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<sst xmlns="http://schemas.openxmlformats.org/spreadsheetml/2006/main" count="186" uniqueCount="87">
  <si>
    <t>复试序号</t>
  </si>
  <si>
    <t>上岸</t>
  </si>
  <si>
    <t>姓名</t>
  </si>
  <si>
    <t>报考专业</t>
  </si>
  <si>
    <t>政治</t>
  </si>
  <si>
    <t>英语</t>
  </si>
  <si>
    <t>数学</t>
  </si>
  <si>
    <t>专业课</t>
  </si>
  <si>
    <t>初试总分</t>
  </si>
  <si>
    <t>录取专业</t>
  </si>
  <si>
    <t>复试综合</t>
  </si>
  <si>
    <t>复试面试</t>
  </si>
  <si>
    <t>复试总分</t>
  </si>
  <si>
    <t>复试人数</t>
  </si>
  <si>
    <t>学硕录取</t>
  </si>
  <si>
    <t>专硕录取</t>
  </si>
  <si>
    <t>复录比</t>
  </si>
  <si>
    <t>黄钧琦</t>
  </si>
  <si>
    <t>学硕</t>
  </si>
  <si>
    <t>张文杰</t>
  </si>
  <si>
    <t>专硕</t>
  </si>
  <si>
    <t>杨欢</t>
  </si>
  <si>
    <t>余文梦</t>
  </si>
  <si>
    <t>魏舒颖</t>
  </si>
  <si>
    <t>田文魁</t>
  </si>
  <si>
    <t>叶连金</t>
  </si>
  <si>
    <t>洪曦</t>
  </si>
  <si>
    <t>梁文杰</t>
  </si>
  <si>
    <t>赵旭</t>
  </si>
  <si>
    <t>刘艺源</t>
  </si>
  <si>
    <t>张腾</t>
  </si>
  <si>
    <t>凌思通</t>
  </si>
  <si>
    <t>徐晨宁</t>
  </si>
  <si>
    <t>冷春莹</t>
  </si>
  <si>
    <t>吕林坤</t>
  </si>
  <si>
    <t>闫涵</t>
  </si>
  <si>
    <t>赵飞鸿</t>
  </si>
  <si>
    <t>许善朴</t>
  </si>
  <si>
    <t>吕志亨</t>
  </si>
  <si>
    <t>蔡诗宇</t>
  </si>
  <si>
    <t>李璜华</t>
  </si>
  <si>
    <t>安泰来</t>
  </si>
  <si>
    <t>王弘恩</t>
  </si>
  <si>
    <t>柏杨</t>
  </si>
  <si>
    <t>黄海</t>
  </si>
  <si>
    <t>张靖昆</t>
  </si>
  <si>
    <t>梁翔宇</t>
  </si>
  <si>
    <t>朱博弘</t>
  </si>
  <si>
    <t>蒲养林</t>
  </si>
  <si>
    <t>陈荣周</t>
  </si>
  <si>
    <t>赵正品</t>
  </si>
  <si>
    <t>黄靖舒</t>
  </si>
  <si>
    <t>赖训齐</t>
  </si>
  <si>
    <t>毛科龙</t>
  </si>
  <si>
    <t>宋兆杰</t>
  </si>
  <si>
    <t>沈钲晨</t>
  </si>
  <si>
    <t>黄尚川</t>
  </si>
  <si>
    <t>李丰延</t>
  </si>
  <si>
    <t>李鑫</t>
  </si>
  <si>
    <t>朱克伟</t>
  </si>
  <si>
    <t>张宇为</t>
  </si>
  <si>
    <t>丁野</t>
  </si>
  <si>
    <t>陈斌</t>
  </si>
  <si>
    <t>欧道理</t>
  </si>
  <si>
    <t>高涛</t>
  </si>
  <si>
    <t>安泊舟</t>
  </si>
  <si>
    <t>吴明远</t>
  </si>
  <si>
    <t>谢家旺</t>
  </si>
  <si>
    <t>刘普乾</t>
  </si>
  <si>
    <t>宫宇琦</t>
  </si>
  <si>
    <t>郭嘉伟</t>
  </si>
  <si>
    <t>胡骞</t>
  </si>
  <si>
    <t>蔡雄</t>
  </si>
  <si>
    <t>李程</t>
  </si>
  <si>
    <t>郭宇</t>
  </si>
  <si>
    <t>尉久洋</t>
  </si>
  <si>
    <t>崔延宣</t>
  </si>
  <si>
    <t>李因</t>
  </si>
  <si>
    <t>蓝天鸣</t>
  </si>
  <si>
    <t>叶星</t>
  </si>
  <si>
    <t>周雪</t>
  </si>
  <si>
    <t>软工</t>
  </si>
  <si>
    <t>巫金雄</t>
  </si>
  <si>
    <t>康孝鹏</t>
  </si>
  <si>
    <t>严浩鹏</t>
  </si>
  <si>
    <t>张可</t>
  </si>
  <si>
    <t>李昊予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</si>
</sst>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alignment horizontal="right"/>
    </dxf>
    <dxf>
      <alignment horizontal="right"/>
    </dxf>
    <dxf>
      <alignment horizontal="lef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ill>
        <patternFill patternType="solid">
          <bgColor theme="5" tint="0.799981688894314"/>
        </patternFill>
      </fill>
    </dxf>
    <dxf>
      <fill>
        <patternFill patternType="solid">
          <bgColor theme="9" tint="0.799981688894314"/>
        </patternFill>
      </fill>
    </dxf>
    <dxf>
      <font>
        <color theme="0"/>
      </font>
      <fill>
        <patternFill patternType="solid">
          <bgColor rgb="FF7030A0"/>
        </patternFill>
      </fill>
    </dxf>
    <dxf>
      <border>
        <left style="thin">
          <color rgb="FFE4D2F2"/>
        </left>
        <right style="thin">
          <color rgb="FFE4D2F2"/>
        </right>
        <top style="thin">
          <color rgb="FFE4D2F2"/>
        </top>
        <bottom style="thin">
          <color rgb="FFE4D2F2"/>
        </bottom>
        <vertical style="thin">
          <color rgb="FFE4D2F2"/>
        </vertical>
        <horizontal style="thin">
          <color rgb="FFE4D2F2"/>
        </horizontal>
      </border>
    </dxf>
  </dxfs>
  <tableStyles count="1" defaultTableStyle="TableStyleMedium2" defaultPivotStyle="PivotStyleLight16">
    <tableStyle name="表样式 1" pivot="0" count="2">
      <tableStyleElement type="wholeTable" dxfId="16"/>
      <tableStyleElement type="headerRow" dxfId="15"/>
    </tableStyle>
  </tableStyles>
  <colors>
    <mruColors>
      <color rgb="00C9A6E4"/>
      <color rgb="00E4D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M68" totalsRowShown="0">
  <autoFilter ref="A1:M68"/>
  <sortState ref="A2:M68">
    <sortCondition ref="I1" descending="1"/>
  </sortState>
  <tableColumns count="13">
    <tableColumn id="1" name="复试序号" dataDxfId="0"/>
    <tableColumn id="2" name="上岸" dataDxfId="1"/>
    <tableColumn id="3" name="姓名" dataDxfId="2"/>
    <tableColumn id="4" name="报考专业" dataDxfId="3"/>
    <tableColumn id="5" name="政治" dataDxfId="4"/>
    <tableColumn id="6" name="英语" dataDxfId="5"/>
    <tableColumn id="7" name="数学" dataDxfId="6"/>
    <tableColumn id="8" name="专业课" dataDxfId="7"/>
    <tableColumn id="9" name="初试总分" dataDxfId="8"/>
    <tableColumn id="10" name="录取专业" dataDxfId="9"/>
    <tableColumn id="11" name="复试综合" dataDxfId="10"/>
    <tableColumn id="12" name="复试面试" dataDxfId="11"/>
    <tableColumn id="13" name="复试总分" dataDxfId="12"/>
  </tableColumns>
  <tableStyleInfo name="表样式 1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tabSelected="1" workbookViewId="0">
      <pane ySplit="1" topLeftCell="A2" activePane="bottomLeft" state="frozen"/>
      <selection/>
      <selection pane="bottomLeft" activeCell="N1" sqref="N1"/>
    </sheetView>
  </sheetViews>
  <sheetFormatPr defaultColWidth="9" defaultRowHeight="14.25"/>
  <cols>
    <col min="1" max="1" width="10.25" style="1" customWidth="1"/>
    <col min="2" max="2" width="6.5" style="1" customWidth="1"/>
    <col min="3" max="3" width="9" style="2"/>
    <col min="4" max="4" width="10.25" style="1" customWidth="1"/>
    <col min="5" max="8" width="9" style="1"/>
    <col min="9" max="13" width="10.25" style="1" customWidth="1"/>
    <col min="15" max="20" width="9" style="2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6" t="s">
        <v>13</v>
      </c>
      <c r="P1" s="7">
        <f>MAX(A2:A100)</f>
        <v>67</v>
      </c>
      <c r="Q1" s="8" t="s">
        <v>14</v>
      </c>
      <c r="R1" s="7">
        <f>COUNTIF(J2:J68,"学硕")</f>
        <v>12</v>
      </c>
      <c r="S1" s="9" t="s">
        <v>15</v>
      </c>
      <c r="T1" s="7">
        <f>COUNTIF(J2:J68,"专硕")</f>
        <v>23</v>
      </c>
      <c r="U1" s="6" t="s">
        <v>16</v>
      </c>
      <c r="V1" s="7">
        <f>P1/(R1+T1)</f>
        <v>1.91428571428571</v>
      </c>
    </row>
    <row r="2" spans="1:13">
      <c r="A2" s="4">
        <v>35</v>
      </c>
      <c r="B2" s="4" t="str">
        <f>IF(J2&lt;&gt;"","是","")</f>
        <v>是</v>
      </c>
      <c r="C2" s="5" t="s">
        <v>17</v>
      </c>
      <c r="D2" s="4" t="s">
        <v>18</v>
      </c>
      <c r="E2" s="4">
        <v>67</v>
      </c>
      <c r="F2" s="4">
        <v>81</v>
      </c>
      <c r="G2" s="4">
        <v>129</v>
      </c>
      <c r="H2" s="4">
        <v>124</v>
      </c>
      <c r="I2" s="4">
        <f>SUM(E2:H2)</f>
        <v>401</v>
      </c>
      <c r="J2" s="4" t="s">
        <v>18</v>
      </c>
      <c r="K2" s="4">
        <v>132</v>
      </c>
      <c r="L2" s="4">
        <v>208</v>
      </c>
      <c r="M2" s="4">
        <f>IF(ISBLANK(J2),"",SUM(I2,K2,L2))</f>
        <v>741</v>
      </c>
    </row>
    <row r="3" spans="1:13">
      <c r="A3" s="4">
        <v>14</v>
      </c>
      <c r="B3" s="4" t="str">
        <f>IF(J3&lt;&gt;"","是","")</f>
        <v>是</v>
      </c>
      <c r="C3" s="5" t="s">
        <v>19</v>
      </c>
      <c r="D3" s="4" t="s">
        <v>18</v>
      </c>
      <c r="E3" s="4">
        <v>74</v>
      </c>
      <c r="F3" s="4">
        <v>82</v>
      </c>
      <c r="G3" s="4">
        <v>135</v>
      </c>
      <c r="H3" s="4">
        <v>107</v>
      </c>
      <c r="I3" s="4">
        <f>SUM(E3:H3)</f>
        <v>398</v>
      </c>
      <c r="J3" s="4" t="s">
        <v>20</v>
      </c>
      <c r="K3" s="4">
        <v>112</v>
      </c>
      <c r="L3" s="4">
        <v>276</v>
      </c>
      <c r="M3" s="4">
        <f>IF(ISBLANK(J3),"",SUM(I3,K3,L3))</f>
        <v>786</v>
      </c>
    </row>
    <row r="4" spans="1:13">
      <c r="A4" s="4">
        <v>32</v>
      </c>
      <c r="B4" s="4" t="str">
        <f>IF(J4&lt;&gt;"","是","")</f>
        <v>是</v>
      </c>
      <c r="C4" s="5" t="s">
        <v>21</v>
      </c>
      <c r="D4" s="4" t="s">
        <v>18</v>
      </c>
      <c r="E4" s="4">
        <v>69</v>
      </c>
      <c r="F4" s="4">
        <v>85</v>
      </c>
      <c r="G4" s="4">
        <v>133</v>
      </c>
      <c r="H4" s="4">
        <v>109</v>
      </c>
      <c r="I4" s="4">
        <f>SUM(E4:H4)</f>
        <v>396</v>
      </c>
      <c r="J4" s="4" t="s">
        <v>18</v>
      </c>
      <c r="K4" s="4">
        <v>134</v>
      </c>
      <c r="L4" s="4">
        <v>275</v>
      </c>
      <c r="M4" s="4">
        <f>IF(ISBLANK(J4),"",SUM(I4,K4,L4))</f>
        <v>805</v>
      </c>
    </row>
    <row r="5" spans="1:13">
      <c r="A5" s="4">
        <v>45</v>
      </c>
      <c r="B5" s="4" t="str">
        <f>IF(J5&lt;&gt;"","是","")</f>
        <v>是</v>
      </c>
      <c r="C5" s="5" t="s">
        <v>22</v>
      </c>
      <c r="D5" s="4" t="s">
        <v>18</v>
      </c>
      <c r="E5" s="4">
        <v>64</v>
      </c>
      <c r="F5" s="4">
        <v>72</v>
      </c>
      <c r="G5" s="4">
        <v>137</v>
      </c>
      <c r="H5" s="4">
        <v>107</v>
      </c>
      <c r="I5" s="4">
        <f>SUM(E5:H5)</f>
        <v>380</v>
      </c>
      <c r="J5" s="4" t="s">
        <v>18</v>
      </c>
      <c r="K5" s="4">
        <v>138</v>
      </c>
      <c r="L5" s="4">
        <v>278</v>
      </c>
      <c r="M5" s="4">
        <f>IF(ISBLANK(J5),"",SUM(I5,K5,L5))</f>
        <v>796</v>
      </c>
    </row>
    <row r="6" spans="1:13">
      <c r="A6" s="4">
        <v>4</v>
      </c>
      <c r="B6" s="4" t="str">
        <f>IF(J6&lt;&gt;"","是","")</f>
        <v/>
      </c>
      <c r="C6" s="5" t="s">
        <v>23</v>
      </c>
      <c r="D6" s="4" t="s">
        <v>18</v>
      </c>
      <c r="E6" s="4">
        <v>66</v>
      </c>
      <c r="F6" s="4">
        <v>85</v>
      </c>
      <c r="G6" s="4">
        <v>116</v>
      </c>
      <c r="H6" s="4">
        <v>109</v>
      </c>
      <c r="I6" s="4">
        <f>SUM(E6:H6)</f>
        <v>376</v>
      </c>
      <c r="J6" s="4"/>
      <c r="K6" s="4"/>
      <c r="L6" s="4"/>
      <c r="M6" s="4" t="str">
        <f>IF(ISBLANK(J6),"",SUM(I6,K6,L6))</f>
        <v/>
      </c>
    </row>
    <row r="7" spans="1:13">
      <c r="A7" s="4">
        <v>15</v>
      </c>
      <c r="B7" s="4" t="str">
        <f>IF(J7&lt;&gt;"","是","")</f>
        <v>是</v>
      </c>
      <c r="C7" s="5" t="s">
        <v>24</v>
      </c>
      <c r="D7" s="4" t="s">
        <v>18</v>
      </c>
      <c r="E7" s="4">
        <v>66</v>
      </c>
      <c r="F7" s="4">
        <v>72</v>
      </c>
      <c r="G7" s="4">
        <v>129</v>
      </c>
      <c r="H7" s="4">
        <v>109</v>
      </c>
      <c r="I7" s="4">
        <f>SUM(E7:H7)</f>
        <v>376</v>
      </c>
      <c r="J7" s="4" t="s">
        <v>18</v>
      </c>
      <c r="K7" s="4">
        <v>145</v>
      </c>
      <c r="L7" s="4">
        <v>264</v>
      </c>
      <c r="M7" s="4">
        <f>IF(ISBLANK(J7),"",SUM(I7,K7,L7))</f>
        <v>785</v>
      </c>
    </row>
    <row r="8" spans="1:13">
      <c r="A8" s="4">
        <v>29</v>
      </c>
      <c r="B8" s="4" t="str">
        <f>IF(J8&lt;&gt;"","是","")</f>
        <v>是</v>
      </c>
      <c r="C8" s="5" t="s">
        <v>25</v>
      </c>
      <c r="D8" s="4" t="s">
        <v>18</v>
      </c>
      <c r="E8" s="4">
        <v>75</v>
      </c>
      <c r="F8" s="4">
        <v>76</v>
      </c>
      <c r="G8" s="4">
        <v>124</v>
      </c>
      <c r="H8" s="4">
        <v>100</v>
      </c>
      <c r="I8" s="4">
        <f>SUM(E8:H8)</f>
        <v>375</v>
      </c>
      <c r="J8" s="4" t="s">
        <v>20</v>
      </c>
      <c r="K8" s="4">
        <v>101</v>
      </c>
      <c r="L8" s="4">
        <v>277</v>
      </c>
      <c r="M8" s="4">
        <f>IF(ISBLANK(J8),"",SUM(I8,K8,L8))</f>
        <v>753</v>
      </c>
    </row>
    <row r="9" spans="1:13">
      <c r="A9" s="4">
        <v>36</v>
      </c>
      <c r="B9" s="4" t="str">
        <f>IF(J9&lt;&gt;"","是","")</f>
        <v/>
      </c>
      <c r="C9" s="5" t="s">
        <v>26</v>
      </c>
      <c r="D9" s="4" t="s">
        <v>18</v>
      </c>
      <c r="E9" s="4">
        <v>59</v>
      </c>
      <c r="F9" s="4">
        <v>77</v>
      </c>
      <c r="G9" s="4">
        <v>132</v>
      </c>
      <c r="H9" s="4">
        <v>106</v>
      </c>
      <c r="I9" s="4">
        <f>SUM(E9:H9)</f>
        <v>374</v>
      </c>
      <c r="J9" s="4"/>
      <c r="K9" s="4"/>
      <c r="L9" s="4"/>
      <c r="M9" s="4" t="str">
        <f>IF(ISBLANK(J9),"",SUM(I9,K9,L9))</f>
        <v/>
      </c>
    </row>
    <row r="10" spans="1:13">
      <c r="A10" s="4">
        <v>2</v>
      </c>
      <c r="B10" s="4" t="str">
        <f>IF(J10&lt;&gt;"","是","")</f>
        <v>是</v>
      </c>
      <c r="C10" s="5" t="s">
        <v>27</v>
      </c>
      <c r="D10" s="4" t="s">
        <v>18</v>
      </c>
      <c r="E10" s="4">
        <v>71</v>
      </c>
      <c r="F10" s="4">
        <v>67</v>
      </c>
      <c r="G10" s="4">
        <v>124</v>
      </c>
      <c r="H10" s="4">
        <v>112</v>
      </c>
      <c r="I10" s="4">
        <f>SUM(E10:H10)</f>
        <v>374</v>
      </c>
      <c r="J10" s="4" t="s">
        <v>18</v>
      </c>
      <c r="K10" s="4">
        <v>145</v>
      </c>
      <c r="L10" s="4">
        <v>270</v>
      </c>
      <c r="M10" s="4">
        <f>IF(ISBLANK(J10),"",SUM(I10,K10,L10))</f>
        <v>789</v>
      </c>
    </row>
    <row r="11" spans="1:13">
      <c r="A11" s="4">
        <v>12</v>
      </c>
      <c r="B11" s="4" t="str">
        <f>IF(J11&lt;&gt;"","是","")</f>
        <v>是</v>
      </c>
      <c r="C11" s="5" t="s">
        <v>28</v>
      </c>
      <c r="D11" s="4" t="s">
        <v>18</v>
      </c>
      <c r="E11" s="4">
        <v>67</v>
      </c>
      <c r="F11" s="4">
        <v>74</v>
      </c>
      <c r="G11" s="4">
        <v>140</v>
      </c>
      <c r="H11" s="4">
        <v>90</v>
      </c>
      <c r="I11" s="4">
        <f>SUM(E11:H11)</f>
        <v>371</v>
      </c>
      <c r="J11" s="4" t="s">
        <v>18</v>
      </c>
      <c r="K11" s="4">
        <v>149</v>
      </c>
      <c r="L11" s="4">
        <v>275</v>
      </c>
      <c r="M11" s="4">
        <f>IF(ISBLANK(J11),"",SUM(I11,K11,L11))</f>
        <v>795</v>
      </c>
    </row>
    <row r="12" spans="1:13">
      <c r="A12" s="4">
        <v>56</v>
      </c>
      <c r="B12" s="4" t="str">
        <f>IF(J12&lt;&gt;"","是","")</f>
        <v>是</v>
      </c>
      <c r="C12" s="5" t="s">
        <v>29</v>
      </c>
      <c r="D12" s="4" t="s">
        <v>18</v>
      </c>
      <c r="E12" s="4">
        <v>64</v>
      </c>
      <c r="F12" s="4">
        <v>83</v>
      </c>
      <c r="G12" s="4">
        <v>118</v>
      </c>
      <c r="H12" s="4">
        <v>104</v>
      </c>
      <c r="I12" s="4">
        <f>SUM(E12:H12)</f>
        <v>369</v>
      </c>
      <c r="J12" s="4" t="s">
        <v>18</v>
      </c>
      <c r="K12" s="4">
        <v>136</v>
      </c>
      <c r="L12" s="4">
        <v>275</v>
      </c>
      <c r="M12" s="4">
        <f>IF(ISBLANK(J12),"",SUM(I12,K12,L12))</f>
        <v>780</v>
      </c>
    </row>
    <row r="13" spans="1:13">
      <c r="A13" s="4">
        <v>46</v>
      </c>
      <c r="B13" s="4" t="str">
        <f>IF(J13&lt;&gt;"","是","")</f>
        <v>是</v>
      </c>
      <c r="C13" s="5" t="s">
        <v>30</v>
      </c>
      <c r="D13" s="4" t="s">
        <v>18</v>
      </c>
      <c r="E13" s="4">
        <v>51</v>
      </c>
      <c r="F13" s="4">
        <v>79</v>
      </c>
      <c r="G13" s="4">
        <v>120</v>
      </c>
      <c r="H13" s="4">
        <v>116</v>
      </c>
      <c r="I13" s="4">
        <f>SUM(E13:H13)</f>
        <v>366</v>
      </c>
      <c r="J13" s="4" t="s">
        <v>18</v>
      </c>
      <c r="K13" s="4">
        <v>130</v>
      </c>
      <c r="L13" s="4">
        <v>278</v>
      </c>
      <c r="M13" s="4">
        <f>IF(ISBLANK(J13),"",SUM(I13,K13,L13))</f>
        <v>774</v>
      </c>
    </row>
    <row r="14" spans="1:13">
      <c r="A14" s="4">
        <v>44</v>
      </c>
      <c r="B14" s="4" t="str">
        <f>IF(J14&lt;&gt;"","是","")</f>
        <v>是</v>
      </c>
      <c r="C14" s="5" t="s">
        <v>31</v>
      </c>
      <c r="D14" s="4" t="s">
        <v>18</v>
      </c>
      <c r="E14" s="4">
        <v>68</v>
      </c>
      <c r="F14" s="4">
        <v>71</v>
      </c>
      <c r="G14" s="4">
        <v>131</v>
      </c>
      <c r="H14" s="4">
        <v>94</v>
      </c>
      <c r="I14" s="4">
        <f>SUM(E14:H14)</f>
        <v>364</v>
      </c>
      <c r="J14" s="4" t="s">
        <v>20</v>
      </c>
      <c r="K14" s="4">
        <v>150</v>
      </c>
      <c r="L14" s="4">
        <v>276</v>
      </c>
      <c r="M14" s="4">
        <f>IF(ISBLANK(J14),"",SUM(I14,K14,L14))</f>
        <v>790</v>
      </c>
    </row>
    <row r="15" spans="1:13">
      <c r="A15" s="4">
        <v>37</v>
      </c>
      <c r="B15" s="4" t="str">
        <f>IF(J15&lt;&gt;"","是","")</f>
        <v>是</v>
      </c>
      <c r="C15" s="5" t="s">
        <v>32</v>
      </c>
      <c r="D15" s="4" t="s">
        <v>18</v>
      </c>
      <c r="E15" s="4">
        <v>67</v>
      </c>
      <c r="F15" s="4">
        <v>71</v>
      </c>
      <c r="G15" s="4">
        <v>124</v>
      </c>
      <c r="H15" s="4">
        <v>101</v>
      </c>
      <c r="I15" s="4">
        <f>SUM(E15:H15)</f>
        <v>363</v>
      </c>
      <c r="J15" s="4" t="s">
        <v>20</v>
      </c>
      <c r="K15" s="4">
        <v>138</v>
      </c>
      <c r="L15" s="4">
        <v>277</v>
      </c>
      <c r="M15" s="4">
        <f>IF(ISBLANK(J15),"",SUM(I15,K15,L15))</f>
        <v>778</v>
      </c>
    </row>
    <row r="16" spans="1:13">
      <c r="A16" s="4">
        <v>5</v>
      </c>
      <c r="B16" s="4" t="str">
        <f>IF(J16&lt;&gt;"","是","")</f>
        <v/>
      </c>
      <c r="C16" s="5" t="s">
        <v>33</v>
      </c>
      <c r="D16" s="4" t="s">
        <v>18</v>
      </c>
      <c r="E16" s="4">
        <v>54</v>
      </c>
      <c r="F16" s="4">
        <v>82</v>
      </c>
      <c r="G16" s="4">
        <v>136</v>
      </c>
      <c r="H16" s="4">
        <v>89</v>
      </c>
      <c r="I16" s="4">
        <f>SUM(E16:H16)</f>
        <v>361</v>
      </c>
      <c r="J16" s="4"/>
      <c r="K16" s="4"/>
      <c r="L16" s="4"/>
      <c r="M16" s="4" t="str">
        <f>IF(ISBLANK(J16),"",SUM(I16,K16,L16))</f>
        <v/>
      </c>
    </row>
    <row r="17" spans="1:13">
      <c r="A17" s="4">
        <v>9</v>
      </c>
      <c r="B17" s="4" t="str">
        <f>IF(J17&lt;&gt;"","是","")</f>
        <v>是</v>
      </c>
      <c r="C17" s="5" t="s">
        <v>34</v>
      </c>
      <c r="D17" s="4" t="s">
        <v>18</v>
      </c>
      <c r="E17" s="4">
        <v>65</v>
      </c>
      <c r="F17" s="4">
        <v>67</v>
      </c>
      <c r="G17" s="4">
        <v>122</v>
      </c>
      <c r="H17" s="4">
        <v>107</v>
      </c>
      <c r="I17" s="4">
        <f>SUM(E17:H17)</f>
        <v>361</v>
      </c>
      <c r="J17" s="4" t="s">
        <v>18</v>
      </c>
      <c r="K17" s="4">
        <v>166</v>
      </c>
      <c r="L17" s="4">
        <v>279</v>
      </c>
      <c r="M17" s="4">
        <f>IF(ISBLANK(J17),"",SUM(I17,K17,L17))</f>
        <v>806</v>
      </c>
    </row>
    <row r="18" spans="1:13">
      <c r="A18" s="4">
        <v>23</v>
      </c>
      <c r="B18" s="4" t="str">
        <f>IF(J18&lt;&gt;"","是","")</f>
        <v/>
      </c>
      <c r="C18" s="5" t="s">
        <v>35</v>
      </c>
      <c r="D18" s="4" t="s">
        <v>18</v>
      </c>
      <c r="E18" s="4">
        <v>57</v>
      </c>
      <c r="F18" s="4">
        <v>81</v>
      </c>
      <c r="G18" s="4">
        <v>119</v>
      </c>
      <c r="H18" s="4">
        <v>103</v>
      </c>
      <c r="I18" s="4">
        <f>SUM(E18:H18)</f>
        <v>360</v>
      </c>
      <c r="J18" s="4"/>
      <c r="K18" s="4"/>
      <c r="L18" s="4"/>
      <c r="M18" s="4" t="str">
        <f>IF(ISBLANK(J18),"",SUM(I18,K18,L18))</f>
        <v/>
      </c>
    </row>
    <row r="19" spans="1:13">
      <c r="A19" s="4">
        <v>48</v>
      </c>
      <c r="B19" s="4" t="str">
        <f>IF(J19&lt;&gt;"","是","")</f>
        <v>是</v>
      </c>
      <c r="C19" s="5" t="s">
        <v>36</v>
      </c>
      <c r="D19" s="4" t="s">
        <v>18</v>
      </c>
      <c r="E19" s="4">
        <v>62</v>
      </c>
      <c r="F19" s="4">
        <v>68</v>
      </c>
      <c r="G19" s="4">
        <v>133</v>
      </c>
      <c r="H19" s="4">
        <v>97</v>
      </c>
      <c r="I19" s="4">
        <f>SUM(E19:H19)</f>
        <v>360</v>
      </c>
      <c r="J19" s="4" t="s">
        <v>20</v>
      </c>
      <c r="K19" s="4">
        <v>132</v>
      </c>
      <c r="L19" s="4">
        <v>276</v>
      </c>
      <c r="M19" s="4">
        <f>IF(ISBLANK(J19),"",SUM(I19,K19,L19))</f>
        <v>768</v>
      </c>
    </row>
    <row r="20" spans="1:13">
      <c r="A20" s="4">
        <v>34</v>
      </c>
      <c r="B20" s="4" t="str">
        <f>IF(J20&lt;&gt;"","是","")</f>
        <v/>
      </c>
      <c r="C20" s="5" t="s">
        <v>37</v>
      </c>
      <c r="D20" s="4" t="s">
        <v>18</v>
      </c>
      <c r="E20" s="4">
        <v>67</v>
      </c>
      <c r="F20" s="4">
        <v>70</v>
      </c>
      <c r="G20" s="4">
        <v>130</v>
      </c>
      <c r="H20" s="4">
        <v>92</v>
      </c>
      <c r="I20" s="4">
        <f>SUM(E20:H20)</f>
        <v>359</v>
      </c>
      <c r="J20" s="4"/>
      <c r="K20" s="4"/>
      <c r="L20" s="4"/>
      <c r="M20" s="4" t="str">
        <f>IF(ISBLANK(J20),"",SUM(I20,K20,L20))</f>
        <v/>
      </c>
    </row>
    <row r="21" spans="1:13">
      <c r="A21" s="4">
        <v>54</v>
      </c>
      <c r="B21" s="4" t="str">
        <f>IF(J21&lt;&gt;"","是","")</f>
        <v>是</v>
      </c>
      <c r="C21" s="5" t="s">
        <v>38</v>
      </c>
      <c r="D21" s="4" t="s">
        <v>18</v>
      </c>
      <c r="E21" s="4">
        <v>55</v>
      </c>
      <c r="F21" s="4">
        <v>70</v>
      </c>
      <c r="G21" s="4">
        <v>121</v>
      </c>
      <c r="H21" s="4">
        <v>110</v>
      </c>
      <c r="I21" s="4">
        <f>SUM(E21:H21)</f>
        <v>356</v>
      </c>
      <c r="J21" s="4" t="s">
        <v>20</v>
      </c>
      <c r="K21" s="4">
        <v>129</v>
      </c>
      <c r="L21" s="4">
        <v>273</v>
      </c>
      <c r="M21" s="4">
        <f>IF(ISBLANK(J21),"",SUM(I21,K21,L21))</f>
        <v>758</v>
      </c>
    </row>
    <row r="22" spans="1:13">
      <c r="A22" s="4">
        <v>27</v>
      </c>
      <c r="B22" s="4" t="str">
        <f>IF(J22&lt;&gt;"","是","")</f>
        <v>是</v>
      </c>
      <c r="C22" s="5" t="s">
        <v>39</v>
      </c>
      <c r="D22" s="4" t="s">
        <v>18</v>
      </c>
      <c r="E22" s="4">
        <v>58</v>
      </c>
      <c r="F22" s="4">
        <v>75</v>
      </c>
      <c r="G22" s="4">
        <v>127</v>
      </c>
      <c r="H22" s="4">
        <v>95</v>
      </c>
      <c r="I22" s="4">
        <f>SUM(E22:H22)</f>
        <v>355</v>
      </c>
      <c r="J22" s="4" t="s">
        <v>18</v>
      </c>
      <c r="K22" s="4">
        <v>131</v>
      </c>
      <c r="L22" s="4">
        <v>282</v>
      </c>
      <c r="M22" s="4">
        <f>IF(ISBLANK(J22),"",SUM(I22,K22,L22))</f>
        <v>768</v>
      </c>
    </row>
    <row r="23" spans="1:13">
      <c r="A23" s="4">
        <v>53</v>
      </c>
      <c r="B23" s="4" t="str">
        <f>IF(J23&lt;&gt;"","是","")</f>
        <v>是</v>
      </c>
      <c r="C23" s="5" t="s">
        <v>40</v>
      </c>
      <c r="D23" s="4" t="s">
        <v>18</v>
      </c>
      <c r="E23" s="4">
        <v>68</v>
      </c>
      <c r="F23" s="4">
        <v>65</v>
      </c>
      <c r="G23" s="4">
        <v>130</v>
      </c>
      <c r="H23" s="4">
        <v>92</v>
      </c>
      <c r="I23" s="4">
        <f>SUM(E23:H23)</f>
        <v>355</v>
      </c>
      <c r="J23" s="4" t="s">
        <v>18</v>
      </c>
      <c r="K23" s="4">
        <v>177</v>
      </c>
      <c r="L23" s="4">
        <v>279</v>
      </c>
      <c r="M23" s="4">
        <f>IF(ISBLANK(J23),"",SUM(I23,K23,L23))</f>
        <v>811</v>
      </c>
    </row>
    <row r="24" spans="1:13">
      <c r="A24" s="4">
        <v>8</v>
      </c>
      <c r="B24" s="4" t="str">
        <f>IF(J24&lt;&gt;"","是","")</f>
        <v>是</v>
      </c>
      <c r="C24" s="5" t="s">
        <v>41</v>
      </c>
      <c r="D24" s="4" t="s">
        <v>18</v>
      </c>
      <c r="E24" s="4">
        <v>65</v>
      </c>
      <c r="F24" s="4">
        <v>58</v>
      </c>
      <c r="G24" s="4">
        <v>122</v>
      </c>
      <c r="H24" s="4">
        <v>110</v>
      </c>
      <c r="I24" s="4">
        <f>SUM(E24:H24)</f>
        <v>355</v>
      </c>
      <c r="J24" s="4" t="s">
        <v>18</v>
      </c>
      <c r="K24" s="4">
        <v>121</v>
      </c>
      <c r="L24" s="4">
        <v>276</v>
      </c>
      <c r="M24" s="4">
        <f>IF(ISBLANK(J24),"",SUM(I24,K24,L24))</f>
        <v>752</v>
      </c>
    </row>
    <row r="25" spans="1:13">
      <c r="A25" s="4">
        <v>28</v>
      </c>
      <c r="B25" s="4" t="str">
        <f>IF(J25&lt;&gt;"","是","")</f>
        <v/>
      </c>
      <c r="C25" s="5" t="s">
        <v>42</v>
      </c>
      <c r="D25" s="4" t="s">
        <v>18</v>
      </c>
      <c r="E25" s="4">
        <v>57</v>
      </c>
      <c r="F25" s="4">
        <v>72</v>
      </c>
      <c r="G25" s="4">
        <v>116</v>
      </c>
      <c r="H25" s="4">
        <v>109</v>
      </c>
      <c r="I25" s="4">
        <f>SUM(E25:H25)</f>
        <v>354</v>
      </c>
      <c r="J25" s="4"/>
      <c r="K25" s="4"/>
      <c r="L25" s="4"/>
      <c r="M25" s="4" t="str">
        <f>IF(ISBLANK(J25),"",SUM(I25,K25,L25))</f>
        <v/>
      </c>
    </row>
    <row r="26" spans="1:13">
      <c r="A26" s="4">
        <v>40</v>
      </c>
      <c r="B26" s="4" t="str">
        <f>IF(J26&lt;&gt;"","是","")</f>
        <v>是</v>
      </c>
      <c r="C26" s="5" t="s">
        <v>43</v>
      </c>
      <c r="D26" s="4" t="s">
        <v>18</v>
      </c>
      <c r="E26" s="4">
        <v>69</v>
      </c>
      <c r="F26" s="4">
        <v>66</v>
      </c>
      <c r="G26" s="4">
        <v>125</v>
      </c>
      <c r="H26" s="4">
        <v>94</v>
      </c>
      <c r="I26" s="4">
        <f>SUM(E26:H26)</f>
        <v>354</v>
      </c>
      <c r="J26" s="4" t="s">
        <v>20</v>
      </c>
      <c r="K26" s="4">
        <v>110</v>
      </c>
      <c r="L26" s="4">
        <v>277</v>
      </c>
      <c r="M26" s="4">
        <f>IF(ISBLANK(J26),"",SUM(I26,K26,L26))</f>
        <v>741</v>
      </c>
    </row>
    <row r="27" spans="1:13">
      <c r="A27" s="4">
        <v>7</v>
      </c>
      <c r="B27" s="4" t="str">
        <f>IF(J27&lt;&gt;"","是","")</f>
        <v>是</v>
      </c>
      <c r="C27" s="5" t="s">
        <v>44</v>
      </c>
      <c r="D27" s="4" t="s">
        <v>18</v>
      </c>
      <c r="E27" s="4">
        <v>62</v>
      </c>
      <c r="F27" s="4">
        <v>75</v>
      </c>
      <c r="G27" s="4">
        <v>122</v>
      </c>
      <c r="H27" s="4">
        <v>94</v>
      </c>
      <c r="I27" s="4">
        <f>SUM(E27:H27)</f>
        <v>353</v>
      </c>
      <c r="J27" s="4" t="s">
        <v>20</v>
      </c>
      <c r="K27" s="4">
        <v>117</v>
      </c>
      <c r="L27" s="4">
        <v>289</v>
      </c>
      <c r="M27" s="4">
        <f>IF(ISBLANK(J27),"",SUM(I27,K27,L27))</f>
        <v>759</v>
      </c>
    </row>
    <row r="28" spans="1:13">
      <c r="A28" s="4">
        <v>41</v>
      </c>
      <c r="B28" s="4" t="str">
        <f>IF(J28&lt;&gt;"","是","")</f>
        <v/>
      </c>
      <c r="C28" s="5" t="s">
        <v>45</v>
      </c>
      <c r="D28" s="4" t="s">
        <v>18</v>
      </c>
      <c r="E28" s="4">
        <v>70</v>
      </c>
      <c r="F28" s="4">
        <v>65</v>
      </c>
      <c r="G28" s="4">
        <v>132</v>
      </c>
      <c r="H28" s="4">
        <v>86</v>
      </c>
      <c r="I28" s="4">
        <f>SUM(E28:H28)</f>
        <v>353</v>
      </c>
      <c r="J28" s="4"/>
      <c r="K28" s="4"/>
      <c r="L28" s="4"/>
      <c r="M28" s="4" t="str">
        <f>IF(ISBLANK(J28),"",SUM(I28,K28,L28))</f>
        <v/>
      </c>
    </row>
    <row r="29" spans="1:13">
      <c r="A29" s="4">
        <v>57</v>
      </c>
      <c r="B29" s="4" t="str">
        <f>IF(J29&lt;&gt;"","是","")</f>
        <v>是</v>
      </c>
      <c r="C29" s="5" t="s">
        <v>46</v>
      </c>
      <c r="D29" s="4" t="s">
        <v>18</v>
      </c>
      <c r="E29" s="4">
        <v>63</v>
      </c>
      <c r="F29" s="4">
        <v>83</v>
      </c>
      <c r="G29" s="4">
        <v>108</v>
      </c>
      <c r="H29" s="4">
        <v>98</v>
      </c>
      <c r="I29" s="4">
        <f>SUM(E29:H29)</f>
        <v>352</v>
      </c>
      <c r="J29" s="4" t="s">
        <v>20</v>
      </c>
      <c r="K29" s="4">
        <v>148</v>
      </c>
      <c r="L29" s="4">
        <v>277</v>
      </c>
      <c r="M29" s="4">
        <f>IF(ISBLANK(J29),"",SUM(I29,K29,L29))</f>
        <v>777</v>
      </c>
    </row>
    <row r="30" spans="1:13">
      <c r="A30" s="4">
        <v>1</v>
      </c>
      <c r="B30" s="4" t="str">
        <f>IF(J30&lt;&gt;"","是","")</f>
        <v>是</v>
      </c>
      <c r="C30" s="5" t="s">
        <v>47</v>
      </c>
      <c r="D30" s="4" t="s">
        <v>18</v>
      </c>
      <c r="E30" s="4">
        <v>70</v>
      </c>
      <c r="F30" s="4">
        <v>77</v>
      </c>
      <c r="G30" s="4">
        <v>110</v>
      </c>
      <c r="H30" s="4">
        <v>93</v>
      </c>
      <c r="I30" s="4">
        <f>SUM(E30:H30)</f>
        <v>350</v>
      </c>
      <c r="J30" s="4" t="s">
        <v>20</v>
      </c>
      <c r="K30" s="4">
        <v>116</v>
      </c>
      <c r="L30" s="4">
        <v>280</v>
      </c>
      <c r="M30" s="4">
        <f>IF(ISBLANK(J30),"",SUM(I30,K30,L30))</f>
        <v>746</v>
      </c>
    </row>
    <row r="31" spans="1:13">
      <c r="A31" s="4">
        <v>59</v>
      </c>
      <c r="B31" s="4" t="str">
        <f>IF(J31&lt;&gt;"","是","")</f>
        <v/>
      </c>
      <c r="C31" s="5" t="s">
        <v>48</v>
      </c>
      <c r="D31" s="4" t="s">
        <v>18</v>
      </c>
      <c r="E31" s="4">
        <v>64</v>
      </c>
      <c r="F31" s="4">
        <v>72</v>
      </c>
      <c r="G31" s="4">
        <v>109</v>
      </c>
      <c r="H31" s="4">
        <v>104</v>
      </c>
      <c r="I31" s="4">
        <f>SUM(E31:H31)</f>
        <v>349</v>
      </c>
      <c r="J31" s="4"/>
      <c r="K31" s="4"/>
      <c r="L31" s="4"/>
      <c r="M31" s="4" t="str">
        <f>IF(ISBLANK(J31),"",SUM(I31,K31,L31))</f>
        <v/>
      </c>
    </row>
    <row r="32" spans="1:13">
      <c r="A32" s="4">
        <v>63</v>
      </c>
      <c r="B32" s="4" t="str">
        <f>IF(J32&lt;&gt;"","是","")</f>
        <v/>
      </c>
      <c r="C32" s="5" t="s">
        <v>49</v>
      </c>
      <c r="D32" s="4" t="s">
        <v>18</v>
      </c>
      <c r="E32" s="4">
        <v>56</v>
      </c>
      <c r="F32" s="4">
        <v>71</v>
      </c>
      <c r="G32" s="4">
        <v>123</v>
      </c>
      <c r="H32" s="4">
        <v>99</v>
      </c>
      <c r="I32" s="4">
        <f>SUM(E32:H32)</f>
        <v>349</v>
      </c>
      <c r="J32" s="4"/>
      <c r="K32" s="4"/>
      <c r="L32" s="4"/>
      <c r="M32" s="4" t="str">
        <f>IF(ISBLANK(J32),"",SUM(I32,K32,L32))</f>
        <v/>
      </c>
    </row>
    <row r="33" spans="1:13">
      <c r="A33" s="4">
        <v>31</v>
      </c>
      <c r="B33" s="4" t="str">
        <f>IF(J33&lt;&gt;"","是","")</f>
        <v/>
      </c>
      <c r="C33" s="5" t="s">
        <v>50</v>
      </c>
      <c r="D33" s="4" t="s">
        <v>18</v>
      </c>
      <c r="E33" s="4">
        <v>69</v>
      </c>
      <c r="F33" s="4">
        <v>64</v>
      </c>
      <c r="G33" s="4">
        <v>110</v>
      </c>
      <c r="H33" s="4">
        <v>106</v>
      </c>
      <c r="I33" s="4">
        <f>SUM(E33:H33)</f>
        <v>349</v>
      </c>
      <c r="J33" s="4"/>
      <c r="K33" s="4"/>
      <c r="L33" s="4"/>
      <c r="M33" s="4" t="str">
        <f>IF(ISBLANK(J33),"",SUM(I33,K33,L33))</f>
        <v/>
      </c>
    </row>
    <row r="34" spans="1:13">
      <c r="A34" s="4">
        <v>50</v>
      </c>
      <c r="B34" s="4" t="str">
        <f>IF(J34&lt;&gt;"","是","")</f>
        <v/>
      </c>
      <c r="C34" s="5" t="s">
        <v>51</v>
      </c>
      <c r="D34" s="4" t="s">
        <v>18</v>
      </c>
      <c r="E34" s="4">
        <v>64</v>
      </c>
      <c r="F34" s="4">
        <v>78</v>
      </c>
      <c r="G34" s="4">
        <v>109</v>
      </c>
      <c r="H34" s="4">
        <v>96</v>
      </c>
      <c r="I34" s="4">
        <f>SUM(E34:H34)</f>
        <v>347</v>
      </c>
      <c r="J34" s="4"/>
      <c r="K34" s="4"/>
      <c r="L34" s="4"/>
      <c r="M34" s="4" t="str">
        <f>IF(ISBLANK(J34),"",SUM(I34,K34,L34))</f>
        <v/>
      </c>
    </row>
    <row r="35" spans="1:13">
      <c r="A35" s="4">
        <v>43</v>
      </c>
      <c r="B35" s="4" t="str">
        <f>IF(J35&lt;&gt;"","是","")</f>
        <v>是</v>
      </c>
      <c r="C35" s="5" t="s">
        <v>52</v>
      </c>
      <c r="D35" s="4" t="s">
        <v>18</v>
      </c>
      <c r="E35" s="4">
        <v>63</v>
      </c>
      <c r="F35" s="4">
        <v>78</v>
      </c>
      <c r="G35" s="4">
        <v>120</v>
      </c>
      <c r="H35" s="4">
        <v>86</v>
      </c>
      <c r="I35" s="4">
        <f>SUM(E35:H35)</f>
        <v>347</v>
      </c>
      <c r="J35" s="4" t="s">
        <v>20</v>
      </c>
      <c r="K35" s="4">
        <v>89</v>
      </c>
      <c r="L35" s="4">
        <v>281</v>
      </c>
      <c r="M35" s="4">
        <f>IF(ISBLANK(J35),"",SUM(I35,K35,L35))</f>
        <v>717</v>
      </c>
    </row>
    <row r="36" spans="1:13">
      <c r="A36" s="4">
        <v>17</v>
      </c>
      <c r="B36" s="4" t="str">
        <f>IF(J36&lt;&gt;"","是","")</f>
        <v>是</v>
      </c>
      <c r="C36" s="5" t="s">
        <v>53</v>
      </c>
      <c r="D36" s="4" t="s">
        <v>18</v>
      </c>
      <c r="E36" s="4">
        <v>57</v>
      </c>
      <c r="F36" s="4">
        <v>75</v>
      </c>
      <c r="G36" s="4">
        <v>119</v>
      </c>
      <c r="H36" s="4">
        <v>96</v>
      </c>
      <c r="I36" s="4">
        <f>SUM(E36:H36)</f>
        <v>347</v>
      </c>
      <c r="J36" s="4" t="s">
        <v>20</v>
      </c>
      <c r="K36" s="4">
        <v>77</v>
      </c>
      <c r="L36" s="4">
        <v>274</v>
      </c>
      <c r="M36" s="4">
        <f>IF(ISBLANK(J36),"",SUM(I36,K36,L36))</f>
        <v>698</v>
      </c>
    </row>
    <row r="37" spans="1:13">
      <c r="A37" s="4">
        <v>19</v>
      </c>
      <c r="B37" s="4" t="str">
        <f>IF(J37&lt;&gt;"","是","")</f>
        <v/>
      </c>
      <c r="C37" s="5" t="s">
        <v>54</v>
      </c>
      <c r="D37" s="4" t="s">
        <v>18</v>
      </c>
      <c r="E37" s="4">
        <v>66</v>
      </c>
      <c r="F37" s="4">
        <v>67</v>
      </c>
      <c r="G37" s="4">
        <v>121</v>
      </c>
      <c r="H37" s="4">
        <v>93</v>
      </c>
      <c r="I37" s="4">
        <f>SUM(E37:H37)</f>
        <v>347</v>
      </c>
      <c r="J37" s="4"/>
      <c r="K37" s="4"/>
      <c r="L37" s="4"/>
      <c r="M37" s="4" t="str">
        <f>IF(ISBLANK(J37),"",SUM(I37,K37,L37))</f>
        <v/>
      </c>
    </row>
    <row r="38" spans="1:13">
      <c r="A38" s="4">
        <v>33</v>
      </c>
      <c r="B38" s="4" t="str">
        <f>IF(J38&lt;&gt;"","是","")</f>
        <v/>
      </c>
      <c r="C38" s="5" t="s">
        <v>55</v>
      </c>
      <c r="D38" s="4" t="s">
        <v>18</v>
      </c>
      <c r="E38" s="4">
        <v>50</v>
      </c>
      <c r="F38" s="4">
        <v>57</v>
      </c>
      <c r="G38" s="4">
        <v>134</v>
      </c>
      <c r="H38" s="4">
        <v>106</v>
      </c>
      <c r="I38" s="4">
        <f>SUM(E38:H38)</f>
        <v>347</v>
      </c>
      <c r="J38" s="4"/>
      <c r="K38" s="4"/>
      <c r="L38" s="4"/>
      <c r="M38" s="4" t="str">
        <f>IF(ISBLANK(J38),"",SUM(I38,K38,L38))</f>
        <v/>
      </c>
    </row>
    <row r="39" spans="1:13">
      <c r="A39" s="4">
        <v>6</v>
      </c>
      <c r="B39" s="4" t="str">
        <f>IF(J39&lt;&gt;"","是","")</f>
        <v>是</v>
      </c>
      <c r="C39" s="5" t="s">
        <v>56</v>
      </c>
      <c r="D39" s="4" t="s">
        <v>18</v>
      </c>
      <c r="E39" s="4">
        <v>64</v>
      </c>
      <c r="F39" s="4">
        <v>69</v>
      </c>
      <c r="G39" s="4">
        <v>107</v>
      </c>
      <c r="H39" s="4">
        <v>105</v>
      </c>
      <c r="I39" s="4">
        <f>SUM(E39:H39)</f>
        <v>345</v>
      </c>
      <c r="J39" s="4" t="s">
        <v>20</v>
      </c>
      <c r="K39" s="4">
        <v>131</v>
      </c>
      <c r="L39" s="4">
        <v>280</v>
      </c>
      <c r="M39" s="4">
        <f>IF(ISBLANK(J39),"",SUM(I39,K39,L39))</f>
        <v>756</v>
      </c>
    </row>
    <row r="40" spans="1:13">
      <c r="A40" s="4">
        <v>60</v>
      </c>
      <c r="B40" s="4" t="str">
        <f>IF(J40&lt;&gt;"","是","")</f>
        <v>是</v>
      </c>
      <c r="C40" s="5" t="s">
        <v>57</v>
      </c>
      <c r="D40" s="4" t="s">
        <v>18</v>
      </c>
      <c r="E40" s="4">
        <v>62</v>
      </c>
      <c r="F40" s="4">
        <v>74</v>
      </c>
      <c r="G40" s="4">
        <v>103</v>
      </c>
      <c r="H40" s="4">
        <v>105</v>
      </c>
      <c r="I40" s="4">
        <f>SUM(E40:H40)</f>
        <v>344</v>
      </c>
      <c r="J40" s="4" t="s">
        <v>20</v>
      </c>
      <c r="K40" s="4">
        <v>141</v>
      </c>
      <c r="L40" s="4">
        <v>289</v>
      </c>
      <c r="M40" s="4">
        <f>IF(ISBLANK(J40),"",SUM(I40,K40,L40))</f>
        <v>774</v>
      </c>
    </row>
    <row r="41" spans="1:13">
      <c r="A41" s="4">
        <v>26</v>
      </c>
      <c r="B41" s="4" t="str">
        <f>IF(J41&lt;&gt;"","是","")</f>
        <v>是</v>
      </c>
      <c r="C41" s="5" t="s">
        <v>58</v>
      </c>
      <c r="D41" s="4" t="s">
        <v>18</v>
      </c>
      <c r="E41" s="4">
        <v>58</v>
      </c>
      <c r="F41" s="4">
        <v>74</v>
      </c>
      <c r="G41" s="4">
        <v>117</v>
      </c>
      <c r="H41" s="4">
        <v>95</v>
      </c>
      <c r="I41" s="4">
        <f>SUM(E41:H41)</f>
        <v>344</v>
      </c>
      <c r="J41" s="4" t="s">
        <v>20</v>
      </c>
      <c r="K41" s="4">
        <v>101</v>
      </c>
      <c r="L41" s="4">
        <v>283</v>
      </c>
      <c r="M41" s="4">
        <f>IF(ISBLANK(J41),"",SUM(I41,K41,L41))</f>
        <v>728</v>
      </c>
    </row>
    <row r="42" spans="1:13">
      <c r="A42" s="4">
        <v>61</v>
      </c>
      <c r="B42" s="4" t="str">
        <f>IF(J42&lt;&gt;"","是","")</f>
        <v/>
      </c>
      <c r="C42" s="5" t="s">
        <v>59</v>
      </c>
      <c r="D42" s="4" t="s">
        <v>18</v>
      </c>
      <c r="E42" s="4">
        <v>64</v>
      </c>
      <c r="F42" s="4">
        <v>69</v>
      </c>
      <c r="G42" s="4">
        <v>109</v>
      </c>
      <c r="H42" s="4">
        <v>102</v>
      </c>
      <c r="I42" s="4">
        <f>SUM(E42:H42)</f>
        <v>344</v>
      </c>
      <c r="J42" s="4"/>
      <c r="K42" s="4"/>
      <c r="L42" s="4"/>
      <c r="M42" s="4" t="str">
        <f>IF(ISBLANK(J42),"",SUM(I42,K42,L42))</f>
        <v/>
      </c>
    </row>
    <row r="43" spans="1:13">
      <c r="A43" s="4">
        <v>11</v>
      </c>
      <c r="B43" s="4" t="str">
        <f>IF(J43&lt;&gt;"","是","")</f>
        <v>是</v>
      </c>
      <c r="C43" s="5" t="s">
        <v>60</v>
      </c>
      <c r="D43" s="4" t="s">
        <v>18</v>
      </c>
      <c r="E43" s="4">
        <v>58</v>
      </c>
      <c r="F43" s="4">
        <v>66</v>
      </c>
      <c r="G43" s="4">
        <v>127</v>
      </c>
      <c r="H43" s="4">
        <v>93</v>
      </c>
      <c r="I43" s="4">
        <f>SUM(E43:H43)</f>
        <v>344</v>
      </c>
      <c r="J43" s="4" t="s">
        <v>20</v>
      </c>
      <c r="K43" s="4">
        <v>147</v>
      </c>
      <c r="L43" s="4">
        <v>282</v>
      </c>
      <c r="M43" s="4">
        <f>IF(ISBLANK(J43),"",SUM(I43,K43,L43))</f>
        <v>773</v>
      </c>
    </row>
    <row r="44" spans="1:13">
      <c r="A44" s="4">
        <v>22</v>
      </c>
      <c r="B44" s="4" t="str">
        <f>IF(J44&lt;&gt;"","是","")</f>
        <v/>
      </c>
      <c r="C44" s="5" t="s">
        <v>61</v>
      </c>
      <c r="D44" s="4" t="s">
        <v>18</v>
      </c>
      <c r="E44" s="4">
        <v>58</v>
      </c>
      <c r="F44" s="4">
        <v>70</v>
      </c>
      <c r="G44" s="4">
        <v>116</v>
      </c>
      <c r="H44" s="4">
        <v>98</v>
      </c>
      <c r="I44" s="4">
        <f>SUM(E44:H44)</f>
        <v>342</v>
      </c>
      <c r="J44" s="4"/>
      <c r="K44" s="4"/>
      <c r="L44" s="4"/>
      <c r="M44" s="4" t="str">
        <f>IF(ISBLANK(J44),"",SUM(I44,K44,L44))</f>
        <v/>
      </c>
    </row>
    <row r="45" spans="1:13">
      <c r="A45" s="4">
        <v>3</v>
      </c>
      <c r="B45" s="4" t="str">
        <f>IF(J45&lt;&gt;"","是","")</f>
        <v>是</v>
      </c>
      <c r="C45" s="5" t="s">
        <v>62</v>
      </c>
      <c r="D45" s="4" t="s">
        <v>18</v>
      </c>
      <c r="E45" s="4">
        <v>63</v>
      </c>
      <c r="F45" s="4">
        <v>68</v>
      </c>
      <c r="G45" s="4">
        <v>110</v>
      </c>
      <c r="H45" s="4">
        <v>101</v>
      </c>
      <c r="I45" s="4">
        <f>SUM(E45:H45)</f>
        <v>342</v>
      </c>
      <c r="J45" s="4" t="s">
        <v>20</v>
      </c>
      <c r="K45" s="4">
        <v>82</v>
      </c>
      <c r="L45" s="4">
        <v>284</v>
      </c>
      <c r="M45" s="4">
        <f>IF(ISBLANK(J45),"",SUM(I45,K45,L45))</f>
        <v>708</v>
      </c>
    </row>
    <row r="46" spans="1:13">
      <c r="A46" s="4">
        <v>49</v>
      </c>
      <c r="B46" s="4" t="str">
        <f>IF(J46&lt;&gt;"","是","")</f>
        <v/>
      </c>
      <c r="C46" s="5" t="s">
        <v>63</v>
      </c>
      <c r="D46" s="4" t="s">
        <v>18</v>
      </c>
      <c r="E46" s="4">
        <v>61</v>
      </c>
      <c r="F46" s="4">
        <v>68</v>
      </c>
      <c r="G46" s="4">
        <v>105</v>
      </c>
      <c r="H46" s="4">
        <v>108</v>
      </c>
      <c r="I46" s="4">
        <f>SUM(E46:H46)</f>
        <v>342</v>
      </c>
      <c r="J46" s="4"/>
      <c r="K46" s="4"/>
      <c r="L46" s="4"/>
      <c r="M46" s="4" t="str">
        <f>IF(ISBLANK(J46),"",SUM(I46,K46,L46))</f>
        <v/>
      </c>
    </row>
    <row r="47" spans="1:13">
      <c r="A47" s="4">
        <v>20</v>
      </c>
      <c r="B47" s="4" t="str">
        <f>IF(J47&lt;&gt;"","是","")</f>
        <v/>
      </c>
      <c r="C47" s="5" t="s">
        <v>64</v>
      </c>
      <c r="D47" s="4" t="s">
        <v>18</v>
      </c>
      <c r="E47" s="4">
        <v>63</v>
      </c>
      <c r="F47" s="4">
        <v>66</v>
      </c>
      <c r="G47" s="4">
        <v>130</v>
      </c>
      <c r="H47" s="4">
        <v>83</v>
      </c>
      <c r="I47" s="4">
        <f>SUM(E47:H47)</f>
        <v>342</v>
      </c>
      <c r="J47" s="4"/>
      <c r="K47" s="4"/>
      <c r="L47" s="4"/>
      <c r="M47" s="4" t="str">
        <f>IF(ISBLANK(J47),"",SUM(I47,K47,L47))</f>
        <v/>
      </c>
    </row>
    <row r="48" spans="1:13">
      <c r="A48" s="4">
        <v>39</v>
      </c>
      <c r="B48" s="4" t="str">
        <f>IF(J48&lt;&gt;"","是","")</f>
        <v/>
      </c>
      <c r="C48" s="5" t="s">
        <v>65</v>
      </c>
      <c r="D48" s="4" t="s">
        <v>18</v>
      </c>
      <c r="E48" s="4">
        <v>55</v>
      </c>
      <c r="F48" s="4">
        <v>63</v>
      </c>
      <c r="G48" s="4">
        <v>119</v>
      </c>
      <c r="H48" s="4">
        <v>104</v>
      </c>
      <c r="I48" s="4">
        <f>SUM(E48:H48)</f>
        <v>341</v>
      </c>
      <c r="J48" s="4"/>
      <c r="K48" s="4"/>
      <c r="L48" s="4"/>
      <c r="M48" s="4" t="str">
        <f>IF(ISBLANK(J48),"",SUM(I48,K48,L48))</f>
        <v/>
      </c>
    </row>
    <row r="49" spans="1:13">
      <c r="A49" s="4">
        <v>52</v>
      </c>
      <c r="B49" s="4" t="str">
        <f>IF(J49&lt;&gt;"","是","")</f>
        <v/>
      </c>
      <c r="C49" s="5" t="s">
        <v>66</v>
      </c>
      <c r="D49" s="4" t="s">
        <v>18</v>
      </c>
      <c r="E49" s="4">
        <v>69</v>
      </c>
      <c r="F49" s="4">
        <v>64</v>
      </c>
      <c r="G49" s="4">
        <v>104</v>
      </c>
      <c r="H49" s="4">
        <v>103</v>
      </c>
      <c r="I49" s="4">
        <f>SUM(E49:H49)</f>
        <v>340</v>
      </c>
      <c r="J49" s="4"/>
      <c r="K49" s="4"/>
      <c r="L49" s="4"/>
      <c r="M49" s="4" t="str">
        <f>IF(ISBLANK(J49),"",SUM(I49,K49,L49))</f>
        <v/>
      </c>
    </row>
    <row r="50" spans="1:13">
      <c r="A50" s="4">
        <v>30</v>
      </c>
      <c r="B50" s="4" t="str">
        <f>IF(J50&lt;&gt;"","是","")</f>
        <v>是</v>
      </c>
      <c r="C50" s="5" t="s">
        <v>67</v>
      </c>
      <c r="D50" s="4" t="s">
        <v>18</v>
      </c>
      <c r="E50" s="4">
        <v>55</v>
      </c>
      <c r="F50" s="4">
        <v>61</v>
      </c>
      <c r="G50" s="4">
        <v>122</v>
      </c>
      <c r="H50" s="4">
        <v>102</v>
      </c>
      <c r="I50" s="4">
        <f>SUM(E50:H50)</f>
        <v>340</v>
      </c>
      <c r="J50" s="4" t="s">
        <v>20</v>
      </c>
      <c r="K50" s="4">
        <v>105</v>
      </c>
      <c r="L50" s="4">
        <v>276</v>
      </c>
      <c r="M50" s="4">
        <f>IF(ISBLANK(J50),"",SUM(I50,K50,L50))</f>
        <v>721</v>
      </c>
    </row>
    <row r="51" spans="1:13">
      <c r="A51" s="4">
        <v>18</v>
      </c>
      <c r="B51" s="4" t="str">
        <f>IF(J51&lt;&gt;"","是","")</f>
        <v/>
      </c>
      <c r="C51" s="5" t="s">
        <v>68</v>
      </c>
      <c r="D51" s="4" t="s">
        <v>18</v>
      </c>
      <c r="E51" s="4">
        <v>62</v>
      </c>
      <c r="F51" s="4">
        <v>74</v>
      </c>
      <c r="G51" s="4">
        <v>95</v>
      </c>
      <c r="H51" s="4">
        <v>108</v>
      </c>
      <c r="I51" s="4">
        <f>SUM(E51:H51)</f>
        <v>339</v>
      </c>
      <c r="J51" s="4"/>
      <c r="K51" s="4"/>
      <c r="L51" s="4"/>
      <c r="M51" s="4" t="str">
        <f>IF(ISBLANK(J51),"",SUM(I51,K51,L51))</f>
        <v/>
      </c>
    </row>
    <row r="52" spans="1:13">
      <c r="A52" s="4">
        <v>13</v>
      </c>
      <c r="B52" s="4" t="str">
        <f>IF(J52&lt;&gt;"","是","")</f>
        <v/>
      </c>
      <c r="C52" s="5" t="s">
        <v>69</v>
      </c>
      <c r="D52" s="4" t="s">
        <v>18</v>
      </c>
      <c r="E52" s="4">
        <v>67</v>
      </c>
      <c r="F52" s="4">
        <v>73</v>
      </c>
      <c r="G52" s="4">
        <v>106</v>
      </c>
      <c r="H52" s="4">
        <v>93</v>
      </c>
      <c r="I52" s="4">
        <f>SUM(E52:H52)</f>
        <v>339</v>
      </c>
      <c r="J52" s="4"/>
      <c r="K52" s="4"/>
      <c r="L52" s="4"/>
      <c r="M52" s="4" t="str">
        <f>IF(ISBLANK(J52),"",SUM(I52,K52,L52))</f>
        <v/>
      </c>
    </row>
    <row r="53" spans="1:13">
      <c r="A53" s="4">
        <v>62</v>
      </c>
      <c r="B53" s="4" t="str">
        <f>IF(J53&lt;&gt;"","是","")</f>
        <v>是</v>
      </c>
      <c r="C53" s="5" t="s">
        <v>70</v>
      </c>
      <c r="D53" s="4" t="s">
        <v>18</v>
      </c>
      <c r="E53" s="4">
        <v>63</v>
      </c>
      <c r="F53" s="4">
        <v>66</v>
      </c>
      <c r="G53" s="4">
        <v>99</v>
      </c>
      <c r="H53" s="4">
        <v>111</v>
      </c>
      <c r="I53" s="4">
        <f>SUM(E53:H53)</f>
        <v>339</v>
      </c>
      <c r="J53" s="4" t="s">
        <v>20</v>
      </c>
      <c r="K53" s="4">
        <v>109</v>
      </c>
      <c r="L53" s="4">
        <v>281</v>
      </c>
      <c r="M53" s="4">
        <f>IF(ISBLANK(J53),"",SUM(I53,K53,L53))</f>
        <v>729</v>
      </c>
    </row>
    <row r="54" spans="1:13">
      <c r="A54" s="4">
        <v>10</v>
      </c>
      <c r="B54" s="4" t="str">
        <f>IF(J54&lt;&gt;"","是","")</f>
        <v/>
      </c>
      <c r="C54" s="5" t="s">
        <v>71</v>
      </c>
      <c r="D54" s="4" t="s">
        <v>18</v>
      </c>
      <c r="E54" s="4">
        <v>63</v>
      </c>
      <c r="F54" s="4">
        <v>65</v>
      </c>
      <c r="G54" s="4">
        <v>114</v>
      </c>
      <c r="H54" s="4">
        <v>97</v>
      </c>
      <c r="I54" s="4">
        <f>SUM(E54:H54)</f>
        <v>339</v>
      </c>
      <c r="J54" s="4"/>
      <c r="K54" s="4"/>
      <c r="L54" s="4"/>
      <c r="M54" s="4" t="str">
        <f>IF(ISBLANK(J54),"",SUM(I54,K54,L54))</f>
        <v/>
      </c>
    </row>
    <row r="55" spans="1:13">
      <c r="A55" s="4">
        <v>25</v>
      </c>
      <c r="B55" s="4" t="str">
        <f>IF(J55&lt;&gt;"","是","")</f>
        <v>是</v>
      </c>
      <c r="C55" s="5" t="s">
        <v>72</v>
      </c>
      <c r="D55" s="4" t="s">
        <v>18</v>
      </c>
      <c r="E55" s="4">
        <v>70</v>
      </c>
      <c r="F55" s="4">
        <v>68</v>
      </c>
      <c r="G55" s="4">
        <v>115</v>
      </c>
      <c r="H55" s="4">
        <v>85</v>
      </c>
      <c r="I55" s="4">
        <f>SUM(E55:H55)</f>
        <v>338</v>
      </c>
      <c r="J55" s="4" t="s">
        <v>20</v>
      </c>
      <c r="K55" s="4">
        <v>134</v>
      </c>
      <c r="L55" s="4">
        <v>283</v>
      </c>
      <c r="M55" s="4">
        <f>IF(ISBLANK(J55),"",SUM(I55,K55,L55))</f>
        <v>755</v>
      </c>
    </row>
    <row r="56" spans="1:13">
      <c r="A56" s="4">
        <v>55</v>
      </c>
      <c r="B56" s="4" t="str">
        <f>IF(J56&lt;&gt;"","是","")</f>
        <v/>
      </c>
      <c r="C56" s="5" t="s">
        <v>73</v>
      </c>
      <c r="D56" s="4" t="s">
        <v>18</v>
      </c>
      <c r="E56" s="4">
        <v>61</v>
      </c>
      <c r="F56" s="4">
        <v>64</v>
      </c>
      <c r="G56" s="4">
        <v>117</v>
      </c>
      <c r="H56" s="4">
        <v>96</v>
      </c>
      <c r="I56" s="4">
        <f>SUM(E56:H56)</f>
        <v>338</v>
      </c>
      <c r="J56" s="4"/>
      <c r="K56" s="4"/>
      <c r="L56" s="4"/>
      <c r="M56" s="4" t="str">
        <f>IF(ISBLANK(J56),"",SUM(I56,K56,L56))</f>
        <v/>
      </c>
    </row>
    <row r="57" spans="1:13">
      <c r="A57" s="4">
        <v>42</v>
      </c>
      <c r="B57" s="4" t="str">
        <f>IF(J57&lt;&gt;"","是","")</f>
        <v>是</v>
      </c>
      <c r="C57" s="5" t="s">
        <v>74</v>
      </c>
      <c r="D57" s="4" t="s">
        <v>18</v>
      </c>
      <c r="E57" s="4">
        <v>60</v>
      </c>
      <c r="F57" s="4">
        <v>71</v>
      </c>
      <c r="G57" s="4">
        <v>121</v>
      </c>
      <c r="H57" s="4">
        <v>85</v>
      </c>
      <c r="I57" s="4">
        <f>SUM(E57:H57)</f>
        <v>337</v>
      </c>
      <c r="J57" s="4" t="s">
        <v>20</v>
      </c>
      <c r="K57" s="4">
        <v>84</v>
      </c>
      <c r="L57" s="4">
        <v>281</v>
      </c>
      <c r="M57" s="4">
        <f>IF(ISBLANK(J57),"",SUM(I57,K57,L57))</f>
        <v>702</v>
      </c>
    </row>
    <row r="58" spans="1:13">
      <c r="A58" s="4">
        <v>38</v>
      </c>
      <c r="B58" s="4" t="str">
        <f>IF(J58&lt;&gt;"","是","")</f>
        <v/>
      </c>
      <c r="C58" s="5" t="s">
        <v>75</v>
      </c>
      <c r="D58" s="4" t="s">
        <v>18</v>
      </c>
      <c r="E58" s="4">
        <v>68</v>
      </c>
      <c r="F58" s="4">
        <v>67</v>
      </c>
      <c r="G58" s="4">
        <v>121</v>
      </c>
      <c r="H58" s="4">
        <v>81</v>
      </c>
      <c r="I58" s="4">
        <f>SUM(E58:H58)</f>
        <v>337</v>
      </c>
      <c r="J58" s="4"/>
      <c r="K58" s="4"/>
      <c r="L58" s="4"/>
      <c r="M58" s="4" t="str">
        <f>IF(ISBLANK(J58),"",SUM(I58,K58,L58))</f>
        <v/>
      </c>
    </row>
    <row r="59" spans="1:13">
      <c r="A59" s="4">
        <v>24</v>
      </c>
      <c r="B59" s="4" t="str">
        <f>IF(J59&lt;&gt;"","是","")</f>
        <v>是</v>
      </c>
      <c r="C59" s="5" t="s">
        <v>76</v>
      </c>
      <c r="D59" s="4" t="s">
        <v>18</v>
      </c>
      <c r="E59" s="4">
        <v>56</v>
      </c>
      <c r="F59" s="4">
        <v>83</v>
      </c>
      <c r="G59" s="4">
        <v>105</v>
      </c>
      <c r="H59" s="4">
        <v>92</v>
      </c>
      <c r="I59" s="4">
        <f>SUM(E59:H59)</f>
        <v>336</v>
      </c>
      <c r="J59" s="4" t="s">
        <v>20</v>
      </c>
      <c r="K59" s="4">
        <v>106</v>
      </c>
      <c r="L59" s="4">
        <v>284</v>
      </c>
      <c r="M59" s="4">
        <f>IF(ISBLANK(J59),"",SUM(I59,K59,L59))</f>
        <v>726</v>
      </c>
    </row>
    <row r="60" spans="1:13">
      <c r="A60" s="4">
        <v>16</v>
      </c>
      <c r="B60" s="4" t="str">
        <f>IF(J60&lt;&gt;"","是","")</f>
        <v/>
      </c>
      <c r="C60" s="5" t="s">
        <v>77</v>
      </c>
      <c r="D60" s="4" t="s">
        <v>18</v>
      </c>
      <c r="E60" s="4">
        <v>65</v>
      </c>
      <c r="F60" s="4">
        <v>64</v>
      </c>
      <c r="G60" s="4">
        <v>115</v>
      </c>
      <c r="H60" s="4">
        <v>92</v>
      </c>
      <c r="I60" s="4">
        <f>SUM(E60:H60)</f>
        <v>336</v>
      </c>
      <c r="J60" s="4"/>
      <c r="K60" s="4"/>
      <c r="L60" s="4"/>
      <c r="M60" s="4" t="str">
        <f>IF(ISBLANK(J60),"",SUM(I60,K60,L60))</f>
        <v/>
      </c>
    </row>
    <row r="61" spans="1:13">
      <c r="A61" s="4">
        <v>47</v>
      </c>
      <c r="B61" s="4" t="str">
        <f>IF(J61&lt;&gt;"","是","")</f>
        <v/>
      </c>
      <c r="C61" s="5" t="s">
        <v>78</v>
      </c>
      <c r="D61" s="4" t="s">
        <v>18</v>
      </c>
      <c r="E61" s="4">
        <v>52</v>
      </c>
      <c r="F61" s="4">
        <v>63</v>
      </c>
      <c r="G61" s="4">
        <v>120</v>
      </c>
      <c r="H61" s="4">
        <v>100</v>
      </c>
      <c r="I61" s="4">
        <f>SUM(E61:H61)</f>
        <v>335</v>
      </c>
      <c r="J61" s="4"/>
      <c r="K61" s="4"/>
      <c r="L61" s="4"/>
      <c r="M61" s="4" t="str">
        <f>IF(ISBLANK(J61),"",SUM(I61,K61,L61))</f>
        <v/>
      </c>
    </row>
    <row r="62" spans="1:13">
      <c r="A62" s="4">
        <v>21</v>
      </c>
      <c r="B62" s="4" t="str">
        <f>IF(J62&lt;&gt;"","是","")</f>
        <v/>
      </c>
      <c r="C62" s="5" t="s">
        <v>79</v>
      </c>
      <c r="D62" s="4" t="s">
        <v>18</v>
      </c>
      <c r="E62" s="4">
        <v>61</v>
      </c>
      <c r="F62" s="4">
        <v>81</v>
      </c>
      <c r="G62" s="4">
        <v>91</v>
      </c>
      <c r="H62" s="4">
        <v>101</v>
      </c>
      <c r="I62" s="4">
        <f>SUM(E62:H62)</f>
        <v>334</v>
      </c>
      <c r="J62" s="4"/>
      <c r="K62" s="4"/>
      <c r="L62" s="4"/>
      <c r="M62" s="4" t="str">
        <f>IF(ISBLANK(J62),"",SUM(I62,K62,L62))</f>
        <v/>
      </c>
    </row>
    <row r="63" spans="1:13">
      <c r="A63" s="4">
        <v>58</v>
      </c>
      <c r="B63" s="4" t="str">
        <f>IF(J63&lt;&gt;"","是","")</f>
        <v/>
      </c>
      <c r="C63" s="5" t="s">
        <v>80</v>
      </c>
      <c r="D63" s="4" t="s">
        <v>81</v>
      </c>
      <c r="E63" s="4">
        <v>61</v>
      </c>
      <c r="F63" s="4">
        <v>66</v>
      </c>
      <c r="G63" s="4">
        <v>115</v>
      </c>
      <c r="H63" s="4">
        <v>92</v>
      </c>
      <c r="I63" s="4">
        <f>SUM(E63:H63)</f>
        <v>334</v>
      </c>
      <c r="J63" s="4"/>
      <c r="K63" s="4"/>
      <c r="L63" s="4"/>
      <c r="M63" s="4" t="str">
        <f>IF(ISBLANK(J63),"",SUM(I63,K63,L63))</f>
        <v/>
      </c>
    </row>
    <row r="64" spans="1:13">
      <c r="A64" s="4">
        <v>51</v>
      </c>
      <c r="B64" s="4" t="str">
        <f>IF(J64&lt;&gt;"","是","")</f>
        <v/>
      </c>
      <c r="C64" s="5" t="s">
        <v>82</v>
      </c>
      <c r="D64" s="4" t="s">
        <v>18</v>
      </c>
      <c r="E64" s="4">
        <v>60</v>
      </c>
      <c r="F64" s="4">
        <v>62</v>
      </c>
      <c r="G64" s="4">
        <v>116</v>
      </c>
      <c r="H64" s="4">
        <v>96</v>
      </c>
      <c r="I64" s="4">
        <f>SUM(E64:H64)</f>
        <v>334</v>
      </c>
      <c r="J64" s="4"/>
      <c r="K64" s="4"/>
      <c r="L64" s="4"/>
      <c r="M64" s="4" t="str">
        <f>IF(ISBLANK(J64),"",SUM(I64,K64,L64))</f>
        <v/>
      </c>
    </row>
    <row r="65" spans="1:13">
      <c r="A65" s="4">
        <v>65</v>
      </c>
      <c r="B65" s="4" t="str">
        <f>IF(J65&lt;&gt;"","是","")</f>
        <v/>
      </c>
      <c r="C65" s="5" t="s">
        <v>83</v>
      </c>
      <c r="D65" s="4" t="s">
        <v>20</v>
      </c>
      <c r="E65" s="4">
        <v>64</v>
      </c>
      <c r="F65" s="4">
        <v>63</v>
      </c>
      <c r="G65" s="4">
        <v>108</v>
      </c>
      <c r="H65" s="4">
        <v>93</v>
      </c>
      <c r="I65" s="4">
        <f>SUM(E65:H65)</f>
        <v>328</v>
      </c>
      <c r="J65" s="4"/>
      <c r="K65" s="4"/>
      <c r="L65" s="4"/>
      <c r="M65" s="4" t="str">
        <f>IF(ISBLANK(J65),"",SUM(I65,K65,L65))</f>
        <v/>
      </c>
    </row>
    <row r="66" spans="1:13">
      <c r="A66" s="4">
        <v>64</v>
      </c>
      <c r="B66" s="4" t="str">
        <f>IF(J66&lt;&gt;"","是","")</f>
        <v>是</v>
      </c>
      <c r="C66" s="5" t="s">
        <v>84</v>
      </c>
      <c r="D66" s="4" t="s">
        <v>20</v>
      </c>
      <c r="E66" s="4">
        <v>54</v>
      </c>
      <c r="F66" s="4">
        <v>71</v>
      </c>
      <c r="G66" s="4">
        <v>103</v>
      </c>
      <c r="H66" s="4">
        <v>96</v>
      </c>
      <c r="I66" s="4">
        <f>SUM(E66:H66)</f>
        <v>324</v>
      </c>
      <c r="J66" s="4" t="s">
        <v>20</v>
      </c>
      <c r="K66" s="4">
        <v>135</v>
      </c>
      <c r="L66" s="4">
        <v>276</v>
      </c>
      <c r="M66" s="4">
        <f>IF(ISBLANK(J66),"",SUM(I66,K66,L66))</f>
        <v>735</v>
      </c>
    </row>
    <row r="67" spans="1:13">
      <c r="A67" s="4">
        <v>66</v>
      </c>
      <c r="B67" s="4" t="str">
        <f>IF(J67&lt;&gt;"","是","")</f>
        <v/>
      </c>
      <c r="C67" s="5" t="s">
        <v>85</v>
      </c>
      <c r="D67" s="4" t="s">
        <v>20</v>
      </c>
      <c r="E67" s="4">
        <v>61</v>
      </c>
      <c r="F67" s="4">
        <v>62</v>
      </c>
      <c r="G67" s="4">
        <v>116</v>
      </c>
      <c r="H67" s="4">
        <v>85</v>
      </c>
      <c r="I67" s="4">
        <f>SUM(E67:H67)</f>
        <v>324</v>
      </c>
      <c r="J67" s="4"/>
      <c r="K67" s="4"/>
      <c r="L67" s="4"/>
      <c r="M67" s="4" t="str">
        <f>IF(ISBLANK(J67),"",SUM(I67,K67,L67))</f>
        <v/>
      </c>
    </row>
    <row r="68" spans="1:13">
      <c r="A68" s="4">
        <v>67</v>
      </c>
      <c r="B68" s="4" t="str">
        <f>IF(J68&lt;&gt;"","是","")</f>
        <v/>
      </c>
      <c r="C68" s="5" t="s">
        <v>86</v>
      </c>
      <c r="D68" s="4" t="s">
        <v>20</v>
      </c>
      <c r="E68" s="4">
        <v>54</v>
      </c>
      <c r="F68" s="4">
        <v>65</v>
      </c>
      <c r="G68" s="4">
        <v>108</v>
      </c>
      <c r="H68" s="4">
        <v>96</v>
      </c>
      <c r="I68" s="4">
        <f>SUM(E68:H68)</f>
        <v>323</v>
      </c>
      <c r="J68" s="4"/>
      <c r="K68" s="4"/>
      <c r="L68" s="4"/>
      <c r="M68" s="4" t="str">
        <f>IF(ISBLANK(J68),"",SUM(I68,K68,L68))</f>
        <v/>
      </c>
    </row>
  </sheetData>
  <sortState ref="A2:V68">
    <sortCondition ref="I2:I68" descending="1"/>
  </sortState>
  <conditionalFormatting sqref="A2:M68">
    <cfRule type="expression" dxfId="13" priority="1">
      <formula>IF($J2="专硕",1,0)</formula>
    </cfRule>
    <cfRule type="expression" dxfId="14" priority="2">
      <formula>IF($J2="学硕",1,0)</formula>
    </cfRule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清华计院2018统考普通生复试录取名单</dc:title>
  <cp:lastModifiedBy>jiake</cp:lastModifiedBy>
  <dcterms:created xsi:type="dcterms:W3CDTF">2015-06-05T18:19:00Z</dcterms:created>
  <dcterms:modified xsi:type="dcterms:W3CDTF">2019-04-03T06:41:52Z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