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22支撑材料\"/>
    </mc:Choice>
  </mc:AlternateContent>
  <xr:revisionPtr revIDLastSave="0" documentId="13_ncr:1_{763DC6E1-4959-48E6-8A2B-886D9E5FF5DF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铅钡风化" sheetId="1" r:id="rId1"/>
    <sheet name="铅钡不风化" sheetId="2" r:id="rId2"/>
    <sheet name="高钾不风化" sheetId="3" r:id="rId3"/>
    <sheet name="高钾风化" sheetId="4" r:id="rId4"/>
    <sheet name="数据整合" sheetId="5" r:id="rId5"/>
    <sheet name="高钾风化前预测" sheetId="6" r:id="rId6"/>
    <sheet name="铅钡风化前预测" sheetId="7" r:id="rId7"/>
    <sheet name="题1表格" sheetId="8" r:id="rId8"/>
  </sheets>
  <definedNames>
    <definedName name="_xlnm._FilterDatabase" localSheetId="6" hidden="1">铅钡风化前预测!$A$32:$Q$59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" i="7" l="1"/>
  <c r="N59" i="7"/>
  <c r="M59" i="7"/>
  <c r="L59" i="7"/>
  <c r="K59" i="7"/>
  <c r="J59" i="7"/>
  <c r="I59" i="7"/>
  <c r="H59" i="7"/>
  <c r="G59" i="7"/>
  <c r="F59" i="7"/>
  <c r="D59" i="7"/>
  <c r="M58" i="7"/>
  <c r="L58" i="7"/>
  <c r="K58" i="7"/>
  <c r="J58" i="7"/>
  <c r="I58" i="7"/>
  <c r="G58" i="7"/>
  <c r="D58" i="7"/>
  <c r="M57" i="7"/>
  <c r="L57" i="7"/>
  <c r="J57" i="7"/>
  <c r="I57" i="7"/>
  <c r="G57" i="7"/>
  <c r="D57" i="7"/>
  <c r="O56" i="7"/>
  <c r="N56" i="7"/>
  <c r="L56" i="7"/>
  <c r="K56" i="7"/>
  <c r="J56" i="7"/>
  <c r="I56" i="7"/>
  <c r="H56" i="7"/>
  <c r="G56" i="7"/>
  <c r="D56" i="7"/>
  <c r="O55" i="7"/>
  <c r="N55" i="7"/>
  <c r="M55" i="7"/>
  <c r="L55" i="7"/>
  <c r="J55" i="7"/>
  <c r="I55" i="7"/>
  <c r="H55" i="7"/>
  <c r="G55" i="7"/>
  <c r="F55" i="7"/>
  <c r="D55" i="7"/>
  <c r="O54" i="7"/>
  <c r="N54" i="7"/>
  <c r="M54" i="7"/>
  <c r="L54" i="7"/>
  <c r="J54" i="7"/>
  <c r="I54" i="7"/>
  <c r="H54" i="7"/>
  <c r="G54" i="7"/>
  <c r="E54" i="7"/>
  <c r="D54" i="7"/>
  <c r="N53" i="7"/>
  <c r="L53" i="7"/>
  <c r="J53" i="7"/>
  <c r="I53" i="7"/>
  <c r="H53" i="7"/>
  <c r="G53" i="7"/>
  <c r="D53" i="7"/>
  <c r="O52" i="7"/>
  <c r="N52" i="7"/>
  <c r="M52" i="7"/>
  <c r="L52" i="7"/>
  <c r="K52" i="7"/>
  <c r="J52" i="7"/>
  <c r="I52" i="7"/>
  <c r="H52" i="7"/>
  <c r="G52" i="7"/>
  <c r="D52" i="7"/>
  <c r="O51" i="7"/>
  <c r="N51" i="7"/>
  <c r="M51" i="7"/>
  <c r="L51" i="7"/>
  <c r="K51" i="7"/>
  <c r="J51" i="7"/>
  <c r="I51" i="7"/>
  <c r="H51" i="7"/>
  <c r="G51" i="7"/>
  <c r="D51" i="7"/>
  <c r="O50" i="7"/>
  <c r="N50" i="7"/>
  <c r="M50" i="7"/>
  <c r="L50" i="7"/>
  <c r="J50" i="7"/>
  <c r="I50" i="7"/>
  <c r="H50" i="7"/>
  <c r="G50" i="7"/>
  <c r="D50" i="7"/>
  <c r="P49" i="7"/>
  <c r="O49" i="7"/>
  <c r="M49" i="7"/>
  <c r="J49" i="7"/>
  <c r="I49" i="7"/>
  <c r="H49" i="7"/>
  <c r="G49" i="7"/>
  <c r="F49" i="7"/>
  <c r="E49" i="7"/>
  <c r="D49" i="7"/>
  <c r="O48" i="7"/>
  <c r="N48" i="7"/>
  <c r="M48" i="7"/>
  <c r="L48" i="7"/>
  <c r="K48" i="7"/>
  <c r="J48" i="7"/>
  <c r="I48" i="7"/>
  <c r="H48" i="7"/>
  <c r="G48" i="7"/>
  <c r="D48" i="7"/>
  <c r="O47" i="7"/>
  <c r="M47" i="7"/>
  <c r="L47" i="7"/>
  <c r="K47" i="7"/>
  <c r="J47" i="7"/>
  <c r="I47" i="7"/>
  <c r="G47" i="7"/>
  <c r="D47" i="7"/>
  <c r="O46" i="7"/>
  <c r="N46" i="7"/>
  <c r="M46" i="7"/>
  <c r="L46" i="7"/>
  <c r="J46" i="7"/>
  <c r="I46" i="7"/>
  <c r="H46" i="7"/>
  <c r="G46" i="7"/>
  <c r="F46" i="7"/>
  <c r="D46" i="7"/>
  <c r="O45" i="7"/>
  <c r="M45" i="7"/>
  <c r="L45" i="7"/>
  <c r="J45" i="7"/>
  <c r="I45" i="7"/>
  <c r="G45" i="7"/>
  <c r="D45" i="7"/>
  <c r="O44" i="7"/>
  <c r="M44" i="7"/>
  <c r="L44" i="7"/>
  <c r="K44" i="7"/>
  <c r="J44" i="7"/>
  <c r="I44" i="7"/>
  <c r="G44" i="7"/>
  <c r="D44" i="7"/>
  <c r="O43" i="7"/>
  <c r="M43" i="7"/>
  <c r="L43" i="7"/>
  <c r="J43" i="7"/>
  <c r="I43" i="7"/>
  <c r="G43" i="7"/>
  <c r="E43" i="7"/>
  <c r="D43" i="7"/>
  <c r="O42" i="7"/>
  <c r="M42" i="7"/>
  <c r="L42" i="7"/>
  <c r="J42" i="7"/>
  <c r="I42" i="7"/>
  <c r="G42" i="7"/>
  <c r="F42" i="7"/>
  <c r="E42" i="7"/>
  <c r="D42" i="7"/>
  <c r="O41" i="7"/>
  <c r="M41" i="7"/>
  <c r="L41" i="7"/>
  <c r="K41" i="7"/>
  <c r="J41" i="7"/>
  <c r="I41" i="7"/>
  <c r="G41" i="7"/>
  <c r="F41" i="7"/>
  <c r="D41" i="7"/>
  <c r="Q40" i="7"/>
  <c r="O40" i="7"/>
  <c r="N40" i="7"/>
  <c r="M40" i="7"/>
  <c r="L40" i="7"/>
  <c r="K40" i="7"/>
  <c r="J40" i="7"/>
  <c r="I40" i="7"/>
  <c r="G40" i="7"/>
  <c r="F40" i="7"/>
  <c r="D40" i="7"/>
  <c r="O39" i="7"/>
  <c r="M39" i="7"/>
  <c r="L39" i="7"/>
  <c r="K39" i="7"/>
  <c r="J39" i="7"/>
  <c r="I39" i="7"/>
  <c r="G39" i="7"/>
  <c r="D39" i="7"/>
  <c r="O38" i="7"/>
  <c r="N38" i="7"/>
  <c r="M38" i="7"/>
  <c r="L38" i="7"/>
  <c r="K38" i="7"/>
  <c r="J38" i="7"/>
  <c r="I38" i="7"/>
  <c r="H38" i="7"/>
  <c r="G38" i="7"/>
  <c r="D38" i="7"/>
  <c r="O37" i="7"/>
  <c r="N37" i="7"/>
  <c r="M37" i="7"/>
  <c r="L37" i="7"/>
  <c r="K37" i="7"/>
  <c r="J37" i="7"/>
  <c r="I37" i="7"/>
  <c r="H37" i="7"/>
  <c r="G37" i="7"/>
  <c r="F37" i="7"/>
  <c r="D37" i="7"/>
  <c r="Q36" i="7"/>
  <c r="O36" i="7"/>
  <c r="N36" i="7"/>
  <c r="M36" i="7"/>
  <c r="L36" i="7"/>
  <c r="K36" i="7"/>
  <c r="J36" i="7"/>
  <c r="I36" i="7"/>
  <c r="G36" i="7"/>
  <c r="D36" i="7"/>
  <c r="O35" i="7"/>
  <c r="M35" i="7"/>
  <c r="L35" i="7"/>
  <c r="K35" i="7"/>
  <c r="J35" i="7"/>
  <c r="I35" i="7"/>
  <c r="G35" i="7"/>
  <c r="D35" i="7"/>
  <c r="O34" i="7"/>
  <c r="L34" i="7"/>
  <c r="J34" i="7"/>
  <c r="I34" i="7"/>
  <c r="H34" i="7"/>
  <c r="G34" i="7"/>
  <c r="F34" i="7"/>
  <c r="D34" i="7"/>
  <c r="O18" i="6"/>
  <c r="N18" i="6"/>
  <c r="L18" i="6"/>
  <c r="K18" i="6"/>
  <c r="J18" i="6"/>
  <c r="I18" i="6"/>
  <c r="H18" i="6"/>
  <c r="G18" i="6"/>
  <c r="F18" i="6"/>
  <c r="D18" i="6"/>
  <c r="O17" i="6"/>
  <c r="N17" i="6"/>
  <c r="L17" i="6"/>
  <c r="K17" i="6"/>
  <c r="J17" i="6"/>
  <c r="I17" i="6"/>
  <c r="H17" i="6"/>
  <c r="G17" i="6"/>
  <c r="F17" i="6"/>
  <c r="D17" i="6"/>
  <c r="O16" i="6"/>
  <c r="N16" i="6"/>
  <c r="L16" i="6"/>
  <c r="K16" i="6"/>
  <c r="J16" i="6"/>
  <c r="I16" i="6"/>
  <c r="H16" i="6"/>
  <c r="G16" i="6"/>
  <c r="F16" i="6"/>
  <c r="D16" i="6"/>
  <c r="O15" i="6"/>
  <c r="N15" i="6"/>
  <c r="L15" i="6"/>
  <c r="K15" i="6"/>
  <c r="J15" i="6"/>
  <c r="I15" i="6"/>
  <c r="H15" i="6"/>
  <c r="G15" i="6"/>
  <c r="F15" i="6"/>
  <c r="D15" i="6"/>
  <c r="O14" i="6"/>
  <c r="N14" i="6"/>
  <c r="L14" i="6"/>
  <c r="K14" i="6"/>
  <c r="J14" i="6"/>
  <c r="I14" i="6"/>
  <c r="H14" i="6"/>
  <c r="G14" i="6"/>
  <c r="F14" i="6"/>
  <c r="D14" i="6"/>
  <c r="O13" i="6"/>
  <c r="N13" i="6"/>
  <c r="L13" i="6"/>
  <c r="K13" i="6"/>
  <c r="J13" i="6"/>
  <c r="I13" i="6"/>
  <c r="H13" i="6"/>
  <c r="G13" i="6"/>
  <c r="F13" i="6"/>
  <c r="D13" i="6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L10" i="4"/>
  <c r="I10" i="4"/>
  <c r="H10" i="4"/>
  <c r="G10" i="4"/>
  <c r="F10" i="4"/>
  <c r="E10" i="4"/>
  <c r="D10" i="4"/>
  <c r="B10" i="4"/>
  <c r="L9" i="4"/>
  <c r="I9" i="4"/>
  <c r="H9" i="4"/>
  <c r="G9" i="4"/>
  <c r="F9" i="4"/>
  <c r="E9" i="4"/>
  <c r="D9" i="4"/>
  <c r="B9" i="4"/>
  <c r="B57" i="3"/>
  <c r="B56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D81" i="2"/>
  <c r="C81" i="2"/>
  <c r="B81" i="2"/>
  <c r="D80" i="2"/>
  <c r="C80" i="2"/>
  <c r="B8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D99" i="1"/>
  <c r="C99" i="1"/>
  <c r="B99" i="1"/>
  <c r="D98" i="1"/>
  <c r="C98" i="1"/>
  <c r="B98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<sst xmlns="http://schemas.openxmlformats.org/spreadsheetml/2006/main" count="613" uniqueCount="107">
  <si>
    <t>铅钡风化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</si>
  <si>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</si>
  <si>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</si>
  <si>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</si>
  <si>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</si>
  <si>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</si>
  <si>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</si>
  <si>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</si>
  <si>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</si>
  <si>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</si>
  <si>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</si>
  <si>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</si>
  <si>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</si>
  <si>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</si>
  <si>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</si>
  <si>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平均值</t>
  </si>
  <si>
    <t>平均绝对偏差</t>
  </si>
  <si>
    <t>对平均绝对偏差大于5的重新计算</t>
  </si>
  <si>
    <t>根据图中数据分布，剔除较高与较低的数据重新计算平均值</t>
  </si>
  <si>
    <t>重置表格如下</t>
  </si>
  <si>
    <t>铅钡不风化</t>
  </si>
  <si>
    <t>对平均绝对偏差过大的重新计算</t>
  </si>
  <si>
    <t>高钾不风化</t>
  </si>
  <si>
    <t>表格重置如下</t>
  </si>
  <si>
    <t>高钾风化</t>
  </si>
  <si>
    <t>高钾</t>
  </si>
  <si>
    <t>风化</t>
  </si>
  <si>
    <t>不风化</t>
  </si>
  <si>
    <t>差值</t>
  </si>
  <si>
    <t>铅钡</t>
  </si>
  <si>
    <t>比值</t>
  </si>
  <si>
    <t>文物采样点</t>
  </si>
  <si>
    <t>类型</t>
  </si>
  <si>
    <t>表面风化</t>
  </si>
  <si>
    <t>07</t>
  </si>
  <si>
    <t>09</t>
  </si>
  <si>
    <t>10</t>
  </si>
  <si>
    <t>12</t>
  </si>
  <si>
    <t>22</t>
  </si>
  <si>
    <t>27</t>
  </si>
  <si>
    <t>预测不风化时含量</t>
  </si>
  <si>
    <t>02</t>
  </si>
  <si>
    <t>08</t>
  </si>
  <si>
    <t>08严重风化点</t>
  </si>
  <si>
    <t>11</t>
  </si>
  <si>
    <t>19</t>
  </si>
  <si>
    <t>26</t>
  </si>
  <si>
    <t>26严重风化点</t>
  </si>
  <si>
    <t>34</t>
  </si>
  <si>
    <t>36</t>
  </si>
  <si>
    <t>38</t>
  </si>
  <si>
    <t>39</t>
  </si>
  <si>
    <t>40</t>
  </si>
  <si>
    <t>41</t>
  </si>
  <si>
    <t>43部位1</t>
  </si>
  <si>
    <t>43部位2</t>
  </si>
  <si>
    <t>48</t>
  </si>
  <si>
    <t>49</t>
  </si>
  <si>
    <t>50</t>
  </si>
  <si>
    <t>51部位1</t>
  </si>
  <si>
    <t>51部位2</t>
  </si>
  <si>
    <t>52</t>
  </si>
  <si>
    <t>54</t>
  </si>
  <si>
    <t>54严重风化点</t>
  </si>
  <si>
    <t>56</t>
  </si>
  <si>
    <t>57</t>
  </si>
  <si>
    <t>58</t>
  </si>
  <si>
    <t>无风化</t>
  </si>
  <si>
    <r>
      <t>二氧化硅</t>
    </r>
    <r>
      <rPr>
        <b/>
        <sz val="10"/>
        <color rgb="FFC00000"/>
        <rFont val="Times New Roman"/>
        <family val="1"/>
      </rPr>
      <t>(SiO2)</t>
    </r>
  </si>
  <si>
    <t>01</t>
  </si>
  <si>
    <t>03部位1</t>
  </si>
  <si>
    <t>03部位2</t>
  </si>
  <si>
    <t>04</t>
  </si>
  <si>
    <t>05</t>
  </si>
  <si>
    <t>06部位1</t>
  </si>
  <si>
    <t>06部位2</t>
  </si>
  <si>
    <t>13</t>
  </si>
  <si>
    <t>14</t>
  </si>
  <si>
    <t>15</t>
  </si>
  <si>
    <t>16</t>
  </si>
  <si>
    <t>17</t>
  </si>
  <si>
    <t>18</t>
  </si>
  <si>
    <t>20</t>
  </si>
  <si>
    <t>21</t>
  </si>
  <si>
    <t>23未风化点</t>
  </si>
  <si>
    <t>24</t>
  </si>
  <si>
    <t>25未风化点</t>
  </si>
  <si>
    <t>28未风化点</t>
  </si>
  <si>
    <t>29未风化点</t>
  </si>
  <si>
    <t>30部位1</t>
  </si>
  <si>
    <t>30部位2</t>
  </si>
  <si>
    <t>31</t>
  </si>
  <si>
    <t>32</t>
  </si>
  <si>
    <t>33</t>
  </si>
  <si>
    <t>35</t>
  </si>
  <si>
    <t>37</t>
  </si>
  <si>
    <t>42未风化点1</t>
  </si>
  <si>
    <t>42未风化点2</t>
  </si>
  <si>
    <t>44未风化点</t>
  </si>
  <si>
    <t>45</t>
  </si>
  <si>
    <t>46</t>
  </si>
  <si>
    <t>47</t>
  </si>
  <si>
    <t>49未风化点</t>
  </si>
  <si>
    <t>50未风化点</t>
  </si>
  <si>
    <t>53未风化点</t>
  </si>
  <si>
    <t>55</t>
  </si>
  <si>
    <t>平均绝对偏差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</si>
</sst>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78" fontId="0" fillId="0" borderId="0" xfId="0" applyNumberFormat="1">
      <alignment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left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 wrapText="1"/>
    </xf>
    <xf numFmtId="178" fontId="6" fillId="3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3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二氧化硅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铅钡风化!$B$2:$B$26</c:f>
              <c:numCache>
                <c:formatCode>General</c:formatCode>
                <c:ptCount val="25"/>
                <c:pt idx="0">
                  <c:v>36.28</c:v>
                </c:pt>
                <c:pt idx="1">
                  <c:v>20.14</c:v>
                </c:pt>
                <c:pt idx="2">
                  <c:v>4.6100000000000003</c:v>
                </c:pt>
                <c:pt idx="3">
                  <c:v>33.590000000000003</c:v>
                </c:pt>
                <c:pt idx="4">
                  <c:v>29.64</c:v>
                </c:pt>
                <c:pt idx="5">
                  <c:v>19.79</c:v>
                </c:pt>
                <c:pt idx="6">
                  <c:v>3.72</c:v>
                </c:pt>
                <c:pt idx="7">
                  <c:v>35.78</c:v>
                </c:pt>
                <c:pt idx="8">
                  <c:v>39.57</c:v>
                </c:pt>
                <c:pt idx="9">
                  <c:v>32.93</c:v>
                </c:pt>
                <c:pt idx="10">
                  <c:v>26.25</c:v>
                </c:pt>
                <c:pt idx="11">
                  <c:v>16.71</c:v>
                </c:pt>
                <c:pt idx="12">
                  <c:v>18.46</c:v>
                </c:pt>
                <c:pt idx="13">
                  <c:v>12.41</c:v>
                </c:pt>
                <c:pt idx="14">
                  <c:v>21.7</c:v>
                </c:pt>
                <c:pt idx="15">
                  <c:v>53.33</c:v>
                </c:pt>
                <c:pt idx="16">
                  <c:v>28.79</c:v>
                </c:pt>
                <c:pt idx="17">
                  <c:v>17.98</c:v>
                </c:pt>
                <c:pt idx="18">
                  <c:v>24.61</c:v>
                </c:pt>
                <c:pt idx="19">
                  <c:v>21.35</c:v>
                </c:pt>
                <c:pt idx="20">
                  <c:v>25.74</c:v>
                </c:pt>
                <c:pt idx="21">
                  <c:v>22.28</c:v>
                </c:pt>
                <c:pt idx="22">
                  <c:v>17.11</c:v>
                </c:pt>
                <c:pt idx="23">
                  <c:v>29.15</c:v>
                </c:pt>
                <c:pt idx="24">
                  <c:v>25.42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5-46E6-99DA-A33545E4C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16361"/>
        <c:axId val="173985367"/>
      </c:scatterChart>
      <c:valAx>
        <c:axId val="5469163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85367"/>
        <c:crosses val="autoZero"/>
        <c:crossBetween val="midCat"/>
      </c:valAx>
      <c:valAx>
        <c:axId val="173985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9163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氧化铅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铅钡风化!$J$2:$J$26</c:f>
              <c:numCache>
                <c:formatCode>General</c:formatCode>
                <c:ptCount val="25"/>
                <c:pt idx="0">
                  <c:v>47.43</c:v>
                </c:pt>
                <c:pt idx="1">
                  <c:v>28.68</c:v>
                </c:pt>
                <c:pt idx="2">
                  <c:v>32.450000000000003</c:v>
                </c:pt>
                <c:pt idx="3">
                  <c:v>25.39</c:v>
                </c:pt>
                <c:pt idx="4">
                  <c:v>42.82</c:v>
                </c:pt>
                <c:pt idx="5">
                  <c:v>29.53</c:v>
                </c:pt>
                <c:pt idx="6">
                  <c:v>29.92</c:v>
                </c:pt>
                <c:pt idx="7">
                  <c:v>46.55</c:v>
                </c:pt>
                <c:pt idx="8">
                  <c:v>41.61</c:v>
                </c:pt>
                <c:pt idx="9">
                  <c:v>49.31</c:v>
                </c:pt>
                <c:pt idx="10">
                  <c:v>61.03</c:v>
                </c:pt>
                <c:pt idx="11">
                  <c:v>70.209999999999994</c:v>
                </c:pt>
                <c:pt idx="12">
                  <c:v>44.12</c:v>
                </c:pt>
                <c:pt idx="13">
                  <c:v>59.85</c:v>
                </c:pt>
                <c:pt idx="14">
                  <c:v>44.75</c:v>
                </c:pt>
                <c:pt idx="15">
                  <c:v>15.71</c:v>
                </c:pt>
                <c:pt idx="16">
                  <c:v>34.18</c:v>
                </c:pt>
                <c:pt idx="17">
                  <c:v>44</c:v>
                </c:pt>
                <c:pt idx="18">
                  <c:v>40.24</c:v>
                </c:pt>
                <c:pt idx="19">
                  <c:v>51.34</c:v>
                </c:pt>
                <c:pt idx="20">
                  <c:v>47.42</c:v>
                </c:pt>
                <c:pt idx="21">
                  <c:v>55.46</c:v>
                </c:pt>
                <c:pt idx="22">
                  <c:v>58.46</c:v>
                </c:pt>
                <c:pt idx="23">
                  <c:v>41.25</c:v>
                </c:pt>
                <c:pt idx="24">
                  <c:v>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8-4D2D-93D6-48CB643A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27166"/>
        <c:axId val="103378367"/>
      </c:scatterChart>
      <c:valAx>
        <c:axId val="2546271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78367"/>
        <c:crosses val="autoZero"/>
        <c:crossBetween val="midCat"/>
      </c:valAx>
      <c:valAx>
        <c:axId val="1033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271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氧化钡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铅钡风化!$K$2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铅钡风化!$K$3:$K$26</c:f>
              <c:numCache>
                <c:formatCode>General</c:formatCode>
                <c:ptCount val="24"/>
                <c:pt idx="0">
                  <c:v>31.23</c:v>
                </c:pt>
                <c:pt idx="1">
                  <c:v>30.62</c:v>
                </c:pt>
                <c:pt idx="2">
                  <c:v>14.61</c:v>
                </c:pt>
                <c:pt idx="3">
                  <c:v>5.35</c:v>
                </c:pt>
                <c:pt idx="4">
                  <c:v>32.25</c:v>
                </c:pt>
                <c:pt idx="5">
                  <c:v>35.450000000000003</c:v>
                </c:pt>
                <c:pt idx="6">
                  <c:v>10</c:v>
                </c:pt>
                <c:pt idx="7">
                  <c:v>10.83</c:v>
                </c:pt>
                <c:pt idx="8">
                  <c:v>9.7899999999999991</c:v>
                </c:pt>
                <c:pt idx="9">
                  <c:v>7.22</c:v>
                </c:pt>
                <c:pt idx="10">
                  <c:v>6.69</c:v>
                </c:pt>
                <c:pt idx="11">
                  <c:v>9.76</c:v>
                </c:pt>
                <c:pt idx="12">
                  <c:v>7.29</c:v>
                </c:pt>
                <c:pt idx="13">
                  <c:v>3.26</c:v>
                </c:pt>
                <c:pt idx="14">
                  <c:v>7.31</c:v>
                </c:pt>
                <c:pt idx="15">
                  <c:v>6.1</c:v>
                </c:pt>
                <c:pt idx="16">
                  <c:v>14.2</c:v>
                </c:pt>
                <c:pt idx="17">
                  <c:v>8.94</c:v>
                </c:pt>
                <c:pt idx="19">
                  <c:v>8.64</c:v>
                </c:pt>
                <c:pt idx="20">
                  <c:v>7.04</c:v>
                </c:pt>
                <c:pt idx="22">
                  <c:v>15.45</c:v>
                </c:pt>
                <c:pt idx="23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6-46C7-BB51-39C093FF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88186"/>
        <c:axId val="246590057"/>
      </c:scatterChart>
      <c:valAx>
        <c:axId val="3042881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590057"/>
        <c:crosses val="autoZero"/>
        <c:crossBetween val="midCat"/>
      </c:valAx>
      <c:valAx>
        <c:axId val="24659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2881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二氧化硅含量与两种成分含量的关系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铅钡风化!$J$1</c:f>
              <c:strCache>
                <c:ptCount val="1"/>
                <c:pt idx="0">
                  <c:v>氧化铅(PbO)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铅钡风化!$B$2:$B$27</c:f>
              <c:numCache>
                <c:formatCode>General</c:formatCode>
                <c:ptCount val="26"/>
                <c:pt idx="0">
                  <c:v>36.28</c:v>
                </c:pt>
                <c:pt idx="1">
                  <c:v>20.14</c:v>
                </c:pt>
                <c:pt idx="2">
                  <c:v>4.6100000000000003</c:v>
                </c:pt>
                <c:pt idx="3">
                  <c:v>33.590000000000003</c:v>
                </c:pt>
                <c:pt idx="4">
                  <c:v>29.64</c:v>
                </c:pt>
                <c:pt idx="5">
                  <c:v>19.79</c:v>
                </c:pt>
                <c:pt idx="6">
                  <c:v>3.72</c:v>
                </c:pt>
                <c:pt idx="7">
                  <c:v>35.78</c:v>
                </c:pt>
                <c:pt idx="8">
                  <c:v>39.57</c:v>
                </c:pt>
                <c:pt idx="9">
                  <c:v>32.93</c:v>
                </c:pt>
                <c:pt idx="10">
                  <c:v>26.25</c:v>
                </c:pt>
                <c:pt idx="11">
                  <c:v>16.71</c:v>
                </c:pt>
                <c:pt idx="12">
                  <c:v>18.46</c:v>
                </c:pt>
                <c:pt idx="13">
                  <c:v>12.41</c:v>
                </c:pt>
                <c:pt idx="14">
                  <c:v>21.7</c:v>
                </c:pt>
                <c:pt idx="15">
                  <c:v>53.33</c:v>
                </c:pt>
                <c:pt idx="16">
                  <c:v>28.79</c:v>
                </c:pt>
                <c:pt idx="17">
                  <c:v>17.98</c:v>
                </c:pt>
                <c:pt idx="18">
                  <c:v>24.61</c:v>
                </c:pt>
                <c:pt idx="19">
                  <c:v>21.35</c:v>
                </c:pt>
                <c:pt idx="20">
                  <c:v>25.74</c:v>
                </c:pt>
                <c:pt idx="21">
                  <c:v>22.28</c:v>
                </c:pt>
                <c:pt idx="22">
                  <c:v>17.11</c:v>
                </c:pt>
                <c:pt idx="23">
                  <c:v>29.15</c:v>
                </c:pt>
                <c:pt idx="24">
                  <c:v>25.42</c:v>
                </c:pt>
                <c:pt idx="25">
                  <c:v>30.39</c:v>
                </c:pt>
              </c:numCache>
            </c:numRef>
          </c:xVal>
          <c:yVal>
            <c:numRef>
              <c:f>铅钡风化!$J$2:$J$29</c:f>
              <c:numCache>
                <c:formatCode>General</c:formatCode>
                <c:ptCount val="28"/>
                <c:pt idx="0">
                  <c:v>47.43</c:v>
                </c:pt>
                <c:pt idx="1">
                  <c:v>28.68</c:v>
                </c:pt>
                <c:pt idx="2">
                  <c:v>32.450000000000003</c:v>
                </c:pt>
                <c:pt idx="3">
                  <c:v>25.39</c:v>
                </c:pt>
                <c:pt idx="4">
                  <c:v>42.82</c:v>
                </c:pt>
                <c:pt idx="5">
                  <c:v>29.53</c:v>
                </c:pt>
                <c:pt idx="6">
                  <c:v>29.92</c:v>
                </c:pt>
                <c:pt idx="7">
                  <c:v>46.55</c:v>
                </c:pt>
                <c:pt idx="8">
                  <c:v>41.61</c:v>
                </c:pt>
                <c:pt idx="9">
                  <c:v>49.31</c:v>
                </c:pt>
                <c:pt idx="10">
                  <c:v>61.03</c:v>
                </c:pt>
                <c:pt idx="11">
                  <c:v>70.209999999999994</c:v>
                </c:pt>
                <c:pt idx="12">
                  <c:v>44.12</c:v>
                </c:pt>
                <c:pt idx="13">
                  <c:v>59.85</c:v>
                </c:pt>
                <c:pt idx="14">
                  <c:v>44.75</c:v>
                </c:pt>
                <c:pt idx="15">
                  <c:v>15.71</c:v>
                </c:pt>
                <c:pt idx="16">
                  <c:v>34.18</c:v>
                </c:pt>
                <c:pt idx="17">
                  <c:v>44</c:v>
                </c:pt>
                <c:pt idx="18">
                  <c:v>40.24</c:v>
                </c:pt>
                <c:pt idx="19">
                  <c:v>51.34</c:v>
                </c:pt>
                <c:pt idx="20">
                  <c:v>47.42</c:v>
                </c:pt>
                <c:pt idx="21">
                  <c:v>55.46</c:v>
                </c:pt>
                <c:pt idx="22">
                  <c:v>58.46</c:v>
                </c:pt>
                <c:pt idx="23">
                  <c:v>41.25</c:v>
                </c:pt>
                <c:pt idx="24">
                  <c:v>45.1</c:v>
                </c:pt>
                <c:pt idx="25">
                  <c:v>39.35</c:v>
                </c:pt>
                <c:pt idx="26">
                  <c:v>43.31384615384615</c:v>
                </c:pt>
                <c:pt idx="27">
                  <c:v>9.1258579881656789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A-4AA7-9A58-2ECF1C469EB2}"/>
            </c:ext>
          </c:extLst>
        </c:ser>
        <c:ser>
          <c:idx val="0"/>
          <c:order val="1"/>
          <c:tx>
            <c:strRef>
              <c:f>铅钡风化!$K$1</c:f>
              <c:strCache>
                <c:ptCount val="1"/>
                <c:pt idx="0">
                  <c:v>氧化钡(BaO)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142.4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铅钡风化!$B$2:$B$27</c:f>
              <c:numCache>
                <c:formatCode>General</c:formatCode>
                <c:ptCount val="26"/>
                <c:pt idx="0">
                  <c:v>36.28</c:v>
                </c:pt>
                <c:pt idx="1">
                  <c:v>20.14</c:v>
                </c:pt>
                <c:pt idx="2">
                  <c:v>4.6100000000000003</c:v>
                </c:pt>
                <c:pt idx="3">
                  <c:v>33.590000000000003</c:v>
                </c:pt>
                <c:pt idx="4">
                  <c:v>29.64</c:v>
                </c:pt>
                <c:pt idx="5">
                  <c:v>19.79</c:v>
                </c:pt>
                <c:pt idx="6">
                  <c:v>3.72</c:v>
                </c:pt>
                <c:pt idx="7">
                  <c:v>35.78</c:v>
                </c:pt>
                <c:pt idx="8">
                  <c:v>39.57</c:v>
                </c:pt>
                <c:pt idx="9">
                  <c:v>32.93</c:v>
                </c:pt>
                <c:pt idx="10">
                  <c:v>26.25</c:v>
                </c:pt>
                <c:pt idx="11">
                  <c:v>16.71</c:v>
                </c:pt>
                <c:pt idx="12">
                  <c:v>18.46</c:v>
                </c:pt>
                <c:pt idx="13">
                  <c:v>12.41</c:v>
                </c:pt>
                <c:pt idx="14">
                  <c:v>21.7</c:v>
                </c:pt>
                <c:pt idx="15">
                  <c:v>53.33</c:v>
                </c:pt>
                <c:pt idx="16">
                  <c:v>28.79</c:v>
                </c:pt>
                <c:pt idx="17">
                  <c:v>17.98</c:v>
                </c:pt>
                <c:pt idx="18">
                  <c:v>24.61</c:v>
                </c:pt>
                <c:pt idx="19">
                  <c:v>21.35</c:v>
                </c:pt>
                <c:pt idx="20">
                  <c:v>25.74</c:v>
                </c:pt>
                <c:pt idx="21">
                  <c:v>22.28</c:v>
                </c:pt>
                <c:pt idx="22">
                  <c:v>17.11</c:v>
                </c:pt>
                <c:pt idx="23">
                  <c:v>29.15</c:v>
                </c:pt>
                <c:pt idx="24">
                  <c:v>25.42</c:v>
                </c:pt>
                <c:pt idx="25">
                  <c:v>30.39</c:v>
                </c:pt>
              </c:numCache>
            </c:numRef>
          </c:xVal>
          <c:yVal>
            <c:numRef>
              <c:f>铅钡风化!$K$2:$K$27</c:f>
              <c:numCache>
                <c:formatCode>General</c:formatCode>
                <c:ptCount val="26"/>
                <c:pt idx="1">
                  <c:v>31.23</c:v>
                </c:pt>
                <c:pt idx="2">
                  <c:v>30.62</c:v>
                </c:pt>
                <c:pt idx="3">
                  <c:v>14.61</c:v>
                </c:pt>
                <c:pt idx="4">
                  <c:v>5.35</c:v>
                </c:pt>
                <c:pt idx="5">
                  <c:v>32.25</c:v>
                </c:pt>
                <c:pt idx="6">
                  <c:v>35.450000000000003</c:v>
                </c:pt>
                <c:pt idx="7">
                  <c:v>10</c:v>
                </c:pt>
                <c:pt idx="8">
                  <c:v>10.83</c:v>
                </c:pt>
                <c:pt idx="9">
                  <c:v>9.7899999999999991</c:v>
                </c:pt>
                <c:pt idx="10">
                  <c:v>7.22</c:v>
                </c:pt>
                <c:pt idx="11">
                  <c:v>6.69</c:v>
                </c:pt>
                <c:pt idx="12">
                  <c:v>9.76</c:v>
                </c:pt>
                <c:pt idx="13">
                  <c:v>7.29</c:v>
                </c:pt>
                <c:pt idx="14">
                  <c:v>3.26</c:v>
                </c:pt>
                <c:pt idx="15">
                  <c:v>7.31</c:v>
                </c:pt>
                <c:pt idx="16">
                  <c:v>6.1</c:v>
                </c:pt>
                <c:pt idx="17">
                  <c:v>14.2</c:v>
                </c:pt>
                <c:pt idx="18">
                  <c:v>8.94</c:v>
                </c:pt>
                <c:pt idx="20">
                  <c:v>8.64</c:v>
                </c:pt>
                <c:pt idx="21">
                  <c:v>7.04</c:v>
                </c:pt>
                <c:pt idx="23">
                  <c:v>15.45</c:v>
                </c:pt>
                <c:pt idx="24">
                  <c:v>17.3</c:v>
                </c:pt>
                <c:pt idx="25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A-4AA7-9A58-2ECF1C469E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1559686"/>
        <c:axId val="984105672"/>
      </c:scatterChart>
      <c:valAx>
        <c:axId val="871559686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二氧化硅含量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105672"/>
        <c:crosses val="autoZero"/>
        <c:crossBetween val="midCat"/>
        <c:majorUnit val="5"/>
        <c:minorUnit val="1"/>
      </c:valAx>
      <c:valAx>
        <c:axId val="984105672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含量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55968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二氧化硅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铅钡不风化!$B$2:$B$27</c:f>
              <c:numCache>
                <c:formatCode>General</c:formatCode>
                <c:ptCount val="26"/>
                <c:pt idx="0">
                  <c:v>37.36</c:v>
                </c:pt>
                <c:pt idx="1">
                  <c:v>53.79</c:v>
                </c:pt>
                <c:pt idx="2">
                  <c:v>31.94</c:v>
                </c:pt>
                <c:pt idx="3">
                  <c:v>50.61</c:v>
                </c:pt>
                <c:pt idx="4">
                  <c:v>68.08</c:v>
                </c:pt>
                <c:pt idx="5">
                  <c:v>63.3</c:v>
                </c:pt>
                <c:pt idx="6">
                  <c:v>34.340000000000003</c:v>
                </c:pt>
                <c:pt idx="7">
                  <c:v>36.93</c:v>
                </c:pt>
                <c:pt idx="8">
                  <c:v>65.91</c:v>
                </c:pt>
                <c:pt idx="9">
                  <c:v>69.709999999999994</c:v>
                </c:pt>
                <c:pt idx="10">
                  <c:v>75.510000000000005</c:v>
                </c:pt>
                <c:pt idx="11">
                  <c:v>65.91</c:v>
                </c:pt>
                <c:pt idx="12">
                  <c:v>60.12</c:v>
                </c:pt>
                <c:pt idx="13">
                  <c:v>51.26</c:v>
                </c:pt>
                <c:pt idx="14">
                  <c:v>51.33</c:v>
                </c:pt>
                <c:pt idx="15">
                  <c:v>60.74</c:v>
                </c:pt>
                <c:pt idx="16">
                  <c:v>61.28</c:v>
                </c:pt>
                <c:pt idx="17">
                  <c:v>55.21</c:v>
                </c:pt>
                <c:pt idx="18">
                  <c:v>51.54</c:v>
                </c:pt>
                <c:pt idx="19">
                  <c:v>54.61</c:v>
                </c:pt>
                <c:pt idx="20">
                  <c:v>45.02</c:v>
                </c:pt>
                <c:pt idx="21">
                  <c:v>63.66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2-46A1-84F2-CC03DC01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52579"/>
        <c:axId val="337635286"/>
      </c:scatterChart>
      <c:valAx>
        <c:axId val="8265525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635286"/>
        <c:crosses val="autoZero"/>
        <c:crossBetween val="midCat"/>
      </c:valAx>
      <c:valAx>
        <c:axId val="337635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5525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铅钡不风化!$J$1</c:f>
              <c:strCache>
                <c:ptCount val="1"/>
                <c:pt idx="0">
                  <c:v>氧化铅(PbO)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铅钡不风化!$J$2:$J$27</c:f>
              <c:numCache>
                <c:formatCode>General</c:formatCode>
                <c:ptCount val="26"/>
                <c:pt idx="0">
                  <c:v>9.3000000000000007</c:v>
                </c:pt>
                <c:pt idx="1">
                  <c:v>16.98</c:v>
                </c:pt>
                <c:pt idx="2">
                  <c:v>29.14</c:v>
                </c:pt>
                <c:pt idx="3">
                  <c:v>31.9</c:v>
                </c:pt>
                <c:pt idx="4">
                  <c:v>17.14</c:v>
                </c:pt>
                <c:pt idx="5">
                  <c:v>12.31</c:v>
                </c:pt>
                <c:pt idx="6">
                  <c:v>39.22</c:v>
                </c:pt>
                <c:pt idx="7">
                  <c:v>37.74</c:v>
                </c:pt>
                <c:pt idx="8">
                  <c:v>16.55</c:v>
                </c:pt>
                <c:pt idx="9">
                  <c:v>19.760000000000002</c:v>
                </c:pt>
                <c:pt idx="10">
                  <c:v>16.16</c:v>
                </c:pt>
                <c:pt idx="11">
                  <c:v>22.05</c:v>
                </c:pt>
                <c:pt idx="12">
                  <c:v>17.239999999999998</c:v>
                </c:pt>
                <c:pt idx="13">
                  <c:v>21.88</c:v>
                </c:pt>
                <c:pt idx="14">
                  <c:v>20.12</c:v>
                </c:pt>
                <c:pt idx="15">
                  <c:v>13.61</c:v>
                </c:pt>
                <c:pt idx="16">
                  <c:v>15.99</c:v>
                </c:pt>
                <c:pt idx="17">
                  <c:v>25.25</c:v>
                </c:pt>
                <c:pt idx="18">
                  <c:v>25.4</c:v>
                </c:pt>
                <c:pt idx="19">
                  <c:v>23.02</c:v>
                </c:pt>
                <c:pt idx="20">
                  <c:v>30.61</c:v>
                </c:pt>
                <c:pt idx="21">
                  <c:v>13.66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C-4E58-94B6-CFFBFC5A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6219"/>
        <c:axId val="330360984"/>
      </c:scatterChart>
      <c:valAx>
        <c:axId val="1028362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360984"/>
        <c:crosses val="autoZero"/>
        <c:crossBetween val="midCat"/>
      </c:valAx>
      <c:valAx>
        <c:axId val="3303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362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铅钡不风化!$K$1</c:f>
              <c:strCache>
                <c:ptCount val="1"/>
                <c:pt idx="0">
                  <c:v>氧化钡(BaO)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铅钡不风化!$K$2:$K$23</c:f>
              <c:numCache>
                <c:formatCode>General</c:formatCode>
                <c:ptCount val="22"/>
                <c:pt idx="0">
                  <c:v>23.55</c:v>
                </c:pt>
                <c:pt idx="1">
                  <c:v>11.86</c:v>
                </c:pt>
                <c:pt idx="2">
                  <c:v>26.23</c:v>
                </c:pt>
                <c:pt idx="3">
                  <c:v>6.65</c:v>
                </c:pt>
                <c:pt idx="4">
                  <c:v>4.04</c:v>
                </c:pt>
                <c:pt idx="5">
                  <c:v>2.0299999999999998</c:v>
                </c:pt>
                <c:pt idx="6">
                  <c:v>10.29</c:v>
                </c:pt>
                <c:pt idx="7">
                  <c:v>10.35</c:v>
                </c:pt>
                <c:pt idx="8">
                  <c:v>3.42</c:v>
                </c:pt>
                <c:pt idx="9">
                  <c:v>4.88</c:v>
                </c:pt>
                <c:pt idx="10">
                  <c:v>3.55</c:v>
                </c:pt>
                <c:pt idx="11">
                  <c:v>5.68</c:v>
                </c:pt>
                <c:pt idx="12">
                  <c:v>10.34</c:v>
                </c:pt>
                <c:pt idx="13">
                  <c:v>10.47</c:v>
                </c:pt>
                <c:pt idx="14">
                  <c:v>10.88</c:v>
                </c:pt>
                <c:pt idx="15">
                  <c:v>5.22</c:v>
                </c:pt>
                <c:pt idx="16">
                  <c:v>10.96</c:v>
                </c:pt>
                <c:pt idx="17">
                  <c:v>10.06</c:v>
                </c:pt>
                <c:pt idx="18">
                  <c:v>9.23</c:v>
                </c:pt>
                <c:pt idx="19">
                  <c:v>4.1900000000000004</c:v>
                </c:pt>
                <c:pt idx="20">
                  <c:v>6.22</c:v>
                </c:pt>
                <c:pt idx="21">
                  <c:v>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9F6-A7F1-A837AB3E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43358"/>
        <c:axId val="779316083"/>
      </c:scatterChart>
      <c:valAx>
        <c:axId val="7848433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316083"/>
        <c:crosses val="autoZero"/>
        <c:crossBetween val="midCat"/>
      </c:valAx>
      <c:valAx>
        <c:axId val="7793160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8433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二氧化硅含量与两种成分含量的关系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铅钡不风化!$J$1</c:f>
              <c:strCache>
                <c:ptCount val="1"/>
                <c:pt idx="0">
                  <c:v>氧化铅(PbO)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铅钡不风化!$B$2:$B$23</c:f>
              <c:numCache>
                <c:formatCode>General</c:formatCode>
                <c:ptCount val="22"/>
                <c:pt idx="0">
                  <c:v>37.36</c:v>
                </c:pt>
                <c:pt idx="1">
                  <c:v>53.79</c:v>
                </c:pt>
                <c:pt idx="2">
                  <c:v>31.94</c:v>
                </c:pt>
                <c:pt idx="3">
                  <c:v>50.61</c:v>
                </c:pt>
                <c:pt idx="4">
                  <c:v>68.08</c:v>
                </c:pt>
                <c:pt idx="5">
                  <c:v>63.3</c:v>
                </c:pt>
                <c:pt idx="6">
                  <c:v>34.340000000000003</c:v>
                </c:pt>
                <c:pt idx="7">
                  <c:v>36.93</c:v>
                </c:pt>
                <c:pt idx="8">
                  <c:v>65.91</c:v>
                </c:pt>
                <c:pt idx="9">
                  <c:v>69.709999999999994</c:v>
                </c:pt>
                <c:pt idx="10">
                  <c:v>75.510000000000005</c:v>
                </c:pt>
                <c:pt idx="11">
                  <c:v>65.91</c:v>
                </c:pt>
                <c:pt idx="12">
                  <c:v>60.12</c:v>
                </c:pt>
                <c:pt idx="13">
                  <c:v>51.26</c:v>
                </c:pt>
                <c:pt idx="14">
                  <c:v>51.33</c:v>
                </c:pt>
                <c:pt idx="15">
                  <c:v>60.74</c:v>
                </c:pt>
                <c:pt idx="16">
                  <c:v>61.28</c:v>
                </c:pt>
                <c:pt idx="17">
                  <c:v>55.21</c:v>
                </c:pt>
                <c:pt idx="18">
                  <c:v>51.54</c:v>
                </c:pt>
                <c:pt idx="19">
                  <c:v>54.61</c:v>
                </c:pt>
                <c:pt idx="20">
                  <c:v>45.02</c:v>
                </c:pt>
                <c:pt idx="21">
                  <c:v>63.66</c:v>
                </c:pt>
              </c:numCache>
            </c:numRef>
          </c:xVal>
          <c:yVal>
            <c:numRef>
              <c:f>铅钡不风化!$J$2:$J$23</c:f>
              <c:numCache>
                <c:formatCode>General</c:formatCode>
                <c:ptCount val="22"/>
                <c:pt idx="0">
                  <c:v>9.3000000000000007</c:v>
                </c:pt>
                <c:pt idx="1">
                  <c:v>16.98</c:v>
                </c:pt>
                <c:pt idx="2">
                  <c:v>29.14</c:v>
                </c:pt>
                <c:pt idx="3">
                  <c:v>31.9</c:v>
                </c:pt>
                <c:pt idx="4">
                  <c:v>17.14</c:v>
                </c:pt>
                <c:pt idx="5">
                  <c:v>12.31</c:v>
                </c:pt>
                <c:pt idx="6">
                  <c:v>39.22</c:v>
                </c:pt>
                <c:pt idx="7">
                  <c:v>37.74</c:v>
                </c:pt>
                <c:pt idx="8">
                  <c:v>16.55</c:v>
                </c:pt>
                <c:pt idx="9">
                  <c:v>19.760000000000002</c:v>
                </c:pt>
                <c:pt idx="10">
                  <c:v>16.16</c:v>
                </c:pt>
                <c:pt idx="11">
                  <c:v>22.05</c:v>
                </c:pt>
                <c:pt idx="12">
                  <c:v>17.239999999999998</c:v>
                </c:pt>
                <c:pt idx="13">
                  <c:v>21.88</c:v>
                </c:pt>
                <c:pt idx="14">
                  <c:v>20.12</c:v>
                </c:pt>
                <c:pt idx="15">
                  <c:v>13.61</c:v>
                </c:pt>
                <c:pt idx="16">
                  <c:v>15.99</c:v>
                </c:pt>
                <c:pt idx="17">
                  <c:v>25.25</c:v>
                </c:pt>
                <c:pt idx="18">
                  <c:v>25.4</c:v>
                </c:pt>
                <c:pt idx="19">
                  <c:v>23.02</c:v>
                </c:pt>
                <c:pt idx="20">
                  <c:v>30.61</c:v>
                </c:pt>
                <c:pt idx="21">
                  <c:v>13.66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6-4283-877B-1750E2D15B04}"/>
            </c:ext>
          </c:extLst>
        </c:ser>
        <c:ser>
          <c:idx val="1"/>
          <c:order val="1"/>
          <c:tx>
            <c:strRef>
              <c:f>铅钡不风化!$K$1</c:f>
              <c:strCache>
                <c:ptCount val="1"/>
                <c:pt idx="0">
                  <c:v>氧化钡(BaO)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铅钡不风化!$B$2:$B$23</c:f>
              <c:numCache>
                <c:formatCode>General</c:formatCode>
                <c:ptCount val="22"/>
                <c:pt idx="0">
                  <c:v>37.36</c:v>
                </c:pt>
                <c:pt idx="1">
                  <c:v>53.79</c:v>
                </c:pt>
                <c:pt idx="2">
                  <c:v>31.94</c:v>
                </c:pt>
                <c:pt idx="3">
                  <c:v>50.61</c:v>
                </c:pt>
                <c:pt idx="4">
                  <c:v>68.08</c:v>
                </c:pt>
                <c:pt idx="5">
                  <c:v>63.3</c:v>
                </c:pt>
                <c:pt idx="6">
                  <c:v>34.340000000000003</c:v>
                </c:pt>
                <c:pt idx="7">
                  <c:v>36.93</c:v>
                </c:pt>
                <c:pt idx="8">
                  <c:v>65.91</c:v>
                </c:pt>
                <c:pt idx="9">
                  <c:v>69.709999999999994</c:v>
                </c:pt>
                <c:pt idx="10">
                  <c:v>75.510000000000005</c:v>
                </c:pt>
                <c:pt idx="11">
                  <c:v>65.91</c:v>
                </c:pt>
                <c:pt idx="12">
                  <c:v>60.12</c:v>
                </c:pt>
                <c:pt idx="13">
                  <c:v>51.26</c:v>
                </c:pt>
                <c:pt idx="14">
                  <c:v>51.33</c:v>
                </c:pt>
                <c:pt idx="15">
                  <c:v>60.74</c:v>
                </c:pt>
                <c:pt idx="16">
                  <c:v>61.28</c:v>
                </c:pt>
                <c:pt idx="17">
                  <c:v>55.21</c:v>
                </c:pt>
                <c:pt idx="18">
                  <c:v>51.54</c:v>
                </c:pt>
                <c:pt idx="19">
                  <c:v>54.61</c:v>
                </c:pt>
                <c:pt idx="20">
                  <c:v>45.02</c:v>
                </c:pt>
                <c:pt idx="21">
                  <c:v>63.66</c:v>
                </c:pt>
              </c:numCache>
            </c:numRef>
          </c:xVal>
          <c:yVal>
            <c:numRef>
              <c:f>铅钡不风化!$K$2:$K$23</c:f>
              <c:numCache>
                <c:formatCode>General</c:formatCode>
                <c:ptCount val="22"/>
                <c:pt idx="0">
                  <c:v>23.55</c:v>
                </c:pt>
                <c:pt idx="1">
                  <c:v>11.86</c:v>
                </c:pt>
                <c:pt idx="2">
                  <c:v>26.23</c:v>
                </c:pt>
                <c:pt idx="3">
                  <c:v>6.65</c:v>
                </c:pt>
                <c:pt idx="4">
                  <c:v>4.04</c:v>
                </c:pt>
                <c:pt idx="5">
                  <c:v>2.0299999999999998</c:v>
                </c:pt>
                <c:pt idx="6">
                  <c:v>10.29</c:v>
                </c:pt>
                <c:pt idx="7">
                  <c:v>10.35</c:v>
                </c:pt>
                <c:pt idx="8">
                  <c:v>3.42</c:v>
                </c:pt>
                <c:pt idx="9">
                  <c:v>4.88</c:v>
                </c:pt>
                <c:pt idx="10">
                  <c:v>3.55</c:v>
                </c:pt>
                <c:pt idx="11">
                  <c:v>5.68</c:v>
                </c:pt>
                <c:pt idx="12">
                  <c:v>10.34</c:v>
                </c:pt>
                <c:pt idx="13">
                  <c:v>10.47</c:v>
                </c:pt>
                <c:pt idx="14">
                  <c:v>10.88</c:v>
                </c:pt>
                <c:pt idx="15">
                  <c:v>5.22</c:v>
                </c:pt>
                <c:pt idx="16">
                  <c:v>10.96</c:v>
                </c:pt>
                <c:pt idx="17">
                  <c:v>10.06</c:v>
                </c:pt>
                <c:pt idx="18">
                  <c:v>9.23</c:v>
                </c:pt>
                <c:pt idx="19">
                  <c:v>4.1900000000000004</c:v>
                </c:pt>
                <c:pt idx="20">
                  <c:v>6.22</c:v>
                </c:pt>
                <c:pt idx="21">
                  <c:v>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76-4283-877B-1750E2D1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81001"/>
        <c:axId val="66071269"/>
      </c:scatterChart>
      <c:valAx>
        <c:axId val="551381001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二氧化硅含量</a:t>
                </a:r>
              </a:p>
            </c:rich>
          </c:tx>
          <c:layout>
            <c:manualLayout>
              <c:xMode val="edge"/>
              <c:yMode val="edge"/>
              <c:x val="0.43899383983572898"/>
              <c:y val="0.80927728308138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71269"/>
        <c:crosses val="autoZero"/>
        <c:crossBetween val="midCat"/>
      </c:valAx>
      <c:valAx>
        <c:axId val="66071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含量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810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高钾不风化!$B$1</c:f>
              <c:strCache>
                <c:ptCount val="1"/>
                <c:pt idx="0">
                  <c:v>二氧化硅(SiO2)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高钾不风化!$B$2:$B$15</c:f>
              <c:numCache>
                <c:formatCode>General</c:formatCode>
                <c:ptCount val="14"/>
                <c:pt idx="0">
                  <c:v>69.33</c:v>
                </c:pt>
                <c:pt idx="1">
                  <c:v>87.05</c:v>
                </c:pt>
                <c:pt idx="2">
                  <c:v>61.71</c:v>
                </c:pt>
                <c:pt idx="3">
                  <c:v>65.88</c:v>
                </c:pt>
                <c:pt idx="4">
                  <c:v>61.58</c:v>
                </c:pt>
                <c:pt idx="5">
                  <c:v>67.650000000000006</c:v>
                </c:pt>
                <c:pt idx="6">
                  <c:v>59.81</c:v>
                </c:pt>
                <c:pt idx="7">
                  <c:v>59.01</c:v>
                </c:pt>
                <c:pt idx="8">
                  <c:v>62.47</c:v>
                </c:pt>
                <c:pt idx="10">
                  <c:v>65.180000000000007</c:v>
                </c:pt>
                <c:pt idx="12">
                  <c:v>79.459999999999994</c:v>
                </c:pt>
                <c:pt idx="13">
                  <c:v>76.680000000000007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D-45DC-A939-38CC6F7C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55683"/>
        <c:axId val="686629067"/>
      </c:scatterChart>
      <c:valAx>
        <c:axId val="8160556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629067"/>
        <c:crosses val="autoZero"/>
        <c:crossBetween val="midCat"/>
      </c:valAx>
      <c:valAx>
        <c:axId val="68662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0556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35</xdr:row>
      <xdr:rowOff>50800</xdr:rowOff>
    </xdr:from>
    <xdr:to>
      <xdr:col>5</xdr:col>
      <xdr:colOff>749300</xdr:colOff>
      <xdr:row>50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882650</xdr:colOff>
      <xdr:row>35</xdr:row>
      <xdr:rowOff>57150</xdr:rowOff>
    </xdr:from>
    <xdr:to>
      <xdr:col>11</xdr:col>
      <xdr:colOff>730250</xdr:colOff>
      <xdr:row>50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52</xdr:row>
      <xdr:rowOff>12700</xdr:rowOff>
    </xdr:from>
    <xdr:to>
      <xdr:col>5</xdr:col>
      <xdr:colOff>723900</xdr:colOff>
      <xdr:row>67</xdr:row>
      <xdr:rowOff>88900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100</xdr:row>
      <xdr:rowOff>6350</xdr:rowOff>
    </xdr:from>
    <xdr:to>
      <xdr:col>9</xdr:col>
      <xdr:colOff>888365</xdr:colOff>
      <xdr:row>128</xdr:row>
      <xdr:rowOff>55245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33</xdr:row>
      <xdr:rowOff>165100</xdr:rowOff>
    </xdr:from>
    <xdr:to>
      <xdr:col>5</xdr:col>
      <xdr:colOff>679450</xdr:colOff>
      <xdr:row>49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33</xdr:row>
      <xdr:rowOff>158750</xdr:rowOff>
    </xdr:from>
    <xdr:to>
      <xdr:col>12</xdr:col>
      <xdr:colOff>25400</xdr:colOff>
      <xdr:row>49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51</xdr:row>
      <xdr:rowOff>12700</xdr:rowOff>
    </xdr:from>
    <xdr:to>
      <xdr:col>11</xdr:col>
      <xdr:colOff>704850</xdr:colOff>
      <xdr:row>65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81</xdr:row>
      <xdr:rowOff>114300</xdr:rowOff>
    </xdr:from>
    <xdr:to>
      <xdr:col>11</xdr:col>
      <xdr:colOff>253365</xdr:colOff>
      <xdr:row>106</xdr:row>
      <xdr:rowOff>69215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854075</xdr:colOff>
      <xdr:row>20</xdr:row>
      <xdr:rowOff>9525</xdr:rowOff>
    </xdr:from>
    <xdr:to>
      <xdr:col>6</xdr:col>
      <xdr:colOff>619125</xdr:colOff>
      <xdr:row>35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71" totalsRowShown="0">
  <autoFilter ref="A1:Q71" xr:uid="{00000000-0009-0000-0100-000001000000}"/>
  <tableColumns count="17">
    <tableColumn id="1" xr3:uid="{00000000-0010-0000-0000-000001000000}" name="文物采样点"/>
    <tableColumn id="2" xr3:uid="{00000000-0010-0000-0000-000002000000}" name="类型"/>
    <tableColumn id="3" xr3:uid="{00000000-0010-0000-0000-000003000000}" name="表面风化"/>
    <tableColumn id="4" xr3:uid="{00000000-0010-0000-0000-000004000000}" name="二氧化硅(SiO2)"/>
    <tableColumn id="5" xr3:uid="{00000000-0010-0000-0000-000005000000}" name="氧化钠(Na2O)"/>
    <tableColumn id="6" xr3:uid="{00000000-0010-0000-0000-000006000000}" name="氧化钾(K2O)"/>
    <tableColumn id="7" xr3:uid="{00000000-0010-0000-0000-000007000000}" name="氧化钙(CaO)"/>
    <tableColumn id="8" xr3:uid="{00000000-0010-0000-0000-000008000000}" name="氧化镁(MgO)"/>
    <tableColumn id="9" xr3:uid="{00000000-0010-0000-0000-000009000000}" name="氧化铝(Al2O3)"/>
    <tableColumn id="10" xr3:uid="{00000000-0010-0000-0000-00000A000000}" name="氧化铁(Fe2O3)"/>
    <tableColumn id="11" xr3:uid="{00000000-0010-0000-0000-00000B000000}" name="氧化铜(CuO)"/>
    <tableColumn id="12" xr3:uid="{00000000-0010-0000-0000-00000C000000}" name="氧化铅(PbO)"/>
    <tableColumn id="13" xr3:uid="{00000000-0010-0000-0000-00000D000000}" name="氧化钡(BaO)"/>
    <tableColumn id="14" xr3:uid="{00000000-0010-0000-0000-00000E000000}" name="五氧化二磷(P2O5)"/>
    <tableColumn id="15" xr3:uid="{00000000-0010-0000-0000-00000F000000}" name="氧化锶(SrO)"/>
    <tableColumn id="16" xr3:uid="{00000000-0010-0000-0000-000010000000}" name="氧化锡(SnO2)"/>
    <tableColumn id="17" xr3:uid="{00000000-0010-0000-0000-000011000000}" name="二氧化硫(SO2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workbookViewId="0">
      <selection activeCell="F29" sqref="F29"/>
    </sheetView>
  </sheetViews>
  <sheetFormatPr defaultColWidth="8.7265625" defaultRowHeight="14" x14ac:dyDescent="0.25"/>
  <cols>
    <col min="1" max="1" width="13.1796875" customWidth="1"/>
    <col min="2" max="13" width="12.81640625"/>
    <col min="15" max="15" width="12.81640625"/>
  </cols>
  <sheetData>
    <row r="1" spans="1:16" ht="26" x14ac:dyDescent="0.25">
      <c r="A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6" x14ac:dyDescent="0.25">
      <c r="B2" s="18">
        <v>36.28</v>
      </c>
      <c r="C2" s="19"/>
      <c r="D2" s="18">
        <v>1.05</v>
      </c>
      <c r="E2" s="18">
        <v>2.34</v>
      </c>
      <c r="F2" s="18">
        <v>1.18</v>
      </c>
      <c r="G2" s="18">
        <v>5.73</v>
      </c>
      <c r="H2" s="18">
        <v>1.86</v>
      </c>
      <c r="I2" s="18">
        <v>0.26</v>
      </c>
      <c r="J2" s="18">
        <v>47.43</v>
      </c>
      <c r="K2" s="18"/>
      <c r="L2" s="18">
        <v>3.57</v>
      </c>
      <c r="M2" s="18">
        <v>0.19</v>
      </c>
      <c r="N2" s="18"/>
      <c r="O2" s="18"/>
    </row>
    <row r="3" spans="1:16" x14ac:dyDescent="0.25">
      <c r="B3" s="9">
        <v>20.14</v>
      </c>
      <c r="C3" s="9"/>
      <c r="D3" s="9"/>
      <c r="E3" s="9">
        <v>1.48</v>
      </c>
      <c r="F3" s="9"/>
      <c r="G3" s="9">
        <v>1.34</v>
      </c>
      <c r="H3" s="9"/>
      <c r="I3" s="9">
        <v>10.41</v>
      </c>
      <c r="J3" s="9">
        <v>28.68</v>
      </c>
      <c r="K3" s="9">
        <v>31.23</v>
      </c>
      <c r="L3" s="9">
        <v>3.59</v>
      </c>
      <c r="M3" s="9">
        <v>0.37</v>
      </c>
      <c r="N3" s="9"/>
      <c r="O3" s="9">
        <v>2.58</v>
      </c>
    </row>
    <row r="4" spans="1:16" x14ac:dyDescent="0.25">
      <c r="B4" s="18">
        <v>4.6100000000000003</v>
      </c>
      <c r="C4" s="18"/>
      <c r="D4" s="18"/>
      <c r="E4" s="18">
        <v>3.19</v>
      </c>
      <c r="F4" s="18"/>
      <c r="G4" s="18">
        <v>1.1100000000000001</v>
      </c>
      <c r="H4" s="18"/>
      <c r="I4" s="18">
        <v>3.14</v>
      </c>
      <c r="J4" s="18">
        <v>32.450000000000003</v>
      </c>
      <c r="K4" s="18">
        <v>30.62</v>
      </c>
      <c r="L4" s="18">
        <v>7.56</v>
      </c>
      <c r="M4" s="18">
        <v>0.53</v>
      </c>
      <c r="N4" s="18"/>
      <c r="O4" s="18">
        <v>15.03</v>
      </c>
    </row>
    <row r="5" spans="1:16" x14ac:dyDescent="0.25">
      <c r="B5" s="34">
        <v>33.590000000000003</v>
      </c>
      <c r="C5" s="34"/>
      <c r="D5" s="34">
        <v>0.21</v>
      </c>
      <c r="E5" s="34">
        <v>3.51</v>
      </c>
      <c r="F5" s="34">
        <v>0.71</v>
      </c>
      <c r="G5" s="34">
        <v>2.69</v>
      </c>
      <c r="H5" s="34"/>
      <c r="I5" s="34">
        <v>4.93</v>
      </c>
      <c r="J5" s="34">
        <v>25.39</v>
      </c>
      <c r="K5" s="34">
        <v>14.61</v>
      </c>
      <c r="L5" s="34">
        <v>9.3800000000000008</v>
      </c>
      <c r="M5" s="34">
        <v>0.37</v>
      </c>
      <c r="N5" s="34"/>
      <c r="O5" s="34"/>
      <c r="P5" s="36"/>
    </row>
    <row r="6" spans="1:16" x14ac:dyDescent="0.25">
      <c r="B6" s="18">
        <v>29.64</v>
      </c>
      <c r="C6" s="18"/>
      <c r="D6" s="18"/>
      <c r="E6" s="18">
        <v>2.93</v>
      </c>
      <c r="F6" s="18">
        <v>0.59</v>
      </c>
      <c r="G6" s="18">
        <v>3.57</v>
      </c>
      <c r="H6" s="18">
        <v>1.33</v>
      </c>
      <c r="I6" s="18">
        <v>3.51</v>
      </c>
      <c r="J6" s="18">
        <v>42.82</v>
      </c>
      <c r="K6" s="18">
        <v>5.35</v>
      </c>
      <c r="L6" s="18">
        <v>8.83</v>
      </c>
      <c r="M6" s="18">
        <v>0.19</v>
      </c>
      <c r="N6" s="18"/>
      <c r="O6" s="18"/>
    </row>
    <row r="7" spans="1:16" x14ac:dyDescent="0.25">
      <c r="B7" s="9">
        <v>19.79</v>
      </c>
      <c r="C7" s="9"/>
      <c r="D7" s="9"/>
      <c r="E7" s="9">
        <v>1.44</v>
      </c>
      <c r="F7" s="9"/>
      <c r="G7" s="9">
        <v>0.7</v>
      </c>
      <c r="H7" s="9"/>
      <c r="I7" s="9">
        <v>10.57</v>
      </c>
      <c r="J7" s="9">
        <v>29.53</v>
      </c>
      <c r="K7" s="9">
        <v>32.25</v>
      </c>
      <c r="L7" s="9">
        <v>3.13</v>
      </c>
      <c r="M7" s="9">
        <v>0.45</v>
      </c>
      <c r="N7" s="9"/>
      <c r="O7" s="9">
        <v>1.96</v>
      </c>
    </row>
    <row r="8" spans="1:16" x14ac:dyDescent="0.25">
      <c r="B8" s="18">
        <v>3.72</v>
      </c>
      <c r="C8" s="18"/>
      <c r="D8" s="18">
        <v>0.4</v>
      </c>
      <c r="E8" s="18">
        <v>3.01</v>
      </c>
      <c r="F8" s="18"/>
      <c r="G8" s="18">
        <v>1.18</v>
      </c>
      <c r="H8" s="18"/>
      <c r="I8" s="18">
        <v>3.6</v>
      </c>
      <c r="J8" s="18">
        <v>29.92</v>
      </c>
      <c r="K8" s="18">
        <v>35.450000000000003</v>
      </c>
      <c r="L8" s="18">
        <v>6.04</v>
      </c>
      <c r="M8" s="18">
        <v>0.62</v>
      </c>
      <c r="N8" s="18"/>
      <c r="O8" s="18">
        <v>15.95</v>
      </c>
    </row>
    <row r="9" spans="1:16" x14ac:dyDescent="0.25">
      <c r="B9" s="9">
        <v>35.78</v>
      </c>
      <c r="C9" s="20"/>
      <c r="D9" s="9">
        <v>0.25</v>
      </c>
      <c r="E9" s="9">
        <v>0.78</v>
      </c>
      <c r="F9" s="9"/>
      <c r="G9" s="9">
        <v>1.62</v>
      </c>
      <c r="H9" s="9">
        <v>0.47</v>
      </c>
      <c r="I9" s="9">
        <v>1.51</v>
      </c>
      <c r="J9" s="9">
        <v>46.55</v>
      </c>
      <c r="K9" s="9">
        <v>10</v>
      </c>
      <c r="L9" s="9">
        <v>0.34</v>
      </c>
      <c r="M9" s="9">
        <v>0.22</v>
      </c>
      <c r="N9" s="9"/>
      <c r="O9" s="11"/>
    </row>
    <row r="10" spans="1:16" x14ac:dyDescent="0.25">
      <c r="B10" s="18">
        <v>39.57</v>
      </c>
      <c r="C10" s="18">
        <v>2.2200000000000002</v>
      </c>
      <c r="D10" s="18">
        <v>0.14000000000000001</v>
      </c>
      <c r="E10" s="18">
        <v>0.37</v>
      </c>
      <c r="F10" s="18"/>
      <c r="G10" s="18">
        <v>1.6</v>
      </c>
      <c r="H10" s="18">
        <v>0.32</v>
      </c>
      <c r="I10" s="18">
        <v>0.68</v>
      </c>
      <c r="J10" s="18">
        <v>41.61</v>
      </c>
      <c r="K10" s="18">
        <v>10.83</v>
      </c>
      <c r="L10" s="18">
        <v>7.0000000000000007E-2</v>
      </c>
      <c r="M10" s="18">
        <v>0.22</v>
      </c>
      <c r="N10" s="18"/>
      <c r="O10" s="33"/>
    </row>
    <row r="11" spans="1:16" x14ac:dyDescent="0.25">
      <c r="B11" s="9">
        <v>32.93</v>
      </c>
      <c r="C11" s="9">
        <v>1.38</v>
      </c>
      <c r="D11" s="9"/>
      <c r="E11" s="9">
        <v>0.68</v>
      </c>
      <c r="F11" s="9"/>
      <c r="G11" s="9">
        <v>2.57</v>
      </c>
      <c r="H11" s="9">
        <v>0.28999999999999998</v>
      </c>
      <c r="I11" s="9">
        <v>0.73</v>
      </c>
      <c r="J11" s="9">
        <v>49.31</v>
      </c>
      <c r="K11" s="9">
        <v>9.7899999999999991</v>
      </c>
      <c r="L11" s="9">
        <v>0.48</v>
      </c>
      <c r="M11" s="9">
        <v>0.41</v>
      </c>
      <c r="N11" s="9"/>
      <c r="O11" s="11"/>
    </row>
    <row r="12" spans="1:16" x14ac:dyDescent="0.25">
      <c r="B12" s="18">
        <v>26.25</v>
      </c>
      <c r="C12" s="18"/>
      <c r="D12" s="18"/>
      <c r="E12" s="18">
        <v>1.1100000000000001</v>
      </c>
      <c r="F12" s="18"/>
      <c r="G12" s="18">
        <v>0.5</v>
      </c>
      <c r="H12" s="18"/>
      <c r="I12" s="18">
        <v>0.88</v>
      </c>
      <c r="J12" s="18">
        <v>61.03</v>
      </c>
      <c r="K12" s="18">
        <v>7.22</v>
      </c>
      <c r="L12" s="18">
        <v>1.1599999999999999</v>
      </c>
      <c r="M12" s="18">
        <v>0.61</v>
      </c>
      <c r="N12" s="18"/>
      <c r="O12" s="33"/>
    </row>
    <row r="13" spans="1:16" x14ac:dyDescent="0.25">
      <c r="B13" s="9">
        <v>16.71</v>
      </c>
      <c r="C13" s="9"/>
      <c r="D13" s="9"/>
      <c r="E13" s="9">
        <v>1.87</v>
      </c>
      <c r="F13" s="9"/>
      <c r="G13" s="9">
        <v>0.45</v>
      </c>
      <c r="H13" s="9">
        <v>0.19</v>
      </c>
      <c r="I13" s="9"/>
      <c r="J13" s="9">
        <v>70.209999999999994</v>
      </c>
      <c r="K13" s="9">
        <v>6.69</v>
      </c>
      <c r="L13" s="9">
        <v>1.77</v>
      </c>
      <c r="M13" s="9">
        <v>0.68</v>
      </c>
      <c r="N13" s="9"/>
      <c r="O13" s="11"/>
    </row>
    <row r="14" spans="1:16" x14ac:dyDescent="0.25">
      <c r="B14" s="18">
        <v>18.46</v>
      </c>
      <c r="C14" s="18"/>
      <c r="D14" s="18">
        <v>0.44</v>
      </c>
      <c r="E14" s="18">
        <v>4.96</v>
      </c>
      <c r="F14" s="18">
        <v>2.73</v>
      </c>
      <c r="G14" s="18">
        <v>3.33</v>
      </c>
      <c r="H14" s="18">
        <v>1.79</v>
      </c>
      <c r="I14" s="18">
        <v>0.19</v>
      </c>
      <c r="J14" s="18">
        <v>44.12</v>
      </c>
      <c r="K14" s="18">
        <v>9.76</v>
      </c>
      <c r="L14" s="18">
        <v>7.46</v>
      </c>
      <c r="M14" s="18">
        <v>0.47</v>
      </c>
      <c r="N14" s="18"/>
      <c r="O14" s="33"/>
    </row>
    <row r="15" spans="1:16" x14ac:dyDescent="0.25">
      <c r="B15" s="9">
        <v>12.41</v>
      </c>
      <c r="C15" s="9"/>
      <c r="D15" s="9"/>
      <c r="E15" s="9">
        <v>5.24</v>
      </c>
      <c r="F15" s="9">
        <v>0.89</v>
      </c>
      <c r="G15" s="9">
        <v>2.25</v>
      </c>
      <c r="H15" s="9">
        <v>0.76</v>
      </c>
      <c r="I15" s="9">
        <v>5.35</v>
      </c>
      <c r="J15" s="9">
        <v>59.85</v>
      </c>
      <c r="K15" s="9">
        <v>7.29</v>
      </c>
      <c r="L15" s="9"/>
      <c r="M15" s="9">
        <v>0.64</v>
      </c>
      <c r="N15" s="9"/>
      <c r="O15" s="11"/>
    </row>
    <row r="16" spans="1:16" x14ac:dyDescent="0.25">
      <c r="B16" s="18">
        <v>21.7</v>
      </c>
      <c r="C16" s="18"/>
      <c r="D16" s="18"/>
      <c r="E16" s="18">
        <v>6.4</v>
      </c>
      <c r="F16" s="18">
        <v>0.95</v>
      </c>
      <c r="G16" s="18">
        <v>3.41</v>
      </c>
      <c r="H16" s="18">
        <v>1.39</v>
      </c>
      <c r="I16" s="18">
        <v>1.51</v>
      </c>
      <c r="J16" s="18">
        <v>44.75</v>
      </c>
      <c r="K16" s="18">
        <v>3.26</v>
      </c>
      <c r="L16" s="18">
        <v>12.83</v>
      </c>
      <c r="M16" s="18">
        <v>0.47</v>
      </c>
      <c r="N16" s="18"/>
      <c r="O16" s="33"/>
    </row>
    <row r="17" spans="1:15" x14ac:dyDescent="0.25">
      <c r="B17" s="9">
        <v>53.33</v>
      </c>
      <c r="C17" s="9">
        <v>0.8</v>
      </c>
      <c r="D17" s="9">
        <v>0.32</v>
      </c>
      <c r="E17" s="9">
        <v>2.82</v>
      </c>
      <c r="F17" s="9">
        <v>1.54</v>
      </c>
      <c r="G17" s="9">
        <v>13.65</v>
      </c>
      <c r="H17" s="9">
        <v>1.03</v>
      </c>
      <c r="I17" s="9"/>
      <c r="J17" s="9">
        <v>15.71</v>
      </c>
      <c r="K17" s="9">
        <v>7.31</v>
      </c>
      <c r="L17" s="9">
        <v>1.1000000000000001</v>
      </c>
      <c r="M17" s="9">
        <v>0.25</v>
      </c>
      <c r="N17" s="9">
        <v>1.31</v>
      </c>
      <c r="O17" s="11"/>
    </row>
    <row r="18" spans="1:15" x14ac:dyDescent="0.25">
      <c r="B18" s="18">
        <v>28.79</v>
      </c>
      <c r="C18" s="18"/>
      <c r="D18" s="18"/>
      <c r="E18" s="18">
        <v>4.58</v>
      </c>
      <c r="F18" s="18">
        <v>1.47</v>
      </c>
      <c r="G18" s="18">
        <v>5.38</v>
      </c>
      <c r="H18" s="18">
        <v>2.74</v>
      </c>
      <c r="I18" s="18">
        <v>0.7</v>
      </c>
      <c r="J18" s="18">
        <v>34.18</v>
      </c>
      <c r="K18" s="18">
        <v>6.1</v>
      </c>
      <c r="L18" s="18">
        <v>11.1</v>
      </c>
      <c r="M18" s="18">
        <v>0.46</v>
      </c>
      <c r="N18" s="18"/>
      <c r="O18" s="33"/>
    </row>
    <row r="19" spans="1:15" x14ac:dyDescent="0.25">
      <c r="B19" s="9">
        <v>17.98</v>
      </c>
      <c r="C19" s="9"/>
      <c r="D19" s="9"/>
      <c r="E19" s="9">
        <v>3.19</v>
      </c>
      <c r="F19" s="9">
        <v>0.47</v>
      </c>
      <c r="G19" s="9">
        <v>1.87</v>
      </c>
      <c r="H19" s="9">
        <v>0.33</v>
      </c>
      <c r="I19" s="9">
        <v>1.1299999999999999</v>
      </c>
      <c r="J19" s="9">
        <v>44</v>
      </c>
      <c r="K19" s="9">
        <v>14.2</v>
      </c>
      <c r="L19" s="9">
        <v>6.34</v>
      </c>
      <c r="M19" s="9">
        <v>0.66</v>
      </c>
      <c r="N19" s="9"/>
      <c r="O19" s="11"/>
    </row>
    <row r="20" spans="1:15" x14ac:dyDescent="0.25">
      <c r="B20" s="18">
        <v>24.61</v>
      </c>
      <c r="C20" s="18"/>
      <c r="D20" s="18"/>
      <c r="E20" s="18">
        <v>3.58</v>
      </c>
      <c r="F20" s="18">
        <v>1.19</v>
      </c>
      <c r="G20" s="18">
        <v>5.25</v>
      </c>
      <c r="H20" s="18">
        <v>1.19</v>
      </c>
      <c r="I20" s="18">
        <v>1.37</v>
      </c>
      <c r="J20" s="18">
        <v>40.24</v>
      </c>
      <c r="K20" s="18">
        <v>8.94</v>
      </c>
      <c r="L20" s="18">
        <v>8.1</v>
      </c>
      <c r="M20" s="18">
        <v>0.39</v>
      </c>
      <c r="N20" s="18">
        <v>0.47</v>
      </c>
      <c r="O20" s="33"/>
    </row>
    <row r="21" spans="1:15" x14ac:dyDescent="0.25">
      <c r="B21" s="9">
        <v>21.35</v>
      </c>
      <c r="C21" s="9"/>
      <c r="D21" s="9"/>
      <c r="E21" s="9">
        <v>5.13</v>
      </c>
      <c r="F21" s="9">
        <v>1.45</v>
      </c>
      <c r="G21" s="9">
        <v>2.5099999999999998</v>
      </c>
      <c r="H21" s="9">
        <v>0.42</v>
      </c>
      <c r="I21" s="9">
        <v>0.75</v>
      </c>
      <c r="J21" s="9">
        <v>51.34</v>
      </c>
      <c r="K21" s="9"/>
      <c r="L21" s="9">
        <v>8.75</v>
      </c>
      <c r="M21" s="9"/>
      <c r="N21" s="9"/>
      <c r="O21" s="11"/>
    </row>
    <row r="22" spans="1:15" x14ac:dyDescent="0.25">
      <c r="B22" s="18">
        <v>25.74</v>
      </c>
      <c r="C22" s="18">
        <v>1.22</v>
      </c>
      <c r="D22" s="18"/>
      <c r="E22" s="18">
        <v>2.27</v>
      </c>
      <c r="F22" s="18">
        <v>0.55000000000000004</v>
      </c>
      <c r="G22" s="18">
        <v>1.1599999999999999</v>
      </c>
      <c r="H22" s="18">
        <v>0.23</v>
      </c>
      <c r="I22" s="18">
        <v>0.7</v>
      </c>
      <c r="J22" s="18">
        <v>47.42</v>
      </c>
      <c r="K22" s="18">
        <v>8.64</v>
      </c>
      <c r="L22" s="18">
        <v>5.71</v>
      </c>
      <c r="M22" s="18">
        <v>0.44</v>
      </c>
      <c r="N22" s="18"/>
      <c r="O22" s="33"/>
    </row>
    <row r="23" spans="1:15" x14ac:dyDescent="0.25">
      <c r="B23" s="9">
        <v>22.28</v>
      </c>
      <c r="C23" s="9"/>
      <c r="D23" s="9">
        <v>0.32</v>
      </c>
      <c r="E23" s="9">
        <v>3.19</v>
      </c>
      <c r="F23" s="9">
        <v>1.28</v>
      </c>
      <c r="G23" s="9">
        <v>4.1500000000000004</v>
      </c>
      <c r="H23" s="9"/>
      <c r="I23" s="9">
        <v>0.83</v>
      </c>
      <c r="J23" s="9">
        <v>55.46</v>
      </c>
      <c r="K23" s="9">
        <v>7.04</v>
      </c>
      <c r="L23" s="9">
        <v>4.24</v>
      </c>
      <c r="M23" s="9">
        <v>0.88</v>
      </c>
      <c r="N23" s="9"/>
      <c r="O23" s="11"/>
    </row>
    <row r="24" spans="1:15" x14ac:dyDescent="0.25">
      <c r="B24" s="18">
        <v>17.11</v>
      </c>
      <c r="C24" s="18"/>
      <c r="D24" s="18"/>
      <c r="E24" s="18"/>
      <c r="F24" s="18">
        <v>1.1100000000000001</v>
      </c>
      <c r="G24" s="18">
        <v>3.65</v>
      </c>
      <c r="H24" s="18"/>
      <c r="I24" s="18">
        <v>1.34</v>
      </c>
      <c r="J24" s="18">
        <v>58.46</v>
      </c>
      <c r="K24" s="18"/>
      <c r="L24" s="18">
        <v>14.13</v>
      </c>
      <c r="M24" s="18">
        <v>1.1200000000000001</v>
      </c>
      <c r="N24" s="18"/>
      <c r="O24" s="33"/>
    </row>
    <row r="25" spans="1:15" x14ac:dyDescent="0.25">
      <c r="B25" s="9">
        <v>29.15</v>
      </c>
      <c r="C25" s="9"/>
      <c r="D25" s="9"/>
      <c r="E25" s="9">
        <v>1.21</v>
      </c>
      <c r="F25" s="9"/>
      <c r="G25" s="9">
        <v>1.85</v>
      </c>
      <c r="H25" s="9"/>
      <c r="I25" s="9">
        <v>0.79</v>
      </c>
      <c r="J25" s="9">
        <v>41.25</v>
      </c>
      <c r="K25" s="9">
        <v>15.45</v>
      </c>
      <c r="L25" s="9">
        <v>2.54</v>
      </c>
      <c r="M25" s="9"/>
      <c r="N25" s="9"/>
      <c r="O25" s="11"/>
    </row>
    <row r="26" spans="1:15" x14ac:dyDescent="0.25">
      <c r="B26" s="18">
        <v>25.42</v>
      </c>
      <c r="C26" s="18"/>
      <c r="D26" s="18"/>
      <c r="E26" s="18">
        <v>1.31</v>
      </c>
      <c r="F26" s="18"/>
      <c r="G26" s="18">
        <v>2.1800000000000002</v>
      </c>
      <c r="H26" s="18"/>
      <c r="I26" s="18">
        <v>1.1599999999999999</v>
      </c>
      <c r="J26" s="18">
        <v>45.1</v>
      </c>
      <c r="K26" s="18">
        <v>17.3</v>
      </c>
      <c r="L26" s="18"/>
      <c r="M26" s="18"/>
      <c r="N26" s="18"/>
      <c r="O26" s="33"/>
    </row>
    <row r="27" spans="1:15" x14ac:dyDescent="0.25">
      <c r="B27" s="9">
        <v>30.39</v>
      </c>
      <c r="C27" s="9"/>
      <c r="D27" s="9">
        <v>0.34</v>
      </c>
      <c r="E27" s="9">
        <v>3.49</v>
      </c>
      <c r="F27" s="9">
        <v>0.79</v>
      </c>
      <c r="G27" s="9">
        <v>3.52</v>
      </c>
      <c r="H27" s="9">
        <v>0.86</v>
      </c>
      <c r="I27" s="9">
        <v>3.13</v>
      </c>
      <c r="J27" s="9">
        <v>39.35</v>
      </c>
      <c r="K27" s="9">
        <v>7.66</v>
      </c>
      <c r="L27" s="9">
        <v>8.99</v>
      </c>
      <c r="M27" s="9">
        <v>0.24</v>
      </c>
      <c r="N27" s="9"/>
      <c r="O27" s="9"/>
    </row>
    <row r="28" spans="1:15" x14ac:dyDescent="0.25">
      <c r="A28" t="s">
        <v>15</v>
      </c>
      <c r="B28">
        <f>AVERAGE(B2:B27)</f>
        <v>24.912692307692303</v>
      </c>
      <c r="C28">
        <f t="shared" ref="C28:O28" si="0">AVERAGE(C2:C27)</f>
        <v>1.405</v>
      </c>
      <c r="D28">
        <f t="shared" si="0"/>
        <v>0.38555555555555554</v>
      </c>
      <c r="E28">
        <f t="shared" si="0"/>
        <v>2.8031999999999999</v>
      </c>
      <c r="F28">
        <f t="shared" si="0"/>
        <v>1.1266666666666665</v>
      </c>
      <c r="G28">
        <f t="shared" si="0"/>
        <v>2.9699999999999998</v>
      </c>
      <c r="H28">
        <f t="shared" si="0"/>
        <v>0.95</v>
      </c>
      <c r="I28">
        <f t="shared" si="0"/>
        <v>2.4654166666666666</v>
      </c>
      <c r="J28">
        <f t="shared" si="0"/>
        <v>43.31384615384615</v>
      </c>
      <c r="K28">
        <f t="shared" si="0"/>
        <v>13.347391304347827</v>
      </c>
      <c r="L28">
        <f t="shared" si="0"/>
        <v>5.7170833333333322</v>
      </c>
      <c r="M28">
        <f t="shared" si="0"/>
        <v>0.47304347826086962</v>
      </c>
      <c r="N28">
        <f t="shared" si="0"/>
        <v>0.89</v>
      </c>
      <c r="O28">
        <f t="shared" si="0"/>
        <v>8.879999999999999</v>
      </c>
    </row>
    <row r="29" spans="1:15" x14ac:dyDescent="0.25">
      <c r="A29" t="s">
        <v>16</v>
      </c>
      <c r="B29">
        <f>AVEDEV(B2:B27)</f>
        <v>7.9226923076923095</v>
      </c>
      <c r="C29">
        <f t="shared" ref="C29:O29" si="1">AVEDEV(C2:C27)</f>
        <v>0.40750000000000008</v>
      </c>
      <c r="D29">
        <f t="shared" si="1"/>
        <v>0.16296296296296298</v>
      </c>
      <c r="E29">
        <f t="shared" si="1"/>
        <v>1.2780160000000003</v>
      </c>
      <c r="F29">
        <f t="shared" si="1"/>
        <v>0.39377777777777762</v>
      </c>
      <c r="G29">
        <f t="shared" si="1"/>
        <v>1.6876923076923076</v>
      </c>
      <c r="H29">
        <f t="shared" si="1"/>
        <v>0.58499999999999996</v>
      </c>
      <c r="I29">
        <f t="shared" si="1"/>
        <v>2.0763888888888884</v>
      </c>
      <c r="J29">
        <f t="shared" si="1"/>
        <v>9.1258579881656789</v>
      </c>
      <c r="K29">
        <f t="shared" si="1"/>
        <v>7.3331190926275998</v>
      </c>
      <c r="L29">
        <f t="shared" si="1"/>
        <v>3.4087499999999995</v>
      </c>
      <c r="M29">
        <f t="shared" si="1"/>
        <v>0.17005671077504728</v>
      </c>
      <c r="N29">
        <f t="shared" si="1"/>
        <v>0.42000000000000004</v>
      </c>
      <c r="O29">
        <f t="shared" si="1"/>
        <v>6.6099999999999994</v>
      </c>
    </row>
    <row r="32" spans="1:15" x14ac:dyDescent="0.25">
      <c r="A32" t="s">
        <v>17</v>
      </c>
    </row>
    <row r="34" spans="1:1" x14ac:dyDescent="0.25">
      <c r="A34" t="s">
        <v>18</v>
      </c>
    </row>
    <row r="70" spans="1:4" x14ac:dyDescent="0.25">
      <c r="A70" t="s">
        <v>19</v>
      </c>
    </row>
    <row r="71" spans="1:4" ht="26" x14ac:dyDescent="0.25">
      <c r="B71" s="14" t="s">
        <v>1</v>
      </c>
      <c r="C71" s="14" t="s">
        <v>9</v>
      </c>
      <c r="D71" s="14" t="s">
        <v>10</v>
      </c>
    </row>
    <row r="72" spans="1:4" x14ac:dyDescent="0.25">
      <c r="B72" s="18">
        <v>36.28</v>
      </c>
      <c r="C72" s="18">
        <v>47.43</v>
      </c>
      <c r="D72" s="18"/>
    </row>
    <row r="73" spans="1:4" x14ac:dyDescent="0.25">
      <c r="B73" s="9">
        <v>20.14</v>
      </c>
      <c r="C73" s="9">
        <v>28.68</v>
      </c>
      <c r="D73" s="9"/>
    </row>
    <row r="74" spans="1:4" x14ac:dyDescent="0.25">
      <c r="B74" s="18"/>
      <c r="C74" s="18">
        <v>32.450000000000003</v>
      </c>
      <c r="D74" s="18"/>
    </row>
    <row r="75" spans="1:4" x14ac:dyDescent="0.25">
      <c r="B75" s="34">
        <v>33.590000000000003</v>
      </c>
      <c r="C75" s="34">
        <v>25.39</v>
      </c>
      <c r="D75" s="34">
        <v>14.61</v>
      </c>
    </row>
    <row r="76" spans="1:4" x14ac:dyDescent="0.25">
      <c r="B76" s="18">
        <v>29.64</v>
      </c>
      <c r="C76" s="18">
        <v>42.82</v>
      </c>
      <c r="D76" s="18">
        <v>5.35</v>
      </c>
    </row>
    <row r="77" spans="1:4" x14ac:dyDescent="0.25">
      <c r="B77" s="9">
        <v>19.79</v>
      </c>
      <c r="C77" s="9">
        <v>29.53</v>
      </c>
      <c r="D77" s="9"/>
    </row>
    <row r="78" spans="1:4" x14ac:dyDescent="0.25">
      <c r="B78" s="18"/>
      <c r="C78" s="18">
        <v>29.92</v>
      </c>
      <c r="D78" s="18"/>
    </row>
    <row r="79" spans="1:4" x14ac:dyDescent="0.25">
      <c r="B79" s="9">
        <v>35.78</v>
      </c>
      <c r="C79" s="9">
        <v>46.55</v>
      </c>
      <c r="D79" s="9">
        <v>10</v>
      </c>
    </row>
    <row r="80" spans="1:4" x14ac:dyDescent="0.25">
      <c r="B80" s="18">
        <v>39.57</v>
      </c>
      <c r="C80" s="18">
        <v>41.61</v>
      </c>
      <c r="D80" s="18">
        <v>10.83</v>
      </c>
    </row>
    <row r="81" spans="2:4" x14ac:dyDescent="0.25">
      <c r="B81" s="9">
        <v>32.93</v>
      </c>
      <c r="C81" s="9">
        <v>49.31</v>
      </c>
      <c r="D81" s="9">
        <v>9.7899999999999991</v>
      </c>
    </row>
    <row r="82" spans="2:4" x14ac:dyDescent="0.25">
      <c r="B82" s="18">
        <v>26.25</v>
      </c>
      <c r="C82" s="18"/>
      <c r="D82" s="18">
        <v>7.22</v>
      </c>
    </row>
    <row r="83" spans="2:4" x14ac:dyDescent="0.25">
      <c r="B83" s="9">
        <v>16.71</v>
      </c>
      <c r="C83" s="9"/>
      <c r="D83" s="9">
        <v>6.69</v>
      </c>
    </row>
    <row r="84" spans="2:4" x14ac:dyDescent="0.25">
      <c r="B84" s="18">
        <v>18.46</v>
      </c>
      <c r="C84" s="18">
        <v>44.12</v>
      </c>
      <c r="D84" s="18">
        <v>9.76</v>
      </c>
    </row>
    <row r="85" spans="2:4" x14ac:dyDescent="0.25">
      <c r="B85" s="9">
        <v>12.41</v>
      </c>
      <c r="C85" s="9"/>
      <c r="D85" s="9">
        <v>7.29</v>
      </c>
    </row>
    <row r="86" spans="2:4" x14ac:dyDescent="0.25">
      <c r="B86" s="18">
        <v>21.7</v>
      </c>
      <c r="C86" s="18">
        <v>44.75</v>
      </c>
      <c r="D86" s="18">
        <v>3.26</v>
      </c>
    </row>
    <row r="87" spans="2:4" x14ac:dyDescent="0.25">
      <c r="B87" s="9"/>
      <c r="C87" s="9"/>
      <c r="D87" s="9">
        <v>7.31</v>
      </c>
    </row>
    <row r="88" spans="2:4" x14ac:dyDescent="0.25">
      <c r="B88" s="18">
        <v>28.79</v>
      </c>
      <c r="C88" s="18">
        <v>34.18</v>
      </c>
      <c r="D88" s="18">
        <v>6.1</v>
      </c>
    </row>
    <row r="89" spans="2:4" x14ac:dyDescent="0.25">
      <c r="B89" s="9">
        <v>17.98</v>
      </c>
      <c r="C89" s="9">
        <v>44</v>
      </c>
      <c r="D89" s="9">
        <v>14.2</v>
      </c>
    </row>
    <row r="90" spans="2:4" x14ac:dyDescent="0.25">
      <c r="B90" s="18">
        <v>24.61</v>
      </c>
      <c r="C90" s="18">
        <v>40.24</v>
      </c>
      <c r="D90" s="18">
        <v>8.94</v>
      </c>
    </row>
    <row r="91" spans="2:4" x14ac:dyDescent="0.25">
      <c r="B91" s="9">
        <v>21.35</v>
      </c>
      <c r="C91" s="9">
        <v>51.34</v>
      </c>
      <c r="D91" s="9"/>
    </row>
    <row r="92" spans="2:4" x14ac:dyDescent="0.25">
      <c r="B92" s="18">
        <v>25.74</v>
      </c>
      <c r="C92" s="18">
        <v>47.42</v>
      </c>
      <c r="D92" s="18">
        <v>8.64</v>
      </c>
    </row>
    <row r="93" spans="2:4" x14ac:dyDescent="0.25">
      <c r="B93" s="9">
        <v>22.28</v>
      </c>
      <c r="C93" s="9">
        <v>55.46</v>
      </c>
      <c r="D93" s="9">
        <v>7.04</v>
      </c>
    </row>
    <row r="94" spans="2:4" x14ac:dyDescent="0.25">
      <c r="B94" s="18">
        <v>17.11</v>
      </c>
      <c r="C94" s="18"/>
      <c r="D94" s="18"/>
    </row>
    <row r="95" spans="2:4" x14ac:dyDescent="0.25">
      <c r="B95" s="9">
        <v>29.15</v>
      </c>
      <c r="C95" s="9">
        <v>41.25</v>
      </c>
      <c r="D95" s="9">
        <v>15.45</v>
      </c>
    </row>
    <row r="96" spans="2:4" x14ac:dyDescent="0.25">
      <c r="B96" s="18">
        <v>25.42</v>
      </c>
      <c r="C96" s="18">
        <v>45.1</v>
      </c>
      <c r="D96" s="18">
        <v>17.3</v>
      </c>
    </row>
    <row r="97" spans="1:4" x14ac:dyDescent="0.25">
      <c r="B97" s="9">
        <v>30.39</v>
      </c>
      <c r="C97" s="9">
        <v>39.35</v>
      </c>
      <c r="D97" s="9">
        <v>7.66</v>
      </c>
    </row>
    <row r="98" spans="1:4" x14ac:dyDescent="0.25">
      <c r="A98" t="s">
        <v>15</v>
      </c>
      <c r="B98">
        <f>AVERAGE(B72:B97)</f>
        <v>25.481304347826089</v>
      </c>
      <c r="C98">
        <f>AVERAGE(C72:C97)</f>
        <v>40.995238095238101</v>
      </c>
      <c r="D98">
        <f>AVERAGE(D72:D97)</f>
        <v>9.3389473684210529</v>
      </c>
    </row>
    <row r="99" spans="1:4" x14ac:dyDescent="0.25">
      <c r="A99" t="s">
        <v>16</v>
      </c>
      <c r="B99">
        <f>AVEDEV(B72:B97)</f>
        <v>5.8970132325141771</v>
      </c>
      <c r="C99">
        <f>AVEDEV(C72:C97)</f>
        <v>6.4973242630385464</v>
      </c>
      <c r="D99">
        <f>AVEDEV(D72:D97)</f>
        <v>2.8661495844875349</v>
      </c>
    </row>
  </sheetData>
  <phoneticPr fontId="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workbookViewId="0">
      <selection activeCell="E28" sqref="E28"/>
    </sheetView>
  </sheetViews>
  <sheetFormatPr defaultColWidth="8.7265625" defaultRowHeight="14" x14ac:dyDescent="0.25"/>
  <cols>
    <col min="1" max="6" width="11.7265625" style="3"/>
    <col min="7" max="7" width="8.7265625" style="3"/>
    <col min="8" max="13" width="11.7265625" style="3"/>
    <col min="14" max="15" width="8.7265625" style="3"/>
  </cols>
  <sheetData>
    <row r="1" spans="1:15" ht="26" x14ac:dyDescent="0.25">
      <c r="A1" s="3" t="s">
        <v>20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5" x14ac:dyDescent="0.25">
      <c r="B2" s="18">
        <v>37.36</v>
      </c>
      <c r="C2" s="18"/>
      <c r="D2" s="18">
        <v>0.71</v>
      </c>
      <c r="E2" s="18"/>
      <c r="F2" s="18"/>
      <c r="G2" s="18">
        <v>5.45</v>
      </c>
      <c r="H2" s="18">
        <v>1.51</v>
      </c>
      <c r="I2" s="18">
        <v>4.78</v>
      </c>
      <c r="J2" s="18">
        <v>9.3000000000000007</v>
      </c>
      <c r="K2" s="18">
        <v>23.55</v>
      </c>
      <c r="L2" s="18">
        <v>5.75</v>
      </c>
      <c r="M2" s="18"/>
      <c r="N2" s="18"/>
      <c r="O2" s="18"/>
    </row>
    <row r="3" spans="1:15" x14ac:dyDescent="0.25">
      <c r="B3" s="9">
        <v>53.79</v>
      </c>
      <c r="C3" s="9">
        <v>7.92</v>
      </c>
      <c r="D3" s="9"/>
      <c r="E3" s="9">
        <v>0.5</v>
      </c>
      <c r="F3" s="9">
        <v>0.71</v>
      </c>
      <c r="G3" s="9">
        <v>1.42</v>
      </c>
      <c r="H3" s="9"/>
      <c r="I3" s="9">
        <v>2.99</v>
      </c>
      <c r="J3" s="9">
        <v>16.98</v>
      </c>
      <c r="K3" s="9">
        <v>11.86</v>
      </c>
      <c r="L3" s="9"/>
      <c r="M3" s="9">
        <v>0.33</v>
      </c>
      <c r="N3" s="9"/>
      <c r="O3" s="11"/>
    </row>
    <row r="4" spans="1:15" x14ac:dyDescent="0.25">
      <c r="B4" s="18">
        <v>31.94</v>
      </c>
      <c r="C4" s="18"/>
      <c r="D4" s="18"/>
      <c r="E4" s="18">
        <v>0.47</v>
      </c>
      <c r="F4" s="18"/>
      <c r="G4" s="18">
        <v>1.59</v>
      </c>
      <c r="H4" s="18"/>
      <c r="I4" s="18">
        <v>8.4600000000000009</v>
      </c>
      <c r="J4" s="18">
        <v>29.14</v>
      </c>
      <c r="K4" s="18">
        <v>26.23</v>
      </c>
      <c r="L4" s="18">
        <v>0.14000000000000001</v>
      </c>
      <c r="M4" s="18">
        <v>0.91</v>
      </c>
      <c r="N4" s="18"/>
      <c r="O4" s="18"/>
    </row>
    <row r="5" spans="1:15" x14ac:dyDescent="0.25">
      <c r="B5" s="9">
        <v>50.61</v>
      </c>
      <c r="C5" s="9">
        <v>2.31</v>
      </c>
      <c r="D5" s="9"/>
      <c r="E5" s="9">
        <v>0.63</v>
      </c>
      <c r="F5" s="9"/>
      <c r="G5" s="9">
        <v>1.9</v>
      </c>
      <c r="H5" s="9">
        <v>1.55</v>
      </c>
      <c r="I5" s="9">
        <v>1.1200000000000001</v>
      </c>
      <c r="J5" s="9">
        <v>31.9</v>
      </c>
      <c r="K5" s="9">
        <v>6.65</v>
      </c>
      <c r="L5" s="9">
        <v>0.19</v>
      </c>
      <c r="M5" s="9">
        <v>0.2</v>
      </c>
      <c r="N5" s="9"/>
      <c r="O5" s="11"/>
    </row>
    <row r="6" spans="1:15" x14ac:dyDescent="0.25">
      <c r="B6" s="18">
        <v>68.08</v>
      </c>
      <c r="C6" s="18"/>
      <c r="D6" s="18">
        <v>0.26</v>
      </c>
      <c r="E6" s="18">
        <v>1.34</v>
      </c>
      <c r="F6" s="18">
        <v>1</v>
      </c>
      <c r="G6" s="18">
        <v>4.7</v>
      </c>
      <c r="H6" s="18">
        <v>0.41</v>
      </c>
      <c r="I6" s="18">
        <v>0.33</v>
      </c>
      <c r="J6" s="18">
        <v>17.14</v>
      </c>
      <c r="K6" s="18">
        <v>4.04</v>
      </c>
      <c r="L6" s="18">
        <v>1.04</v>
      </c>
      <c r="M6" s="18">
        <v>0.12</v>
      </c>
      <c r="N6" s="18">
        <v>0.23</v>
      </c>
      <c r="O6" s="33"/>
    </row>
    <row r="7" spans="1:15" x14ac:dyDescent="0.25">
      <c r="B7" s="9">
        <v>63.3</v>
      </c>
      <c r="C7" s="9">
        <v>0.92</v>
      </c>
      <c r="D7" s="9">
        <v>0.3</v>
      </c>
      <c r="E7" s="9">
        <v>2.98</v>
      </c>
      <c r="F7" s="9">
        <v>1.49</v>
      </c>
      <c r="G7" s="9">
        <v>14.34</v>
      </c>
      <c r="H7" s="9">
        <v>0.81</v>
      </c>
      <c r="I7" s="9">
        <v>0.74</v>
      </c>
      <c r="J7" s="9">
        <v>12.31</v>
      </c>
      <c r="K7" s="9">
        <v>2.0299999999999998</v>
      </c>
      <c r="L7" s="9">
        <v>0.41</v>
      </c>
      <c r="M7" s="9">
        <v>0.25</v>
      </c>
      <c r="N7" s="9"/>
      <c r="O7" s="11"/>
    </row>
    <row r="8" spans="1:15" x14ac:dyDescent="0.25">
      <c r="B8" s="18">
        <v>34.340000000000003</v>
      </c>
      <c r="C8" s="18"/>
      <c r="D8" s="18">
        <v>1.41</v>
      </c>
      <c r="E8" s="18">
        <v>4.49</v>
      </c>
      <c r="F8" s="18">
        <v>0.98</v>
      </c>
      <c r="G8" s="18">
        <v>4.3499999999999996</v>
      </c>
      <c r="H8" s="18">
        <v>2.12</v>
      </c>
      <c r="I8" s="18"/>
      <c r="J8" s="18">
        <v>39.22</v>
      </c>
      <c r="K8" s="18">
        <v>10.29</v>
      </c>
      <c r="L8" s="18"/>
      <c r="M8" s="18">
        <v>0.35</v>
      </c>
      <c r="N8" s="18">
        <v>0.4</v>
      </c>
      <c r="O8" s="33"/>
    </row>
    <row r="9" spans="1:15" x14ac:dyDescent="0.25">
      <c r="B9" s="9">
        <v>36.93</v>
      </c>
      <c r="C9" s="9"/>
      <c r="D9" s="9"/>
      <c r="E9" s="9">
        <v>4.24</v>
      </c>
      <c r="F9" s="9">
        <v>0.51</v>
      </c>
      <c r="G9" s="9">
        <v>3.86</v>
      </c>
      <c r="H9" s="9">
        <v>2.74</v>
      </c>
      <c r="I9" s="9"/>
      <c r="J9" s="9">
        <v>37.74</v>
      </c>
      <c r="K9" s="9">
        <v>10.35</v>
      </c>
      <c r="L9" s="9">
        <v>1.41</v>
      </c>
      <c r="M9" s="9">
        <v>0.48</v>
      </c>
      <c r="N9" s="9">
        <v>0.44</v>
      </c>
      <c r="O9" s="11"/>
    </row>
    <row r="10" spans="1:15" x14ac:dyDescent="0.25">
      <c r="B10" s="18">
        <v>65.91</v>
      </c>
      <c r="C10" s="18"/>
      <c r="D10" s="18"/>
      <c r="E10" s="18">
        <v>1.6</v>
      </c>
      <c r="F10" s="18">
        <v>0.89</v>
      </c>
      <c r="G10" s="18">
        <v>3.11</v>
      </c>
      <c r="H10" s="18">
        <v>4.59</v>
      </c>
      <c r="I10" s="18">
        <v>0.44</v>
      </c>
      <c r="J10" s="18">
        <v>16.55</v>
      </c>
      <c r="K10" s="18">
        <v>3.42</v>
      </c>
      <c r="L10" s="18">
        <v>1.62</v>
      </c>
      <c r="M10" s="18">
        <v>0.3</v>
      </c>
      <c r="N10" s="18"/>
      <c r="O10" s="18"/>
    </row>
    <row r="11" spans="1:15" x14ac:dyDescent="0.25">
      <c r="B11" s="9">
        <v>69.709999999999994</v>
      </c>
      <c r="C11" s="9"/>
      <c r="D11" s="9">
        <v>0.21</v>
      </c>
      <c r="E11" s="9">
        <v>0.46</v>
      </c>
      <c r="F11" s="9"/>
      <c r="G11" s="9">
        <v>2.36</v>
      </c>
      <c r="H11" s="9">
        <v>1</v>
      </c>
      <c r="I11" s="9">
        <v>0.11</v>
      </c>
      <c r="J11" s="9">
        <v>19.760000000000002</v>
      </c>
      <c r="K11" s="9">
        <v>4.88</v>
      </c>
      <c r="L11" s="9">
        <v>0.17</v>
      </c>
      <c r="M11" s="9"/>
      <c r="N11" s="9"/>
      <c r="O11" s="11"/>
    </row>
    <row r="12" spans="1:15" x14ac:dyDescent="0.25">
      <c r="B12" s="18">
        <v>75.510000000000005</v>
      </c>
      <c r="C12" s="18"/>
      <c r="D12" s="18">
        <v>0.15</v>
      </c>
      <c r="E12" s="18">
        <v>0.64</v>
      </c>
      <c r="F12" s="18">
        <v>1</v>
      </c>
      <c r="G12" s="18">
        <v>2.35</v>
      </c>
      <c r="H12" s="18"/>
      <c r="I12" s="18">
        <v>0.47</v>
      </c>
      <c r="J12" s="18">
        <v>16.16</v>
      </c>
      <c r="K12" s="18">
        <v>3.55</v>
      </c>
      <c r="L12" s="18">
        <v>0.13</v>
      </c>
      <c r="M12" s="18"/>
      <c r="N12" s="18"/>
      <c r="O12" s="33"/>
    </row>
    <row r="13" spans="1:15" x14ac:dyDescent="0.25">
      <c r="B13" s="9">
        <v>65.91</v>
      </c>
      <c r="C13" s="9"/>
      <c r="D13" s="9"/>
      <c r="E13" s="9">
        <v>0.38</v>
      </c>
      <c r="F13" s="9"/>
      <c r="G13" s="9">
        <v>1.44</v>
      </c>
      <c r="H13" s="9">
        <v>0.17</v>
      </c>
      <c r="I13" s="9">
        <v>0.16</v>
      </c>
      <c r="J13" s="9">
        <v>22.05</v>
      </c>
      <c r="K13" s="9">
        <v>5.68</v>
      </c>
      <c r="L13" s="9">
        <v>0.42</v>
      </c>
      <c r="M13" s="9"/>
      <c r="N13" s="9"/>
      <c r="O13" s="11"/>
    </row>
    <row r="14" spans="1:15" x14ac:dyDescent="0.25">
      <c r="B14" s="18">
        <v>60.12</v>
      </c>
      <c r="C14" s="18"/>
      <c r="D14" s="18">
        <v>0.23</v>
      </c>
      <c r="E14" s="18">
        <v>0.89</v>
      </c>
      <c r="F14" s="18"/>
      <c r="G14" s="18">
        <v>2.72</v>
      </c>
      <c r="H14" s="18"/>
      <c r="I14" s="18">
        <v>3.01</v>
      </c>
      <c r="J14" s="18">
        <v>17.239999999999998</v>
      </c>
      <c r="K14" s="18">
        <v>10.34</v>
      </c>
      <c r="L14" s="18">
        <v>1.46</v>
      </c>
      <c r="M14" s="18">
        <v>0.31</v>
      </c>
      <c r="N14" s="18"/>
      <c r="O14" s="18">
        <v>3.66</v>
      </c>
    </row>
    <row r="15" spans="1:15" x14ac:dyDescent="0.25">
      <c r="B15" s="9">
        <v>51.26</v>
      </c>
      <c r="C15" s="9">
        <v>5.74</v>
      </c>
      <c r="D15" s="9">
        <v>0.15</v>
      </c>
      <c r="E15" s="9">
        <v>0.79</v>
      </c>
      <c r="F15" s="9">
        <v>1.0900000000000001</v>
      </c>
      <c r="G15" s="9">
        <v>3.53</v>
      </c>
      <c r="H15" s="9"/>
      <c r="I15" s="9">
        <v>2.67</v>
      </c>
      <c r="J15" s="9">
        <v>21.88</v>
      </c>
      <c r="K15" s="9">
        <v>10.47</v>
      </c>
      <c r="L15" s="9">
        <v>0.08</v>
      </c>
      <c r="M15" s="9">
        <v>0.35</v>
      </c>
      <c r="N15" s="9"/>
      <c r="O15" s="11"/>
    </row>
    <row r="16" spans="1:15" x14ac:dyDescent="0.25">
      <c r="B16" s="18">
        <v>51.33</v>
      </c>
      <c r="C16" s="18">
        <v>5.68</v>
      </c>
      <c r="D16" s="18">
        <v>0.35</v>
      </c>
      <c r="E16" s="18"/>
      <c r="F16" s="18">
        <v>1.1599999999999999</v>
      </c>
      <c r="G16" s="18">
        <v>5.66</v>
      </c>
      <c r="H16" s="18"/>
      <c r="I16" s="18">
        <v>2.72</v>
      </c>
      <c r="J16" s="18">
        <v>20.12</v>
      </c>
      <c r="K16" s="18">
        <v>10.88</v>
      </c>
      <c r="L16" s="18"/>
      <c r="M16" s="18"/>
      <c r="N16" s="18"/>
      <c r="O16" s="33"/>
    </row>
    <row r="17" spans="1:16" x14ac:dyDescent="0.25">
      <c r="B17" s="9">
        <v>60.74</v>
      </c>
      <c r="C17" s="9">
        <v>3.06</v>
      </c>
      <c r="D17" s="9">
        <v>0.2</v>
      </c>
      <c r="E17" s="9">
        <v>2.14</v>
      </c>
      <c r="F17" s="9"/>
      <c r="G17" s="9">
        <v>12.69</v>
      </c>
      <c r="H17" s="9">
        <v>0.77</v>
      </c>
      <c r="I17" s="9">
        <v>0.43</v>
      </c>
      <c r="J17" s="9">
        <v>13.61</v>
      </c>
      <c r="K17" s="9">
        <v>5.22</v>
      </c>
      <c r="L17" s="9"/>
      <c r="M17" s="9">
        <v>0.26</v>
      </c>
      <c r="N17" s="9"/>
      <c r="O17" s="11"/>
    </row>
    <row r="18" spans="1:16" x14ac:dyDescent="0.25">
      <c r="B18" s="18">
        <v>61.28</v>
      </c>
      <c r="C18" s="18">
        <v>2.66</v>
      </c>
      <c r="D18" s="18">
        <v>0.11</v>
      </c>
      <c r="E18" s="18">
        <v>0.84</v>
      </c>
      <c r="F18" s="18">
        <v>0.74</v>
      </c>
      <c r="G18" s="18">
        <v>5</v>
      </c>
      <c r="H18" s="18"/>
      <c r="I18" s="18">
        <v>0.53</v>
      </c>
      <c r="J18" s="18">
        <v>15.99</v>
      </c>
      <c r="K18" s="18">
        <v>10.96</v>
      </c>
      <c r="L18" s="18"/>
      <c r="M18" s="18">
        <v>0.23</v>
      </c>
      <c r="N18" s="18"/>
      <c r="O18" s="33"/>
    </row>
    <row r="19" spans="1:16" x14ac:dyDescent="0.25">
      <c r="B19" s="9">
        <v>55.21</v>
      </c>
      <c r="C19" s="9"/>
      <c r="D19" s="9">
        <v>0.25</v>
      </c>
      <c r="E19" s="9"/>
      <c r="F19" s="9">
        <v>1.67</v>
      </c>
      <c r="G19" s="9">
        <v>4.79</v>
      </c>
      <c r="H19" s="9"/>
      <c r="I19" s="9">
        <v>0.77</v>
      </c>
      <c r="J19" s="9">
        <v>25.25</v>
      </c>
      <c r="K19" s="9">
        <v>10.06</v>
      </c>
      <c r="L19" s="9">
        <v>0.2</v>
      </c>
      <c r="M19" s="9">
        <v>0.43</v>
      </c>
      <c r="N19" s="9"/>
      <c r="O19" s="11"/>
    </row>
    <row r="20" spans="1:16" x14ac:dyDescent="0.25">
      <c r="B20" s="18">
        <v>51.54</v>
      </c>
      <c r="C20" s="18">
        <v>4.66</v>
      </c>
      <c r="D20" s="18">
        <v>0.28999999999999998</v>
      </c>
      <c r="E20" s="18">
        <v>0.87</v>
      </c>
      <c r="F20" s="18">
        <v>0.61</v>
      </c>
      <c r="G20" s="18">
        <v>3.06</v>
      </c>
      <c r="H20" s="18"/>
      <c r="I20" s="18">
        <v>0.65</v>
      </c>
      <c r="J20" s="18">
        <v>25.4</v>
      </c>
      <c r="K20" s="18">
        <v>9.23</v>
      </c>
      <c r="L20" s="18">
        <v>0.1</v>
      </c>
      <c r="M20" s="18">
        <v>0.85</v>
      </c>
      <c r="N20" s="18"/>
      <c r="O20" s="33"/>
    </row>
    <row r="21" spans="1:16" x14ac:dyDescent="0.25">
      <c r="B21" s="9">
        <v>54.61</v>
      </c>
      <c r="C21" s="9"/>
      <c r="D21" s="9">
        <v>0.3</v>
      </c>
      <c r="E21" s="9">
        <v>2.08</v>
      </c>
      <c r="F21" s="9">
        <v>1.2</v>
      </c>
      <c r="G21" s="9">
        <v>6.5</v>
      </c>
      <c r="H21" s="9">
        <v>1.27</v>
      </c>
      <c r="I21" s="9">
        <v>0.45</v>
      </c>
      <c r="J21" s="9">
        <v>23.02</v>
      </c>
      <c r="K21" s="9">
        <v>4.1900000000000004</v>
      </c>
      <c r="L21" s="9">
        <v>4.32</v>
      </c>
      <c r="M21" s="9">
        <v>0.3</v>
      </c>
      <c r="N21" s="9"/>
      <c r="O21" s="11"/>
    </row>
    <row r="22" spans="1:16" x14ac:dyDescent="0.25">
      <c r="B22" s="18">
        <v>45.02</v>
      </c>
      <c r="C22" s="18"/>
      <c r="D22" s="18"/>
      <c r="E22" s="18">
        <v>3.12</v>
      </c>
      <c r="F22" s="18">
        <v>0.54</v>
      </c>
      <c r="G22" s="18">
        <v>4.16</v>
      </c>
      <c r="H22" s="18"/>
      <c r="I22" s="18">
        <v>0.7</v>
      </c>
      <c r="J22" s="18">
        <v>30.61</v>
      </c>
      <c r="K22" s="18">
        <v>6.22</v>
      </c>
      <c r="L22" s="18">
        <v>6.34</v>
      </c>
      <c r="M22" s="18">
        <v>0.23</v>
      </c>
      <c r="N22" s="18"/>
      <c r="O22" s="33"/>
    </row>
    <row r="23" spans="1:16" x14ac:dyDescent="0.25">
      <c r="B23" s="9">
        <v>63.66</v>
      </c>
      <c r="C23" s="9">
        <v>3.04</v>
      </c>
      <c r="D23" s="9">
        <v>0.11</v>
      </c>
      <c r="E23" s="9">
        <v>0.78</v>
      </c>
      <c r="F23" s="9">
        <v>1.1399999999999999</v>
      </c>
      <c r="G23" s="9">
        <v>6.06</v>
      </c>
      <c r="H23" s="9"/>
      <c r="I23" s="9">
        <v>0.54</v>
      </c>
      <c r="J23" s="9">
        <v>13.66</v>
      </c>
      <c r="K23" s="9">
        <v>8.99</v>
      </c>
      <c r="L23" s="9"/>
      <c r="M23" s="9">
        <v>0.27</v>
      </c>
      <c r="N23" s="9"/>
      <c r="O23" s="11"/>
    </row>
    <row r="25" spans="1:16" x14ac:dyDescent="0.25">
      <c r="P25" s="3"/>
    </row>
    <row r="26" spans="1:16" x14ac:dyDescent="0.25">
      <c r="P26" s="3"/>
    </row>
    <row r="27" spans="1:16" x14ac:dyDescent="0.25">
      <c r="P27" s="3"/>
    </row>
    <row r="28" spans="1:16" x14ac:dyDescent="0.25">
      <c r="A28" s="3" t="s">
        <v>15</v>
      </c>
      <c r="B28" s="3">
        <f t="shared" ref="B28:O28" si="0">AVERAGE(B2:B27)</f>
        <v>54.916363636363641</v>
      </c>
      <c r="C28" s="3">
        <f t="shared" si="0"/>
        <v>3.9988888888888892</v>
      </c>
      <c r="D28" s="3">
        <f t="shared" si="0"/>
        <v>0.33533333333333337</v>
      </c>
      <c r="E28" s="3">
        <f t="shared" si="0"/>
        <v>1.5389473684210528</v>
      </c>
      <c r="F28" s="3">
        <f t="shared" si="0"/>
        <v>0.98199999999999976</v>
      </c>
      <c r="G28" s="3">
        <f t="shared" si="0"/>
        <v>4.5927272727272728</v>
      </c>
      <c r="H28" s="3">
        <f t="shared" si="0"/>
        <v>1.54</v>
      </c>
      <c r="I28" s="3">
        <f t="shared" si="0"/>
        <v>1.6034999999999999</v>
      </c>
      <c r="J28" s="3">
        <f t="shared" si="0"/>
        <v>21.592272727272729</v>
      </c>
      <c r="K28" s="3">
        <f t="shared" si="0"/>
        <v>9.0495454545454539</v>
      </c>
      <c r="L28" s="3">
        <f t="shared" si="0"/>
        <v>1.4862499999999998</v>
      </c>
      <c r="M28" s="3">
        <f t="shared" si="0"/>
        <v>0.36294117647058821</v>
      </c>
      <c r="N28" s="3">
        <f t="shared" si="0"/>
        <v>0.35666666666666669</v>
      </c>
      <c r="O28" s="3">
        <f t="shared" si="0"/>
        <v>3.66</v>
      </c>
    </row>
    <row r="29" spans="1:16" x14ac:dyDescent="0.25">
      <c r="A29" s="3" t="s">
        <v>16</v>
      </c>
      <c r="B29" s="3">
        <f t="shared" ref="B29:O29" si="1">AVEDEV(B2:B27)</f>
        <v>9.5772727272727263</v>
      </c>
      <c r="C29" s="3">
        <f t="shared" si="1"/>
        <v>1.7787654320987656</v>
      </c>
      <c r="D29" s="3">
        <f t="shared" si="1"/>
        <v>0.19520000000000001</v>
      </c>
      <c r="E29" s="3">
        <f t="shared" si="1"/>
        <v>1.0397229916897508</v>
      </c>
      <c r="F29" s="3">
        <f t="shared" si="1"/>
        <v>0.25253333333333328</v>
      </c>
      <c r="G29" s="3">
        <f t="shared" si="1"/>
        <v>2.1686776859504131</v>
      </c>
      <c r="H29" s="3">
        <f t="shared" si="1"/>
        <v>0.88</v>
      </c>
      <c r="I29" s="3">
        <f t="shared" si="1"/>
        <v>1.5009000000000006</v>
      </c>
      <c r="J29" s="3">
        <f t="shared" si="1"/>
        <v>6.3897520661157037</v>
      </c>
      <c r="K29" s="3">
        <f t="shared" si="1"/>
        <v>4.0613636363636374</v>
      </c>
      <c r="L29" s="3">
        <f t="shared" si="1"/>
        <v>1.5106249999999997</v>
      </c>
      <c r="M29" s="3">
        <f t="shared" si="1"/>
        <v>0.14332179930795846</v>
      </c>
      <c r="N29" s="3">
        <f t="shared" si="1"/>
        <v>8.4444444444444433E-2</v>
      </c>
      <c r="O29" s="3">
        <f t="shared" si="1"/>
        <v>0</v>
      </c>
    </row>
    <row r="31" spans="1:16" x14ac:dyDescent="0.25">
      <c r="A31" t="s">
        <v>21</v>
      </c>
    </row>
    <row r="32" spans="1:16" x14ac:dyDescent="0.25">
      <c r="A32"/>
    </row>
    <row r="33" spans="1:1" x14ac:dyDescent="0.25">
      <c r="A33" t="s">
        <v>18</v>
      </c>
    </row>
    <row r="52" spans="1:4" x14ac:dyDescent="0.25">
      <c r="A52" s="3" t="s">
        <v>19</v>
      </c>
    </row>
    <row r="53" spans="1:4" ht="26" x14ac:dyDescent="0.25">
      <c r="B53" s="14" t="s">
        <v>1</v>
      </c>
      <c r="C53" s="14" t="s">
        <v>9</v>
      </c>
      <c r="D53" s="14" t="s">
        <v>10</v>
      </c>
    </row>
    <row r="54" spans="1:4" x14ac:dyDescent="0.25">
      <c r="B54" s="18"/>
      <c r="C54" s="18"/>
      <c r="D54" s="18"/>
    </row>
    <row r="55" spans="1:4" x14ac:dyDescent="0.25">
      <c r="B55" s="9">
        <v>53.79</v>
      </c>
      <c r="C55" s="9">
        <v>16.98</v>
      </c>
      <c r="D55" s="9">
        <v>11.86</v>
      </c>
    </row>
    <row r="56" spans="1:4" x14ac:dyDescent="0.25">
      <c r="B56" s="18"/>
      <c r="C56" s="18">
        <v>29.14</v>
      </c>
      <c r="D56" s="18"/>
    </row>
    <row r="57" spans="1:4" x14ac:dyDescent="0.25">
      <c r="B57" s="9">
        <v>50.61</v>
      </c>
      <c r="C57" s="9"/>
      <c r="D57" s="9">
        <v>6.65</v>
      </c>
    </row>
    <row r="58" spans="1:4" x14ac:dyDescent="0.25">
      <c r="B58" s="18">
        <v>68.08</v>
      </c>
      <c r="C58" s="18">
        <v>17.14</v>
      </c>
      <c r="D58" s="18">
        <v>4.04</v>
      </c>
    </row>
    <row r="59" spans="1:4" x14ac:dyDescent="0.25">
      <c r="B59" s="9">
        <v>63.3</v>
      </c>
      <c r="C59" s="9">
        <v>12.31</v>
      </c>
      <c r="D59" s="9">
        <v>2.0299999999999998</v>
      </c>
    </row>
    <row r="60" spans="1:4" x14ac:dyDescent="0.25">
      <c r="B60" s="18"/>
      <c r="C60" s="18"/>
      <c r="D60" s="18">
        <v>10.29</v>
      </c>
    </row>
    <row r="61" spans="1:4" x14ac:dyDescent="0.25">
      <c r="B61" s="9"/>
      <c r="C61" s="9"/>
      <c r="D61" s="9">
        <v>10.35</v>
      </c>
    </row>
    <row r="62" spans="1:4" x14ac:dyDescent="0.25">
      <c r="B62" s="18">
        <v>65.91</v>
      </c>
      <c r="C62" s="18">
        <v>16.55</v>
      </c>
      <c r="D62" s="18">
        <v>3.42</v>
      </c>
    </row>
    <row r="63" spans="1:4" x14ac:dyDescent="0.25">
      <c r="B63" s="9">
        <v>69.709999999999994</v>
      </c>
      <c r="C63" s="9">
        <v>19.760000000000002</v>
      </c>
      <c r="D63" s="9">
        <v>4.88</v>
      </c>
    </row>
    <row r="64" spans="1:4" x14ac:dyDescent="0.25">
      <c r="B64" s="18"/>
      <c r="C64" s="18">
        <v>16.16</v>
      </c>
      <c r="D64" s="18">
        <v>3.55</v>
      </c>
    </row>
    <row r="65" spans="1:4" x14ac:dyDescent="0.25">
      <c r="B65" s="9">
        <v>65.91</v>
      </c>
      <c r="C65" s="9">
        <v>22.05</v>
      </c>
      <c r="D65" s="9">
        <v>5.68</v>
      </c>
    </row>
    <row r="66" spans="1:4" x14ac:dyDescent="0.25">
      <c r="B66" s="18">
        <v>60.12</v>
      </c>
      <c r="C66" s="18">
        <v>17.239999999999998</v>
      </c>
      <c r="D66" s="18">
        <v>10.34</v>
      </c>
    </row>
    <row r="67" spans="1:4" x14ac:dyDescent="0.25">
      <c r="B67" s="9">
        <v>51.26</v>
      </c>
      <c r="C67" s="9">
        <v>21.88</v>
      </c>
      <c r="D67" s="9">
        <v>10.47</v>
      </c>
    </row>
    <row r="68" spans="1:4" x14ac:dyDescent="0.25">
      <c r="B68" s="18">
        <v>51.33</v>
      </c>
      <c r="C68" s="18">
        <v>20.12</v>
      </c>
      <c r="D68" s="18">
        <v>10.88</v>
      </c>
    </row>
    <row r="69" spans="1:4" x14ac:dyDescent="0.25">
      <c r="B69" s="9">
        <v>60.74</v>
      </c>
      <c r="C69" s="9">
        <v>13.61</v>
      </c>
      <c r="D69" s="9">
        <v>5.22</v>
      </c>
    </row>
    <row r="70" spans="1:4" x14ac:dyDescent="0.25">
      <c r="B70" s="18">
        <v>61.28</v>
      </c>
      <c r="C70" s="18">
        <v>15.99</v>
      </c>
      <c r="D70" s="18">
        <v>10.96</v>
      </c>
    </row>
    <row r="71" spans="1:4" x14ac:dyDescent="0.25">
      <c r="B71" s="9">
        <v>55.21</v>
      </c>
      <c r="C71" s="9">
        <v>25.25</v>
      </c>
      <c r="D71" s="9">
        <v>10.06</v>
      </c>
    </row>
    <row r="72" spans="1:4" x14ac:dyDescent="0.25">
      <c r="B72" s="18">
        <v>51.54</v>
      </c>
      <c r="C72" s="18">
        <v>25.4</v>
      </c>
      <c r="D72" s="18">
        <v>9.23</v>
      </c>
    </row>
    <row r="73" spans="1:4" x14ac:dyDescent="0.25">
      <c r="B73" s="9">
        <v>54.61</v>
      </c>
      <c r="C73" s="9">
        <v>23.02</v>
      </c>
      <c r="D73" s="9">
        <v>4.1900000000000004</v>
      </c>
    </row>
    <row r="74" spans="1:4" x14ac:dyDescent="0.25">
      <c r="B74" s="18"/>
      <c r="C74" s="18">
        <v>30.61</v>
      </c>
      <c r="D74" s="18">
        <v>6.22</v>
      </c>
    </row>
    <row r="75" spans="1:4" x14ac:dyDescent="0.25">
      <c r="B75" s="9">
        <v>63.66</v>
      </c>
      <c r="C75" s="9">
        <v>13.66</v>
      </c>
      <c r="D75" s="9">
        <v>8.99</v>
      </c>
    </row>
    <row r="80" spans="1:4" x14ac:dyDescent="0.25">
      <c r="A80" s="3" t="s">
        <v>15</v>
      </c>
      <c r="B80" s="3">
        <f>AVERAGE(B54:B79)</f>
        <v>59.191250000000004</v>
      </c>
      <c r="C80" s="3">
        <f>AVERAGE(C54:C79)</f>
        <v>19.826111111111114</v>
      </c>
      <c r="D80" s="3">
        <f>AVERAGE(D54:D79)</f>
        <v>7.4655000000000005</v>
      </c>
    </row>
    <row r="81" spans="1:4" x14ac:dyDescent="0.25">
      <c r="A81" s="3" t="s">
        <v>16</v>
      </c>
      <c r="B81" s="3">
        <f>AVEDEV(B54:B79)</f>
        <v>5.7485937499999977</v>
      </c>
      <c r="C81" s="3">
        <f>AVEDEV(C54:C79)</f>
        <v>4.317901234567902</v>
      </c>
      <c r="D81" s="3">
        <f>AVEDEV(D54:D79)</f>
        <v>2.8775000000000004</v>
      </c>
    </row>
  </sheetData>
  <phoneticPr fontId="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7"/>
  <sheetViews>
    <sheetView tabSelected="1" topLeftCell="A43" zoomScale="115" zoomScaleNormal="115" workbookViewId="0">
      <selection activeCell="C55" sqref="C55"/>
    </sheetView>
  </sheetViews>
  <sheetFormatPr defaultColWidth="8.7265625" defaultRowHeight="14" x14ac:dyDescent="0.25"/>
  <cols>
    <col min="1" max="1" width="13.08984375" customWidth="1"/>
    <col min="2" max="4" width="11.7265625" style="3"/>
    <col min="5" max="5" width="8.81640625" style="3"/>
    <col min="6" max="13" width="11.7265625" style="3"/>
    <col min="14" max="14" width="8.7265625" style="3"/>
    <col min="15" max="15" width="11.7265625" style="3"/>
  </cols>
  <sheetData>
    <row r="1" spans="1:16" ht="26" x14ac:dyDescent="0.25">
      <c r="A1" t="s">
        <v>22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6" x14ac:dyDescent="0.25">
      <c r="B2" s="18">
        <v>69.33</v>
      </c>
      <c r="C2" s="18"/>
      <c r="D2" s="18">
        <v>9.99</v>
      </c>
      <c r="E2" s="18">
        <v>6.32</v>
      </c>
      <c r="F2" s="18">
        <v>0.87</v>
      </c>
      <c r="G2" s="18">
        <v>3.93</v>
      </c>
      <c r="H2" s="18">
        <v>1.74</v>
      </c>
      <c r="I2" s="18">
        <v>3.87</v>
      </c>
      <c r="J2" s="18"/>
      <c r="K2" s="18"/>
      <c r="L2" s="18">
        <v>1.17</v>
      </c>
      <c r="M2" s="18"/>
      <c r="N2" s="18"/>
      <c r="O2" s="18">
        <v>0.39</v>
      </c>
    </row>
    <row r="3" spans="1:16" x14ac:dyDescent="0.25">
      <c r="B3" s="9">
        <v>87.05</v>
      </c>
      <c r="C3" s="9"/>
      <c r="D3" s="9">
        <v>5.19</v>
      </c>
      <c r="E3" s="9">
        <v>2.0099999999999998</v>
      </c>
      <c r="F3" s="9"/>
      <c r="G3" s="9">
        <v>4.0599999999999996</v>
      </c>
      <c r="H3" s="9"/>
      <c r="I3" s="9">
        <v>0.78</v>
      </c>
      <c r="J3" s="9">
        <v>0.25</v>
      </c>
      <c r="K3" s="9"/>
      <c r="L3" s="9">
        <v>0.66</v>
      </c>
      <c r="M3" s="9"/>
      <c r="N3" s="9"/>
      <c r="O3" s="9"/>
    </row>
    <row r="4" spans="1:16" x14ac:dyDescent="0.25">
      <c r="B4" s="18">
        <v>61.71</v>
      </c>
      <c r="C4" s="18"/>
      <c r="D4" s="18">
        <v>12.37</v>
      </c>
      <c r="E4" s="18">
        <v>5.87</v>
      </c>
      <c r="F4" s="18">
        <v>1.1100000000000001</v>
      </c>
      <c r="G4" s="18">
        <v>5.5</v>
      </c>
      <c r="H4" s="18">
        <v>2.16</v>
      </c>
      <c r="I4" s="18">
        <v>5.09</v>
      </c>
      <c r="J4" s="18">
        <v>1.41</v>
      </c>
      <c r="K4" s="18">
        <v>2.86</v>
      </c>
      <c r="L4" s="18">
        <v>0.7</v>
      </c>
      <c r="M4" s="18">
        <v>0.1</v>
      </c>
      <c r="N4" s="18"/>
      <c r="O4" s="18"/>
    </row>
    <row r="5" spans="1:16" x14ac:dyDescent="0.25">
      <c r="B5" s="9">
        <v>65.88</v>
      </c>
      <c r="C5" s="9"/>
      <c r="D5" s="9">
        <v>9.67</v>
      </c>
      <c r="E5" s="9">
        <v>7.12</v>
      </c>
      <c r="F5" s="9">
        <v>1.56</v>
      </c>
      <c r="G5" s="9">
        <v>6.44</v>
      </c>
      <c r="H5" s="9">
        <v>2.06</v>
      </c>
      <c r="I5" s="9">
        <v>2.1800000000000002</v>
      </c>
      <c r="J5" s="9"/>
      <c r="K5" s="9"/>
      <c r="L5" s="9">
        <v>0.79</v>
      </c>
      <c r="M5" s="9"/>
      <c r="N5" s="9"/>
      <c r="O5" s="9">
        <v>0.36</v>
      </c>
    </row>
    <row r="6" spans="1:16" x14ac:dyDescent="0.25">
      <c r="B6" s="18">
        <v>61.58</v>
      </c>
      <c r="C6" s="18"/>
      <c r="D6" s="18">
        <v>10.95</v>
      </c>
      <c r="E6" s="18">
        <v>7.35</v>
      </c>
      <c r="F6" s="18">
        <v>1.77</v>
      </c>
      <c r="G6" s="18">
        <v>7.5</v>
      </c>
      <c r="H6" s="18">
        <v>2.62</v>
      </c>
      <c r="I6" s="18">
        <v>3.27</v>
      </c>
      <c r="J6" s="18"/>
      <c r="K6" s="18"/>
      <c r="L6" s="18">
        <v>0.94</v>
      </c>
      <c r="M6" s="18">
        <v>0.06</v>
      </c>
      <c r="N6" s="18"/>
      <c r="O6" s="18">
        <v>0.47</v>
      </c>
    </row>
    <row r="7" spans="1:16" x14ac:dyDescent="0.25">
      <c r="B7" s="9">
        <v>67.650000000000006</v>
      </c>
      <c r="C7" s="9"/>
      <c r="D7" s="9">
        <v>7.37</v>
      </c>
      <c r="E7" s="9"/>
      <c r="F7" s="9">
        <v>1.98</v>
      </c>
      <c r="G7" s="9">
        <v>11.15</v>
      </c>
      <c r="H7" s="9">
        <v>2.39</v>
      </c>
      <c r="I7" s="9">
        <v>2.5099999999999998</v>
      </c>
      <c r="J7" s="9">
        <v>0.2</v>
      </c>
      <c r="K7" s="9">
        <v>1.38</v>
      </c>
      <c r="L7" s="9">
        <v>4.18</v>
      </c>
      <c r="M7" s="9">
        <v>0.11</v>
      </c>
      <c r="N7" s="9"/>
      <c r="O7" s="9"/>
    </row>
    <row r="8" spans="1:16" x14ac:dyDescent="0.25">
      <c r="B8" s="18">
        <v>59.81</v>
      </c>
      <c r="C8" s="18"/>
      <c r="D8" s="18">
        <v>7.68</v>
      </c>
      <c r="E8" s="18">
        <v>5.41</v>
      </c>
      <c r="F8" s="18">
        <v>1.73</v>
      </c>
      <c r="G8" s="18">
        <v>10.050000000000001</v>
      </c>
      <c r="H8" s="18">
        <v>6.04</v>
      </c>
      <c r="I8" s="18">
        <v>2.1800000000000002</v>
      </c>
      <c r="J8" s="18">
        <v>0.35</v>
      </c>
      <c r="K8" s="18">
        <v>0.97</v>
      </c>
      <c r="L8" s="18">
        <v>4.5</v>
      </c>
      <c r="M8" s="18">
        <v>0.12</v>
      </c>
      <c r="N8" s="18"/>
      <c r="O8" s="18"/>
    </row>
    <row r="9" spans="1:16" x14ac:dyDescent="0.25">
      <c r="B9" s="34">
        <v>59.01</v>
      </c>
      <c r="C9" s="34">
        <v>2.86</v>
      </c>
      <c r="D9" s="34">
        <v>12.53</v>
      </c>
      <c r="E9" s="34">
        <v>8.6999999999999993</v>
      </c>
      <c r="F9" s="34"/>
      <c r="G9" s="34">
        <v>6.16</v>
      </c>
      <c r="H9" s="34">
        <v>2.88</v>
      </c>
      <c r="I9" s="34">
        <v>4.7300000000000004</v>
      </c>
      <c r="J9" s="34"/>
      <c r="K9" s="34"/>
      <c r="L9" s="34">
        <v>1.27</v>
      </c>
      <c r="M9" s="34"/>
      <c r="N9" s="34"/>
      <c r="O9" s="35"/>
      <c r="P9" s="36"/>
    </row>
    <row r="10" spans="1:16" x14ac:dyDescent="0.25">
      <c r="B10" s="18">
        <v>62.47</v>
      </c>
      <c r="C10" s="18">
        <v>3.38</v>
      </c>
      <c r="D10" s="18">
        <v>12.28</v>
      </c>
      <c r="E10" s="18">
        <v>8.23</v>
      </c>
      <c r="F10" s="18">
        <v>0.66</v>
      </c>
      <c r="G10" s="18">
        <v>9.23</v>
      </c>
      <c r="H10" s="18">
        <v>0.5</v>
      </c>
      <c r="I10" s="18">
        <v>0.47</v>
      </c>
      <c r="J10" s="18">
        <v>1.62</v>
      </c>
      <c r="K10" s="18"/>
      <c r="L10" s="18">
        <v>0.16</v>
      </c>
      <c r="M10" s="18"/>
      <c r="N10" s="18"/>
      <c r="O10" s="33"/>
    </row>
    <row r="11" spans="1:16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6" x14ac:dyDescent="0.25">
      <c r="B12" s="18">
        <v>65.180000000000007</v>
      </c>
      <c r="C12" s="18">
        <v>2.1</v>
      </c>
      <c r="D12" s="18">
        <v>14.52</v>
      </c>
      <c r="E12" s="18">
        <v>8.27</v>
      </c>
      <c r="F12" s="18">
        <v>0.52</v>
      </c>
      <c r="G12" s="18">
        <v>6.18</v>
      </c>
      <c r="H12" s="18">
        <v>0.42</v>
      </c>
      <c r="I12" s="18">
        <v>1.07</v>
      </c>
      <c r="J12" s="18">
        <v>0.11</v>
      </c>
      <c r="K12" s="18">
        <v>0</v>
      </c>
      <c r="L12" s="18"/>
      <c r="M12" s="18">
        <v>0.04</v>
      </c>
      <c r="N12" s="18"/>
      <c r="O12" s="33"/>
    </row>
    <row r="13" spans="1:16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6" x14ac:dyDescent="0.25">
      <c r="B14" s="18">
        <v>79.459999999999994</v>
      </c>
      <c r="C14" s="18"/>
      <c r="D14" s="18">
        <v>9.42</v>
      </c>
      <c r="E14" s="18"/>
      <c r="F14" s="18">
        <v>1.53</v>
      </c>
      <c r="G14" s="18">
        <v>3.05</v>
      </c>
      <c r="H14" s="18"/>
      <c r="I14" s="18"/>
      <c r="J14" s="18"/>
      <c r="K14" s="18"/>
      <c r="L14" s="18">
        <v>1.36</v>
      </c>
      <c r="M14" s="18">
        <v>7.0000000000000007E-2</v>
      </c>
      <c r="N14" s="18">
        <v>2.36</v>
      </c>
      <c r="O14" s="33"/>
    </row>
    <row r="15" spans="1:16" x14ac:dyDescent="0.25">
      <c r="B15" s="9">
        <v>76.680000000000007</v>
      </c>
      <c r="C15" s="9"/>
      <c r="D15" s="9"/>
      <c r="E15" s="9">
        <v>4.71</v>
      </c>
      <c r="F15" s="9">
        <v>1.22</v>
      </c>
      <c r="G15" s="9">
        <v>6.19</v>
      </c>
      <c r="H15" s="9">
        <v>2.37</v>
      </c>
      <c r="I15" s="9">
        <v>3.28</v>
      </c>
      <c r="J15" s="9">
        <v>1</v>
      </c>
      <c r="K15" s="9">
        <v>1.97</v>
      </c>
      <c r="L15" s="9">
        <v>1.1000000000000001</v>
      </c>
      <c r="M15" s="9"/>
      <c r="N15" s="9"/>
      <c r="O15" s="9"/>
    </row>
    <row r="16" spans="1:16" x14ac:dyDescent="0.25">
      <c r="A16" t="s">
        <v>15</v>
      </c>
      <c r="B16" s="3">
        <f>AVERAGE(B2:B15)</f>
        <v>67.984166666666681</v>
      </c>
      <c r="C16" s="3">
        <f t="shared" ref="C16:O16" si="0">AVERAGE(C2:C15)</f>
        <v>2.78</v>
      </c>
      <c r="D16" s="3">
        <f t="shared" si="0"/>
        <v>10.17909090909091</v>
      </c>
      <c r="E16" s="3">
        <f t="shared" si="0"/>
        <v>6.399</v>
      </c>
      <c r="F16" s="3">
        <f t="shared" si="0"/>
        <v>1.2950000000000002</v>
      </c>
      <c r="G16" s="3">
        <f t="shared" si="0"/>
        <v>6.6199999999999983</v>
      </c>
      <c r="H16" s="3">
        <f t="shared" si="0"/>
        <v>2.3180000000000005</v>
      </c>
      <c r="I16" s="3">
        <f t="shared" si="0"/>
        <v>2.6754545454545453</v>
      </c>
      <c r="J16" s="3">
        <f t="shared" si="0"/>
        <v>0.70571428571428563</v>
      </c>
      <c r="K16" s="3">
        <f t="shared" si="0"/>
        <v>1.4359999999999999</v>
      </c>
      <c r="L16" s="3">
        <f t="shared" si="0"/>
        <v>1.5299999999999998</v>
      </c>
      <c r="M16" s="3">
        <f t="shared" si="0"/>
        <v>8.3333333333333329E-2</v>
      </c>
      <c r="N16" s="3">
        <f t="shared" si="0"/>
        <v>2.36</v>
      </c>
      <c r="O16" s="3">
        <f t="shared" si="0"/>
        <v>0.40666666666666668</v>
      </c>
    </row>
    <row r="17" spans="1:15" x14ac:dyDescent="0.25">
      <c r="A17" s="37" t="s">
        <v>106</v>
      </c>
      <c r="B17" s="3">
        <f>AVEDEV(B2:B15)</f>
        <v>6.7638888888888928</v>
      </c>
      <c r="C17" s="3">
        <f t="shared" ref="C17:O17" si="1">AVEDEV(C2:C15)</f>
        <v>0.45333333333333331</v>
      </c>
      <c r="D17" s="3">
        <f t="shared" si="1"/>
        <v>2.137190082644628</v>
      </c>
      <c r="E17" s="3">
        <f t="shared" si="1"/>
        <v>1.5349999999999997</v>
      </c>
      <c r="F17" s="3">
        <f t="shared" si="1"/>
        <v>0.41900000000000004</v>
      </c>
      <c r="G17" s="3">
        <f t="shared" si="1"/>
        <v>1.9083333333333332</v>
      </c>
      <c r="H17" s="3">
        <f t="shared" si="1"/>
        <v>0.94199999999999995</v>
      </c>
      <c r="I17" s="3">
        <f t="shared" si="1"/>
        <v>1.2477685950413224</v>
      </c>
      <c r="J17" s="3">
        <f t="shared" si="1"/>
        <v>0.54653061224489796</v>
      </c>
      <c r="K17" s="3">
        <f t="shared" si="1"/>
        <v>0.7831999999999999</v>
      </c>
      <c r="L17" s="3">
        <f t="shared" si="1"/>
        <v>1.0218181818181817</v>
      </c>
      <c r="M17" s="3">
        <f t="shared" si="1"/>
        <v>2.6666666666666661E-2</v>
      </c>
      <c r="N17" s="3">
        <f t="shared" si="1"/>
        <v>0</v>
      </c>
      <c r="O17" s="3">
        <f t="shared" si="1"/>
        <v>4.2222222222222217E-2</v>
      </c>
    </row>
    <row r="41" spans="1:2" ht="26" x14ac:dyDescent="0.25">
      <c r="A41" t="s">
        <v>23</v>
      </c>
      <c r="B41" s="14" t="s">
        <v>1</v>
      </c>
    </row>
    <row r="42" spans="1:2" x14ac:dyDescent="0.25">
      <c r="B42" s="18">
        <v>69.33</v>
      </c>
    </row>
    <row r="43" spans="1:2" x14ac:dyDescent="0.25">
      <c r="B43" s="9"/>
    </row>
    <row r="44" spans="1:2" x14ac:dyDescent="0.25">
      <c r="B44" s="18">
        <v>61.71</v>
      </c>
    </row>
    <row r="45" spans="1:2" x14ac:dyDescent="0.25">
      <c r="B45" s="9">
        <v>65.88</v>
      </c>
    </row>
    <row r="46" spans="1:2" x14ac:dyDescent="0.25">
      <c r="B46" s="18">
        <v>61.58</v>
      </c>
    </row>
    <row r="47" spans="1:2" x14ac:dyDescent="0.25">
      <c r="B47" s="9">
        <v>67.650000000000006</v>
      </c>
    </row>
    <row r="48" spans="1:2" x14ac:dyDescent="0.25">
      <c r="B48" s="18">
        <v>59.81</v>
      </c>
    </row>
    <row r="49" spans="1:2" x14ac:dyDescent="0.25">
      <c r="B49" s="34">
        <v>59.01</v>
      </c>
    </row>
    <row r="50" spans="1:2" x14ac:dyDescent="0.25">
      <c r="B50" s="18">
        <v>62.47</v>
      </c>
    </row>
    <row r="51" spans="1:2" x14ac:dyDescent="0.25">
      <c r="B51"/>
    </row>
    <row r="52" spans="1:2" x14ac:dyDescent="0.25">
      <c r="B52" s="18">
        <v>65.180000000000007</v>
      </c>
    </row>
    <row r="53" spans="1:2" x14ac:dyDescent="0.25">
      <c r="B53"/>
    </row>
    <row r="54" spans="1:2" x14ac:dyDescent="0.25">
      <c r="B54" s="18"/>
    </row>
    <row r="55" spans="1:2" x14ac:dyDescent="0.25">
      <c r="B55" s="9"/>
    </row>
    <row r="56" spans="1:2" x14ac:dyDescent="0.25">
      <c r="A56" t="s">
        <v>15</v>
      </c>
      <c r="B56" s="3">
        <f>AVERAGE(B42:B55)</f>
        <v>63.624444444444435</v>
      </c>
    </row>
    <row r="57" spans="1:2" x14ac:dyDescent="0.25">
      <c r="A57" s="37" t="s">
        <v>106</v>
      </c>
      <c r="B57" s="3">
        <f>AVEDEV(B42:B55)</f>
        <v>3.0093827160493825</v>
      </c>
    </row>
  </sheetData>
  <phoneticPr fontId="8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workbookViewId="0">
      <selection activeCell="I2" sqref="I2"/>
    </sheetView>
  </sheetViews>
  <sheetFormatPr defaultColWidth="8.7265625" defaultRowHeight="14" x14ac:dyDescent="0.25"/>
  <cols>
    <col min="1" max="1" width="13.6328125" customWidth="1"/>
    <col min="2" max="2" width="11.7265625" style="3"/>
    <col min="3" max="3" width="8.7265625" style="3"/>
    <col min="4" max="5" width="11.7265625" style="3"/>
    <col min="6" max="6" width="8.7265625" style="3"/>
    <col min="7" max="7" width="11.7265625" style="3"/>
    <col min="8" max="8" width="8.7265625" style="3"/>
    <col min="9" max="12" width="11.7265625" style="3"/>
    <col min="13" max="15" width="8.7265625" style="3"/>
  </cols>
  <sheetData>
    <row r="1" spans="1:15" ht="26" x14ac:dyDescent="0.25">
      <c r="A1" t="s">
        <v>24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</row>
    <row r="2" spans="1:15" x14ac:dyDescent="0.25">
      <c r="B2" s="18">
        <v>92.63</v>
      </c>
      <c r="C2" s="18"/>
      <c r="D2" s="18"/>
      <c r="E2" s="18">
        <v>1.07</v>
      </c>
      <c r="F2" s="18"/>
      <c r="G2" s="18">
        <v>1.98</v>
      </c>
      <c r="H2" s="18">
        <v>0.17</v>
      </c>
      <c r="I2" s="18">
        <v>3.24</v>
      </c>
      <c r="J2" s="18"/>
      <c r="K2" s="18"/>
      <c r="L2" s="18">
        <v>0.61</v>
      </c>
      <c r="M2" s="18"/>
      <c r="N2" s="18"/>
      <c r="O2" s="18"/>
    </row>
    <row r="3" spans="1:15" x14ac:dyDescent="0.25">
      <c r="B3" s="9">
        <v>95.02</v>
      </c>
      <c r="C3" s="9"/>
      <c r="D3" s="9">
        <v>0.59</v>
      </c>
      <c r="E3" s="9">
        <v>0.62</v>
      </c>
      <c r="F3" s="9"/>
      <c r="G3" s="9">
        <v>1.32</v>
      </c>
      <c r="H3" s="9">
        <v>0.32</v>
      </c>
      <c r="I3" s="9">
        <v>1.55</v>
      </c>
      <c r="J3" s="9"/>
      <c r="K3" s="9"/>
      <c r="L3" s="9">
        <v>0.35</v>
      </c>
      <c r="M3" s="9"/>
      <c r="N3" s="9"/>
      <c r="O3" s="9"/>
    </row>
    <row r="4" spans="1:15" x14ac:dyDescent="0.25">
      <c r="B4" s="18">
        <v>96.77</v>
      </c>
      <c r="C4" s="18"/>
      <c r="D4" s="18">
        <v>0.92</v>
      </c>
      <c r="E4" s="18">
        <v>0.21</v>
      </c>
      <c r="F4" s="18"/>
      <c r="G4" s="18">
        <v>0.81</v>
      </c>
      <c r="H4" s="18">
        <v>0.26</v>
      </c>
      <c r="I4" s="18">
        <v>0.84</v>
      </c>
      <c r="J4" s="18"/>
      <c r="K4" s="18"/>
      <c r="L4" s="18"/>
      <c r="M4" s="18"/>
      <c r="N4" s="18"/>
      <c r="O4" s="18"/>
    </row>
    <row r="5" spans="1:15" x14ac:dyDescent="0.25">
      <c r="B5" s="9">
        <v>94.29</v>
      </c>
      <c r="C5" s="9"/>
      <c r="D5" s="9">
        <v>1.01</v>
      </c>
      <c r="E5" s="9">
        <v>0.72</v>
      </c>
      <c r="F5" s="9"/>
      <c r="G5" s="9">
        <v>1.46</v>
      </c>
      <c r="H5" s="9">
        <v>0.28999999999999998</v>
      </c>
      <c r="I5" s="9">
        <v>1.65</v>
      </c>
      <c r="J5" s="9"/>
      <c r="K5" s="9"/>
      <c r="L5" s="9">
        <v>0.15</v>
      </c>
      <c r="M5" s="9"/>
      <c r="N5" s="9"/>
      <c r="O5" s="9"/>
    </row>
    <row r="6" spans="1:15" x14ac:dyDescent="0.25">
      <c r="B6" s="18">
        <v>92.35</v>
      </c>
      <c r="C6" s="18"/>
      <c r="D6" s="18">
        <v>0.74</v>
      </c>
      <c r="E6" s="18">
        <v>1.66</v>
      </c>
      <c r="F6" s="18">
        <v>0.64</v>
      </c>
      <c r="G6" s="18">
        <v>3.5</v>
      </c>
      <c r="H6" s="18">
        <v>0.35</v>
      </c>
      <c r="I6" s="18">
        <v>0.55000000000000004</v>
      </c>
      <c r="J6" s="18"/>
      <c r="K6" s="18"/>
      <c r="L6" s="18">
        <v>0.21</v>
      </c>
      <c r="M6" s="18"/>
      <c r="N6" s="18"/>
      <c r="O6" s="18"/>
    </row>
    <row r="7" spans="1:15" x14ac:dyDescent="0.25">
      <c r="B7" s="9">
        <v>92.72</v>
      </c>
      <c r="C7" s="9"/>
      <c r="D7" s="9"/>
      <c r="E7" s="9">
        <v>0.94</v>
      </c>
      <c r="F7" s="9">
        <v>0.54</v>
      </c>
      <c r="G7" s="9">
        <v>2.5099999999999998</v>
      </c>
      <c r="H7" s="9">
        <v>0.2</v>
      </c>
      <c r="I7" s="9">
        <v>1.54</v>
      </c>
      <c r="J7" s="9"/>
      <c r="K7" s="9"/>
      <c r="L7" s="9">
        <v>0.36</v>
      </c>
      <c r="M7" s="9"/>
      <c r="N7" s="9"/>
      <c r="O7" s="9"/>
    </row>
    <row r="8" spans="1:15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A9" t="s">
        <v>15</v>
      </c>
      <c r="B9" s="3">
        <f>AVERAGE(B2:B7)</f>
        <v>93.963333333333324</v>
      </c>
      <c r="C9"/>
      <c r="D9" s="3">
        <f t="shared" ref="D9:L9" si="0">AVERAGE(D2:D7)</f>
        <v>0.81499999999999995</v>
      </c>
      <c r="E9" s="3">
        <f t="shared" si="0"/>
        <v>0.87000000000000011</v>
      </c>
      <c r="F9" s="3">
        <f t="shared" si="0"/>
        <v>0.59000000000000008</v>
      </c>
      <c r="G9" s="3">
        <f t="shared" si="0"/>
        <v>1.93</v>
      </c>
      <c r="H9" s="3">
        <f t="shared" si="0"/>
        <v>0.26500000000000001</v>
      </c>
      <c r="I9" s="3">
        <f t="shared" si="0"/>
        <v>1.5616666666666665</v>
      </c>
      <c r="L9" s="3">
        <f t="shared" si="0"/>
        <v>0.33599999999999997</v>
      </c>
    </row>
    <row r="10" spans="1:15" x14ac:dyDescent="0.25">
      <c r="A10" t="s">
        <v>16</v>
      </c>
      <c r="B10" s="3">
        <f>AVEDEV(B2:B7)</f>
        <v>1.3966666666666683</v>
      </c>
      <c r="C10"/>
      <c r="D10" s="3">
        <f t="shared" ref="D10:L10" si="1">AVEDEV(D2:D7)</f>
        <v>0.15000000000000002</v>
      </c>
      <c r="E10" s="3">
        <f t="shared" si="1"/>
        <v>0.35333333333333333</v>
      </c>
      <c r="F10" s="3">
        <f t="shared" si="1"/>
        <v>4.9999999999999989E-2</v>
      </c>
      <c r="G10" s="3">
        <f t="shared" si="1"/>
        <v>0.73333333333333339</v>
      </c>
      <c r="H10" s="3">
        <f t="shared" si="1"/>
        <v>5.4999999999999986E-2</v>
      </c>
      <c r="I10" s="3">
        <f t="shared" si="1"/>
        <v>0.58888888888888891</v>
      </c>
      <c r="L10" s="3">
        <f t="shared" si="1"/>
        <v>0.12479999999999999</v>
      </c>
    </row>
  </sheetData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"/>
  <sheetViews>
    <sheetView zoomScale="90" zoomScaleNormal="90" workbookViewId="0">
      <selection activeCell="E25" sqref="E25"/>
    </sheetView>
  </sheetViews>
  <sheetFormatPr defaultColWidth="8.7265625" defaultRowHeight="14" x14ac:dyDescent="0.25"/>
  <cols>
    <col min="2" max="2" width="16.26953125"/>
    <col min="3" max="15" width="15.1796875"/>
  </cols>
  <sheetData>
    <row r="1" spans="1:15" ht="26" x14ac:dyDescent="0.25">
      <c r="A1" t="s">
        <v>25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t="s">
        <v>26</v>
      </c>
      <c r="B2" s="21">
        <v>93.963333333333296</v>
      </c>
      <c r="C2" s="21">
        <v>0</v>
      </c>
      <c r="D2" s="21">
        <v>0.81499999999999995</v>
      </c>
      <c r="E2" s="21">
        <v>0.87</v>
      </c>
      <c r="F2" s="21">
        <v>0.59</v>
      </c>
      <c r="G2" s="21">
        <v>1.93</v>
      </c>
      <c r="H2" s="21">
        <v>0.26500000000000001</v>
      </c>
      <c r="I2" s="21">
        <v>1.5616666666666701</v>
      </c>
      <c r="J2" s="21">
        <v>0</v>
      </c>
      <c r="K2" s="21">
        <v>0</v>
      </c>
      <c r="L2" s="21">
        <v>0.33600000000000002</v>
      </c>
      <c r="M2" s="21">
        <v>0</v>
      </c>
      <c r="N2" s="21">
        <v>0</v>
      </c>
      <c r="O2" s="21">
        <v>0</v>
      </c>
    </row>
    <row r="3" spans="1:15" x14ac:dyDescent="0.25">
      <c r="A3" t="s">
        <v>27</v>
      </c>
      <c r="B3" s="21">
        <v>63.6244444444444</v>
      </c>
      <c r="C3" s="21">
        <v>2.78</v>
      </c>
      <c r="D3" s="21">
        <v>10.179090909090901</v>
      </c>
      <c r="E3" s="21">
        <v>6.399</v>
      </c>
      <c r="F3" s="21">
        <v>1.2949999999999999</v>
      </c>
      <c r="G3" s="21">
        <v>6.62</v>
      </c>
      <c r="H3" s="21">
        <v>2.3180000000000001</v>
      </c>
      <c r="I3" s="21">
        <v>2.6754545454545502</v>
      </c>
      <c r="J3" s="21">
        <v>0.70571428571428596</v>
      </c>
      <c r="K3" s="21">
        <v>1.4359999999999999</v>
      </c>
      <c r="L3" s="21">
        <v>1.53</v>
      </c>
      <c r="M3" s="21">
        <v>8.3333333333333301E-2</v>
      </c>
      <c r="N3" s="21">
        <v>2.36</v>
      </c>
      <c r="O3" s="21">
        <v>0.40666666666666701</v>
      </c>
    </row>
    <row r="4" spans="1:15" x14ac:dyDescent="0.25">
      <c r="A4" t="s">
        <v>28</v>
      </c>
      <c r="B4" s="21">
        <f>B2-B3</f>
        <v>30.338888888888896</v>
      </c>
      <c r="C4" s="21">
        <f t="shared" ref="C4:O4" si="0">C2-C3</f>
        <v>-2.78</v>
      </c>
      <c r="D4" s="21">
        <f t="shared" si="0"/>
        <v>-9.3640909090909012</v>
      </c>
      <c r="E4" s="21">
        <f t="shared" si="0"/>
        <v>-5.5289999999999999</v>
      </c>
      <c r="F4" s="21">
        <f t="shared" si="0"/>
        <v>-0.70499999999999996</v>
      </c>
      <c r="G4" s="21">
        <f t="shared" si="0"/>
        <v>-4.6900000000000004</v>
      </c>
      <c r="H4" s="21">
        <f t="shared" si="0"/>
        <v>-2.0529999999999999</v>
      </c>
      <c r="I4" s="21">
        <f t="shared" si="0"/>
        <v>-1.1137878787878801</v>
      </c>
      <c r="J4" s="21">
        <f t="shared" si="0"/>
        <v>-0.70571428571428596</v>
      </c>
      <c r="K4" s="21">
        <f t="shared" si="0"/>
        <v>-1.4359999999999999</v>
      </c>
      <c r="L4" s="21">
        <f t="shared" si="0"/>
        <v>-1.194</v>
      </c>
      <c r="M4" s="21">
        <f t="shared" si="0"/>
        <v>-8.3333333333333301E-2</v>
      </c>
      <c r="N4" s="21">
        <f t="shared" si="0"/>
        <v>-2.36</v>
      </c>
      <c r="O4" s="21">
        <f t="shared" si="0"/>
        <v>-0.40666666666666701</v>
      </c>
    </row>
    <row r="11" spans="1:15" ht="26" x14ac:dyDescent="0.25">
      <c r="A11" t="s">
        <v>29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6</v>
      </c>
      <c r="H11" s="6" t="s">
        <v>7</v>
      </c>
      <c r="I11" s="6" t="s">
        <v>8</v>
      </c>
      <c r="J11" s="6" t="s">
        <v>9</v>
      </c>
      <c r="K11" s="6" t="s">
        <v>10</v>
      </c>
      <c r="L11" s="6" t="s">
        <v>11</v>
      </c>
      <c r="M11" s="6" t="s">
        <v>12</v>
      </c>
      <c r="N11" s="6" t="s">
        <v>13</v>
      </c>
      <c r="O11" s="6" t="s">
        <v>14</v>
      </c>
    </row>
    <row r="12" spans="1:15" x14ac:dyDescent="0.25">
      <c r="A12" t="s">
        <v>26</v>
      </c>
      <c r="B12" s="21">
        <v>25.4813043478261</v>
      </c>
      <c r="C12" s="21">
        <v>1.405</v>
      </c>
      <c r="D12" s="21">
        <v>0.38555555555555598</v>
      </c>
      <c r="E12" s="21">
        <v>2.8031999999999999</v>
      </c>
      <c r="F12" s="21">
        <v>1.12666666666667</v>
      </c>
      <c r="G12" s="21">
        <v>2.97</v>
      </c>
      <c r="H12" s="21">
        <v>0.95</v>
      </c>
      <c r="I12" s="21">
        <v>2.4654166666666701</v>
      </c>
      <c r="J12" s="21">
        <v>40.995238095238101</v>
      </c>
      <c r="K12" s="21">
        <v>9.3389473684210493</v>
      </c>
      <c r="L12" s="21">
        <v>5.7170833333333304</v>
      </c>
      <c r="M12" s="21">
        <v>0.47304347826087001</v>
      </c>
      <c r="N12" s="21">
        <v>0.89</v>
      </c>
      <c r="O12" s="21">
        <v>8.8800000000000008</v>
      </c>
    </row>
    <row r="13" spans="1:15" x14ac:dyDescent="0.25">
      <c r="A13" t="s">
        <v>27</v>
      </c>
      <c r="B13" s="21">
        <v>59.191249999999997</v>
      </c>
      <c r="C13" s="21">
        <v>3.99888888888889</v>
      </c>
      <c r="D13" s="21">
        <v>0.33533333333333298</v>
      </c>
      <c r="E13" s="21">
        <v>1.53894736842105</v>
      </c>
      <c r="F13" s="21">
        <v>0.98199999999999998</v>
      </c>
      <c r="G13" s="21">
        <v>4.5927272727272701</v>
      </c>
      <c r="H13" s="21">
        <v>1.54</v>
      </c>
      <c r="I13" s="21">
        <v>1.6034999999999999</v>
      </c>
      <c r="J13" s="21">
        <v>19.8261111111111</v>
      </c>
      <c r="K13" s="21">
        <v>7.4654999999999996</v>
      </c>
      <c r="L13" s="21">
        <v>1.4862500000000001</v>
      </c>
      <c r="M13" s="21">
        <v>0.36294117647058799</v>
      </c>
      <c r="N13" s="21">
        <v>0.35666666666666702</v>
      </c>
      <c r="O13" s="21">
        <v>3.66</v>
      </c>
    </row>
    <row r="14" spans="1:15" x14ac:dyDescent="0.25">
      <c r="A14" t="s">
        <v>28</v>
      </c>
      <c r="B14" s="21">
        <f>B12-B13</f>
        <v>-33.7099456521739</v>
      </c>
      <c r="C14" s="21">
        <f t="shared" ref="C14:O14" si="1">C12-C13</f>
        <v>-2.5938888888888902</v>
      </c>
      <c r="D14" s="21">
        <f t="shared" si="1"/>
        <v>5.0222222222223001E-2</v>
      </c>
      <c r="E14" s="21">
        <f t="shared" si="1"/>
        <v>1.26425263157895</v>
      </c>
      <c r="F14" s="21">
        <f t="shared" si="1"/>
        <v>0.14466666666667005</v>
      </c>
      <c r="G14" s="21">
        <f t="shared" si="1"/>
        <v>-1.6227272727272699</v>
      </c>
      <c r="H14" s="21">
        <f t="shared" si="1"/>
        <v>-0.59000000000000008</v>
      </c>
      <c r="I14" s="21">
        <f t="shared" si="1"/>
        <v>0.86191666666667022</v>
      </c>
      <c r="J14" s="21">
        <f t="shared" si="1"/>
        <v>21.169126984127001</v>
      </c>
      <c r="K14" s="21">
        <f t="shared" si="1"/>
        <v>1.8734473684210498</v>
      </c>
      <c r="L14" s="21">
        <f t="shared" si="1"/>
        <v>4.2308333333333303</v>
      </c>
      <c r="M14" s="21">
        <f t="shared" si="1"/>
        <v>0.11010230179028202</v>
      </c>
      <c r="N14" s="21">
        <f t="shared" si="1"/>
        <v>0.53333333333333299</v>
      </c>
      <c r="O14" s="21">
        <f t="shared" si="1"/>
        <v>5.2200000000000006</v>
      </c>
    </row>
    <row r="15" spans="1:15" x14ac:dyDescent="0.25">
      <c r="A15" t="s">
        <v>30</v>
      </c>
    </row>
  </sheetData>
  <phoneticPr fontId="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"/>
  <sheetViews>
    <sheetView workbookViewId="0">
      <selection activeCell="D12" sqref="D12:Q18"/>
    </sheetView>
  </sheetViews>
  <sheetFormatPr defaultColWidth="8.7265625" defaultRowHeight="14" x14ac:dyDescent="0.25"/>
  <cols>
    <col min="4" max="13" width="11.81640625"/>
    <col min="14" max="14" width="12.7265625"/>
    <col min="15" max="16" width="11.81640625"/>
    <col min="17" max="17" width="12.7265625"/>
  </cols>
  <sheetData>
    <row r="1" spans="1:17" ht="26" x14ac:dyDescent="0.25">
      <c r="A1" s="12" t="s">
        <v>31</v>
      </c>
      <c r="B1" s="13" t="s">
        <v>32</v>
      </c>
      <c r="C1" s="13" t="s">
        <v>33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</row>
    <row r="2" spans="1:17" x14ac:dyDescent="0.25">
      <c r="A2" s="15" t="s">
        <v>34</v>
      </c>
      <c r="B2" s="17" t="s">
        <v>25</v>
      </c>
      <c r="C2" s="17" t="s">
        <v>26</v>
      </c>
      <c r="D2" s="18">
        <v>92.63</v>
      </c>
      <c r="E2" s="18"/>
      <c r="F2" s="18"/>
      <c r="G2" s="18">
        <v>1.07</v>
      </c>
      <c r="H2" s="18"/>
      <c r="I2" s="18">
        <v>1.98</v>
      </c>
      <c r="J2" s="18">
        <v>0.17</v>
      </c>
      <c r="K2" s="18">
        <v>3.24</v>
      </c>
      <c r="L2" s="18"/>
      <c r="M2" s="18"/>
      <c r="N2" s="18">
        <v>0.61</v>
      </c>
      <c r="O2" s="18"/>
      <c r="P2" s="18"/>
      <c r="Q2" s="18"/>
    </row>
    <row r="3" spans="1:17" x14ac:dyDescent="0.25">
      <c r="A3" s="7" t="s">
        <v>35</v>
      </c>
      <c r="B3" s="8" t="s">
        <v>25</v>
      </c>
      <c r="C3" s="8" t="s">
        <v>26</v>
      </c>
      <c r="D3" s="9">
        <v>95.02</v>
      </c>
      <c r="E3" s="9"/>
      <c r="F3" s="9">
        <v>0.59</v>
      </c>
      <c r="G3" s="9">
        <v>0.62</v>
      </c>
      <c r="H3" s="9"/>
      <c r="I3" s="9">
        <v>1.32</v>
      </c>
      <c r="J3" s="9">
        <v>0.32</v>
      </c>
      <c r="K3" s="9">
        <v>1.55</v>
      </c>
      <c r="L3" s="9"/>
      <c r="M3" s="9"/>
      <c r="N3" s="9">
        <v>0.35</v>
      </c>
      <c r="O3" s="9"/>
      <c r="P3" s="9"/>
      <c r="Q3" s="9"/>
    </row>
    <row r="4" spans="1:17" x14ac:dyDescent="0.25">
      <c r="A4" s="15" t="s">
        <v>36</v>
      </c>
      <c r="B4" s="17" t="s">
        <v>25</v>
      </c>
      <c r="C4" s="17" t="s">
        <v>26</v>
      </c>
      <c r="D4" s="18">
        <v>96.77</v>
      </c>
      <c r="E4" s="18"/>
      <c r="F4" s="18">
        <v>0.92</v>
      </c>
      <c r="G4" s="18">
        <v>0.21</v>
      </c>
      <c r="H4" s="18"/>
      <c r="I4" s="18">
        <v>0.81</v>
      </c>
      <c r="J4" s="18">
        <v>0.26</v>
      </c>
      <c r="K4" s="18">
        <v>0.84</v>
      </c>
      <c r="L4" s="18"/>
      <c r="M4" s="18"/>
      <c r="N4" s="18"/>
      <c r="O4" s="18"/>
      <c r="P4" s="18"/>
      <c r="Q4" s="18"/>
    </row>
    <row r="5" spans="1:17" x14ac:dyDescent="0.25">
      <c r="A5" s="7" t="s">
        <v>37</v>
      </c>
      <c r="B5" s="8" t="s">
        <v>25</v>
      </c>
      <c r="C5" s="8" t="s">
        <v>26</v>
      </c>
      <c r="D5" s="9">
        <v>94.29</v>
      </c>
      <c r="E5" s="9"/>
      <c r="F5" s="9">
        <v>1.01</v>
      </c>
      <c r="G5" s="9">
        <v>0.72</v>
      </c>
      <c r="H5" s="9"/>
      <c r="I5" s="9">
        <v>1.46</v>
      </c>
      <c r="J5" s="9">
        <v>0.28999999999999998</v>
      </c>
      <c r="K5" s="9">
        <v>1.65</v>
      </c>
      <c r="L5" s="9"/>
      <c r="M5" s="9"/>
      <c r="N5" s="9">
        <v>0.15</v>
      </c>
      <c r="O5" s="9"/>
      <c r="P5" s="9"/>
      <c r="Q5" s="9"/>
    </row>
    <row r="6" spans="1:17" x14ac:dyDescent="0.25">
      <c r="A6" s="15" t="s">
        <v>38</v>
      </c>
      <c r="B6" s="16" t="s">
        <v>25</v>
      </c>
      <c r="C6" s="17" t="s">
        <v>26</v>
      </c>
      <c r="D6" s="18">
        <v>92.35</v>
      </c>
      <c r="E6" s="18"/>
      <c r="F6" s="18">
        <v>0.74</v>
      </c>
      <c r="G6" s="18">
        <v>1.66</v>
      </c>
      <c r="H6" s="18">
        <v>0.64</v>
      </c>
      <c r="I6" s="18">
        <v>3.5</v>
      </c>
      <c r="J6" s="18">
        <v>0.35</v>
      </c>
      <c r="K6" s="18">
        <v>0.55000000000000004</v>
      </c>
      <c r="L6" s="18"/>
      <c r="M6" s="18"/>
      <c r="N6" s="18">
        <v>0.21</v>
      </c>
      <c r="O6" s="18"/>
      <c r="P6" s="18"/>
      <c r="Q6" s="18"/>
    </row>
    <row r="7" spans="1:17" x14ac:dyDescent="0.25">
      <c r="A7" s="7" t="s">
        <v>39</v>
      </c>
      <c r="B7" s="10" t="s">
        <v>25</v>
      </c>
      <c r="C7" s="8" t="s">
        <v>26</v>
      </c>
      <c r="D7" s="9">
        <v>92.72</v>
      </c>
      <c r="E7" s="9"/>
      <c r="F7" s="9"/>
      <c r="G7" s="9">
        <v>0.94</v>
      </c>
      <c r="H7" s="9">
        <v>0.54</v>
      </c>
      <c r="I7" s="9">
        <v>2.5099999999999998</v>
      </c>
      <c r="J7" s="9">
        <v>0.2</v>
      </c>
      <c r="K7" s="9">
        <v>1.54</v>
      </c>
      <c r="L7" s="9"/>
      <c r="M7" s="9"/>
      <c r="N7" s="9">
        <v>0.36</v>
      </c>
      <c r="O7" s="9"/>
      <c r="P7" s="9"/>
      <c r="Q7" s="9"/>
    </row>
    <row r="9" spans="1:17" x14ac:dyDescent="0.25">
      <c r="A9" s="7"/>
      <c r="B9" s="8"/>
      <c r="C9" s="8" t="s">
        <v>28</v>
      </c>
      <c r="D9" s="32">
        <v>30.338888888888899</v>
      </c>
      <c r="E9" s="32">
        <v>-2.78</v>
      </c>
      <c r="F9" s="32">
        <v>-9.3640909090909101</v>
      </c>
      <c r="G9" s="32">
        <v>-5.5289999999999999</v>
      </c>
      <c r="H9" s="32">
        <v>-0.70499999999999996</v>
      </c>
      <c r="I9" s="32">
        <v>-4.6900000000000004</v>
      </c>
      <c r="J9" s="32">
        <v>-2.0529999999999999</v>
      </c>
      <c r="K9" s="32">
        <v>-1.1137878787878801</v>
      </c>
      <c r="L9" s="32">
        <v>-0.70571428571428596</v>
      </c>
      <c r="M9" s="32">
        <v>-1.4359999999999999</v>
      </c>
      <c r="N9" s="32">
        <v>-1.194</v>
      </c>
      <c r="O9" s="32">
        <v>-8.3333333333333301E-2</v>
      </c>
      <c r="P9" s="32">
        <v>-2.36</v>
      </c>
      <c r="Q9" s="32">
        <v>-0.40666666666666701</v>
      </c>
    </row>
    <row r="10" spans="1:17" x14ac:dyDescent="0.25">
      <c r="A10" s="1"/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t="s">
        <v>40</v>
      </c>
    </row>
    <row r="12" spans="1:17" ht="26" x14ac:dyDescent="0.25">
      <c r="A12" s="4" t="s">
        <v>31</v>
      </c>
      <c r="B12" s="5" t="s">
        <v>32</v>
      </c>
      <c r="C12" s="5" t="s">
        <v>33</v>
      </c>
      <c r="D12" s="6" t="s">
        <v>1</v>
      </c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  <c r="Q12" s="6" t="s">
        <v>14</v>
      </c>
    </row>
    <row r="13" spans="1:17" x14ac:dyDescent="0.25">
      <c r="A13" s="15" t="s">
        <v>34</v>
      </c>
      <c r="B13" s="8" t="s">
        <v>25</v>
      </c>
      <c r="C13" s="8" t="s">
        <v>27</v>
      </c>
      <c r="D13" s="31">
        <f>D2-D9</f>
        <v>62.291111111111093</v>
      </c>
      <c r="E13" s="31">
        <v>0</v>
      </c>
      <c r="F13" s="31">
        <f t="shared" ref="F13:K13" si="0">F2-F9</f>
        <v>9.3640909090909101</v>
      </c>
      <c r="G13" s="31">
        <f t="shared" si="0"/>
        <v>6.5990000000000002</v>
      </c>
      <c r="H13" s="31">
        <f t="shared" si="0"/>
        <v>0.70499999999999996</v>
      </c>
      <c r="I13" s="31">
        <f t="shared" si="0"/>
        <v>6.67</v>
      </c>
      <c r="J13" s="31">
        <f t="shared" si="0"/>
        <v>2.2229999999999999</v>
      </c>
      <c r="K13" s="31">
        <f t="shared" si="0"/>
        <v>4.3537878787878803</v>
      </c>
      <c r="L13" s="31">
        <f>L2-L9</f>
        <v>0.70571428571428596</v>
      </c>
      <c r="M13" s="31">
        <v>0</v>
      </c>
      <c r="N13" s="31">
        <f>N2-N9</f>
        <v>1.8039999999999998</v>
      </c>
      <c r="O13" s="31">
        <f>O2-O9</f>
        <v>8.3333333333333301E-2</v>
      </c>
      <c r="P13" s="31">
        <v>0</v>
      </c>
      <c r="Q13" s="31">
        <v>0</v>
      </c>
    </row>
    <row r="14" spans="1:17" x14ac:dyDescent="0.25">
      <c r="A14" s="7" t="s">
        <v>35</v>
      </c>
      <c r="B14" s="8" t="s">
        <v>25</v>
      </c>
      <c r="C14" s="8" t="s">
        <v>27</v>
      </c>
      <c r="D14" s="31">
        <f>D3-D9</f>
        <v>64.681111111111093</v>
      </c>
      <c r="E14" s="31">
        <v>0</v>
      </c>
      <c r="F14" s="31">
        <f t="shared" ref="F14:O14" si="1">F3-F9</f>
        <v>9.95409090909091</v>
      </c>
      <c r="G14" s="31">
        <f t="shared" si="1"/>
        <v>6.149</v>
      </c>
      <c r="H14" s="31">
        <f t="shared" si="1"/>
        <v>0.70499999999999996</v>
      </c>
      <c r="I14" s="31">
        <f t="shared" si="1"/>
        <v>6.0100000000000007</v>
      </c>
      <c r="J14" s="31">
        <f t="shared" si="1"/>
        <v>2.3729999999999998</v>
      </c>
      <c r="K14" s="31">
        <f t="shared" si="1"/>
        <v>2.6637878787878799</v>
      </c>
      <c r="L14" s="31">
        <f t="shared" si="1"/>
        <v>0.70571428571428596</v>
      </c>
      <c r="M14" s="31">
        <v>0</v>
      </c>
      <c r="N14" s="31">
        <f t="shared" si="1"/>
        <v>1.544</v>
      </c>
      <c r="O14" s="31">
        <f t="shared" si="1"/>
        <v>8.3333333333333301E-2</v>
      </c>
      <c r="P14" s="31">
        <v>0</v>
      </c>
      <c r="Q14" s="31">
        <v>0</v>
      </c>
    </row>
    <row r="15" spans="1:17" x14ac:dyDescent="0.25">
      <c r="A15" s="15" t="s">
        <v>36</v>
      </c>
      <c r="B15" s="8" t="s">
        <v>25</v>
      </c>
      <c r="C15" s="8" t="s">
        <v>27</v>
      </c>
      <c r="D15" s="31">
        <f>D4-D9</f>
        <v>66.431111111111093</v>
      </c>
      <c r="E15" s="31">
        <v>0</v>
      </c>
      <c r="F15" s="31">
        <f t="shared" ref="F15:O15" si="2">F4-F9</f>
        <v>10.28409090909091</v>
      </c>
      <c r="G15" s="31">
        <f t="shared" si="2"/>
        <v>5.7389999999999999</v>
      </c>
      <c r="H15" s="31">
        <f t="shared" si="2"/>
        <v>0.70499999999999996</v>
      </c>
      <c r="I15" s="31">
        <f t="shared" si="2"/>
        <v>5.5</v>
      </c>
      <c r="J15" s="31">
        <f t="shared" si="2"/>
        <v>2.3129999999999997</v>
      </c>
      <c r="K15" s="31">
        <f t="shared" si="2"/>
        <v>1.95378787878788</v>
      </c>
      <c r="L15" s="31">
        <f>L4-L9</f>
        <v>0.70571428571428596</v>
      </c>
      <c r="M15" s="31">
        <v>0</v>
      </c>
      <c r="N15" s="31">
        <f>N4-N9</f>
        <v>1.194</v>
      </c>
      <c r="O15" s="31">
        <f t="shared" si="2"/>
        <v>8.3333333333333301E-2</v>
      </c>
      <c r="P15" s="31">
        <v>0</v>
      </c>
      <c r="Q15" s="31">
        <v>0</v>
      </c>
    </row>
    <row r="16" spans="1:17" x14ac:dyDescent="0.25">
      <c r="A16" s="7" t="s">
        <v>37</v>
      </c>
      <c r="B16" s="8" t="s">
        <v>25</v>
      </c>
      <c r="C16" s="8" t="s">
        <v>27</v>
      </c>
      <c r="D16" s="31">
        <f>D5-D9</f>
        <v>63.951111111111103</v>
      </c>
      <c r="E16" s="31">
        <v>0</v>
      </c>
      <c r="F16" s="31">
        <f t="shared" ref="F16:O16" si="3">F5-F9</f>
        <v>10.37409090909091</v>
      </c>
      <c r="G16" s="31">
        <f t="shared" si="3"/>
        <v>6.2489999999999997</v>
      </c>
      <c r="H16" s="31">
        <f t="shared" si="3"/>
        <v>0.70499999999999996</v>
      </c>
      <c r="I16" s="31">
        <f t="shared" si="3"/>
        <v>6.15</v>
      </c>
      <c r="J16" s="31">
        <f t="shared" si="3"/>
        <v>2.343</v>
      </c>
      <c r="K16" s="31">
        <f t="shared" si="3"/>
        <v>2.76378787878788</v>
      </c>
      <c r="L16" s="31">
        <f>L5-L9</f>
        <v>0.70571428571428596</v>
      </c>
      <c r="M16" s="31">
        <v>0</v>
      </c>
      <c r="N16" s="31">
        <f>N5-N9</f>
        <v>1.3439999999999999</v>
      </c>
      <c r="O16" s="31">
        <f t="shared" si="3"/>
        <v>8.3333333333333301E-2</v>
      </c>
      <c r="P16" s="31">
        <v>0</v>
      </c>
      <c r="Q16" s="31">
        <v>0</v>
      </c>
    </row>
    <row r="17" spans="1:17" x14ac:dyDescent="0.25">
      <c r="A17" s="15" t="s">
        <v>38</v>
      </c>
      <c r="B17" s="8" t="s">
        <v>25</v>
      </c>
      <c r="C17" s="8" t="s">
        <v>27</v>
      </c>
      <c r="D17" s="31">
        <f>D6-D9</f>
        <v>62.011111111111092</v>
      </c>
      <c r="E17" s="31">
        <v>0</v>
      </c>
      <c r="F17" s="31">
        <f t="shared" ref="F17:O17" si="4">F6-F9</f>
        <v>10.10409090909091</v>
      </c>
      <c r="G17" s="31">
        <f t="shared" si="4"/>
        <v>7.1890000000000001</v>
      </c>
      <c r="H17" s="31">
        <f t="shared" si="4"/>
        <v>1.345</v>
      </c>
      <c r="I17" s="31">
        <f t="shared" si="4"/>
        <v>8.1900000000000013</v>
      </c>
      <c r="J17" s="31">
        <f t="shared" si="4"/>
        <v>2.403</v>
      </c>
      <c r="K17" s="31">
        <f t="shared" si="4"/>
        <v>1.6637878787878801</v>
      </c>
      <c r="L17" s="31">
        <f>L6-L9</f>
        <v>0.70571428571428596</v>
      </c>
      <c r="M17" s="31">
        <v>0</v>
      </c>
      <c r="N17" s="31">
        <f t="shared" si="4"/>
        <v>1.4039999999999999</v>
      </c>
      <c r="O17" s="31">
        <f t="shared" si="4"/>
        <v>8.3333333333333301E-2</v>
      </c>
      <c r="P17" s="31">
        <v>0</v>
      </c>
      <c r="Q17" s="31">
        <v>0</v>
      </c>
    </row>
    <row r="18" spans="1:17" x14ac:dyDescent="0.25">
      <c r="A18" s="7" t="s">
        <v>39</v>
      </c>
      <c r="B18" s="8" t="s">
        <v>25</v>
      </c>
      <c r="C18" s="8" t="s">
        <v>27</v>
      </c>
      <c r="D18" s="31">
        <f>D7-D9</f>
        <v>62.381111111111096</v>
      </c>
      <c r="E18" s="31">
        <v>0</v>
      </c>
      <c r="F18" s="31">
        <f t="shared" ref="F18:O18" si="5">F7-F9</f>
        <v>9.3640909090909101</v>
      </c>
      <c r="G18" s="31">
        <f t="shared" si="5"/>
        <v>6.4689999999999994</v>
      </c>
      <c r="H18" s="31">
        <f t="shared" si="5"/>
        <v>1.2450000000000001</v>
      </c>
      <c r="I18" s="31">
        <f t="shared" si="5"/>
        <v>7.2</v>
      </c>
      <c r="J18" s="31">
        <f t="shared" si="5"/>
        <v>2.2530000000000001</v>
      </c>
      <c r="K18" s="31">
        <f t="shared" si="5"/>
        <v>2.6537878787878801</v>
      </c>
      <c r="L18" s="31">
        <f>L7-L9</f>
        <v>0.70571428571428596</v>
      </c>
      <c r="M18" s="31">
        <v>0</v>
      </c>
      <c r="N18" s="31">
        <f>N7-N9</f>
        <v>1.5539999999999998</v>
      </c>
      <c r="O18" s="31">
        <f t="shared" si="5"/>
        <v>8.3333333333333301E-2</v>
      </c>
      <c r="P18" s="31">
        <v>0</v>
      </c>
      <c r="Q18" s="31">
        <v>0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9"/>
  <sheetViews>
    <sheetView topLeftCell="A21" zoomScale="90" zoomScaleNormal="90" workbookViewId="0">
      <selection activeCell="D24" sqref="D24"/>
    </sheetView>
  </sheetViews>
  <sheetFormatPr defaultColWidth="8.7265625" defaultRowHeight="14" x14ac:dyDescent="0.25"/>
  <cols>
    <col min="4" max="4" width="14"/>
    <col min="5" max="5" width="12.90625"/>
    <col min="6" max="8" width="12.7265625"/>
    <col min="9" max="10" width="12.90625"/>
    <col min="11" max="11" width="12.7265625"/>
    <col min="12" max="12" width="12.90625"/>
    <col min="13" max="13" width="11.81640625"/>
    <col min="14" max="16" width="12.7265625"/>
    <col min="17" max="17" width="11.81640625"/>
  </cols>
  <sheetData>
    <row r="1" spans="1:17" ht="26" x14ac:dyDescent="0.25">
      <c r="A1" s="12" t="s">
        <v>31</v>
      </c>
      <c r="B1" s="13" t="s">
        <v>32</v>
      </c>
      <c r="C1" s="13" t="s">
        <v>33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</row>
    <row r="2" spans="1:17" x14ac:dyDescent="0.25">
      <c r="A2" s="15" t="s">
        <v>41</v>
      </c>
      <c r="B2" s="16" t="s">
        <v>29</v>
      </c>
      <c r="C2" s="17" t="s">
        <v>26</v>
      </c>
      <c r="D2" s="18">
        <v>36.28</v>
      </c>
      <c r="E2" s="19"/>
      <c r="F2" s="18">
        <v>1.05</v>
      </c>
      <c r="G2" s="18">
        <v>2.34</v>
      </c>
      <c r="H2" s="18">
        <v>1.18</v>
      </c>
      <c r="I2" s="18">
        <v>5.73</v>
      </c>
      <c r="J2" s="18">
        <v>1.86</v>
      </c>
      <c r="K2" s="18">
        <v>0.26</v>
      </c>
      <c r="L2" s="18">
        <v>47.43</v>
      </c>
      <c r="M2" s="18"/>
      <c r="N2" s="18">
        <v>3.57</v>
      </c>
      <c r="O2" s="18">
        <v>0.19</v>
      </c>
      <c r="P2" s="18"/>
      <c r="Q2" s="18"/>
    </row>
    <row r="3" spans="1:17" x14ac:dyDescent="0.25">
      <c r="A3" s="7" t="s">
        <v>42</v>
      </c>
      <c r="B3" s="10" t="s">
        <v>29</v>
      </c>
      <c r="C3" s="8" t="s">
        <v>26</v>
      </c>
      <c r="D3" s="9">
        <v>20.14</v>
      </c>
      <c r="E3" s="9"/>
      <c r="F3" s="9"/>
      <c r="G3" s="9">
        <v>1.48</v>
      </c>
      <c r="H3" s="9"/>
      <c r="I3" s="9">
        <v>1.34</v>
      </c>
      <c r="J3" s="9"/>
      <c r="K3" s="9">
        <v>10.41</v>
      </c>
      <c r="L3" s="9">
        <v>28.68</v>
      </c>
      <c r="M3" s="9">
        <v>31.23</v>
      </c>
      <c r="N3" s="9">
        <v>3.59</v>
      </c>
      <c r="O3" s="9">
        <v>0.37</v>
      </c>
      <c r="P3" s="9"/>
      <c r="Q3" s="9">
        <v>2.58</v>
      </c>
    </row>
    <row r="4" spans="1:17" x14ac:dyDescent="0.25">
      <c r="A4" s="15" t="s">
        <v>43</v>
      </c>
      <c r="B4" s="16" t="s">
        <v>29</v>
      </c>
      <c r="C4" s="17" t="s">
        <v>26</v>
      </c>
      <c r="D4" s="18">
        <v>4.6100000000000003</v>
      </c>
      <c r="E4" s="18"/>
      <c r="F4" s="18"/>
      <c r="G4" s="18">
        <v>3.19</v>
      </c>
      <c r="H4" s="18"/>
      <c r="I4" s="18">
        <v>1.1100000000000001</v>
      </c>
      <c r="J4" s="18"/>
      <c r="K4" s="18">
        <v>3.14</v>
      </c>
      <c r="L4" s="18">
        <v>32.450000000000003</v>
      </c>
      <c r="M4" s="18">
        <v>30.62</v>
      </c>
      <c r="N4" s="18">
        <v>7.56</v>
      </c>
      <c r="O4" s="18">
        <v>0.53</v>
      </c>
      <c r="P4" s="18"/>
      <c r="Q4" s="18">
        <v>15.03</v>
      </c>
    </row>
    <row r="5" spans="1:17" x14ac:dyDescent="0.25">
      <c r="A5" s="7" t="s">
        <v>44</v>
      </c>
      <c r="B5" s="8" t="s">
        <v>29</v>
      </c>
      <c r="C5" s="8" t="s">
        <v>26</v>
      </c>
      <c r="D5" s="9">
        <v>33.590000000000003</v>
      </c>
      <c r="E5" s="9"/>
      <c r="F5" s="9">
        <v>0.21</v>
      </c>
      <c r="G5" s="9">
        <v>3.51</v>
      </c>
      <c r="H5" s="9">
        <v>0.71</v>
      </c>
      <c r="I5" s="9">
        <v>2.69</v>
      </c>
      <c r="J5" s="9"/>
      <c r="K5" s="9">
        <v>4.93</v>
      </c>
      <c r="L5" s="9">
        <v>25.39</v>
      </c>
      <c r="M5" s="9">
        <v>14.61</v>
      </c>
      <c r="N5" s="9">
        <v>9.3800000000000008</v>
      </c>
      <c r="O5" s="9">
        <v>0.37</v>
      </c>
      <c r="P5" s="9"/>
      <c r="Q5" s="9"/>
    </row>
    <row r="6" spans="1:17" x14ac:dyDescent="0.25">
      <c r="A6" s="15" t="s">
        <v>45</v>
      </c>
      <c r="B6" s="17" t="s">
        <v>29</v>
      </c>
      <c r="C6" s="17" t="s">
        <v>26</v>
      </c>
      <c r="D6" s="18">
        <v>29.64</v>
      </c>
      <c r="E6" s="18"/>
      <c r="F6" s="18"/>
      <c r="G6" s="18">
        <v>2.93</v>
      </c>
      <c r="H6" s="18">
        <v>0.59</v>
      </c>
      <c r="I6" s="18">
        <v>3.57</v>
      </c>
      <c r="J6" s="18">
        <v>1.33</v>
      </c>
      <c r="K6" s="18">
        <v>3.51</v>
      </c>
      <c r="L6" s="18">
        <v>42.82</v>
      </c>
      <c r="M6" s="18">
        <v>5.35</v>
      </c>
      <c r="N6" s="18">
        <v>8.83</v>
      </c>
      <c r="O6" s="18">
        <v>0.19</v>
      </c>
      <c r="P6" s="18"/>
      <c r="Q6" s="18"/>
    </row>
    <row r="7" spans="1:17" x14ac:dyDescent="0.25">
      <c r="A7" s="7" t="s">
        <v>46</v>
      </c>
      <c r="B7" s="10" t="s">
        <v>29</v>
      </c>
      <c r="C7" s="8" t="s">
        <v>26</v>
      </c>
      <c r="D7" s="9">
        <v>19.79</v>
      </c>
      <c r="E7" s="9"/>
      <c r="F7" s="9"/>
      <c r="G7" s="9">
        <v>1.44</v>
      </c>
      <c r="H7" s="9"/>
      <c r="I7" s="9">
        <v>0.7</v>
      </c>
      <c r="J7" s="9"/>
      <c r="K7" s="9">
        <v>10.57</v>
      </c>
      <c r="L7" s="9">
        <v>29.53</v>
      </c>
      <c r="M7" s="9">
        <v>32.25</v>
      </c>
      <c r="N7" s="9">
        <v>3.13</v>
      </c>
      <c r="O7" s="9">
        <v>0.45</v>
      </c>
      <c r="P7" s="9"/>
      <c r="Q7" s="9">
        <v>1.96</v>
      </c>
    </row>
    <row r="8" spans="1:17" x14ac:dyDescent="0.25">
      <c r="A8" s="15" t="s">
        <v>47</v>
      </c>
      <c r="B8" s="16" t="s">
        <v>29</v>
      </c>
      <c r="C8" s="17" t="s">
        <v>26</v>
      </c>
      <c r="D8" s="18">
        <v>3.72</v>
      </c>
      <c r="E8" s="18"/>
      <c r="F8" s="18">
        <v>0.4</v>
      </c>
      <c r="G8" s="18">
        <v>3.01</v>
      </c>
      <c r="H8" s="18"/>
      <c r="I8" s="18">
        <v>1.18</v>
      </c>
      <c r="J8" s="18"/>
      <c r="K8" s="18">
        <v>3.6</v>
      </c>
      <c r="L8" s="18">
        <v>29.92</v>
      </c>
      <c r="M8" s="18">
        <v>35.450000000000003</v>
      </c>
      <c r="N8" s="18">
        <v>6.04</v>
      </c>
      <c r="O8" s="18">
        <v>0.62</v>
      </c>
      <c r="P8" s="18"/>
      <c r="Q8" s="18">
        <v>15.95</v>
      </c>
    </row>
    <row r="9" spans="1:17" x14ac:dyDescent="0.25">
      <c r="A9" s="7" t="s">
        <v>48</v>
      </c>
      <c r="B9" s="10" t="s">
        <v>29</v>
      </c>
      <c r="C9" s="8" t="s">
        <v>26</v>
      </c>
      <c r="D9" s="9">
        <v>35.78</v>
      </c>
      <c r="E9" s="20"/>
      <c r="F9" s="9">
        <v>0.25</v>
      </c>
      <c r="G9" s="9">
        <v>0.78</v>
      </c>
      <c r="H9" s="9"/>
      <c r="I9" s="9">
        <v>1.62</v>
      </c>
      <c r="J9" s="9">
        <v>0.47</v>
      </c>
      <c r="K9" s="9">
        <v>1.51</v>
      </c>
      <c r="L9" s="9">
        <v>46.55</v>
      </c>
      <c r="M9" s="9">
        <v>10</v>
      </c>
      <c r="N9" s="9">
        <v>0.34</v>
      </c>
      <c r="O9" s="9">
        <v>0.22</v>
      </c>
      <c r="P9" s="9"/>
      <c r="Q9" s="11"/>
    </row>
    <row r="10" spans="1:17" x14ac:dyDescent="0.25">
      <c r="A10" s="15" t="s">
        <v>49</v>
      </c>
      <c r="B10" s="16" t="s">
        <v>29</v>
      </c>
      <c r="C10" s="17" t="s">
        <v>26</v>
      </c>
      <c r="D10" s="18">
        <v>39.57</v>
      </c>
      <c r="E10" s="18">
        <v>2.2200000000000002</v>
      </c>
      <c r="F10" s="18">
        <v>0.14000000000000001</v>
      </c>
      <c r="G10" s="18">
        <v>0.37</v>
      </c>
      <c r="H10" s="18"/>
      <c r="I10" s="18">
        <v>1.6</v>
      </c>
      <c r="J10" s="18">
        <v>0.32</v>
      </c>
      <c r="K10" s="18">
        <v>0.68</v>
      </c>
      <c r="L10" s="18">
        <v>41.61</v>
      </c>
      <c r="M10" s="18">
        <v>10.83</v>
      </c>
      <c r="N10" s="18">
        <v>7.0000000000000007E-2</v>
      </c>
      <c r="O10" s="18">
        <v>0.22</v>
      </c>
      <c r="P10" s="18"/>
      <c r="Q10" s="33"/>
    </row>
    <row r="11" spans="1:17" x14ac:dyDescent="0.25">
      <c r="A11" s="7" t="s">
        <v>50</v>
      </c>
      <c r="B11" s="10" t="s">
        <v>29</v>
      </c>
      <c r="C11" s="8" t="s">
        <v>26</v>
      </c>
      <c r="D11" s="9">
        <v>32.93</v>
      </c>
      <c r="E11" s="9">
        <v>1.38</v>
      </c>
      <c r="F11" s="9"/>
      <c r="G11" s="9">
        <v>0.68</v>
      </c>
      <c r="H11" s="9"/>
      <c r="I11" s="9">
        <v>2.57</v>
      </c>
      <c r="J11" s="9">
        <v>0.28999999999999998</v>
      </c>
      <c r="K11" s="9">
        <v>0.73</v>
      </c>
      <c r="L11" s="9">
        <v>49.31</v>
      </c>
      <c r="M11" s="9">
        <v>9.7899999999999991</v>
      </c>
      <c r="N11" s="9">
        <v>0.48</v>
      </c>
      <c r="O11" s="9">
        <v>0.41</v>
      </c>
      <c r="P11" s="9"/>
      <c r="Q11" s="11"/>
    </row>
    <row r="12" spans="1:17" x14ac:dyDescent="0.25">
      <c r="A12" s="15" t="s">
        <v>51</v>
      </c>
      <c r="B12" s="16" t="s">
        <v>29</v>
      </c>
      <c r="C12" s="17" t="s">
        <v>26</v>
      </c>
      <c r="D12" s="18">
        <v>26.25</v>
      </c>
      <c r="E12" s="18"/>
      <c r="F12" s="18"/>
      <c r="G12" s="18">
        <v>1.1100000000000001</v>
      </c>
      <c r="H12" s="18"/>
      <c r="I12" s="18">
        <v>0.5</v>
      </c>
      <c r="J12" s="18"/>
      <c r="K12" s="18">
        <v>0.88</v>
      </c>
      <c r="L12" s="18">
        <v>61.03</v>
      </c>
      <c r="M12" s="18">
        <v>7.22</v>
      </c>
      <c r="N12" s="18">
        <v>1.1599999999999999</v>
      </c>
      <c r="O12" s="18">
        <v>0.61</v>
      </c>
      <c r="P12" s="18"/>
      <c r="Q12" s="33"/>
    </row>
    <row r="13" spans="1:17" x14ac:dyDescent="0.25">
      <c r="A13" s="7" t="s">
        <v>52</v>
      </c>
      <c r="B13" s="10" t="s">
        <v>29</v>
      </c>
      <c r="C13" s="8" t="s">
        <v>26</v>
      </c>
      <c r="D13" s="9">
        <v>16.71</v>
      </c>
      <c r="E13" s="9"/>
      <c r="F13" s="9"/>
      <c r="G13" s="9">
        <v>1.87</v>
      </c>
      <c r="H13" s="9"/>
      <c r="I13" s="9">
        <v>0.45</v>
      </c>
      <c r="J13" s="9">
        <v>0.19</v>
      </c>
      <c r="K13" s="9"/>
      <c r="L13" s="9">
        <v>70.209999999999994</v>
      </c>
      <c r="M13" s="9">
        <v>6.69</v>
      </c>
      <c r="N13" s="9">
        <v>1.77</v>
      </c>
      <c r="O13" s="9">
        <v>0.68</v>
      </c>
      <c r="P13" s="9"/>
      <c r="Q13" s="11"/>
    </row>
    <row r="14" spans="1:17" x14ac:dyDescent="0.25">
      <c r="A14" s="15" t="s">
        <v>53</v>
      </c>
      <c r="B14" s="16" t="s">
        <v>29</v>
      </c>
      <c r="C14" s="17" t="s">
        <v>26</v>
      </c>
      <c r="D14" s="18">
        <v>18.46</v>
      </c>
      <c r="E14" s="18"/>
      <c r="F14" s="18">
        <v>0.44</v>
      </c>
      <c r="G14" s="18">
        <v>4.96</v>
      </c>
      <c r="H14" s="18">
        <v>2.73</v>
      </c>
      <c r="I14" s="18">
        <v>3.33</v>
      </c>
      <c r="J14" s="18">
        <v>1.79</v>
      </c>
      <c r="K14" s="18">
        <v>0.19</v>
      </c>
      <c r="L14" s="18">
        <v>44.12</v>
      </c>
      <c r="M14" s="18">
        <v>9.76</v>
      </c>
      <c r="N14" s="18">
        <v>7.46</v>
      </c>
      <c r="O14" s="18">
        <v>0.47</v>
      </c>
      <c r="P14" s="18"/>
      <c r="Q14" s="33"/>
    </row>
    <row r="15" spans="1:17" x14ac:dyDescent="0.25">
      <c r="A15" s="7" t="s">
        <v>54</v>
      </c>
      <c r="B15" s="10" t="s">
        <v>29</v>
      </c>
      <c r="C15" s="8" t="s">
        <v>26</v>
      </c>
      <c r="D15" s="9">
        <v>12.41</v>
      </c>
      <c r="E15" s="9"/>
      <c r="F15" s="9"/>
      <c r="G15" s="9">
        <v>5.24</v>
      </c>
      <c r="H15" s="9">
        <v>0.89</v>
      </c>
      <c r="I15" s="9">
        <v>2.25</v>
      </c>
      <c r="J15" s="9">
        <v>0.76</v>
      </c>
      <c r="K15" s="9">
        <v>5.35</v>
      </c>
      <c r="L15" s="9">
        <v>59.85</v>
      </c>
      <c r="M15" s="9">
        <v>7.29</v>
      </c>
      <c r="N15" s="9"/>
      <c r="O15" s="9">
        <v>0.64</v>
      </c>
      <c r="P15" s="9"/>
      <c r="Q15" s="11"/>
    </row>
    <row r="16" spans="1:17" x14ac:dyDescent="0.25">
      <c r="A16" s="15" t="s">
        <v>55</v>
      </c>
      <c r="B16" s="16" t="s">
        <v>29</v>
      </c>
      <c r="C16" s="17" t="s">
        <v>26</v>
      </c>
      <c r="D16" s="18">
        <v>21.7</v>
      </c>
      <c r="E16" s="18"/>
      <c r="F16" s="18"/>
      <c r="G16" s="18">
        <v>6.4</v>
      </c>
      <c r="H16" s="18">
        <v>0.95</v>
      </c>
      <c r="I16" s="18">
        <v>3.41</v>
      </c>
      <c r="J16" s="18">
        <v>1.39</v>
      </c>
      <c r="K16" s="18">
        <v>1.51</v>
      </c>
      <c r="L16" s="18">
        <v>44.75</v>
      </c>
      <c r="M16" s="18">
        <v>3.26</v>
      </c>
      <c r="N16" s="18">
        <v>12.83</v>
      </c>
      <c r="O16" s="18">
        <v>0.47</v>
      </c>
      <c r="P16" s="18"/>
      <c r="Q16" s="33"/>
    </row>
    <row r="17" spans="1:17" x14ac:dyDescent="0.25">
      <c r="A17" s="7" t="s">
        <v>56</v>
      </c>
      <c r="B17" s="10" t="s">
        <v>29</v>
      </c>
      <c r="C17" s="8" t="s">
        <v>26</v>
      </c>
      <c r="D17" s="9">
        <v>53.33</v>
      </c>
      <c r="E17" s="9">
        <v>0.8</v>
      </c>
      <c r="F17" s="9">
        <v>0.32</v>
      </c>
      <c r="G17" s="9">
        <v>2.82</v>
      </c>
      <c r="H17" s="9">
        <v>1.54</v>
      </c>
      <c r="I17" s="9">
        <v>13.65</v>
      </c>
      <c r="J17" s="9">
        <v>1.03</v>
      </c>
      <c r="K17" s="9"/>
      <c r="L17" s="9">
        <v>15.71</v>
      </c>
      <c r="M17" s="9">
        <v>7.31</v>
      </c>
      <c r="N17" s="9">
        <v>1.1000000000000001</v>
      </c>
      <c r="O17" s="9">
        <v>0.25</v>
      </c>
      <c r="P17" s="9">
        <v>1.31</v>
      </c>
      <c r="Q17" s="11"/>
    </row>
    <row r="18" spans="1:17" x14ac:dyDescent="0.25">
      <c r="A18" s="15" t="s">
        <v>57</v>
      </c>
      <c r="B18" s="16" t="s">
        <v>29</v>
      </c>
      <c r="C18" s="17" t="s">
        <v>26</v>
      </c>
      <c r="D18" s="18">
        <v>28.79</v>
      </c>
      <c r="E18" s="18"/>
      <c r="F18" s="18"/>
      <c r="G18" s="18">
        <v>4.58</v>
      </c>
      <c r="H18" s="18">
        <v>1.47</v>
      </c>
      <c r="I18" s="18">
        <v>5.38</v>
      </c>
      <c r="J18" s="18">
        <v>2.74</v>
      </c>
      <c r="K18" s="18">
        <v>0.7</v>
      </c>
      <c r="L18" s="18">
        <v>34.18</v>
      </c>
      <c r="M18" s="18">
        <v>6.1</v>
      </c>
      <c r="N18" s="18">
        <v>11.1</v>
      </c>
      <c r="O18" s="18">
        <v>0.46</v>
      </c>
      <c r="P18" s="18"/>
      <c r="Q18" s="33"/>
    </row>
    <row r="19" spans="1:17" x14ac:dyDescent="0.25">
      <c r="A19" s="7" t="s">
        <v>58</v>
      </c>
      <c r="B19" s="8" t="s">
        <v>29</v>
      </c>
      <c r="C19" s="8" t="s">
        <v>26</v>
      </c>
      <c r="D19" s="9">
        <v>17.98</v>
      </c>
      <c r="E19" s="9"/>
      <c r="F19" s="9"/>
      <c r="G19" s="9">
        <v>3.19</v>
      </c>
      <c r="H19" s="9">
        <v>0.47</v>
      </c>
      <c r="I19" s="9">
        <v>1.87</v>
      </c>
      <c r="J19" s="9">
        <v>0.33</v>
      </c>
      <c r="K19" s="9">
        <v>1.1299999999999999</v>
      </c>
      <c r="L19" s="9">
        <v>44</v>
      </c>
      <c r="M19" s="9">
        <v>14.2</v>
      </c>
      <c r="N19" s="9">
        <v>6.34</v>
      </c>
      <c r="O19" s="9">
        <v>0.66</v>
      </c>
      <c r="P19" s="9"/>
      <c r="Q19" s="11"/>
    </row>
    <row r="20" spans="1:17" x14ac:dyDescent="0.25">
      <c r="A20" s="15" t="s">
        <v>59</v>
      </c>
      <c r="B20" s="17" t="s">
        <v>29</v>
      </c>
      <c r="C20" s="17" t="s">
        <v>26</v>
      </c>
      <c r="D20" s="18">
        <v>24.61</v>
      </c>
      <c r="E20" s="18"/>
      <c r="F20" s="18"/>
      <c r="G20" s="18">
        <v>3.58</v>
      </c>
      <c r="H20" s="18">
        <v>1.19</v>
      </c>
      <c r="I20" s="18">
        <v>5.25</v>
      </c>
      <c r="J20" s="18">
        <v>1.19</v>
      </c>
      <c r="K20" s="18">
        <v>1.37</v>
      </c>
      <c r="L20" s="18">
        <v>40.24</v>
      </c>
      <c r="M20" s="18">
        <v>8.94</v>
      </c>
      <c r="N20" s="18">
        <v>8.1</v>
      </c>
      <c r="O20" s="18">
        <v>0.39</v>
      </c>
      <c r="P20" s="18">
        <v>0.47</v>
      </c>
      <c r="Q20" s="33"/>
    </row>
    <row r="21" spans="1:17" x14ac:dyDescent="0.25">
      <c r="A21" s="7" t="s">
        <v>60</v>
      </c>
      <c r="B21" s="8" t="s">
        <v>29</v>
      </c>
      <c r="C21" s="8" t="s">
        <v>26</v>
      </c>
      <c r="D21" s="9">
        <v>21.35</v>
      </c>
      <c r="E21" s="9"/>
      <c r="F21" s="9"/>
      <c r="G21" s="9">
        <v>5.13</v>
      </c>
      <c r="H21" s="9">
        <v>1.45</v>
      </c>
      <c r="I21" s="9">
        <v>2.5099999999999998</v>
      </c>
      <c r="J21" s="9">
        <v>0.42</v>
      </c>
      <c r="K21" s="9">
        <v>0.75</v>
      </c>
      <c r="L21" s="9">
        <v>51.34</v>
      </c>
      <c r="M21" s="9"/>
      <c r="N21" s="9">
        <v>8.75</v>
      </c>
      <c r="O21" s="9"/>
      <c r="P21" s="9"/>
      <c r="Q21" s="11"/>
    </row>
    <row r="22" spans="1:17" x14ac:dyDescent="0.25">
      <c r="A22" s="15" t="s">
        <v>61</v>
      </c>
      <c r="B22" s="17" t="s">
        <v>29</v>
      </c>
      <c r="C22" s="17" t="s">
        <v>26</v>
      </c>
      <c r="D22" s="18">
        <v>25.74</v>
      </c>
      <c r="E22" s="18">
        <v>1.22</v>
      </c>
      <c r="F22" s="18"/>
      <c r="G22" s="18">
        <v>2.27</v>
      </c>
      <c r="H22" s="18">
        <v>0.55000000000000004</v>
      </c>
      <c r="I22" s="18">
        <v>1.1599999999999999</v>
      </c>
      <c r="J22" s="18">
        <v>0.23</v>
      </c>
      <c r="K22" s="18">
        <v>0.7</v>
      </c>
      <c r="L22" s="18">
        <v>47.42</v>
      </c>
      <c r="M22" s="18">
        <v>8.64</v>
      </c>
      <c r="N22" s="18">
        <v>5.71</v>
      </c>
      <c r="O22" s="18">
        <v>0.44</v>
      </c>
      <c r="P22" s="18"/>
      <c r="Q22" s="33"/>
    </row>
    <row r="23" spans="1:17" x14ac:dyDescent="0.25">
      <c r="A23" s="7" t="s">
        <v>62</v>
      </c>
      <c r="B23" s="8" t="s">
        <v>29</v>
      </c>
      <c r="C23" s="8" t="s">
        <v>26</v>
      </c>
      <c r="D23" s="9">
        <v>22.28</v>
      </c>
      <c r="E23" s="9"/>
      <c r="F23" s="9">
        <v>0.32</v>
      </c>
      <c r="G23" s="9">
        <v>3.19</v>
      </c>
      <c r="H23" s="9">
        <v>1.28</v>
      </c>
      <c r="I23" s="9">
        <v>4.1500000000000004</v>
      </c>
      <c r="J23" s="9"/>
      <c r="K23" s="9">
        <v>0.83</v>
      </c>
      <c r="L23" s="9">
        <v>55.46</v>
      </c>
      <c r="M23" s="9">
        <v>7.04</v>
      </c>
      <c r="N23" s="9">
        <v>4.24</v>
      </c>
      <c r="O23" s="9">
        <v>0.88</v>
      </c>
      <c r="P23" s="9"/>
      <c r="Q23" s="11"/>
    </row>
    <row r="24" spans="1:17" x14ac:dyDescent="0.25">
      <c r="A24" s="15" t="s">
        <v>63</v>
      </c>
      <c r="B24" s="17" t="s">
        <v>29</v>
      </c>
      <c r="C24" s="17" t="s">
        <v>26</v>
      </c>
      <c r="D24" s="18">
        <v>17.11</v>
      </c>
      <c r="E24" s="18"/>
      <c r="F24" s="18"/>
      <c r="G24" s="18"/>
      <c r="H24" s="18">
        <v>1.1100000000000001</v>
      </c>
      <c r="I24" s="18">
        <v>3.65</v>
      </c>
      <c r="J24" s="18"/>
      <c r="K24" s="18">
        <v>1.34</v>
      </c>
      <c r="L24" s="18">
        <v>58.46</v>
      </c>
      <c r="M24" s="18"/>
      <c r="N24" s="18">
        <v>14.13</v>
      </c>
      <c r="O24" s="18">
        <v>1.1200000000000001</v>
      </c>
      <c r="P24" s="18"/>
      <c r="Q24" s="33"/>
    </row>
    <row r="25" spans="1:17" x14ac:dyDescent="0.25">
      <c r="A25" s="7" t="s">
        <v>64</v>
      </c>
      <c r="B25" s="8" t="s">
        <v>29</v>
      </c>
      <c r="C25" s="8" t="s">
        <v>26</v>
      </c>
      <c r="D25" s="9">
        <v>29.15</v>
      </c>
      <c r="E25" s="9"/>
      <c r="F25" s="9"/>
      <c r="G25" s="9">
        <v>1.21</v>
      </c>
      <c r="H25" s="9"/>
      <c r="I25" s="9">
        <v>1.85</v>
      </c>
      <c r="J25" s="9"/>
      <c r="K25" s="9">
        <v>0.79</v>
      </c>
      <c r="L25" s="9">
        <v>41.25</v>
      </c>
      <c r="M25" s="9">
        <v>15.45</v>
      </c>
      <c r="N25" s="9">
        <v>2.54</v>
      </c>
      <c r="O25" s="9"/>
      <c r="P25" s="9"/>
      <c r="Q25" s="11"/>
    </row>
    <row r="26" spans="1:17" x14ac:dyDescent="0.25">
      <c r="A26" s="15" t="s">
        <v>65</v>
      </c>
      <c r="B26" s="17" t="s">
        <v>29</v>
      </c>
      <c r="C26" s="17" t="s">
        <v>26</v>
      </c>
      <c r="D26" s="18">
        <v>25.42</v>
      </c>
      <c r="E26" s="18"/>
      <c r="F26" s="18"/>
      <c r="G26" s="18">
        <v>1.31</v>
      </c>
      <c r="H26" s="18"/>
      <c r="I26" s="18">
        <v>2.1800000000000002</v>
      </c>
      <c r="J26" s="18"/>
      <c r="K26" s="18">
        <v>1.1599999999999999</v>
      </c>
      <c r="L26" s="18">
        <v>45.1</v>
      </c>
      <c r="M26" s="18">
        <v>17.3</v>
      </c>
      <c r="N26" s="18"/>
      <c r="O26" s="18"/>
      <c r="P26" s="18"/>
      <c r="Q26" s="33"/>
    </row>
    <row r="27" spans="1:17" x14ac:dyDescent="0.25">
      <c r="A27" s="7" t="s">
        <v>66</v>
      </c>
      <c r="B27" s="8" t="s">
        <v>29</v>
      </c>
      <c r="C27" s="8" t="s">
        <v>26</v>
      </c>
      <c r="D27" s="9">
        <v>30.39</v>
      </c>
      <c r="E27" s="9"/>
      <c r="F27" s="9">
        <v>0.34</v>
      </c>
      <c r="G27" s="9">
        <v>3.49</v>
      </c>
      <c r="H27" s="9">
        <v>0.79</v>
      </c>
      <c r="I27" s="9">
        <v>3.52</v>
      </c>
      <c r="J27" s="9">
        <v>0.86</v>
      </c>
      <c r="K27" s="9">
        <v>3.13</v>
      </c>
      <c r="L27" s="9">
        <v>39.35</v>
      </c>
      <c r="M27" s="9">
        <v>7.66</v>
      </c>
      <c r="N27" s="9">
        <v>8.99</v>
      </c>
      <c r="O27" s="9">
        <v>0.24</v>
      </c>
      <c r="P27" s="9"/>
      <c r="Q27" s="9"/>
    </row>
    <row r="28" spans="1:17" x14ac:dyDescent="0.25">
      <c r="C28" t="s">
        <v>28</v>
      </c>
      <c r="D28" s="21">
        <v>-33.7099456521739</v>
      </c>
      <c r="E28" s="21">
        <v>-2.5938888888888898</v>
      </c>
      <c r="F28" s="21">
        <v>5.0222222222222598E-2</v>
      </c>
      <c r="G28" s="21">
        <v>1.26425263157895</v>
      </c>
      <c r="H28" s="21">
        <v>0.144666666666666</v>
      </c>
      <c r="I28" s="21">
        <v>-1.6227272727272699</v>
      </c>
      <c r="J28" s="21">
        <v>-0.59</v>
      </c>
      <c r="K28" s="21">
        <v>0.861916666666667</v>
      </c>
      <c r="L28" s="21">
        <v>21.169126984127001</v>
      </c>
      <c r="M28" s="21">
        <v>1.87344736842105</v>
      </c>
      <c r="N28" s="21">
        <v>4.2308333333333303</v>
      </c>
      <c r="O28" s="21">
        <v>0.11010230179028201</v>
      </c>
      <c r="P28" s="21">
        <v>0.53333333333333299</v>
      </c>
      <c r="Q28" s="21">
        <v>5.22</v>
      </c>
    </row>
    <row r="32" spans="1:17" x14ac:dyDescent="0.25">
      <c r="A32" t="s">
        <v>40</v>
      </c>
    </row>
    <row r="33" spans="1:17" ht="26" x14ac:dyDescent="0.25">
      <c r="A33" s="22" t="s">
        <v>31</v>
      </c>
      <c r="B33" s="23" t="s">
        <v>32</v>
      </c>
      <c r="C33" s="23" t="s">
        <v>33</v>
      </c>
      <c r="D33" s="24" t="s">
        <v>1</v>
      </c>
      <c r="E33" s="24" t="s">
        <v>2</v>
      </c>
      <c r="F33" s="24" t="s">
        <v>3</v>
      </c>
      <c r="G33" s="24" t="s">
        <v>4</v>
      </c>
      <c r="H33" s="24" t="s">
        <v>5</v>
      </c>
      <c r="I33" s="24" t="s">
        <v>6</v>
      </c>
      <c r="J33" s="24" t="s">
        <v>7</v>
      </c>
      <c r="K33" s="24" t="s">
        <v>8</v>
      </c>
      <c r="L33" s="24" t="s">
        <v>9</v>
      </c>
      <c r="M33" s="24" t="s">
        <v>10</v>
      </c>
      <c r="N33" s="24" t="s">
        <v>11</v>
      </c>
      <c r="O33" s="24" t="s">
        <v>12</v>
      </c>
      <c r="P33" s="24" t="s">
        <v>13</v>
      </c>
      <c r="Q33" s="24" t="s">
        <v>14</v>
      </c>
    </row>
    <row r="34" spans="1:17" x14ac:dyDescent="0.25">
      <c r="A34" s="25" t="s">
        <v>41</v>
      </c>
      <c r="B34" s="26" t="s">
        <v>29</v>
      </c>
      <c r="C34" s="27" t="s">
        <v>67</v>
      </c>
      <c r="D34" s="28">
        <f>D2-D28</f>
        <v>69.989945652173901</v>
      </c>
      <c r="E34" s="28">
        <v>0</v>
      </c>
      <c r="F34" s="28">
        <f t="shared" ref="F34:O34" si="0">F2-F28</f>
        <v>0.99977777777777743</v>
      </c>
      <c r="G34" s="28">
        <f t="shared" si="0"/>
        <v>1.0757473684210499</v>
      </c>
      <c r="H34" s="28">
        <f t="shared" si="0"/>
        <v>1.0353333333333339</v>
      </c>
      <c r="I34" s="28">
        <f t="shared" si="0"/>
        <v>7.3527272727272699</v>
      </c>
      <c r="J34" s="28">
        <f t="shared" si="0"/>
        <v>2.4500000000000002</v>
      </c>
      <c r="K34" s="28">
        <v>0</v>
      </c>
      <c r="L34" s="28">
        <f t="shared" si="0"/>
        <v>26.260873015872999</v>
      </c>
      <c r="M34" s="28">
        <v>0</v>
      </c>
      <c r="N34" s="28">
        <v>0</v>
      </c>
      <c r="O34" s="28">
        <f t="shared" si="0"/>
        <v>7.9897698209717996E-2</v>
      </c>
      <c r="P34" s="28">
        <v>0</v>
      </c>
      <c r="Q34" s="28">
        <v>0</v>
      </c>
    </row>
    <row r="35" spans="1:17" x14ac:dyDescent="0.25">
      <c r="A35" s="29" t="s">
        <v>42</v>
      </c>
      <c r="B35" s="30" t="s">
        <v>29</v>
      </c>
      <c r="C35" s="27" t="s">
        <v>67</v>
      </c>
      <c r="D35" s="31">
        <f>D3-D28</f>
        <v>53.849945652173901</v>
      </c>
      <c r="E35" s="28">
        <v>0</v>
      </c>
      <c r="F35" s="31">
        <v>0</v>
      </c>
      <c r="G35" s="31">
        <f t="shared" ref="G35:O35" si="1">G3-G28</f>
        <v>0.21574736842105002</v>
      </c>
      <c r="H35" s="31">
        <v>0</v>
      </c>
      <c r="I35" s="31">
        <f t="shared" si="1"/>
        <v>2.9627272727272702</v>
      </c>
      <c r="J35" s="31">
        <f t="shared" si="1"/>
        <v>0.59</v>
      </c>
      <c r="K35" s="31">
        <f t="shared" si="1"/>
        <v>9.5480833333333326</v>
      </c>
      <c r="L35" s="31">
        <f t="shared" si="1"/>
        <v>7.510873015872999</v>
      </c>
      <c r="M35" s="31">
        <f t="shared" si="1"/>
        <v>29.35655263157895</v>
      </c>
      <c r="N35" s="31">
        <v>0</v>
      </c>
      <c r="O35" s="31">
        <f t="shared" si="1"/>
        <v>0.25989769820971798</v>
      </c>
      <c r="P35" s="31">
        <v>0</v>
      </c>
      <c r="Q35" s="31">
        <v>0</v>
      </c>
    </row>
    <row r="36" spans="1:17" x14ac:dyDescent="0.25">
      <c r="A36" s="25" t="s">
        <v>43</v>
      </c>
      <c r="B36" s="26" t="s">
        <v>29</v>
      </c>
      <c r="C36" s="27" t="s">
        <v>67</v>
      </c>
      <c r="D36" s="28">
        <f>D4-D28</f>
        <v>38.319945652173899</v>
      </c>
      <c r="E36" s="28">
        <v>0</v>
      </c>
      <c r="F36" s="28">
        <v>0</v>
      </c>
      <c r="G36" s="28">
        <f t="shared" ref="G36:Q36" si="2">G4-G28</f>
        <v>1.92574736842105</v>
      </c>
      <c r="H36" s="28">
        <v>0</v>
      </c>
      <c r="I36" s="28">
        <f t="shared" si="2"/>
        <v>2.7327272727272698</v>
      </c>
      <c r="J36" s="28">
        <f t="shared" si="2"/>
        <v>0.59</v>
      </c>
      <c r="K36" s="28">
        <f t="shared" si="2"/>
        <v>2.278083333333333</v>
      </c>
      <c r="L36" s="28">
        <f t="shared" si="2"/>
        <v>11.280873015873002</v>
      </c>
      <c r="M36" s="28">
        <f t="shared" si="2"/>
        <v>28.74655263157895</v>
      </c>
      <c r="N36" s="28">
        <f t="shared" si="2"/>
        <v>3.3291666666666693</v>
      </c>
      <c r="O36" s="28">
        <f t="shared" si="2"/>
        <v>0.41989769820971801</v>
      </c>
      <c r="P36" s="28">
        <v>0</v>
      </c>
      <c r="Q36" s="28">
        <f t="shared" si="2"/>
        <v>9.8099999999999987</v>
      </c>
    </row>
    <row r="37" spans="1:17" x14ac:dyDescent="0.25">
      <c r="A37" s="29" t="s">
        <v>44</v>
      </c>
      <c r="B37" s="32" t="s">
        <v>29</v>
      </c>
      <c r="C37" s="27" t="s">
        <v>67</v>
      </c>
      <c r="D37" s="31">
        <f>D5-D28</f>
        <v>67.299945652173903</v>
      </c>
      <c r="E37" s="28">
        <v>0</v>
      </c>
      <c r="F37" s="31">
        <f t="shared" ref="F37:O37" si="3">F5-F28</f>
        <v>0.15977777777777741</v>
      </c>
      <c r="G37" s="31">
        <f t="shared" si="3"/>
        <v>2.2457473684210498</v>
      </c>
      <c r="H37" s="31">
        <f t="shared" si="3"/>
        <v>0.56533333333333391</v>
      </c>
      <c r="I37" s="31">
        <f t="shared" si="3"/>
        <v>4.3127272727272699</v>
      </c>
      <c r="J37" s="31">
        <f t="shared" si="3"/>
        <v>0.59</v>
      </c>
      <c r="K37" s="31">
        <f t="shared" si="3"/>
        <v>4.0680833333333331</v>
      </c>
      <c r="L37" s="31">
        <f t="shared" si="3"/>
        <v>4.2208730158729999</v>
      </c>
      <c r="M37" s="31">
        <f t="shared" si="3"/>
        <v>12.736552631578949</v>
      </c>
      <c r="N37" s="31">
        <f t="shared" si="3"/>
        <v>5.1491666666666704</v>
      </c>
      <c r="O37" s="31">
        <f t="shared" si="3"/>
        <v>0.25989769820971798</v>
      </c>
      <c r="P37" s="31">
        <v>0</v>
      </c>
      <c r="Q37" s="31">
        <v>0</v>
      </c>
    </row>
    <row r="38" spans="1:17" x14ac:dyDescent="0.25">
      <c r="A38" s="25" t="s">
        <v>45</v>
      </c>
      <c r="B38" s="27" t="s">
        <v>29</v>
      </c>
      <c r="C38" s="27" t="s">
        <v>67</v>
      </c>
      <c r="D38" s="28">
        <f>D6-D28</f>
        <v>63.349945652173901</v>
      </c>
      <c r="E38" s="28">
        <v>0</v>
      </c>
      <c r="F38" s="28">
        <v>0</v>
      </c>
      <c r="G38" s="28">
        <f t="shared" ref="G38:O38" si="4">G6-G28</f>
        <v>1.6657473684210502</v>
      </c>
      <c r="H38" s="28">
        <f t="shared" si="4"/>
        <v>0.44533333333333397</v>
      </c>
      <c r="I38" s="28">
        <f t="shared" si="4"/>
        <v>5.1927272727272697</v>
      </c>
      <c r="J38" s="28">
        <f t="shared" si="4"/>
        <v>1.92</v>
      </c>
      <c r="K38" s="28">
        <f t="shared" si="4"/>
        <v>2.6480833333333327</v>
      </c>
      <c r="L38" s="28">
        <f t="shared" si="4"/>
        <v>21.650873015873</v>
      </c>
      <c r="M38" s="28">
        <f t="shared" si="4"/>
        <v>3.4765526315789499</v>
      </c>
      <c r="N38" s="28">
        <f t="shared" si="4"/>
        <v>4.5991666666666697</v>
      </c>
      <c r="O38" s="28">
        <f t="shared" si="4"/>
        <v>7.9897698209717996E-2</v>
      </c>
      <c r="P38" s="28">
        <v>0</v>
      </c>
      <c r="Q38" s="28">
        <v>0</v>
      </c>
    </row>
    <row r="39" spans="1:17" x14ac:dyDescent="0.25">
      <c r="A39" s="29" t="s">
        <v>46</v>
      </c>
      <c r="B39" s="30" t="s">
        <v>29</v>
      </c>
      <c r="C39" s="27" t="s">
        <v>67</v>
      </c>
      <c r="D39" s="31">
        <f>D7-D28</f>
        <v>53.499945652173899</v>
      </c>
      <c r="E39" s="28">
        <v>0</v>
      </c>
      <c r="F39" s="31">
        <v>0</v>
      </c>
      <c r="G39" s="31">
        <f t="shared" ref="G39:O39" si="5">G7-G28</f>
        <v>0.17574736842104999</v>
      </c>
      <c r="H39" s="31">
        <v>0</v>
      </c>
      <c r="I39" s="31">
        <f t="shared" si="5"/>
        <v>2.3227272727272696</v>
      </c>
      <c r="J39" s="31">
        <f t="shared" si="5"/>
        <v>0.59</v>
      </c>
      <c r="K39" s="31">
        <f t="shared" si="5"/>
        <v>9.7080833333333327</v>
      </c>
      <c r="L39" s="31">
        <f t="shared" si="5"/>
        <v>8.3608730158730005</v>
      </c>
      <c r="M39" s="31">
        <f t="shared" si="5"/>
        <v>30.376552631578949</v>
      </c>
      <c r="N39" s="31">
        <v>0</v>
      </c>
      <c r="O39" s="31">
        <f t="shared" si="5"/>
        <v>0.33989769820971799</v>
      </c>
      <c r="P39" s="31">
        <v>0</v>
      </c>
      <c r="Q39" s="31">
        <v>0</v>
      </c>
    </row>
    <row r="40" spans="1:17" x14ac:dyDescent="0.25">
      <c r="A40" s="25" t="s">
        <v>47</v>
      </c>
      <c r="B40" s="26" t="s">
        <v>29</v>
      </c>
      <c r="C40" s="27" t="s">
        <v>67</v>
      </c>
      <c r="D40" s="28">
        <f>D8-D28</f>
        <v>37.429945652173899</v>
      </c>
      <c r="E40" s="28">
        <v>0</v>
      </c>
      <c r="F40" s="28">
        <f t="shared" ref="F40:Q40" si="6">F8-F28</f>
        <v>0.34977777777777741</v>
      </c>
      <c r="G40" s="28">
        <f t="shared" si="6"/>
        <v>1.7457473684210498</v>
      </c>
      <c r="H40" s="28">
        <v>0</v>
      </c>
      <c r="I40" s="28">
        <f t="shared" si="6"/>
        <v>2.8027272727272701</v>
      </c>
      <c r="J40" s="28">
        <f t="shared" si="6"/>
        <v>0.59</v>
      </c>
      <c r="K40" s="28">
        <f t="shared" si="6"/>
        <v>2.738083333333333</v>
      </c>
      <c r="L40" s="28">
        <f t="shared" si="6"/>
        <v>8.750873015873001</v>
      </c>
      <c r="M40" s="28">
        <f t="shared" si="6"/>
        <v>33.576552631578956</v>
      </c>
      <c r="N40" s="28">
        <f t="shared" si="6"/>
        <v>1.8091666666666697</v>
      </c>
      <c r="O40" s="28">
        <f t="shared" si="6"/>
        <v>0.50989769820971798</v>
      </c>
      <c r="P40" s="28">
        <v>0</v>
      </c>
      <c r="Q40" s="28">
        <f t="shared" si="6"/>
        <v>10.73</v>
      </c>
    </row>
    <row r="41" spans="1:17" x14ac:dyDescent="0.25">
      <c r="A41" s="29" t="s">
        <v>48</v>
      </c>
      <c r="B41" s="30" t="s">
        <v>29</v>
      </c>
      <c r="C41" s="27" t="s">
        <v>67</v>
      </c>
      <c r="D41" s="31">
        <f>D9-D28</f>
        <v>69.489945652173901</v>
      </c>
      <c r="E41" s="28">
        <v>0</v>
      </c>
      <c r="F41" s="31">
        <f t="shared" ref="F41:O41" si="7">F9-F28</f>
        <v>0.19977777777777739</v>
      </c>
      <c r="G41" s="31">
        <f t="shared" si="7"/>
        <v>-0.48425263157894993</v>
      </c>
      <c r="H41" s="31">
        <v>0</v>
      </c>
      <c r="I41" s="31">
        <f t="shared" si="7"/>
        <v>3.24272727272727</v>
      </c>
      <c r="J41" s="31">
        <f t="shared" si="7"/>
        <v>1.06</v>
      </c>
      <c r="K41" s="31">
        <f t="shared" si="7"/>
        <v>0.64808333333333301</v>
      </c>
      <c r="L41" s="31">
        <f t="shared" si="7"/>
        <v>25.380873015872996</v>
      </c>
      <c r="M41" s="31">
        <f t="shared" si="7"/>
        <v>8.1265526315789494</v>
      </c>
      <c r="N41" s="31">
        <v>0</v>
      </c>
      <c r="O41" s="31">
        <f t="shared" si="7"/>
        <v>0.10989769820971799</v>
      </c>
      <c r="P41" s="31">
        <v>0</v>
      </c>
      <c r="Q41" s="31">
        <v>0</v>
      </c>
    </row>
    <row r="42" spans="1:17" x14ac:dyDescent="0.25">
      <c r="A42" s="25" t="s">
        <v>49</v>
      </c>
      <c r="B42" s="26" t="s">
        <v>29</v>
      </c>
      <c r="C42" s="27" t="s">
        <v>67</v>
      </c>
      <c r="D42" s="28">
        <f>D10-D28</f>
        <v>73.279945652173893</v>
      </c>
      <c r="E42" s="28">
        <f t="shared" ref="E42:O42" si="8">E10-E28</f>
        <v>4.81388888888889</v>
      </c>
      <c r="F42" s="28">
        <f t="shared" si="8"/>
        <v>8.9777777777777415E-2</v>
      </c>
      <c r="G42" s="28">
        <f t="shared" si="8"/>
        <v>-0.89425263157894996</v>
      </c>
      <c r="H42" s="28">
        <v>0</v>
      </c>
      <c r="I42" s="28">
        <f t="shared" si="8"/>
        <v>3.22272727272727</v>
      </c>
      <c r="J42" s="28">
        <f t="shared" si="8"/>
        <v>0.90999999999999992</v>
      </c>
      <c r="K42" s="28">
        <v>0</v>
      </c>
      <c r="L42" s="28">
        <f t="shared" si="8"/>
        <v>20.440873015872999</v>
      </c>
      <c r="M42" s="28">
        <f t="shared" si="8"/>
        <v>8.9565526315789494</v>
      </c>
      <c r="N42" s="28">
        <v>0</v>
      </c>
      <c r="O42" s="28">
        <f t="shared" si="8"/>
        <v>0.10989769820971799</v>
      </c>
      <c r="P42" s="28">
        <v>0</v>
      </c>
      <c r="Q42" s="28">
        <v>0</v>
      </c>
    </row>
    <row r="43" spans="1:17" x14ac:dyDescent="0.25">
      <c r="A43" s="29" t="s">
        <v>50</v>
      </c>
      <c r="B43" s="30" t="s">
        <v>29</v>
      </c>
      <c r="C43" s="27" t="s">
        <v>67</v>
      </c>
      <c r="D43" s="31">
        <f>D11-D28</f>
        <v>66.639945652173907</v>
      </c>
      <c r="E43" s="31">
        <f t="shared" ref="E43:O43" si="9">E11-E28</f>
        <v>3.9738888888888897</v>
      </c>
      <c r="F43" s="31">
        <v>0</v>
      </c>
      <c r="G43" s="31">
        <f t="shared" si="9"/>
        <v>-0.58425263157894991</v>
      </c>
      <c r="H43" s="31">
        <v>0</v>
      </c>
      <c r="I43" s="31">
        <f t="shared" si="9"/>
        <v>4.1927272727272697</v>
      </c>
      <c r="J43" s="31">
        <f t="shared" si="9"/>
        <v>0.87999999999999989</v>
      </c>
      <c r="K43" s="31">
        <v>0</v>
      </c>
      <c r="L43" s="31">
        <f t="shared" si="9"/>
        <v>28.140873015873002</v>
      </c>
      <c r="M43" s="31">
        <f t="shared" si="9"/>
        <v>7.9165526315789494</v>
      </c>
      <c r="N43" s="31">
        <v>0</v>
      </c>
      <c r="O43" s="31">
        <f t="shared" si="9"/>
        <v>0.29989769820971796</v>
      </c>
      <c r="P43" s="31">
        <v>0</v>
      </c>
      <c r="Q43" s="31">
        <v>0</v>
      </c>
    </row>
    <row r="44" spans="1:17" x14ac:dyDescent="0.25">
      <c r="A44" s="25" t="s">
        <v>51</v>
      </c>
      <c r="B44" s="26" t="s">
        <v>29</v>
      </c>
      <c r="C44" s="27" t="s">
        <v>67</v>
      </c>
      <c r="D44" s="28">
        <f>D12-D28</f>
        <v>59.9599456521739</v>
      </c>
      <c r="E44" s="28">
        <v>0</v>
      </c>
      <c r="F44" s="28">
        <v>0</v>
      </c>
      <c r="G44" s="28">
        <f t="shared" ref="G44:O44" si="10">G12-G28</f>
        <v>-0.15425263157894986</v>
      </c>
      <c r="H44" s="28">
        <v>0</v>
      </c>
      <c r="I44" s="28">
        <f t="shared" si="10"/>
        <v>2.1227272727272699</v>
      </c>
      <c r="J44" s="28">
        <f t="shared" si="10"/>
        <v>0.59</v>
      </c>
      <c r="K44" s="28">
        <f t="shared" si="10"/>
        <v>1.8083333333333007E-2</v>
      </c>
      <c r="L44" s="28">
        <f t="shared" si="10"/>
        <v>39.860873015872997</v>
      </c>
      <c r="M44" s="28">
        <f t="shared" si="10"/>
        <v>5.34655263157895</v>
      </c>
      <c r="N44" s="28">
        <v>0</v>
      </c>
      <c r="O44" s="28">
        <f t="shared" si="10"/>
        <v>0.49989769820971797</v>
      </c>
      <c r="P44" s="28">
        <v>0</v>
      </c>
      <c r="Q44" s="28">
        <v>0</v>
      </c>
    </row>
    <row r="45" spans="1:17" x14ac:dyDescent="0.25">
      <c r="A45" s="29" t="s">
        <v>52</v>
      </c>
      <c r="B45" s="30" t="s">
        <v>29</v>
      </c>
      <c r="C45" s="27" t="s">
        <v>67</v>
      </c>
      <c r="D45" s="31">
        <f>D13-D28</f>
        <v>50.419945652173901</v>
      </c>
      <c r="E45" s="31">
        <v>0</v>
      </c>
      <c r="F45" s="31">
        <v>0</v>
      </c>
      <c r="G45" s="31">
        <f t="shared" ref="G45:O45" si="11">G13-G28</f>
        <v>0.60574736842105015</v>
      </c>
      <c r="H45" s="31">
        <v>0</v>
      </c>
      <c r="I45" s="31">
        <f t="shared" si="11"/>
        <v>2.0727272727272701</v>
      </c>
      <c r="J45" s="31">
        <f t="shared" si="11"/>
        <v>0.78</v>
      </c>
      <c r="K45" s="31">
        <v>0</v>
      </c>
      <c r="L45" s="31">
        <f t="shared" si="11"/>
        <v>49.04087301587299</v>
      </c>
      <c r="M45" s="31">
        <f t="shared" si="11"/>
        <v>4.8165526315789506</v>
      </c>
      <c r="N45" s="31">
        <v>0</v>
      </c>
      <c r="O45" s="31">
        <f t="shared" si="11"/>
        <v>0.56989769820971803</v>
      </c>
      <c r="P45" s="31">
        <v>0</v>
      </c>
      <c r="Q45" s="31">
        <v>0</v>
      </c>
    </row>
    <row r="46" spans="1:17" x14ac:dyDescent="0.25">
      <c r="A46" s="25" t="s">
        <v>53</v>
      </c>
      <c r="B46" s="26" t="s">
        <v>29</v>
      </c>
      <c r="C46" s="27" t="s">
        <v>67</v>
      </c>
      <c r="D46" s="28">
        <f>D14-D28</f>
        <v>52.169945652173901</v>
      </c>
      <c r="E46" s="28">
        <v>0</v>
      </c>
      <c r="F46" s="28">
        <f t="shared" ref="F46:O46" si="12">F14-F28</f>
        <v>0.38977777777777739</v>
      </c>
      <c r="G46" s="28">
        <f t="shared" si="12"/>
        <v>3.69574736842105</v>
      </c>
      <c r="H46" s="28">
        <f t="shared" si="12"/>
        <v>2.5853333333333341</v>
      </c>
      <c r="I46" s="28">
        <f t="shared" si="12"/>
        <v>4.9527272727272695</v>
      </c>
      <c r="J46" s="28">
        <f t="shared" si="12"/>
        <v>2.38</v>
      </c>
      <c r="K46" s="28">
        <v>0</v>
      </c>
      <c r="L46" s="28">
        <f t="shared" si="12"/>
        <v>22.950873015872997</v>
      </c>
      <c r="M46" s="28">
        <f t="shared" si="12"/>
        <v>7.88655263157895</v>
      </c>
      <c r="N46" s="28">
        <f t="shared" si="12"/>
        <v>3.2291666666666696</v>
      </c>
      <c r="O46" s="28">
        <f t="shared" si="12"/>
        <v>0.35989769820971795</v>
      </c>
      <c r="P46" s="28">
        <v>0</v>
      </c>
      <c r="Q46" s="28">
        <v>0</v>
      </c>
    </row>
    <row r="47" spans="1:17" x14ac:dyDescent="0.25">
      <c r="A47" s="29" t="s">
        <v>54</v>
      </c>
      <c r="B47" s="30" t="s">
        <v>29</v>
      </c>
      <c r="C47" s="27" t="s">
        <v>67</v>
      </c>
      <c r="D47" s="31">
        <f>D15-D28</f>
        <v>46.119945652173897</v>
      </c>
      <c r="E47" s="31">
        <v>0</v>
      </c>
      <c r="F47" s="31">
        <v>0</v>
      </c>
      <c r="G47" s="31">
        <f t="shared" ref="G47:O47" si="13">G15-G28</f>
        <v>3.9757473684210503</v>
      </c>
      <c r="H47" s="31">
        <v>0</v>
      </c>
      <c r="I47" s="31">
        <f t="shared" si="13"/>
        <v>3.8727272727272699</v>
      </c>
      <c r="J47" s="31">
        <f t="shared" si="13"/>
        <v>1.35</v>
      </c>
      <c r="K47" s="31">
        <f t="shared" si="13"/>
        <v>4.488083333333333</v>
      </c>
      <c r="L47" s="31">
        <f t="shared" si="13"/>
        <v>38.680873015873004</v>
      </c>
      <c r="M47" s="31">
        <f t="shared" si="13"/>
        <v>5.4165526315789503</v>
      </c>
      <c r="N47" s="31">
        <v>0</v>
      </c>
      <c r="O47" s="31">
        <f t="shared" si="13"/>
        <v>0.52989769820971799</v>
      </c>
      <c r="P47" s="31">
        <v>0</v>
      </c>
      <c r="Q47" s="31">
        <v>0</v>
      </c>
    </row>
    <row r="48" spans="1:17" x14ac:dyDescent="0.25">
      <c r="A48" s="25" t="s">
        <v>55</v>
      </c>
      <c r="B48" s="26" t="s">
        <v>29</v>
      </c>
      <c r="C48" s="27" t="s">
        <v>67</v>
      </c>
      <c r="D48" s="28">
        <f>D16-D28</f>
        <v>55.409945652173903</v>
      </c>
      <c r="E48" s="28">
        <v>0</v>
      </c>
      <c r="F48" s="28">
        <v>0</v>
      </c>
      <c r="G48" s="28">
        <f t="shared" ref="G48:O48" si="14">G16-G28</f>
        <v>5.1357473684210504</v>
      </c>
      <c r="H48" s="28">
        <f t="shared" si="14"/>
        <v>0.8053333333333339</v>
      </c>
      <c r="I48" s="28">
        <f t="shared" si="14"/>
        <v>5.0327272727272696</v>
      </c>
      <c r="J48" s="28">
        <f t="shared" si="14"/>
        <v>1.98</v>
      </c>
      <c r="K48" s="28">
        <f t="shared" si="14"/>
        <v>0.64808333333333301</v>
      </c>
      <c r="L48" s="28">
        <f t="shared" si="14"/>
        <v>23.580873015872999</v>
      </c>
      <c r="M48" s="28">
        <f t="shared" si="14"/>
        <v>1.3865526315789498</v>
      </c>
      <c r="N48" s="28">
        <f t="shared" si="14"/>
        <v>8.5991666666666688</v>
      </c>
      <c r="O48" s="28">
        <f t="shared" si="14"/>
        <v>0.35989769820971795</v>
      </c>
      <c r="P48" s="28">
        <v>0</v>
      </c>
      <c r="Q48" s="28">
        <v>0</v>
      </c>
    </row>
    <row r="49" spans="1:17" x14ac:dyDescent="0.25">
      <c r="A49" s="29" t="s">
        <v>56</v>
      </c>
      <c r="B49" s="30" t="s">
        <v>29</v>
      </c>
      <c r="C49" s="27" t="s">
        <v>67</v>
      </c>
      <c r="D49" s="31">
        <f>D17-D28</f>
        <v>87.039945652173898</v>
      </c>
      <c r="E49" s="31">
        <f t="shared" ref="E49:P49" si="15">E17-E28</f>
        <v>3.3938888888888901</v>
      </c>
      <c r="F49" s="31">
        <f t="shared" si="15"/>
        <v>0.26977777777777739</v>
      </c>
      <c r="G49" s="31">
        <f t="shared" si="15"/>
        <v>1.5557473684210499</v>
      </c>
      <c r="H49" s="31">
        <f t="shared" si="15"/>
        <v>1.395333333333334</v>
      </c>
      <c r="I49" s="31">
        <f t="shared" si="15"/>
        <v>15.27272727272727</v>
      </c>
      <c r="J49" s="31">
        <f t="shared" si="15"/>
        <v>1.62</v>
      </c>
      <c r="K49" s="31">
        <v>0</v>
      </c>
      <c r="L49" s="31">
        <v>0</v>
      </c>
      <c r="M49" s="31">
        <f t="shared" si="15"/>
        <v>5.4365526315789499</v>
      </c>
      <c r="N49" s="31">
        <v>0</v>
      </c>
      <c r="O49" s="31">
        <f t="shared" si="15"/>
        <v>0.13989769820971798</v>
      </c>
      <c r="P49" s="31">
        <f t="shared" si="15"/>
        <v>0.77666666666666706</v>
      </c>
      <c r="Q49" s="31">
        <v>0</v>
      </c>
    </row>
    <row r="50" spans="1:17" x14ac:dyDescent="0.25">
      <c r="A50" s="25" t="s">
        <v>57</v>
      </c>
      <c r="B50" s="26" t="s">
        <v>29</v>
      </c>
      <c r="C50" s="27" t="s">
        <v>67</v>
      </c>
      <c r="D50" s="28">
        <f>D18-D28</f>
        <v>62.499945652173899</v>
      </c>
      <c r="E50" s="28">
        <v>0</v>
      </c>
      <c r="F50" s="28">
        <v>0</v>
      </c>
      <c r="G50" s="28">
        <f t="shared" ref="G50:O50" si="16">G18-G28</f>
        <v>3.3157473684210501</v>
      </c>
      <c r="H50" s="28">
        <f t="shared" si="16"/>
        <v>1.3253333333333339</v>
      </c>
      <c r="I50" s="28">
        <f t="shared" si="16"/>
        <v>7.0027272727272702</v>
      </c>
      <c r="J50" s="28">
        <f t="shared" si="16"/>
        <v>3.33</v>
      </c>
      <c r="K50" s="28">
        <v>0</v>
      </c>
      <c r="L50" s="28">
        <f t="shared" si="16"/>
        <v>13.010873015872999</v>
      </c>
      <c r="M50" s="28">
        <f t="shared" si="16"/>
        <v>4.2265526315789499</v>
      </c>
      <c r="N50" s="28">
        <f t="shared" si="16"/>
        <v>6.8691666666666693</v>
      </c>
      <c r="O50" s="28">
        <f t="shared" si="16"/>
        <v>0.349897698209718</v>
      </c>
      <c r="P50" s="28">
        <v>0</v>
      </c>
      <c r="Q50" s="28">
        <v>0</v>
      </c>
    </row>
    <row r="51" spans="1:17" x14ac:dyDescent="0.25">
      <c r="A51" s="29" t="s">
        <v>58</v>
      </c>
      <c r="B51" s="32" t="s">
        <v>29</v>
      </c>
      <c r="C51" s="27" t="s">
        <v>67</v>
      </c>
      <c r="D51" s="31">
        <f>D19-D28</f>
        <v>51.689945652173904</v>
      </c>
      <c r="E51" s="31">
        <v>0</v>
      </c>
      <c r="F51" s="31">
        <v>0</v>
      </c>
      <c r="G51" s="31">
        <f t="shared" ref="G51:O51" si="17">G19-G28</f>
        <v>1.92574736842105</v>
      </c>
      <c r="H51" s="31">
        <f t="shared" si="17"/>
        <v>0.32533333333333397</v>
      </c>
      <c r="I51" s="31">
        <f t="shared" si="17"/>
        <v>3.49272727272727</v>
      </c>
      <c r="J51" s="31">
        <f t="shared" si="17"/>
        <v>0.91999999999999993</v>
      </c>
      <c r="K51" s="31">
        <f t="shared" si="17"/>
        <v>0.2680833333333329</v>
      </c>
      <c r="L51" s="31">
        <f t="shared" si="17"/>
        <v>22.830873015872999</v>
      </c>
      <c r="M51" s="31">
        <f t="shared" si="17"/>
        <v>12.326552631578949</v>
      </c>
      <c r="N51" s="31">
        <f t="shared" si="17"/>
        <v>2.1091666666666695</v>
      </c>
      <c r="O51" s="31">
        <f t="shared" si="17"/>
        <v>0.54989769820971801</v>
      </c>
      <c r="P51" s="31">
        <v>0</v>
      </c>
      <c r="Q51" s="31">
        <v>0</v>
      </c>
    </row>
    <row r="52" spans="1:17" x14ac:dyDescent="0.25">
      <c r="A52" s="25" t="s">
        <v>59</v>
      </c>
      <c r="B52" s="27" t="s">
        <v>29</v>
      </c>
      <c r="C52" s="27" t="s">
        <v>67</v>
      </c>
      <c r="D52" s="28">
        <f>D20-D28</f>
        <v>58.319945652173899</v>
      </c>
      <c r="E52" s="28">
        <v>0</v>
      </c>
      <c r="F52" s="28">
        <v>0</v>
      </c>
      <c r="G52" s="28">
        <f t="shared" ref="G52:O52" si="18">G20-G28</f>
        <v>2.3157473684210501</v>
      </c>
      <c r="H52" s="28">
        <f t="shared" si="18"/>
        <v>1.0453333333333339</v>
      </c>
      <c r="I52" s="28">
        <f t="shared" si="18"/>
        <v>6.8727272727272695</v>
      </c>
      <c r="J52" s="28">
        <f t="shared" si="18"/>
        <v>1.7799999999999998</v>
      </c>
      <c r="K52" s="28">
        <f t="shared" si="18"/>
        <v>0.50808333333333311</v>
      </c>
      <c r="L52" s="28">
        <f t="shared" si="18"/>
        <v>19.070873015873001</v>
      </c>
      <c r="M52" s="28">
        <f t="shared" si="18"/>
        <v>7.0665526315789498</v>
      </c>
      <c r="N52" s="28">
        <f t="shared" si="18"/>
        <v>3.8691666666666693</v>
      </c>
      <c r="O52" s="28">
        <f t="shared" si="18"/>
        <v>0.27989769820971799</v>
      </c>
      <c r="P52" s="28">
        <v>0</v>
      </c>
      <c r="Q52" s="28">
        <v>0</v>
      </c>
    </row>
    <row r="53" spans="1:17" x14ac:dyDescent="0.25">
      <c r="A53" s="29" t="s">
        <v>60</v>
      </c>
      <c r="B53" s="32" t="s">
        <v>29</v>
      </c>
      <c r="C53" s="27" t="s">
        <v>67</v>
      </c>
      <c r="D53" s="31">
        <f>D21-D28</f>
        <v>55.059945652173901</v>
      </c>
      <c r="E53" s="31">
        <v>0</v>
      </c>
      <c r="F53" s="31">
        <v>0</v>
      </c>
      <c r="G53" s="31">
        <f t="shared" ref="G53:N53" si="19">G21-G28</f>
        <v>3.8657473684210499</v>
      </c>
      <c r="H53" s="31">
        <f t="shared" si="19"/>
        <v>1.3053333333333339</v>
      </c>
      <c r="I53" s="31">
        <f t="shared" si="19"/>
        <v>4.1327272727272693</v>
      </c>
      <c r="J53" s="31">
        <f t="shared" si="19"/>
        <v>1.01</v>
      </c>
      <c r="K53" s="31">
        <v>0</v>
      </c>
      <c r="L53" s="31">
        <f t="shared" si="19"/>
        <v>30.170873015873003</v>
      </c>
      <c r="M53" s="31">
        <v>0</v>
      </c>
      <c r="N53" s="31">
        <f t="shared" si="19"/>
        <v>4.5191666666666697</v>
      </c>
      <c r="O53" s="31">
        <v>0</v>
      </c>
      <c r="P53" s="31">
        <v>0</v>
      </c>
      <c r="Q53" s="31">
        <v>0</v>
      </c>
    </row>
    <row r="54" spans="1:17" x14ac:dyDescent="0.25">
      <c r="A54" s="25" t="s">
        <v>61</v>
      </c>
      <c r="B54" s="27" t="s">
        <v>29</v>
      </c>
      <c r="C54" s="27" t="s">
        <v>67</v>
      </c>
      <c r="D54" s="28">
        <f>D22-D28</f>
        <v>59.449945652173895</v>
      </c>
      <c r="E54" s="28">
        <f t="shared" ref="E54:O54" si="20">E22-E28</f>
        <v>3.81388888888889</v>
      </c>
      <c r="F54" s="28">
        <v>0</v>
      </c>
      <c r="G54" s="28">
        <f t="shared" si="20"/>
        <v>1.0057473684210501</v>
      </c>
      <c r="H54" s="28">
        <f t="shared" si="20"/>
        <v>0.40533333333333404</v>
      </c>
      <c r="I54" s="28">
        <f t="shared" si="20"/>
        <v>2.7827272727272696</v>
      </c>
      <c r="J54" s="28">
        <f t="shared" si="20"/>
        <v>0.82</v>
      </c>
      <c r="K54" s="28">
        <v>0</v>
      </c>
      <c r="L54" s="28">
        <f t="shared" si="20"/>
        <v>26.250873015873001</v>
      </c>
      <c r="M54" s="28">
        <f t="shared" si="20"/>
        <v>6.7665526315789508</v>
      </c>
      <c r="N54" s="28">
        <f t="shared" si="20"/>
        <v>1.4791666666666696</v>
      </c>
      <c r="O54" s="28">
        <f t="shared" si="20"/>
        <v>0.32989769820971798</v>
      </c>
      <c r="P54" s="28">
        <v>0</v>
      </c>
      <c r="Q54" s="28">
        <v>0</v>
      </c>
    </row>
    <row r="55" spans="1:17" x14ac:dyDescent="0.25">
      <c r="A55" s="29" t="s">
        <v>62</v>
      </c>
      <c r="B55" s="32" t="s">
        <v>29</v>
      </c>
      <c r="C55" s="27" t="s">
        <v>67</v>
      </c>
      <c r="D55" s="31">
        <f>D23-D28</f>
        <v>55.989945652173901</v>
      </c>
      <c r="E55" s="31">
        <v>0</v>
      </c>
      <c r="F55" s="31">
        <f t="shared" ref="F55:O55" si="21">F23-F28</f>
        <v>0.26977777777777739</v>
      </c>
      <c r="G55" s="31">
        <f t="shared" si="21"/>
        <v>1.92574736842105</v>
      </c>
      <c r="H55" s="31">
        <f t="shared" si="21"/>
        <v>1.135333333333334</v>
      </c>
      <c r="I55" s="31">
        <f t="shared" si="21"/>
        <v>5.7727272727272698</v>
      </c>
      <c r="J55" s="31">
        <f t="shared" si="21"/>
        <v>0.59</v>
      </c>
      <c r="K55" s="31">
        <v>0</v>
      </c>
      <c r="L55" s="31">
        <f t="shared" si="21"/>
        <v>34.290873015873004</v>
      </c>
      <c r="M55" s="31">
        <f t="shared" si="21"/>
        <v>5.1665526315789503</v>
      </c>
      <c r="N55" s="31">
        <f t="shared" si="21"/>
        <v>9.166666666669876E-3</v>
      </c>
      <c r="O55" s="31">
        <f t="shared" si="21"/>
        <v>0.76989769820971798</v>
      </c>
      <c r="P55" s="31">
        <v>0</v>
      </c>
      <c r="Q55" s="31">
        <v>0</v>
      </c>
    </row>
    <row r="56" spans="1:17" x14ac:dyDescent="0.25">
      <c r="A56" s="25" t="s">
        <v>63</v>
      </c>
      <c r="B56" s="27" t="s">
        <v>29</v>
      </c>
      <c r="C56" s="27" t="s">
        <v>67</v>
      </c>
      <c r="D56" s="28">
        <f>D24-D28</f>
        <v>50.819945652173899</v>
      </c>
      <c r="E56" s="28">
        <v>0</v>
      </c>
      <c r="F56" s="28">
        <v>0</v>
      </c>
      <c r="G56" s="28">
        <f t="shared" ref="G56:O56" si="22">G24-G28</f>
        <v>-1.26425263157895</v>
      </c>
      <c r="H56" s="28">
        <f t="shared" si="22"/>
        <v>0.96533333333333404</v>
      </c>
      <c r="I56" s="28">
        <f t="shared" si="22"/>
        <v>5.2727272727272698</v>
      </c>
      <c r="J56" s="28">
        <f t="shared" si="22"/>
        <v>0.59</v>
      </c>
      <c r="K56" s="28">
        <f t="shared" si="22"/>
        <v>0.47808333333333308</v>
      </c>
      <c r="L56" s="28">
        <f t="shared" si="22"/>
        <v>37.290873015873004</v>
      </c>
      <c r="M56" s="28">
        <v>0</v>
      </c>
      <c r="N56" s="28">
        <f t="shared" si="22"/>
        <v>9.8991666666666696</v>
      </c>
      <c r="O56" s="28">
        <f t="shared" si="22"/>
        <v>1.0098976982097181</v>
      </c>
      <c r="P56" s="28">
        <v>0</v>
      </c>
      <c r="Q56" s="28">
        <v>0</v>
      </c>
    </row>
    <row r="57" spans="1:17" x14ac:dyDescent="0.25">
      <c r="A57" s="29" t="s">
        <v>64</v>
      </c>
      <c r="B57" s="32" t="s">
        <v>29</v>
      </c>
      <c r="C57" s="27" t="s">
        <v>67</v>
      </c>
      <c r="D57" s="31">
        <f>D25-D28</f>
        <v>62.859945652173899</v>
      </c>
      <c r="E57" s="31">
        <v>0</v>
      </c>
      <c r="F57" s="31">
        <v>0</v>
      </c>
      <c r="G57" s="31">
        <f>G25-G28</f>
        <v>-5.4252631578949995E-2</v>
      </c>
      <c r="H57" s="31">
        <v>0</v>
      </c>
      <c r="I57" s="31">
        <f>I25-I28</f>
        <v>3.47272727272727</v>
      </c>
      <c r="J57" s="31">
        <f>J25-J28</f>
        <v>0.59</v>
      </c>
      <c r="K57" s="31">
        <v>0</v>
      </c>
      <c r="L57" s="31">
        <f>L25-L28</f>
        <v>20.080873015872999</v>
      </c>
      <c r="M57" s="31">
        <f>M25-M28</f>
        <v>13.576552631578949</v>
      </c>
      <c r="N57" s="31">
        <v>0</v>
      </c>
      <c r="O57" s="31">
        <v>0</v>
      </c>
      <c r="P57" s="31">
        <v>0</v>
      </c>
      <c r="Q57" s="31">
        <v>0</v>
      </c>
    </row>
    <row r="58" spans="1:17" x14ac:dyDescent="0.25">
      <c r="A58" s="25" t="s">
        <v>65</v>
      </c>
      <c r="B58" s="27" t="s">
        <v>29</v>
      </c>
      <c r="C58" s="27" t="s">
        <v>67</v>
      </c>
      <c r="D58" s="28">
        <f>D26-D28</f>
        <v>59.129945652173902</v>
      </c>
      <c r="E58" s="28">
        <v>0</v>
      </c>
      <c r="F58" s="28">
        <v>0</v>
      </c>
      <c r="G58" s="28">
        <f t="shared" ref="G58:M58" si="23">G26-G28</f>
        <v>4.5747368421050094E-2</v>
      </c>
      <c r="H58" s="28">
        <v>0</v>
      </c>
      <c r="I58" s="28">
        <f t="shared" si="23"/>
        <v>3.8027272727272701</v>
      </c>
      <c r="J58" s="28">
        <f t="shared" si="23"/>
        <v>0.59</v>
      </c>
      <c r="K58" s="28">
        <f t="shared" si="23"/>
        <v>0.29808333333333292</v>
      </c>
      <c r="L58" s="28">
        <f t="shared" si="23"/>
        <v>23.930873015873001</v>
      </c>
      <c r="M58" s="28">
        <f t="shared" si="23"/>
        <v>15.42655263157895</v>
      </c>
      <c r="N58" s="28">
        <v>0</v>
      </c>
      <c r="O58" s="28">
        <v>0</v>
      </c>
      <c r="P58" s="28">
        <v>0</v>
      </c>
      <c r="Q58" s="28">
        <v>0</v>
      </c>
    </row>
    <row r="59" spans="1:17" x14ac:dyDescent="0.25">
      <c r="A59" s="29" t="s">
        <v>66</v>
      </c>
      <c r="B59" s="32" t="s">
        <v>29</v>
      </c>
      <c r="C59" s="27" t="s">
        <v>67</v>
      </c>
      <c r="D59" s="31">
        <f>D27-D28</f>
        <v>64.099945652173901</v>
      </c>
      <c r="E59" s="31">
        <v>0</v>
      </c>
      <c r="F59" s="31">
        <f t="shared" ref="F59:O59" si="24">F27-F28</f>
        <v>0.28977777777777741</v>
      </c>
      <c r="G59" s="31">
        <f t="shared" si="24"/>
        <v>2.2257473684210503</v>
      </c>
      <c r="H59" s="31">
        <f t="shared" si="24"/>
        <v>0.64533333333333398</v>
      </c>
      <c r="I59" s="31">
        <f t="shared" si="24"/>
        <v>5.1427272727272699</v>
      </c>
      <c r="J59" s="31">
        <f t="shared" si="24"/>
        <v>1.45</v>
      </c>
      <c r="K59" s="31">
        <f t="shared" si="24"/>
        <v>2.2680833333333328</v>
      </c>
      <c r="L59" s="31">
        <f t="shared" si="24"/>
        <v>18.180873015873001</v>
      </c>
      <c r="M59" s="31">
        <f t="shared" si="24"/>
        <v>5.7865526315789504</v>
      </c>
      <c r="N59" s="31">
        <f t="shared" si="24"/>
        <v>4.7591666666666699</v>
      </c>
      <c r="O59" s="31">
        <f t="shared" si="24"/>
        <v>0.12989769820971797</v>
      </c>
      <c r="P59" s="31">
        <v>0</v>
      </c>
      <c r="Q59" s="31">
        <v>0</v>
      </c>
    </row>
  </sheetData>
  <autoFilter ref="A32:Q59" xr:uid="{00000000-0009-0000-0000-000006000000}"/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1"/>
  <sheetViews>
    <sheetView topLeftCell="A66" workbookViewId="0">
      <selection activeCell="I87" sqref="I87"/>
    </sheetView>
  </sheetViews>
  <sheetFormatPr defaultColWidth="8.7265625" defaultRowHeight="14" x14ac:dyDescent="0.25"/>
  <cols>
    <col min="1" max="1" width="12.6328125" style="1" customWidth="1"/>
    <col min="2" max="3" width="10.6328125" style="2" customWidth="1"/>
    <col min="4" max="17" width="10.6328125" style="3" customWidth="1"/>
  </cols>
  <sheetData>
    <row r="1" spans="1:17" ht="26" x14ac:dyDescent="0.25">
      <c r="A1" s="4" t="s">
        <v>31</v>
      </c>
      <c r="B1" s="5" t="s">
        <v>32</v>
      </c>
      <c r="C1" s="5" t="s">
        <v>33</v>
      </c>
      <c r="D1" s="5" t="s">
        <v>68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</row>
    <row r="2" spans="1:17" x14ac:dyDescent="0.25">
      <c r="A2" s="7" t="s">
        <v>69</v>
      </c>
      <c r="B2" s="8" t="s">
        <v>25</v>
      </c>
      <c r="C2" s="8" t="s">
        <v>67</v>
      </c>
      <c r="D2" s="9">
        <v>69.33</v>
      </c>
      <c r="E2" s="9">
        <v>0</v>
      </c>
      <c r="F2" s="9">
        <v>9.99</v>
      </c>
      <c r="G2" s="9">
        <v>6.32</v>
      </c>
      <c r="H2" s="9">
        <v>0.87</v>
      </c>
      <c r="I2" s="9">
        <v>3.93</v>
      </c>
      <c r="J2" s="9">
        <v>1.74</v>
      </c>
      <c r="K2" s="9">
        <v>3.87</v>
      </c>
      <c r="L2" s="9">
        <v>0</v>
      </c>
      <c r="M2" s="9">
        <v>0</v>
      </c>
      <c r="N2" s="9">
        <v>1.17</v>
      </c>
      <c r="O2" s="9">
        <v>0</v>
      </c>
      <c r="P2" s="9">
        <v>0</v>
      </c>
      <c r="Q2" s="9">
        <v>0.39</v>
      </c>
    </row>
    <row r="3" spans="1:17" x14ac:dyDescent="0.25">
      <c r="A3" s="7" t="s">
        <v>41</v>
      </c>
      <c r="B3" s="10" t="s">
        <v>29</v>
      </c>
      <c r="C3" s="8" t="s">
        <v>26</v>
      </c>
      <c r="D3" s="9">
        <v>36.28</v>
      </c>
      <c r="E3" s="9">
        <v>0</v>
      </c>
      <c r="F3" s="9">
        <v>1.05</v>
      </c>
      <c r="G3" s="9">
        <v>2.34</v>
      </c>
      <c r="H3" s="9">
        <v>1.18</v>
      </c>
      <c r="I3" s="9">
        <v>5.73</v>
      </c>
      <c r="J3" s="9">
        <v>1.86</v>
      </c>
      <c r="K3" s="9">
        <v>0.26</v>
      </c>
      <c r="L3" s="9">
        <v>47.43</v>
      </c>
      <c r="M3" s="9">
        <v>0</v>
      </c>
      <c r="N3" s="9">
        <v>3.57</v>
      </c>
      <c r="O3" s="9">
        <v>0.19</v>
      </c>
      <c r="P3" s="9">
        <v>0</v>
      </c>
      <c r="Q3" s="9">
        <v>0</v>
      </c>
    </row>
    <row r="4" spans="1:17" x14ac:dyDescent="0.25">
      <c r="A4" s="7" t="s">
        <v>70</v>
      </c>
      <c r="B4" s="8" t="s">
        <v>25</v>
      </c>
      <c r="C4" s="8" t="s">
        <v>67</v>
      </c>
      <c r="D4" s="9">
        <v>87.05</v>
      </c>
      <c r="E4" s="9">
        <v>0</v>
      </c>
      <c r="F4" s="9">
        <v>5.19</v>
      </c>
      <c r="G4" s="9">
        <v>2.0099999999999998</v>
      </c>
      <c r="H4" s="9">
        <v>0</v>
      </c>
      <c r="I4" s="9">
        <v>4.0599999999999996</v>
      </c>
      <c r="J4" s="9">
        <v>0</v>
      </c>
      <c r="K4" s="9">
        <v>0.78</v>
      </c>
      <c r="L4" s="9">
        <v>0.25</v>
      </c>
      <c r="M4" s="9">
        <v>0</v>
      </c>
      <c r="N4" s="9">
        <v>0.66</v>
      </c>
      <c r="O4" s="9">
        <v>0</v>
      </c>
      <c r="P4" s="9">
        <v>0</v>
      </c>
      <c r="Q4" s="9">
        <v>0</v>
      </c>
    </row>
    <row r="5" spans="1:17" x14ac:dyDescent="0.25">
      <c r="A5" s="7" t="s">
        <v>71</v>
      </c>
      <c r="B5" s="8" t="s">
        <v>25</v>
      </c>
      <c r="C5" s="8" t="s">
        <v>67</v>
      </c>
      <c r="D5" s="9">
        <v>61.71</v>
      </c>
      <c r="E5" s="9">
        <v>0</v>
      </c>
      <c r="F5" s="9">
        <v>12.37</v>
      </c>
      <c r="G5" s="9">
        <v>5.87</v>
      </c>
      <c r="H5" s="9">
        <v>1.1100000000000001</v>
      </c>
      <c r="I5" s="9">
        <v>5.5</v>
      </c>
      <c r="J5" s="9">
        <v>2.16</v>
      </c>
      <c r="K5" s="9">
        <v>5.09</v>
      </c>
      <c r="L5" s="9">
        <v>1.41</v>
      </c>
      <c r="M5" s="9">
        <v>2.86</v>
      </c>
      <c r="N5" s="9">
        <v>0.7</v>
      </c>
      <c r="O5" s="9">
        <v>0.1</v>
      </c>
      <c r="P5" s="9">
        <v>0</v>
      </c>
      <c r="Q5" s="9">
        <v>0</v>
      </c>
    </row>
    <row r="6" spans="1:17" x14ac:dyDescent="0.25">
      <c r="A6" s="7" t="s">
        <v>72</v>
      </c>
      <c r="B6" s="8" t="s">
        <v>25</v>
      </c>
      <c r="C6" s="8" t="s">
        <v>67</v>
      </c>
      <c r="D6" s="9">
        <v>65.88</v>
      </c>
      <c r="E6" s="9">
        <v>0</v>
      </c>
      <c r="F6" s="9">
        <v>9.67</v>
      </c>
      <c r="G6" s="9">
        <v>7.12</v>
      </c>
      <c r="H6" s="9">
        <v>1.56</v>
      </c>
      <c r="I6" s="9">
        <v>6.44</v>
      </c>
      <c r="J6" s="9">
        <v>2.06</v>
      </c>
      <c r="K6" s="9">
        <v>2.1800000000000002</v>
      </c>
      <c r="L6" s="9">
        <v>0</v>
      </c>
      <c r="M6" s="9">
        <v>0</v>
      </c>
      <c r="N6" s="9">
        <v>0.79</v>
      </c>
      <c r="O6" s="9">
        <v>0</v>
      </c>
      <c r="P6" s="9">
        <v>0</v>
      </c>
      <c r="Q6" s="9">
        <v>0.36</v>
      </c>
    </row>
    <row r="7" spans="1:17" x14ac:dyDescent="0.25">
      <c r="A7" s="7" t="s">
        <v>73</v>
      </c>
      <c r="B7" s="8" t="s">
        <v>25</v>
      </c>
      <c r="C7" s="8" t="s">
        <v>67</v>
      </c>
      <c r="D7" s="9">
        <v>61.58</v>
      </c>
      <c r="E7" s="9">
        <v>0</v>
      </c>
      <c r="F7" s="9">
        <v>10.95</v>
      </c>
      <c r="G7" s="9">
        <v>7.35</v>
      </c>
      <c r="H7" s="9">
        <v>1.77</v>
      </c>
      <c r="I7" s="9">
        <v>7.5</v>
      </c>
      <c r="J7" s="9">
        <v>2.62</v>
      </c>
      <c r="K7" s="9">
        <v>3.27</v>
      </c>
      <c r="L7" s="9">
        <v>0</v>
      </c>
      <c r="M7" s="9">
        <v>0</v>
      </c>
      <c r="N7" s="9">
        <v>0.94</v>
      </c>
      <c r="O7" s="9">
        <v>0.06</v>
      </c>
      <c r="P7" s="9">
        <v>0</v>
      </c>
      <c r="Q7" s="9">
        <v>0.47</v>
      </c>
    </row>
    <row r="8" spans="1:17" x14ac:dyDescent="0.25">
      <c r="A8" s="7" t="s">
        <v>74</v>
      </c>
      <c r="B8" s="8" t="s">
        <v>25</v>
      </c>
      <c r="C8" s="8" t="s">
        <v>67</v>
      </c>
      <c r="D8" s="9">
        <v>67.650000000000006</v>
      </c>
      <c r="E8" s="9">
        <v>0</v>
      </c>
      <c r="F8" s="9">
        <v>7.37</v>
      </c>
      <c r="G8" s="9">
        <v>0</v>
      </c>
      <c r="H8" s="9">
        <v>1.98</v>
      </c>
      <c r="I8" s="9">
        <v>11.15</v>
      </c>
      <c r="J8" s="9">
        <v>2.39</v>
      </c>
      <c r="K8" s="9">
        <v>2.5099999999999998</v>
      </c>
      <c r="L8" s="9">
        <v>0.2</v>
      </c>
      <c r="M8" s="9">
        <v>1.38</v>
      </c>
      <c r="N8" s="9">
        <v>4.18</v>
      </c>
      <c r="O8" s="9">
        <v>0.11</v>
      </c>
      <c r="P8" s="9">
        <v>0</v>
      </c>
      <c r="Q8" s="9">
        <v>0</v>
      </c>
    </row>
    <row r="9" spans="1:17" x14ac:dyDescent="0.25">
      <c r="A9" s="7" t="s">
        <v>75</v>
      </c>
      <c r="B9" s="8" t="s">
        <v>25</v>
      </c>
      <c r="C9" s="8" t="s">
        <v>67</v>
      </c>
      <c r="D9" s="9">
        <v>59.81</v>
      </c>
      <c r="E9" s="9">
        <v>0</v>
      </c>
      <c r="F9" s="9">
        <v>7.68</v>
      </c>
      <c r="G9" s="9">
        <v>5.41</v>
      </c>
      <c r="H9" s="9">
        <v>1.73</v>
      </c>
      <c r="I9" s="9">
        <v>10.050000000000001</v>
      </c>
      <c r="J9" s="9">
        <v>6.04</v>
      </c>
      <c r="K9" s="9">
        <v>2.1800000000000002</v>
      </c>
      <c r="L9" s="9">
        <v>0.35</v>
      </c>
      <c r="M9" s="9">
        <v>0.97</v>
      </c>
      <c r="N9" s="9">
        <v>4.5</v>
      </c>
      <c r="O9" s="9">
        <v>0.12</v>
      </c>
      <c r="P9" s="9">
        <v>0</v>
      </c>
      <c r="Q9" s="9">
        <v>0</v>
      </c>
    </row>
    <row r="10" spans="1:17" x14ac:dyDescent="0.25">
      <c r="A10" s="7" t="s">
        <v>34</v>
      </c>
      <c r="B10" s="8" t="s">
        <v>25</v>
      </c>
      <c r="C10" s="8" t="s">
        <v>26</v>
      </c>
      <c r="D10" s="9">
        <v>92.63</v>
      </c>
      <c r="E10" s="9">
        <v>0</v>
      </c>
      <c r="F10" s="9">
        <v>0</v>
      </c>
      <c r="G10" s="9">
        <v>1.07</v>
      </c>
      <c r="H10" s="9">
        <v>0</v>
      </c>
      <c r="I10" s="9">
        <v>1.98</v>
      </c>
      <c r="J10" s="9">
        <v>0.17</v>
      </c>
      <c r="K10" s="9">
        <v>3.24</v>
      </c>
      <c r="L10" s="9">
        <v>0</v>
      </c>
      <c r="M10" s="9">
        <v>0</v>
      </c>
      <c r="N10" s="9">
        <v>0.61</v>
      </c>
      <c r="O10" s="9">
        <v>0</v>
      </c>
      <c r="P10" s="9">
        <v>0</v>
      </c>
      <c r="Q10" s="9">
        <v>0</v>
      </c>
    </row>
    <row r="11" spans="1:17" x14ac:dyDescent="0.25">
      <c r="A11" s="7" t="s">
        <v>42</v>
      </c>
      <c r="B11" s="10" t="s">
        <v>29</v>
      </c>
      <c r="C11" s="8" t="s">
        <v>26</v>
      </c>
      <c r="D11" s="9">
        <v>20.14</v>
      </c>
      <c r="E11" s="9">
        <v>0</v>
      </c>
      <c r="F11" s="9">
        <v>0</v>
      </c>
      <c r="G11" s="9">
        <v>1.48</v>
      </c>
      <c r="H11" s="9">
        <v>0</v>
      </c>
      <c r="I11" s="9">
        <v>1.34</v>
      </c>
      <c r="J11" s="9">
        <v>0</v>
      </c>
      <c r="K11" s="9">
        <v>10.41</v>
      </c>
      <c r="L11" s="9">
        <v>28.68</v>
      </c>
      <c r="M11" s="9">
        <v>31.23</v>
      </c>
      <c r="N11" s="9">
        <v>3.59</v>
      </c>
      <c r="O11" s="9">
        <v>0.37</v>
      </c>
      <c r="P11" s="9">
        <v>0</v>
      </c>
      <c r="Q11" s="9">
        <v>2.58</v>
      </c>
    </row>
    <row r="12" spans="1:17" x14ac:dyDescent="0.25">
      <c r="A12" s="7" t="s">
        <v>43</v>
      </c>
      <c r="B12" s="10" t="s">
        <v>29</v>
      </c>
      <c r="C12" s="8" t="s">
        <v>26</v>
      </c>
      <c r="D12" s="9">
        <v>4.6100000000000003</v>
      </c>
      <c r="E12" s="9">
        <v>0</v>
      </c>
      <c r="F12" s="9">
        <v>0</v>
      </c>
      <c r="G12" s="9">
        <v>3.19</v>
      </c>
      <c r="H12" s="9">
        <v>0</v>
      </c>
      <c r="I12" s="9">
        <v>1.1100000000000001</v>
      </c>
      <c r="J12" s="9">
        <v>0</v>
      </c>
      <c r="K12" s="9">
        <v>3.14</v>
      </c>
      <c r="L12" s="9">
        <v>32.450000000000003</v>
      </c>
      <c r="M12" s="9">
        <v>30.62</v>
      </c>
      <c r="N12" s="9">
        <v>7.56</v>
      </c>
      <c r="O12" s="9">
        <v>0.53</v>
      </c>
      <c r="P12" s="9">
        <v>0</v>
      </c>
      <c r="Q12" s="9">
        <v>15.03</v>
      </c>
    </row>
    <row r="13" spans="1:17" x14ac:dyDescent="0.25">
      <c r="A13" s="7" t="s">
        <v>35</v>
      </c>
      <c r="B13" s="8" t="s">
        <v>25</v>
      </c>
      <c r="C13" s="8" t="s">
        <v>26</v>
      </c>
      <c r="D13" s="9">
        <v>95.02</v>
      </c>
      <c r="E13" s="9">
        <v>0</v>
      </c>
      <c r="F13" s="9">
        <v>0.59</v>
      </c>
      <c r="G13" s="9">
        <v>0.62</v>
      </c>
      <c r="H13" s="9">
        <v>0</v>
      </c>
      <c r="I13" s="9">
        <v>1.32</v>
      </c>
      <c r="J13" s="9">
        <v>0.32</v>
      </c>
      <c r="K13" s="9">
        <v>1.55</v>
      </c>
      <c r="L13" s="9">
        <v>0</v>
      </c>
      <c r="M13" s="9">
        <v>0</v>
      </c>
      <c r="N13" s="9">
        <v>0.35</v>
      </c>
      <c r="O13" s="9">
        <v>0</v>
      </c>
      <c r="P13" s="9">
        <v>0</v>
      </c>
      <c r="Q13" s="9">
        <v>0</v>
      </c>
    </row>
    <row r="14" spans="1:17" x14ac:dyDescent="0.25">
      <c r="A14" s="7" t="s">
        <v>36</v>
      </c>
      <c r="B14" s="8" t="s">
        <v>25</v>
      </c>
      <c r="C14" s="8" t="s">
        <v>26</v>
      </c>
      <c r="D14" s="9">
        <v>96.77</v>
      </c>
      <c r="E14" s="9">
        <v>0</v>
      </c>
      <c r="F14" s="9">
        <v>0.92</v>
      </c>
      <c r="G14" s="9">
        <v>0.21</v>
      </c>
      <c r="H14" s="9">
        <v>0</v>
      </c>
      <c r="I14" s="9">
        <v>0.81</v>
      </c>
      <c r="J14" s="9">
        <v>0.26</v>
      </c>
      <c r="K14" s="9">
        <v>0.84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</row>
    <row r="15" spans="1:17" x14ac:dyDescent="0.25">
      <c r="A15" s="7" t="s">
        <v>44</v>
      </c>
      <c r="B15" s="8" t="s">
        <v>29</v>
      </c>
      <c r="C15" s="8" t="s">
        <v>26</v>
      </c>
      <c r="D15" s="9">
        <v>33.590000000000003</v>
      </c>
      <c r="E15" s="9">
        <v>0</v>
      </c>
      <c r="F15" s="9">
        <v>0.21</v>
      </c>
      <c r="G15" s="9">
        <v>3.51</v>
      </c>
      <c r="H15" s="9">
        <v>0.71</v>
      </c>
      <c r="I15" s="9">
        <v>2.69</v>
      </c>
      <c r="J15" s="9">
        <v>0</v>
      </c>
      <c r="K15" s="9">
        <v>4.93</v>
      </c>
      <c r="L15" s="9">
        <v>25.39</v>
      </c>
      <c r="M15" s="9">
        <v>14.61</v>
      </c>
      <c r="N15" s="9">
        <v>9.3800000000000008</v>
      </c>
      <c r="O15" s="9">
        <v>0.37</v>
      </c>
      <c r="P15" s="9">
        <v>0</v>
      </c>
      <c r="Q15" s="9">
        <v>0</v>
      </c>
    </row>
    <row r="16" spans="1:17" x14ac:dyDescent="0.25">
      <c r="A16" s="7" t="s">
        <v>37</v>
      </c>
      <c r="B16" s="8" t="s">
        <v>25</v>
      </c>
      <c r="C16" s="8" t="s">
        <v>26</v>
      </c>
      <c r="D16" s="9">
        <v>94.29</v>
      </c>
      <c r="E16" s="9">
        <v>0</v>
      </c>
      <c r="F16" s="9">
        <v>1.01</v>
      </c>
      <c r="G16" s="9">
        <v>0.72</v>
      </c>
      <c r="H16" s="9">
        <v>0</v>
      </c>
      <c r="I16" s="9">
        <v>1.46</v>
      </c>
      <c r="J16" s="9">
        <v>0.28999999999999998</v>
      </c>
      <c r="K16" s="9">
        <v>1.65</v>
      </c>
      <c r="L16" s="9">
        <v>0</v>
      </c>
      <c r="M16" s="9">
        <v>0</v>
      </c>
      <c r="N16" s="9">
        <v>0.15</v>
      </c>
      <c r="O16" s="9">
        <v>0</v>
      </c>
      <c r="P16" s="9">
        <v>0</v>
      </c>
      <c r="Q16" s="9">
        <v>0</v>
      </c>
    </row>
    <row r="17" spans="1:17" x14ac:dyDescent="0.25">
      <c r="A17" s="7" t="s">
        <v>76</v>
      </c>
      <c r="B17" s="8" t="s">
        <v>25</v>
      </c>
      <c r="C17" s="8" t="s">
        <v>67</v>
      </c>
      <c r="D17" s="9">
        <v>59.01</v>
      </c>
      <c r="E17" s="9">
        <v>2.86</v>
      </c>
      <c r="F17" s="9">
        <v>12.53</v>
      </c>
      <c r="G17" s="9">
        <v>8.6999999999999993</v>
      </c>
      <c r="H17" s="9">
        <v>0</v>
      </c>
      <c r="I17" s="9">
        <v>6.16</v>
      </c>
      <c r="J17" s="9">
        <v>2.88</v>
      </c>
      <c r="K17" s="9">
        <v>4.7300000000000004</v>
      </c>
      <c r="L17" s="9">
        <v>0</v>
      </c>
      <c r="M17" s="9">
        <v>0</v>
      </c>
      <c r="N17" s="9">
        <v>1.27</v>
      </c>
      <c r="O17" s="9">
        <v>0</v>
      </c>
      <c r="P17" s="9">
        <v>0</v>
      </c>
      <c r="Q17" s="11">
        <v>0</v>
      </c>
    </row>
    <row r="18" spans="1:17" x14ac:dyDescent="0.25">
      <c r="A18" s="7" t="s">
        <v>77</v>
      </c>
      <c r="B18" s="8" t="s">
        <v>25</v>
      </c>
      <c r="C18" s="8" t="s">
        <v>67</v>
      </c>
      <c r="D18" s="9">
        <v>62.47</v>
      </c>
      <c r="E18" s="9">
        <v>3.38</v>
      </c>
      <c r="F18" s="9">
        <v>12.28</v>
      </c>
      <c r="G18" s="9">
        <v>8.23</v>
      </c>
      <c r="H18" s="9">
        <v>0.66</v>
      </c>
      <c r="I18" s="9">
        <v>9.23</v>
      </c>
      <c r="J18" s="9">
        <v>0.5</v>
      </c>
      <c r="K18" s="9">
        <v>0.47</v>
      </c>
      <c r="L18" s="9">
        <v>1.62</v>
      </c>
      <c r="M18" s="9">
        <v>0</v>
      </c>
      <c r="N18" s="9">
        <v>0.16</v>
      </c>
      <c r="O18" s="9">
        <v>0</v>
      </c>
      <c r="P18" s="9">
        <v>0</v>
      </c>
      <c r="Q18" s="11">
        <v>0</v>
      </c>
    </row>
    <row r="19" spans="1:17" x14ac:dyDescent="0.25">
      <c r="A19" s="7" t="s">
        <v>78</v>
      </c>
      <c r="B19" s="8" t="s">
        <v>25</v>
      </c>
      <c r="C19" s="8" t="s">
        <v>67</v>
      </c>
      <c r="D19" s="9">
        <v>61.87</v>
      </c>
      <c r="E19" s="9">
        <v>3.21</v>
      </c>
      <c r="F19" s="9">
        <v>7.44</v>
      </c>
      <c r="G19" s="9">
        <v>0</v>
      </c>
      <c r="H19" s="9">
        <v>1.02</v>
      </c>
      <c r="I19" s="9">
        <v>3.15</v>
      </c>
      <c r="J19" s="9">
        <v>1.04</v>
      </c>
      <c r="K19" s="9">
        <v>1.29</v>
      </c>
      <c r="L19" s="9">
        <v>0.19</v>
      </c>
      <c r="M19" s="9">
        <v>0</v>
      </c>
      <c r="N19" s="9">
        <v>0.26</v>
      </c>
      <c r="O19" s="9">
        <v>0</v>
      </c>
      <c r="P19" s="9">
        <v>0</v>
      </c>
      <c r="Q19" s="11">
        <v>0</v>
      </c>
    </row>
    <row r="20" spans="1:17" x14ac:dyDescent="0.25">
      <c r="A20" s="7" t="s">
        <v>79</v>
      </c>
      <c r="B20" s="8" t="s">
        <v>25</v>
      </c>
      <c r="C20" s="8" t="s">
        <v>67</v>
      </c>
      <c r="D20" s="9">
        <v>65.180000000000007</v>
      </c>
      <c r="E20" s="9">
        <v>2.1</v>
      </c>
      <c r="F20" s="9">
        <v>14.52</v>
      </c>
      <c r="G20" s="9">
        <v>8.27</v>
      </c>
      <c r="H20" s="9">
        <v>0.52</v>
      </c>
      <c r="I20" s="9">
        <v>6.18</v>
      </c>
      <c r="J20" s="9">
        <v>0.42</v>
      </c>
      <c r="K20" s="9">
        <v>1.07</v>
      </c>
      <c r="L20" s="9">
        <v>0.11</v>
      </c>
      <c r="M20" s="9">
        <v>0</v>
      </c>
      <c r="N20" s="9">
        <v>0</v>
      </c>
      <c r="O20" s="9">
        <v>0.04</v>
      </c>
      <c r="P20" s="9">
        <v>0</v>
      </c>
      <c r="Q20" s="11">
        <v>0</v>
      </c>
    </row>
    <row r="21" spans="1:17" x14ac:dyDescent="0.25">
      <c r="A21" s="7" t="s">
        <v>80</v>
      </c>
      <c r="B21" s="8" t="s">
        <v>25</v>
      </c>
      <c r="C21" s="8" t="s">
        <v>67</v>
      </c>
      <c r="D21" s="9">
        <v>60.71</v>
      </c>
      <c r="E21" s="9">
        <v>2.12</v>
      </c>
      <c r="F21" s="9">
        <v>5.71</v>
      </c>
      <c r="G21" s="9">
        <v>0</v>
      </c>
      <c r="H21" s="9">
        <v>0.85</v>
      </c>
      <c r="I21" s="9">
        <v>0</v>
      </c>
      <c r="J21" s="9">
        <v>1.04</v>
      </c>
      <c r="K21" s="9">
        <v>1.0900000000000001</v>
      </c>
      <c r="L21" s="9">
        <v>0.19</v>
      </c>
      <c r="M21" s="9">
        <v>0</v>
      </c>
      <c r="N21" s="9">
        <v>0.18</v>
      </c>
      <c r="O21" s="9">
        <v>0</v>
      </c>
      <c r="P21" s="9">
        <v>0</v>
      </c>
      <c r="Q21" s="11">
        <v>0</v>
      </c>
    </row>
    <row r="22" spans="1:17" x14ac:dyDescent="0.25">
      <c r="A22" s="7" t="s">
        <v>81</v>
      </c>
      <c r="B22" s="8" t="s">
        <v>25</v>
      </c>
      <c r="C22" s="8" t="s">
        <v>67</v>
      </c>
      <c r="D22" s="9">
        <v>79.459999999999994</v>
      </c>
      <c r="E22" s="9">
        <v>0</v>
      </c>
      <c r="F22" s="9">
        <v>9.42</v>
      </c>
      <c r="G22" s="9">
        <v>0</v>
      </c>
      <c r="H22" s="9">
        <v>1.53</v>
      </c>
      <c r="I22" s="9">
        <v>3.05</v>
      </c>
      <c r="J22" s="9">
        <v>0</v>
      </c>
      <c r="K22" s="9">
        <v>0</v>
      </c>
      <c r="L22" s="9">
        <v>0</v>
      </c>
      <c r="M22" s="9">
        <v>0</v>
      </c>
      <c r="N22" s="9">
        <v>1.36</v>
      </c>
      <c r="O22" s="9">
        <v>7.0000000000000007E-2</v>
      </c>
      <c r="P22" s="9">
        <v>2.36</v>
      </c>
      <c r="Q22" s="11">
        <v>0</v>
      </c>
    </row>
    <row r="23" spans="1:17" x14ac:dyDescent="0.25">
      <c r="A23" s="7" t="s">
        <v>45</v>
      </c>
      <c r="B23" s="8" t="s">
        <v>29</v>
      </c>
      <c r="C23" s="8" t="s">
        <v>26</v>
      </c>
      <c r="D23" s="9">
        <v>29.64</v>
      </c>
      <c r="E23" s="9">
        <v>0</v>
      </c>
      <c r="F23" s="9">
        <v>0</v>
      </c>
      <c r="G23" s="9">
        <v>2.93</v>
      </c>
      <c r="H23" s="9">
        <v>0.59</v>
      </c>
      <c r="I23" s="9">
        <v>3.57</v>
      </c>
      <c r="J23" s="9">
        <v>1.33</v>
      </c>
      <c r="K23" s="9">
        <v>3.51</v>
      </c>
      <c r="L23" s="9">
        <v>42.82</v>
      </c>
      <c r="M23" s="9">
        <v>5.35</v>
      </c>
      <c r="N23" s="9">
        <v>8.83</v>
      </c>
      <c r="O23" s="9">
        <v>0.19</v>
      </c>
      <c r="P23" s="9">
        <v>0</v>
      </c>
      <c r="Q23" s="9">
        <v>0</v>
      </c>
    </row>
    <row r="24" spans="1:17" x14ac:dyDescent="0.25">
      <c r="A24" s="7" t="s">
        <v>82</v>
      </c>
      <c r="B24" s="10" t="s">
        <v>29</v>
      </c>
      <c r="C24" s="8" t="s">
        <v>67</v>
      </c>
      <c r="D24" s="9">
        <v>37.36</v>
      </c>
      <c r="E24" s="9">
        <v>0</v>
      </c>
      <c r="F24" s="9">
        <v>0.71</v>
      </c>
      <c r="G24" s="9">
        <v>0</v>
      </c>
      <c r="H24" s="9">
        <v>0</v>
      </c>
      <c r="I24" s="9">
        <v>5.45</v>
      </c>
      <c r="J24" s="9">
        <v>1.51</v>
      </c>
      <c r="K24" s="9">
        <v>4.78</v>
      </c>
      <c r="L24" s="9">
        <v>9.3000000000000007</v>
      </c>
      <c r="M24" s="9">
        <v>23.55</v>
      </c>
      <c r="N24" s="9">
        <v>5.75</v>
      </c>
      <c r="O24" s="9">
        <v>0</v>
      </c>
      <c r="P24" s="9">
        <v>0</v>
      </c>
      <c r="Q24" s="9">
        <v>0</v>
      </c>
    </row>
    <row r="25" spans="1:17" x14ac:dyDescent="0.25">
      <c r="A25" s="7" t="s">
        <v>83</v>
      </c>
      <c r="B25" s="10" t="s">
        <v>25</v>
      </c>
      <c r="C25" s="8" t="s">
        <v>67</v>
      </c>
      <c r="D25" s="9">
        <v>76.680000000000007</v>
      </c>
      <c r="E25" s="9">
        <v>0</v>
      </c>
      <c r="F25" s="9">
        <v>0</v>
      </c>
      <c r="G25" s="9">
        <v>4.71</v>
      </c>
      <c r="H25" s="9">
        <v>1.22</v>
      </c>
      <c r="I25" s="9">
        <v>6.19</v>
      </c>
      <c r="J25" s="9">
        <v>2.37</v>
      </c>
      <c r="K25" s="9">
        <v>3.28</v>
      </c>
      <c r="L25" s="9">
        <v>1</v>
      </c>
      <c r="M25" s="9">
        <v>1.97</v>
      </c>
      <c r="N25" s="9">
        <v>1.1000000000000001</v>
      </c>
      <c r="O25" s="9">
        <v>0</v>
      </c>
      <c r="P25" s="9">
        <v>0</v>
      </c>
      <c r="Q25" s="9">
        <v>0</v>
      </c>
    </row>
    <row r="26" spans="1:17" x14ac:dyDescent="0.25">
      <c r="A26" s="7" t="s">
        <v>38</v>
      </c>
      <c r="B26" s="10" t="s">
        <v>25</v>
      </c>
      <c r="C26" s="8" t="s">
        <v>26</v>
      </c>
      <c r="D26" s="9">
        <v>92.35</v>
      </c>
      <c r="E26" s="9">
        <v>0</v>
      </c>
      <c r="F26" s="9">
        <v>0.74</v>
      </c>
      <c r="G26" s="9">
        <v>1.66</v>
      </c>
      <c r="H26" s="9">
        <v>0.64</v>
      </c>
      <c r="I26" s="9">
        <v>3.5</v>
      </c>
      <c r="J26" s="9">
        <v>0.35</v>
      </c>
      <c r="K26" s="9">
        <v>0.55000000000000004</v>
      </c>
      <c r="L26" s="9">
        <v>0</v>
      </c>
      <c r="M26" s="9">
        <v>0</v>
      </c>
      <c r="N26" s="9">
        <v>0.21</v>
      </c>
      <c r="O26" s="9">
        <v>0</v>
      </c>
      <c r="P26" s="9">
        <v>0</v>
      </c>
      <c r="Q26" s="9">
        <v>0</v>
      </c>
    </row>
    <row r="27" spans="1:17" x14ac:dyDescent="0.25">
      <c r="A27" s="7" t="s">
        <v>84</v>
      </c>
      <c r="B27" s="10" t="s">
        <v>29</v>
      </c>
      <c r="C27" s="8" t="s">
        <v>67</v>
      </c>
      <c r="D27" s="9">
        <v>53.79</v>
      </c>
      <c r="E27" s="9">
        <v>7.92</v>
      </c>
      <c r="F27" s="9">
        <v>0</v>
      </c>
      <c r="G27" s="9">
        <v>0.5</v>
      </c>
      <c r="H27" s="9">
        <v>0.71</v>
      </c>
      <c r="I27" s="9">
        <v>1.42</v>
      </c>
      <c r="J27" s="9">
        <v>0</v>
      </c>
      <c r="K27" s="9">
        <v>2.99</v>
      </c>
      <c r="L27" s="9">
        <v>16.98</v>
      </c>
      <c r="M27" s="9">
        <v>11.86</v>
      </c>
      <c r="N27" s="9">
        <v>0</v>
      </c>
      <c r="O27" s="9">
        <v>0.33</v>
      </c>
      <c r="P27" s="9">
        <v>0</v>
      </c>
      <c r="Q27" s="11">
        <v>0</v>
      </c>
    </row>
    <row r="28" spans="1:17" x14ac:dyDescent="0.25">
      <c r="A28" s="7" t="s">
        <v>85</v>
      </c>
      <c r="B28" s="10" t="s">
        <v>29</v>
      </c>
      <c r="C28" s="8" t="s">
        <v>67</v>
      </c>
      <c r="D28" s="9">
        <v>31.94</v>
      </c>
      <c r="E28" s="9">
        <v>0</v>
      </c>
      <c r="F28" s="9">
        <v>0</v>
      </c>
      <c r="G28" s="9">
        <v>0.47</v>
      </c>
      <c r="H28" s="9">
        <v>0</v>
      </c>
      <c r="I28" s="9">
        <v>1.59</v>
      </c>
      <c r="J28" s="9">
        <v>0</v>
      </c>
      <c r="K28" s="9">
        <v>8.4600000000000009</v>
      </c>
      <c r="L28" s="9">
        <v>29.14</v>
      </c>
      <c r="M28" s="9">
        <v>26.23</v>
      </c>
      <c r="N28" s="9">
        <v>0.14000000000000001</v>
      </c>
      <c r="O28" s="9">
        <v>0.91</v>
      </c>
      <c r="P28" s="9">
        <v>0</v>
      </c>
      <c r="Q28" s="9">
        <v>0</v>
      </c>
    </row>
    <row r="29" spans="1:17" x14ac:dyDescent="0.25">
      <c r="A29" s="7" t="s">
        <v>86</v>
      </c>
      <c r="B29" s="10" t="s">
        <v>29</v>
      </c>
      <c r="C29" s="8" t="s">
        <v>67</v>
      </c>
      <c r="D29" s="9">
        <v>50.61</v>
      </c>
      <c r="E29" s="9">
        <v>2.31</v>
      </c>
      <c r="F29" s="9">
        <v>0</v>
      </c>
      <c r="G29" s="9">
        <v>0.63</v>
      </c>
      <c r="H29" s="9">
        <v>0</v>
      </c>
      <c r="I29" s="9">
        <v>1.9</v>
      </c>
      <c r="J29" s="9">
        <v>1.55</v>
      </c>
      <c r="K29" s="9">
        <v>1.1200000000000001</v>
      </c>
      <c r="L29" s="9">
        <v>31.9</v>
      </c>
      <c r="M29" s="9">
        <v>6.65</v>
      </c>
      <c r="N29" s="9">
        <v>0.19</v>
      </c>
      <c r="O29" s="9">
        <v>0.2</v>
      </c>
      <c r="P29" s="9">
        <v>0</v>
      </c>
      <c r="Q29" s="11">
        <v>0</v>
      </c>
    </row>
    <row r="30" spans="1:17" x14ac:dyDescent="0.25">
      <c r="A30" s="7" t="s">
        <v>46</v>
      </c>
      <c r="B30" s="10" t="s">
        <v>29</v>
      </c>
      <c r="C30" s="8" t="s">
        <v>26</v>
      </c>
      <c r="D30" s="9">
        <v>19.79</v>
      </c>
      <c r="E30" s="9">
        <v>0</v>
      </c>
      <c r="F30" s="9">
        <v>0</v>
      </c>
      <c r="G30" s="9">
        <v>1.44</v>
      </c>
      <c r="H30" s="9">
        <v>0</v>
      </c>
      <c r="I30" s="9">
        <v>0.7</v>
      </c>
      <c r="J30" s="9">
        <v>0</v>
      </c>
      <c r="K30" s="9">
        <v>10.57</v>
      </c>
      <c r="L30" s="9">
        <v>29.53</v>
      </c>
      <c r="M30" s="9">
        <v>32.25</v>
      </c>
      <c r="N30" s="9">
        <v>3.13</v>
      </c>
      <c r="O30" s="9">
        <v>0.45</v>
      </c>
      <c r="P30" s="9">
        <v>0</v>
      </c>
      <c r="Q30" s="9">
        <v>1.96</v>
      </c>
    </row>
    <row r="31" spans="1:17" x14ac:dyDescent="0.25">
      <c r="A31" s="7" t="s">
        <v>47</v>
      </c>
      <c r="B31" s="10" t="s">
        <v>29</v>
      </c>
      <c r="C31" s="8" t="s">
        <v>26</v>
      </c>
      <c r="D31" s="9">
        <v>3.72</v>
      </c>
      <c r="E31" s="9">
        <v>0</v>
      </c>
      <c r="F31" s="9">
        <v>0.4</v>
      </c>
      <c r="G31" s="9">
        <v>3.01</v>
      </c>
      <c r="H31" s="9">
        <v>0</v>
      </c>
      <c r="I31" s="9">
        <v>1.18</v>
      </c>
      <c r="J31" s="9">
        <v>0</v>
      </c>
      <c r="K31" s="9">
        <v>3.6</v>
      </c>
      <c r="L31" s="9">
        <v>29.92</v>
      </c>
      <c r="M31" s="9">
        <v>35.450000000000003</v>
      </c>
      <c r="N31" s="9">
        <v>6.04</v>
      </c>
      <c r="O31" s="9">
        <v>0.62</v>
      </c>
      <c r="P31" s="9">
        <v>0</v>
      </c>
      <c r="Q31" s="9">
        <v>15.95</v>
      </c>
    </row>
    <row r="32" spans="1:17" x14ac:dyDescent="0.25">
      <c r="A32" s="7" t="s">
        <v>39</v>
      </c>
      <c r="B32" s="10" t="s">
        <v>25</v>
      </c>
      <c r="C32" s="8" t="s">
        <v>26</v>
      </c>
      <c r="D32" s="9">
        <v>92.72</v>
      </c>
      <c r="E32" s="9">
        <v>0</v>
      </c>
      <c r="F32" s="9">
        <v>0</v>
      </c>
      <c r="G32" s="9">
        <v>0.94</v>
      </c>
      <c r="H32" s="9">
        <v>0.54</v>
      </c>
      <c r="I32" s="9">
        <v>2.5099999999999998</v>
      </c>
      <c r="J32" s="9">
        <v>0.2</v>
      </c>
      <c r="K32" s="9">
        <v>1.54</v>
      </c>
      <c r="L32" s="9">
        <v>0</v>
      </c>
      <c r="M32" s="9">
        <v>0</v>
      </c>
      <c r="N32" s="9">
        <v>0.36</v>
      </c>
      <c r="O32" s="9">
        <v>0</v>
      </c>
      <c r="P32" s="9">
        <v>0</v>
      </c>
      <c r="Q32" s="9">
        <v>0</v>
      </c>
    </row>
    <row r="33" spans="1:17" x14ac:dyDescent="0.25">
      <c r="A33" s="7" t="s">
        <v>87</v>
      </c>
      <c r="B33" s="10" t="s">
        <v>29</v>
      </c>
      <c r="C33" s="8" t="s">
        <v>67</v>
      </c>
      <c r="D33" s="9">
        <v>68.08</v>
      </c>
      <c r="E33" s="9">
        <v>0</v>
      </c>
      <c r="F33" s="9">
        <v>0.26</v>
      </c>
      <c r="G33" s="9">
        <v>1.34</v>
      </c>
      <c r="H33" s="9">
        <v>1</v>
      </c>
      <c r="I33" s="9">
        <v>4.7</v>
      </c>
      <c r="J33" s="9">
        <v>0.41</v>
      </c>
      <c r="K33" s="9">
        <v>0.33</v>
      </c>
      <c r="L33" s="9">
        <v>17.14</v>
      </c>
      <c r="M33" s="9">
        <v>4.04</v>
      </c>
      <c r="N33" s="9">
        <v>1.04</v>
      </c>
      <c r="O33" s="9">
        <v>0.12</v>
      </c>
      <c r="P33" s="9">
        <v>0.23</v>
      </c>
      <c r="Q33" s="11">
        <v>0</v>
      </c>
    </row>
    <row r="34" spans="1:17" x14ac:dyDescent="0.25">
      <c r="A34" s="7" t="s">
        <v>88</v>
      </c>
      <c r="B34" s="10" t="s">
        <v>29</v>
      </c>
      <c r="C34" s="8" t="s">
        <v>67</v>
      </c>
      <c r="D34" s="9">
        <v>63.3</v>
      </c>
      <c r="E34" s="9">
        <v>0.92</v>
      </c>
      <c r="F34" s="9">
        <v>0.3</v>
      </c>
      <c r="G34" s="9">
        <v>2.98</v>
      </c>
      <c r="H34" s="9">
        <v>1.49</v>
      </c>
      <c r="I34" s="9">
        <v>14.34</v>
      </c>
      <c r="J34" s="9">
        <v>0.81</v>
      </c>
      <c r="K34" s="9">
        <v>0.74</v>
      </c>
      <c r="L34" s="9">
        <v>12.31</v>
      </c>
      <c r="M34" s="9">
        <v>2.0299999999999998</v>
      </c>
      <c r="N34" s="9">
        <v>0.41</v>
      </c>
      <c r="O34" s="9">
        <v>0.25</v>
      </c>
      <c r="P34" s="9">
        <v>0</v>
      </c>
      <c r="Q34" s="11">
        <v>0</v>
      </c>
    </row>
    <row r="35" spans="1:17" x14ac:dyDescent="0.25">
      <c r="A35" s="7" t="s">
        <v>89</v>
      </c>
      <c r="B35" s="10" t="s">
        <v>29</v>
      </c>
      <c r="C35" s="8" t="s">
        <v>67</v>
      </c>
      <c r="D35" s="9">
        <v>34.340000000000003</v>
      </c>
      <c r="E35" s="9">
        <v>0</v>
      </c>
      <c r="F35" s="9">
        <v>1.41</v>
      </c>
      <c r="G35" s="9">
        <v>4.49</v>
      </c>
      <c r="H35" s="9">
        <v>0.98</v>
      </c>
      <c r="I35" s="9">
        <v>4.3499999999999996</v>
      </c>
      <c r="J35" s="9">
        <v>2.12</v>
      </c>
      <c r="K35" s="9">
        <v>0</v>
      </c>
      <c r="L35" s="9">
        <v>39.22</v>
      </c>
      <c r="M35" s="9">
        <v>10.29</v>
      </c>
      <c r="N35" s="9">
        <v>0</v>
      </c>
      <c r="O35" s="9">
        <v>0.35</v>
      </c>
      <c r="P35" s="9">
        <v>0.4</v>
      </c>
      <c r="Q35" s="11">
        <v>0</v>
      </c>
    </row>
    <row r="36" spans="1:17" x14ac:dyDescent="0.25">
      <c r="A36" s="7" t="s">
        <v>90</v>
      </c>
      <c r="B36" s="10" t="s">
        <v>29</v>
      </c>
      <c r="C36" s="8" t="s">
        <v>67</v>
      </c>
      <c r="D36" s="9">
        <v>36.93</v>
      </c>
      <c r="E36" s="9">
        <v>0</v>
      </c>
      <c r="F36" s="9">
        <v>0</v>
      </c>
      <c r="G36" s="9">
        <v>4.24</v>
      </c>
      <c r="H36" s="9">
        <v>0.51</v>
      </c>
      <c r="I36" s="9">
        <v>3.86</v>
      </c>
      <c r="J36" s="9">
        <v>2.74</v>
      </c>
      <c r="K36" s="9">
        <v>0</v>
      </c>
      <c r="L36" s="9">
        <v>37.74</v>
      </c>
      <c r="M36" s="9">
        <v>10.35</v>
      </c>
      <c r="N36" s="9">
        <v>1.41</v>
      </c>
      <c r="O36" s="9">
        <v>0.48</v>
      </c>
      <c r="P36" s="9">
        <v>0.44</v>
      </c>
      <c r="Q36" s="11">
        <v>0</v>
      </c>
    </row>
    <row r="37" spans="1:17" x14ac:dyDescent="0.25">
      <c r="A37" s="7" t="s">
        <v>91</v>
      </c>
      <c r="B37" s="10" t="s">
        <v>29</v>
      </c>
      <c r="C37" s="8" t="s">
        <v>67</v>
      </c>
      <c r="D37" s="9">
        <v>65.91</v>
      </c>
      <c r="E37" s="9">
        <v>0</v>
      </c>
      <c r="F37" s="9">
        <v>0</v>
      </c>
      <c r="G37" s="9">
        <v>1.6</v>
      </c>
      <c r="H37" s="9">
        <v>0.89</v>
      </c>
      <c r="I37" s="9">
        <v>3.11</v>
      </c>
      <c r="J37" s="9">
        <v>4.59</v>
      </c>
      <c r="K37" s="9">
        <v>0.44</v>
      </c>
      <c r="L37" s="9">
        <v>16.55</v>
      </c>
      <c r="M37" s="9">
        <v>3.42</v>
      </c>
      <c r="N37" s="9">
        <v>1.62</v>
      </c>
      <c r="O37" s="9">
        <v>0.3</v>
      </c>
      <c r="P37" s="9">
        <v>0</v>
      </c>
      <c r="Q37" s="9">
        <v>0</v>
      </c>
    </row>
    <row r="38" spans="1:17" x14ac:dyDescent="0.25">
      <c r="A38" s="7" t="s">
        <v>92</v>
      </c>
      <c r="B38" s="10" t="s">
        <v>29</v>
      </c>
      <c r="C38" s="8" t="s">
        <v>67</v>
      </c>
      <c r="D38" s="9">
        <v>69.709999999999994</v>
      </c>
      <c r="E38" s="9">
        <v>0</v>
      </c>
      <c r="F38" s="9">
        <v>0.21</v>
      </c>
      <c r="G38" s="9">
        <v>0.46</v>
      </c>
      <c r="H38" s="9">
        <v>0</v>
      </c>
      <c r="I38" s="9">
        <v>2.36</v>
      </c>
      <c r="J38" s="9">
        <v>1</v>
      </c>
      <c r="K38" s="9">
        <v>0.11</v>
      </c>
      <c r="L38" s="9">
        <v>19.760000000000002</v>
      </c>
      <c r="M38" s="9">
        <v>4.88</v>
      </c>
      <c r="N38" s="9">
        <v>0.17</v>
      </c>
      <c r="O38" s="9">
        <v>0</v>
      </c>
      <c r="P38" s="9">
        <v>0</v>
      </c>
      <c r="Q38" s="11">
        <v>0</v>
      </c>
    </row>
    <row r="39" spans="1:17" x14ac:dyDescent="0.25">
      <c r="A39" s="7" t="s">
        <v>93</v>
      </c>
      <c r="B39" s="10" t="s">
        <v>29</v>
      </c>
      <c r="C39" s="8" t="s">
        <v>67</v>
      </c>
      <c r="D39" s="9">
        <v>75.510000000000005</v>
      </c>
      <c r="E39" s="9">
        <v>0</v>
      </c>
      <c r="F39" s="9">
        <v>0.15</v>
      </c>
      <c r="G39" s="9">
        <v>0.64</v>
      </c>
      <c r="H39" s="9">
        <v>1</v>
      </c>
      <c r="I39" s="9">
        <v>2.35</v>
      </c>
      <c r="J39" s="9">
        <v>0</v>
      </c>
      <c r="K39" s="9">
        <v>0.47</v>
      </c>
      <c r="L39" s="9">
        <v>16.16</v>
      </c>
      <c r="M39" s="9">
        <v>3.55</v>
      </c>
      <c r="N39" s="9">
        <v>0.13</v>
      </c>
      <c r="O39" s="9">
        <v>0</v>
      </c>
      <c r="P39" s="9">
        <v>0</v>
      </c>
      <c r="Q39" s="11">
        <v>0</v>
      </c>
    </row>
    <row r="40" spans="1:17" x14ac:dyDescent="0.25">
      <c r="A40" s="7" t="s">
        <v>48</v>
      </c>
      <c r="B40" s="10" t="s">
        <v>29</v>
      </c>
      <c r="C40" s="8" t="s">
        <v>26</v>
      </c>
      <c r="D40" s="9">
        <v>35.78</v>
      </c>
      <c r="E40" s="3">
        <v>0</v>
      </c>
      <c r="F40" s="9">
        <v>0.25</v>
      </c>
      <c r="G40" s="9">
        <v>0.78</v>
      </c>
      <c r="H40" s="9">
        <v>0</v>
      </c>
      <c r="I40" s="9">
        <v>1.62</v>
      </c>
      <c r="J40" s="9">
        <v>0.47</v>
      </c>
      <c r="K40" s="9">
        <v>1.51</v>
      </c>
      <c r="L40" s="9">
        <v>46.55</v>
      </c>
      <c r="M40" s="9">
        <v>10</v>
      </c>
      <c r="N40" s="9">
        <v>0.34</v>
      </c>
      <c r="O40" s="9">
        <v>0.22</v>
      </c>
      <c r="P40" s="9">
        <v>0</v>
      </c>
      <c r="Q40" s="11">
        <v>0</v>
      </c>
    </row>
    <row r="41" spans="1:17" x14ac:dyDescent="0.25">
      <c r="A41" s="7" t="s">
        <v>94</v>
      </c>
      <c r="B41" s="10" t="s">
        <v>29</v>
      </c>
      <c r="C41" s="8" t="s">
        <v>67</v>
      </c>
      <c r="D41" s="9">
        <v>65.91</v>
      </c>
      <c r="E41" s="9">
        <v>0</v>
      </c>
      <c r="F41" s="9">
        <v>0</v>
      </c>
      <c r="G41" s="9">
        <v>0.38</v>
      </c>
      <c r="H41" s="9">
        <v>0</v>
      </c>
      <c r="I41" s="9">
        <v>1.44</v>
      </c>
      <c r="J41" s="9">
        <v>0.17</v>
      </c>
      <c r="K41" s="9">
        <v>0.16</v>
      </c>
      <c r="L41" s="9">
        <v>22.05</v>
      </c>
      <c r="M41" s="9">
        <v>5.68</v>
      </c>
      <c r="N41" s="9">
        <v>0.42</v>
      </c>
      <c r="O41" s="9">
        <v>0</v>
      </c>
      <c r="P41" s="9">
        <v>0</v>
      </c>
      <c r="Q41" s="11">
        <v>0</v>
      </c>
    </row>
    <row r="42" spans="1:17" x14ac:dyDescent="0.25">
      <c r="A42" s="7" t="s">
        <v>49</v>
      </c>
      <c r="B42" s="10" t="s">
        <v>29</v>
      </c>
      <c r="C42" s="8" t="s">
        <v>26</v>
      </c>
      <c r="D42" s="9">
        <v>39.57</v>
      </c>
      <c r="E42" s="9">
        <v>2.2200000000000002</v>
      </c>
      <c r="F42" s="9">
        <v>0.14000000000000001</v>
      </c>
      <c r="G42" s="9">
        <v>0.37</v>
      </c>
      <c r="H42" s="9">
        <v>0</v>
      </c>
      <c r="I42" s="9">
        <v>1.6</v>
      </c>
      <c r="J42" s="9">
        <v>0.32</v>
      </c>
      <c r="K42" s="9">
        <v>0.68</v>
      </c>
      <c r="L42" s="9">
        <v>41.61</v>
      </c>
      <c r="M42" s="9">
        <v>10.83</v>
      </c>
      <c r="N42" s="9">
        <v>7.0000000000000007E-2</v>
      </c>
      <c r="O42" s="9">
        <v>0.22</v>
      </c>
      <c r="P42" s="9">
        <v>0</v>
      </c>
      <c r="Q42" s="11">
        <v>0</v>
      </c>
    </row>
    <row r="43" spans="1:17" x14ac:dyDescent="0.25">
      <c r="A43" s="7" t="s">
        <v>95</v>
      </c>
      <c r="B43" s="10" t="s">
        <v>29</v>
      </c>
      <c r="C43" s="8" t="s">
        <v>67</v>
      </c>
      <c r="D43" s="9">
        <v>60.12</v>
      </c>
      <c r="E43" s="9">
        <v>0</v>
      </c>
      <c r="F43" s="9">
        <v>0.23</v>
      </c>
      <c r="G43" s="9">
        <v>0.89</v>
      </c>
      <c r="H43" s="9">
        <v>0</v>
      </c>
      <c r="I43" s="9">
        <v>2.72</v>
      </c>
      <c r="J43" s="9">
        <v>0</v>
      </c>
      <c r="K43" s="9">
        <v>3.01</v>
      </c>
      <c r="L43" s="9">
        <v>17.239999999999998</v>
      </c>
      <c r="M43" s="9">
        <v>10.34</v>
      </c>
      <c r="N43" s="9">
        <v>1.46</v>
      </c>
      <c r="O43" s="9">
        <v>0.31</v>
      </c>
      <c r="P43" s="9">
        <v>0</v>
      </c>
      <c r="Q43" s="9">
        <v>3.66</v>
      </c>
    </row>
    <row r="44" spans="1:17" x14ac:dyDescent="0.25">
      <c r="A44" s="7" t="s">
        <v>50</v>
      </c>
      <c r="B44" s="10" t="s">
        <v>29</v>
      </c>
      <c r="C44" s="8" t="s">
        <v>26</v>
      </c>
      <c r="D44" s="9">
        <v>32.93</v>
      </c>
      <c r="E44" s="9">
        <v>1.38</v>
      </c>
      <c r="F44" s="9">
        <v>0</v>
      </c>
      <c r="G44" s="9">
        <v>0.68</v>
      </c>
      <c r="H44" s="9">
        <v>0</v>
      </c>
      <c r="I44" s="9">
        <v>2.57</v>
      </c>
      <c r="J44" s="9">
        <v>0.28999999999999998</v>
      </c>
      <c r="K44" s="9">
        <v>0.73</v>
      </c>
      <c r="L44" s="9">
        <v>49.31</v>
      </c>
      <c r="M44" s="9">
        <v>9.7899999999999991</v>
      </c>
      <c r="N44" s="9">
        <v>0.48</v>
      </c>
      <c r="O44" s="9">
        <v>0.41</v>
      </c>
      <c r="P44" s="9">
        <v>0</v>
      </c>
      <c r="Q44" s="11">
        <v>0</v>
      </c>
    </row>
    <row r="45" spans="1:17" x14ac:dyDescent="0.25">
      <c r="A45" s="7" t="s">
        <v>51</v>
      </c>
      <c r="B45" s="10" t="s">
        <v>29</v>
      </c>
      <c r="C45" s="8" t="s">
        <v>26</v>
      </c>
      <c r="D45" s="9">
        <v>26.25</v>
      </c>
      <c r="E45" s="9">
        <v>0</v>
      </c>
      <c r="F45" s="9">
        <v>0</v>
      </c>
      <c r="G45" s="9">
        <v>1.1100000000000001</v>
      </c>
      <c r="H45" s="9">
        <v>0</v>
      </c>
      <c r="I45" s="9">
        <v>0.5</v>
      </c>
      <c r="J45" s="9">
        <v>0</v>
      </c>
      <c r="K45" s="9">
        <v>0.88</v>
      </c>
      <c r="L45" s="9">
        <v>61.03</v>
      </c>
      <c r="M45" s="9">
        <v>7.22</v>
      </c>
      <c r="N45" s="9">
        <v>1.1599999999999999</v>
      </c>
      <c r="O45" s="9">
        <v>0.61</v>
      </c>
      <c r="P45" s="9">
        <v>0</v>
      </c>
      <c r="Q45" s="11">
        <v>0</v>
      </c>
    </row>
    <row r="46" spans="1:17" x14ac:dyDescent="0.25">
      <c r="A46" s="7" t="s">
        <v>52</v>
      </c>
      <c r="B46" s="10" t="s">
        <v>29</v>
      </c>
      <c r="C46" s="8" t="s">
        <v>26</v>
      </c>
      <c r="D46" s="9">
        <v>16.71</v>
      </c>
      <c r="E46" s="9">
        <v>0</v>
      </c>
      <c r="F46" s="9">
        <v>0</v>
      </c>
      <c r="G46" s="9">
        <v>1.87</v>
      </c>
      <c r="H46" s="9">
        <v>0</v>
      </c>
      <c r="I46" s="9">
        <v>0.45</v>
      </c>
      <c r="J46" s="9">
        <v>0.19</v>
      </c>
      <c r="K46" s="9">
        <v>0</v>
      </c>
      <c r="L46" s="9">
        <v>70.209999999999994</v>
      </c>
      <c r="M46" s="9">
        <v>6.69</v>
      </c>
      <c r="N46" s="9">
        <v>1.77</v>
      </c>
      <c r="O46" s="9">
        <v>0.68</v>
      </c>
      <c r="P46" s="9">
        <v>0</v>
      </c>
      <c r="Q46" s="11">
        <v>0</v>
      </c>
    </row>
    <row r="47" spans="1:17" x14ac:dyDescent="0.25">
      <c r="A47" s="7" t="s">
        <v>53</v>
      </c>
      <c r="B47" s="10" t="s">
        <v>29</v>
      </c>
      <c r="C47" s="8" t="s">
        <v>26</v>
      </c>
      <c r="D47" s="9">
        <v>18.46</v>
      </c>
      <c r="E47" s="9">
        <v>0</v>
      </c>
      <c r="F47" s="9">
        <v>0.44</v>
      </c>
      <c r="G47" s="9">
        <v>4.96</v>
      </c>
      <c r="H47" s="9">
        <v>2.73</v>
      </c>
      <c r="I47" s="9">
        <v>3.33</v>
      </c>
      <c r="J47" s="9">
        <v>1.79</v>
      </c>
      <c r="K47" s="9">
        <v>0.19</v>
      </c>
      <c r="L47" s="9">
        <v>44.12</v>
      </c>
      <c r="M47" s="9">
        <v>9.76</v>
      </c>
      <c r="N47" s="9">
        <v>7.46</v>
      </c>
      <c r="O47" s="9">
        <v>0.47</v>
      </c>
      <c r="P47" s="9">
        <v>0</v>
      </c>
      <c r="Q47" s="11">
        <v>0</v>
      </c>
    </row>
    <row r="48" spans="1:17" x14ac:dyDescent="0.25">
      <c r="A48" s="7" t="s">
        <v>96</v>
      </c>
      <c r="B48" s="10" t="s">
        <v>29</v>
      </c>
      <c r="C48" s="8" t="s">
        <v>67</v>
      </c>
      <c r="D48" s="9">
        <v>51.26</v>
      </c>
      <c r="E48" s="9">
        <v>5.74</v>
      </c>
      <c r="F48" s="9">
        <v>0.15</v>
      </c>
      <c r="G48" s="9">
        <v>0.79</v>
      </c>
      <c r="H48" s="9">
        <v>1.0900000000000001</v>
      </c>
      <c r="I48" s="9">
        <v>3.53</v>
      </c>
      <c r="J48" s="9">
        <v>0</v>
      </c>
      <c r="K48" s="9">
        <v>2.67</v>
      </c>
      <c r="L48" s="9">
        <v>21.88</v>
      </c>
      <c r="M48" s="9">
        <v>10.47</v>
      </c>
      <c r="N48" s="9">
        <v>0.08</v>
      </c>
      <c r="O48" s="9">
        <v>0.35</v>
      </c>
      <c r="P48" s="9">
        <v>0</v>
      </c>
      <c r="Q48" s="11">
        <v>0</v>
      </c>
    </row>
    <row r="49" spans="1:17" x14ac:dyDescent="0.25">
      <c r="A49" s="7" t="s">
        <v>97</v>
      </c>
      <c r="B49" s="10" t="s">
        <v>29</v>
      </c>
      <c r="C49" s="8" t="s">
        <v>67</v>
      </c>
      <c r="D49" s="9">
        <v>51.33</v>
      </c>
      <c r="E49" s="9">
        <v>5.68</v>
      </c>
      <c r="F49" s="9">
        <v>0.35</v>
      </c>
      <c r="G49" s="9">
        <v>0</v>
      </c>
      <c r="H49" s="9">
        <v>1.1599999999999999</v>
      </c>
      <c r="I49" s="9">
        <v>5.66</v>
      </c>
      <c r="J49" s="9">
        <v>0</v>
      </c>
      <c r="K49" s="9">
        <v>2.72</v>
      </c>
      <c r="L49" s="9">
        <v>20.12</v>
      </c>
      <c r="M49" s="9">
        <v>10.88</v>
      </c>
      <c r="N49" s="9">
        <v>0</v>
      </c>
      <c r="O49" s="9">
        <v>0</v>
      </c>
      <c r="P49" s="9">
        <v>0</v>
      </c>
      <c r="Q49" s="11">
        <v>0</v>
      </c>
    </row>
    <row r="50" spans="1:17" x14ac:dyDescent="0.25">
      <c r="A50" s="7" t="s">
        <v>54</v>
      </c>
      <c r="B50" s="10" t="s">
        <v>29</v>
      </c>
      <c r="C50" s="8" t="s">
        <v>26</v>
      </c>
      <c r="D50" s="9">
        <v>12.41</v>
      </c>
      <c r="E50" s="9">
        <v>0</v>
      </c>
      <c r="F50" s="9">
        <v>0</v>
      </c>
      <c r="G50" s="9">
        <v>5.24</v>
      </c>
      <c r="H50" s="9">
        <v>0.89</v>
      </c>
      <c r="I50" s="9">
        <v>2.25</v>
      </c>
      <c r="J50" s="9">
        <v>0.76</v>
      </c>
      <c r="K50" s="9">
        <v>5.35</v>
      </c>
      <c r="L50" s="9">
        <v>59.85</v>
      </c>
      <c r="M50" s="9">
        <v>7.29</v>
      </c>
      <c r="N50" s="9">
        <v>0</v>
      </c>
      <c r="O50" s="9">
        <v>0.64</v>
      </c>
      <c r="P50" s="9">
        <v>0</v>
      </c>
      <c r="Q50" s="11">
        <v>0</v>
      </c>
    </row>
    <row r="51" spans="1:17" x14ac:dyDescent="0.25">
      <c r="A51" s="7" t="s">
        <v>55</v>
      </c>
      <c r="B51" s="10" t="s">
        <v>29</v>
      </c>
      <c r="C51" s="8" t="s">
        <v>26</v>
      </c>
      <c r="D51" s="9">
        <v>21.7</v>
      </c>
      <c r="E51" s="9">
        <v>0</v>
      </c>
      <c r="F51" s="9">
        <v>0</v>
      </c>
      <c r="G51" s="9">
        <v>6.4</v>
      </c>
      <c r="H51" s="9">
        <v>0.95</v>
      </c>
      <c r="I51" s="9">
        <v>3.41</v>
      </c>
      <c r="J51" s="9">
        <v>1.39</v>
      </c>
      <c r="K51" s="9">
        <v>1.51</v>
      </c>
      <c r="L51" s="9">
        <v>44.75</v>
      </c>
      <c r="M51" s="9">
        <v>3.26</v>
      </c>
      <c r="N51" s="9">
        <v>12.83</v>
      </c>
      <c r="O51" s="9">
        <v>0.47</v>
      </c>
      <c r="P51" s="9">
        <v>0</v>
      </c>
      <c r="Q51" s="11">
        <v>0</v>
      </c>
    </row>
    <row r="52" spans="1:17" x14ac:dyDescent="0.25">
      <c r="A52" s="7" t="s">
        <v>98</v>
      </c>
      <c r="B52" s="10" t="s">
        <v>29</v>
      </c>
      <c r="C52" s="8" t="s">
        <v>67</v>
      </c>
      <c r="D52" s="9">
        <v>60.74</v>
      </c>
      <c r="E52" s="9">
        <v>3.06</v>
      </c>
      <c r="F52" s="9">
        <v>0.2</v>
      </c>
      <c r="G52" s="9">
        <v>2.14</v>
      </c>
      <c r="H52" s="9">
        <v>0</v>
      </c>
      <c r="I52" s="9">
        <v>12.69</v>
      </c>
      <c r="J52" s="9">
        <v>0.77</v>
      </c>
      <c r="K52" s="9">
        <v>0.43</v>
      </c>
      <c r="L52" s="9">
        <v>13.61</v>
      </c>
      <c r="M52" s="9">
        <v>5.22</v>
      </c>
      <c r="N52" s="9">
        <v>0</v>
      </c>
      <c r="O52" s="9">
        <v>0.26</v>
      </c>
      <c r="P52" s="9">
        <v>0</v>
      </c>
      <c r="Q52" s="11">
        <v>0</v>
      </c>
    </row>
    <row r="53" spans="1:17" x14ac:dyDescent="0.25">
      <c r="A53" s="7" t="s">
        <v>99</v>
      </c>
      <c r="B53" s="10" t="s">
        <v>29</v>
      </c>
      <c r="C53" s="8" t="s">
        <v>67</v>
      </c>
      <c r="D53" s="9">
        <v>61.28</v>
      </c>
      <c r="E53" s="9">
        <v>2.66</v>
      </c>
      <c r="F53" s="9">
        <v>0.11</v>
      </c>
      <c r="G53" s="9">
        <v>0.84</v>
      </c>
      <c r="H53" s="9">
        <v>0.74</v>
      </c>
      <c r="I53" s="9">
        <v>5</v>
      </c>
      <c r="J53" s="9">
        <v>0</v>
      </c>
      <c r="K53" s="9">
        <v>0.53</v>
      </c>
      <c r="L53" s="9">
        <v>15.99</v>
      </c>
      <c r="M53" s="9">
        <v>10.96</v>
      </c>
      <c r="N53" s="9">
        <v>0</v>
      </c>
      <c r="O53" s="9">
        <v>0.23</v>
      </c>
      <c r="P53" s="9">
        <v>0</v>
      </c>
      <c r="Q53" s="11">
        <v>0</v>
      </c>
    </row>
    <row r="54" spans="1:17" x14ac:dyDescent="0.25">
      <c r="A54" s="7" t="s">
        <v>100</v>
      </c>
      <c r="B54" s="10" t="s">
        <v>29</v>
      </c>
      <c r="C54" s="8" t="s">
        <v>67</v>
      </c>
      <c r="D54" s="9">
        <v>55.21</v>
      </c>
      <c r="E54" s="9">
        <v>0</v>
      </c>
      <c r="F54" s="9">
        <v>0.25</v>
      </c>
      <c r="G54" s="9">
        <v>0</v>
      </c>
      <c r="H54" s="9">
        <v>1.67</v>
      </c>
      <c r="I54" s="9">
        <v>4.79</v>
      </c>
      <c r="J54" s="9">
        <v>0</v>
      </c>
      <c r="K54" s="9">
        <v>0.77</v>
      </c>
      <c r="L54" s="9">
        <v>25.25</v>
      </c>
      <c r="M54" s="9">
        <v>10.06</v>
      </c>
      <c r="N54" s="9">
        <v>0.2</v>
      </c>
      <c r="O54" s="9">
        <v>0.43</v>
      </c>
      <c r="P54" s="9">
        <v>0</v>
      </c>
      <c r="Q54" s="11">
        <v>0</v>
      </c>
    </row>
    <row r="55" spans="1:17" x14ac:dyDescent="0.25">
      <c r="A55" s="7" t="s">
        <v>101</v>
      </c>
      <c r="B55" s="10" t="s">
        <v>29</v>
      </c>
      <c r="C55" s="8" t="s">
        <v>67</v>
      </c>
      <c r="D55" s="9">
        <v>51.54</v>
      </c>
      <c r="E55" s="9">
        <v>4.66</v>
      </c>
      <c r="F55" s="9">
        <v>0.28999999999999998</v>
      </c>
      <c r="G55" s="9">
        <v>0.87</v>
      </c>
      <c r="H55" s="9">
        <v>0.61</v>
      </c>
      <c r="I55" s="9">
        <v>3.06</v>
      </c>
      <c r="J55" s="9">
        <v>0</v>
      </c>
      <c r="K55" s="9">
        <v>0.65</v>
      </c>
      <c r="L55" s="9">
        <v>25.4</v>
      </c>
      <c r="M55" s="9">
        <v>9.23</v>
      </c>
      <c r="N55" s="9">
        <v>0.1</v>
      </c>
      <c r="O55" s="9">
        <v>0.85</v>
      </c>
      <c r="P55" s="9">
        <v>0</v>
      </c>
      <c r="Q55" s="11">
        <v>0</v>
      </c>
    </row>
    <row r="56" spans="1:17" x14ac:dyDescent="0.25">
      <c r="A56" s="7" t="s">
        <v>56</v>
      </c>
      <c r="B56" s="10" t="s">
        <v>29</v>
      </c>
      <c r="C56" s="8" t="s">
        <v>26</v>
      </c>
      <c r="D56" s="9">
        <v>53.33</v>
      </c>
      <c r="E56" s="9">
        <v>0.8</v>
      </c>
      <c r="F56" s="9">
        <v>0.32</v>
      </c>
      <c r="G56" s="9">
        <v>2.82</v>
      </c>
      <c r="H56" s="9">
        <v>1.54</v>
      </c>
      <c r="I56" s="9">
        <v>13.65</v>
      </c>
      <c r="J56" s="9">
        <v>1.03</v>
      </c>
      <c r="K56" s="9">
        <v>0</v>
      </c>
      <c r="L56" s="9">
        <v>15.71</v>
      </c>
      <c r="M56" s="9">
        <v>7.31</v>
      </c>
      <c r="N56" s="9">
        <v>1.1000000000000001</v>
      </c>
      <c r="O56" s="9">
        <v>0.25</v>
      </c>
      <c r="P56" s="9">
        <v>1.31</v>
      </c>
      <c r="Q56" s="11">
        <v>0</v>
      </c>
    </row>
    <row r="57" spans="1:17" x14ac:dyDescent="0.25">
      <c r="A57" s="7" t="s">
        <v>57</v>
      </c>
      <c r="B57" s="10" t="s">
        <v>29</v>
      </c>
      <c r="C57" s="8" t="s">
        <v>26</v>
      </c>
      <c r="D57" s="9">
        <v>28.79</v>
      </c>
      <c r="E57" s="9">
        <v>0</v>
      </c>
      <c r="F57" s="9">
        <v>0</v>
      </c>
      <c r="G57" s="9">
        <v>4.58</v>
      </c>
      <c r="H57" s="9">
        <v>1.47</v>
      </c>
      <c r="I57" s="9">
        <v>5.38</v>
      </c>
      <c r="J57" s="9">
        <v>2.74</v>
      </c>
      <c r="K57" s="9">
        <v>0.7</v>
      </c>
      <c r="L57" s="9">
        <v>34.18</v>
      </c>
      <c r="M57" s="9">
        <v>6.1</v>
      </c>
      <c r="N57" s="9">
        <v>11.1</v>
      </c>
      <c r="O57" s="9">
        <v>0.46</v>
      </c>
      <c r="P57" s="9">
        <v>0</v>
      </c>
      <c r="Q57" s="11">
        <v>0</v>
      </c>
    </row>
    <row r="58" spans="1:17" x14ac:dyDescent="0.25">
      <c r="A58" s="7" t="s">
        <v>102</v>
      </c>
      <c r="B58" s="10" t="s">
        <v>29</v>
      </c>
      <c r="C58" s="8" t="s">
        <v>67</v>
      </c>
      <c r="D58" s="9">
        <v>54.61</v>
      </c>
      <c r="E58" s="9">
        <v>0</v>
      </c>
      <c r="F58" s="9">
        <v>0.3</v>
      </c>
      <c r="G58" s="9">
        <v>2.08</v>
      </c>
      <c r="H58" s="9">
        <v>1.2</v>
      </c>
      <c r="I58" s="9">
        <v>6.5</v>
      </c>
      <c r="J58" s="9">
        <v>1.27</v>
      </c>
      <c r="K58" s="9">
        <v>0.45</v>
      </c>
      <c r="L58" s="9">
        <v>23.02</v>
      </c>
      <c r="M58" s="9">
        <v>4.1900000000000004</v>
      </c>
      <c r="N58" s="9">
        <v>4.32</v>
      </c>
      <c r="O58" s="9">
        <v>0.3</v>
      </c>
      <c r="P58" s="9">
        <v>0</v>
      </c>
      <c r="Q58" s="11">
        <v>0</v>
      </c>
    </row>
    <row r="59" spans="1:17" x14ac:dyDescent="0.25">
      <c r="A59" s="7" t="s">
        <v>58</v>
      </c>
      <c r="B59" s="8" t="s">
        <v>29</v>
      </c>
      <c r="C59" s="8" t="s">
        <v>26</v>
      </c>
      <c r="D59" s="9">
        <v>17.98</v>
      </c>
      <c r="E59" s="9">
        <v>0</v>
      </c>
      <c r="F59" s="9">
        <v>0</v>
      </c>
      <c r="G59" s="9">
        <v>3.19</v>
      </c>
      <c r="H59" s="9">
        <v>0.47</v>
      </c>
      <c r="I59" s="9">
        <v>1.87</v>
      </c>
      <c r="J59" s="9">
        <v>0.33</v>
      </c>
      <c r="K59" s="9">
        <v>1.1299999999999999</v>
      </c>
      <c r="L59" s="9">
        <v>44</v>
      </c>
      <c r="M59" s="9">
        <v>14.2</v>
      </c>
      <c r="N59" s="9">
        <v>6.34</v>
      </c>
      <c r="O59" s="9">
        <v>0.66</v>
      </c>
      <c r="P59" s="9">
        <v>0</v>
      </c>
      <c r="Q59" s="11">
        <v>0</v>
      </c>
    </row>
    <row r="60" spans="1:17" x14ac:dyDescent="0.25">
      <c r="A60" s="7" t="s">
        <v>103</v>
      </c>
      <c r="B60" s="8" t="s">
        <v>29</v>
      </c>
      <c r="C60" s="8" t="s">
        <v>67</v>
      </c>
      <c r="D60" s="9">
        <v>45.02</v>
      </c>
      <c r="E60" s="9">
        <v>0</v>
      </c>
      <c r="F60" s="9">
        <v>0</v>
      </c>
      <c r="G60" s="9">
        <v>3.12</v>
      </c>
      <c r="H60" s="9">
        <v>0.54</v>
      </c>
      <c r="I60" s="9">
        <v>4.16</v>
      </c>
      <c r="J60" s="9">
        <v>0</v>
      </c>
      <c r="K60" s="9">
        <v>0.7</v>
      </c>
      <c r="L60" s="9">
        <v>30.61</v>
      </c>
      <c r="M60" s="9">
        <v>6.22</v>
      </c>
      <c r="N60" s="9">
        <v>6.34</v>
      </c>
      <c r="O60" s="9">
        <v>0.23</v>
      </c>
      <c r="P60" s="9">
        <v>0</v>
      </c>
      <c r="Q60" s="11">
        <v>0</v>
      </c>
    </row>
    <row r="61" spans="1:17" x14ac:dyDescent="0.25">
      <c r="A61" s="7" t="s">
        <v>59</v>
      </c>
      <c r="B61" s="8" t="s">
        <v>29</v>
      </c>
      <c r="C61" s="8" t="s">
        <v>26</v>
      </c>
      <c r="D61" s="9">
        <v>24.61</v>
      </c>
      <c r="E61" s="9">
        <v>0</v>
      </c>
      <c r="F61" s="9">
        <v>0</v>
      </c>
      <c r="G61" s="9">
        <v>3.58</v>
      </c>
      <c r="H61" s="9">
        <v>1.19</v>
      </c>
      <c r="I61" s="9">
        <v>5.25</v>
      </c>
      <c r="J61" s="9">
        <v>1.19</v>
      </c>
      <c r="K61" s="9">
        <v>1.37</v>
      </c>
      <c r="L61" s="9">
        <v>40.24</v>
      </c>
      <c r="M61" s="9">
        <v>8.94</v>
      </c>
      <c r="N61" s="9">
        <v>8.1</v>
      </c>
      <c r="O61" s="9">
        <v>0.39</v>
      </c>
      <c r="P61" s="9">
        <v>0.47</v>
      </c>
      <c r="Q61" s="11">
        <v>0</v>
      </c>
    </row>
    <row r="62" spans="1:17" x14ac:dyDescent="0.25">
      <c r="A62" s="7" t="s">
        <v>60</v>
      </c>
      <c r="B62" s="8" t="s">
        <v>29</v>
      </c>
      <c r="C62" s="8" t="s">
        <v>26</v>
      </c>
      <c r="D62" s="9">
        <v>21.35</v>
      </c>
      <c r="E62" s="9">
        <v>0</v>
      </c>
      <c r="F62" s="9">
        <v>0</v>
      </c>
      <c r="G62" s="9">
        <v>5.13</v>
      </c>
      <c r="H62" s="9">
        <v>1.45</v>
      </c>
      <c r="I62" s="9">
        <v>2.5099999999999998</v>
      </c>
      <c r="J62" s="9">
        <v>0.42</v>
      </c>
      <c r="K62" s="9">
        <v>0.75</v>
      </c>
      <c r="L62" s="9">
        <v>51.34</v>
      </c>
      <c r="M62" s="9">
        <v>0</v>
      </c>
      <c r="N62" s="9">
        <v>8.75</v>
      </c>
      <c r="O62" s="9">
        <v>0</v>
      </c>
      <c r="P62" s="9">
        <v>0</v>
      </c>
      <c r="Q62" s="11">
        <v>0</v>
      </c>
    </row>
    <row r="63" spans="1:17" x14ac:dyDescent="0.25">
      <c r="A63" s="7" t="s">
        <v>61</v>
      </c>
      <c r="B63" s="8" t="s">
        <v>29</v>
      </c>
      <c r="C63" s="8" t="s">
        <v>26</v>
      </c>
      <c r="D63" s="9">
        <v>25.74</v>
      </c>
      <c r="E63" s="9">
        <v>1.22</v>
      </c>
      <c r="F63" s="9">
        <v>0</v>
      </c>
      <c r="G63" s="9">
        <v>2.27</v>
      </c>
      <c r="H63" s="9">
        <v>0.55000000000000004</v>
      </c>
      <c r="I63" s="9">
        <v>1.1599999999999999</v>
      </c>
      <c r="J63" s="9">
        <v>0.23</v>
      </c>
      <c r="K63" s="9">
        <v>0.7</v>
      </c>
      <c r="L63" s="9">
        <v>47.42</v>
      </c>
      <c r="M63" s="9">
        <v>8.64</v>
      </c>
      <c r="N63" s="9">
        <v>5.71</v>
      </c>
      <c r="O63" s="9">
        <v>0.44</v>
      </c>
      <c r="P63" s="9">
        <v>0</v>
      </c>
      <c r="Q63" s="11">
        <v>0</v>
      </c>
    </row>
    <row r="64" spans="1:17" x14ac:dyDescent="0.25">
      <c r="A64" s="7" t="s">
        <v>104</v>
      </c>
      <c r="B64" s="8" t="s">
        <v>29</v>
      </c>
      <c r="C64" s="8" t="s">
        <v>67</v>
      </c>
      <c r="D64" s="9">
        <v>63.66</v>
      </c>
      <c r="E64" s="9">
        <v>3.04</v>
      </c>
      <c r="F64" s="9">
        <v>0.11</v>
      </c>
      <c r="G64" s="9">
        <v>0.78</v>
      </c>
      <c r="H64" s="9">
        <v>1.1399999999999999</v>
      </c>
      <c r="I64" s="9">
        <v>6.06</v>
      </c>
      <c r="J64" s="9">
        <v>0</v>
      </c>
      <c r="K64" s="9">
        <v>0.54</v>
      </c>
      <c r="L64" s="9">
        <v>13.66</v>
      </c>
      <c r="M64" s="9">
        <v>8.99</v>
      </c>
      <c r="N64" s="9">
        <v>0</v>
      </c>
      <c r="O64" s="9">
        <v>0.27</v>
      </c>
      <c r="P64" s="9">
        <v>0</v>
      </c>
      <c r="Q64" s="11">
        <v>0</v>
      </c>
    </row>
    <row r="65" spans="1:17" x14ac:dyDescent="0.25">
      <c r="A65" s="7" t="s">
        <v>62</v>
      </c>
      <c r="B65" s="8" t="s">
        <v>29</v>
      </c>
      <c r="C65" s="8" t="s">
        <v>26</v>
      </c>
      <c r="D65" s="9">
        <v>22.28</v>
      </c>
      <c r="E65" s="9">
        <v>0</v>
      </c>
      <c r="F65" s="9">
        <v>0.32</v>
      </c>
      <c r="G65" s="9">
        <v>3.19</v>
      </c>
      <c r="H65" s="9">
        <v>1.28</v>
      </c>
      <c r="I65" s="9">
        <v>4.1500000000000004</v>
      </c>
      <c r="J65" s="9">
        <v>0</v>
      </c>
      <c r="K65" s="9">
        <v>0.83</v>
      </c>
      <c r="L65" s="9">
        <v>55.46</v>
      </c>
      <c r="M65" s="9">
        <v>7.04</v>
      </c>
      <c r="N65" s="9">
        <v>4.24</v>
      </c>
      <c r="O65" s="9">
        <v>0.88</v>
      </c>
      <c r="P65" s="9">
        <v>0</v>
      </c>
      <c r="Q65" s="11">
        <v>0</v>
      </c>
    </row>
    <row r="66" spans="1:17" x14ac:dyDescent="0.25">
      <c r="A66" s="7" t="s">
        <v>63</v>
      </c>
      <c r="B66" s="8" t="s">
        <v>29</v>
      </c>
      <c r="C66" s="8" t="s">
        <v>26</v>
      </c>
      <c r="D66" s="9">
        <v>17.11</v>
      </c>
      <c r="E66" s="9">
        <v>0</v>
      </c>
      <c r="F66" s="9">
        <v>0</v>
      </c>
      <c r="G66" s="9">
        <v>0</v>
      </c>
      <c r="H66" s="9">
        <v>1.1100000000000001</v>
      </c>
      <c r="I66" s="9">
        <v>3.65</v>
      </c>
      <c r="J66" s="9">
        <v>0</v>
      </c>
      <c r="K66" s="9">
        <v>1.34</v>
      </c>
      <c r="L66" s="9">
        <v>58.46</v>
      </c>
      <c r="M66" s="9">
        <v>0</v>
      </c>
      <c r="N66" s="9">
        <v>14.13</v>
      </c>
      <c r="O66" s="9">
        <v>1.1200000000000001</v>
      </c>
      <c r="P66" s="9">
        <v>0</v>
      </c>
      <c r="Q66" s="11">
        <v>0</v>
      </c>
    </row>
    <row r="67" spans="1:17" x14ac:dyDescent="0.25">
      <c r="A67" s="7" t="s">
        <v>105</v>
      </c>
      <c r="B67" s="8" t="s">
        <v>29</v>
      </c>
      <c r="C67" s="8" t="s">
        <v>67</v>
      </c>
      <c r="D67" s="9">
        <v>49.01</v>
      </c>
      <c r="E67" s="9">
        <v>2.71</v>
      </c>
      <c r="F67" s="9">
        <v>0</v>
      </c>
      <c r="G67" s="9">
        <v>1.1299999999999999</v>
      </c>
      <c r="H67" s="9">
        <v>0</v>
      </c>
      <c r="I67" s="9">
        <v>1.45</v>
      </c>
      <c r="J67" s="9">
        <v>0</v>
      </c>
      <c r="K67" s="9">
        <v>0.86</v>
      </c>
      <c r="L67" s="9">
        <v>32.92</v>
      </c>
      <c r="M67" s="9">
        <v>7.95</v>
      </c>
      <c r="N67" s="9">
        <v>0.35</v>
      </c>
      <c r="O67" s="9">
        <v>0</v>
      </c>
      <c r="P67" s="9">
        <v>0</v>
      </c>
      <c r="Q67" s="11">
        <v>0</v>
      </c>
    </row>
    <row r="68" spans="1:17" x14ac:dyDescent="0.25">
      <c r="A68" s="7" t="s">
        <v>64</v>
      </c>
      <c r="B68" s="8" t="s">
        <v>29</v>
      </c>
      <c r="C68" s="8" t="s">
        <v>26</v>
      </c>
      <c r="D68" s="9">
        <v>29.15</v>
      </c>
      <c r="E68" s="9">
        <v>0</v>
      </c>
      <c r="F68" s="9">
        <v>0</v>
      </c>
      <c r="G68" s="9">
        <v>1.21</v>
      </c>
      <c r="H68" s="9">
        <v>0</v>
      </c>
      <c r="I68" s="9">
        <v>1.85</v>
      </c>
      <c r="J68" s="9">
        <v>0</v>
      </c>
      <c r="K68" s="9">
        <v>0.79</v>
      </c>
      <c r="L68" s="9">
        <v>41.25</v>
      </c>
      <c r="M68" s="9">
        <v>15.45</v>
      </c>
      <c r="N68" s="9">
        <v>2.54</v>
      </c>
      <c r="O68" s="9">
        <v>0</v>
      </c>
      <c r="P68" s="9">
        <v>0</v>
      </c>
      <c r="Q68" s="11">
        <v>0</v>
      </c>
    </row>
    <row r="69" spans="1:17" x14ac:dyDescent="0.25">
      <c r="A69" s="7" t="s">
        <v>65</v>
      </c>
      <c r="B69" s="8" t="s">
        <v>29</v>
      </c>
      <c r="C69" s="8" t="s">
        <v>26</v>
      </c>
      <c r="D69" s="9">
        <v>25.42</v>
      </c>
      <c r="E69" s="9">
        <v>0</v>
      </c>
      <c r="F69" s="9">
        <v>0</v>
      </c>
      <c r="G69" s="9">
        <v>1.31</v>
      </c>
      <c r="H69" s="9">
        <v>0</v>
      </c>
      <c r="I69" s="9">
        <v>2.1800000000000002</v>
      </c>
      <c r="J69" s="9">
        <v>0</v>
      </c>
      <c r="K69" s="9">
        <v>1.1599999999999999</v>
      </c>
      <c r="L69" s="9">
        <v>45.1</v>
      </c>
      <c r="M69" s="9">
        <v>17.3</v>
      </c>
      <c r="N69" s="9">
        <v>0</v>
      </c>
      <c r="O69" s="9">
        <v>0</v>
      </c>
      <c r="P69" s="9">
        <v>0</v>
      </c>
      <c r="Q69" s="11">
        <v>0</v>
      </c>
    </row>
    <row r="70" spans="1:17" x14ac:dyDescent="0.25">
      <c r="A70" s="7" t="s">
        <v>66</v>
      </c>
      <c r="B70" s="8" t="s">
        <v>29</v>
      </c>
      <c r="C70" s="8" t="s">
        <v>26</v>
      </c>
      <c r="D70" s="9">
        <v>30.39</v>
      </c>
      <c r="E70" s="9">
        <v>0</v>
      </c>
      <c r="F70" s="9">
        <v>0.34</v>
      </c>
      <c r="G70" s="9">
        <v>3.49</v>
      </c>
      <c r="H70" s="9">
        <v>0.79</v>
      </c>
      <c r="I70" s="9">
        <v>3.52</v>
      </c>
      <c r="J70" s="9">
        <v>0.86</v>
      </c>
      <c r="K70" s="9">
        <v>3.13</v>
      </c>
      <c r="L70" s="9">
        <v>39.35</v>
      </c>
      <c r="M70" s="9">
        <v>7.66</v>
      </c>
      <c r="N70" s="9">
        <v>8.99</v>
      </c>
      <c r="O70" s="9">
        <v>0.24</v>
      </c>
      <c r="P70" s="9">
        <v>0</v>
      </c>
      <c r="Q70" s="9">
        <v>0</v>
      </c>
    </row>
    <row r="71" spans="1:17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</sheetData>
  <phoneticPr fontId="8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铅钡风化</vt:lpstr>
      <vt:lpstr>铅钡不风化</vt:lpstr>
      <vt:lpstr>高钾不风化</vt:lpstr>
      <vt:lpstr>高钾风化</vt:lpstr>
      <vt:lpstr>数据整合</vt:lpstr>
      <vt:lpstr>高钾风化前预测</vt:lpstr>
      <vt:lpstr>铅钡风化前预测</vt:lpstr>
      <vt:lpstr>题1表格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刘泽坤</cp:lastModifiedBy>
  <dcterms:created xsi:type="dcterms:W3CDTF">2022-09-16T00:36:00Z</dcterms:created>
  <dcterms:modified xsi:type="dcterms:W3CDTF">2022-09-18T09:23:44Z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0A5FBF477F5B4D8D98674B5BB436945E</vt:lpwstr>
  </property>
  <property fmtid="{D5CDD505-2E9C-101B-9397-08002B2CF9AE}" pid="3" name="KSOProductBuildVer">
    <vt:lpwstr>2052-11.1.0.12358</vt:lpwstr>
  </property>
</Properties>
</file>