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51196F13-6AD0-C1B8-E2B4-A1F9AE17003E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\NAM HOC 2019 - 2020\WEBSITE\CNTT 15-01-2020\"/>
    </mc:Choice>
  </mc:AlternateContent>
  <bookViews>
    <workbookView xWindow="360" yWindow="360" windowWidth="14940" windowHeight="7365"/>
  </bookViews>
  <sheets>
    <sheet name="Nhom(2)" sheetId="5" r:id="rId1"/>
    <sheet name="TS" sheetId="3" state="hidden" r:id="rId2"/>
    <sheet name="Data" sheetId="2" state="hidden" r:id="rId3"/>
  </sheets>
  <functionGroups builtInGroupCount="18"/>
  <definedNames>
    <definedName name="_xlnm._FilterDatabase" localSheetId="2" hidden="1">Data!$A$1:$F$13444</definedName>
    <definedName name="_xlnm._FilterDatabase" localSheetId="0" hidden="1">'Nhom(2)'!$A$8:$AN$1038</definedName>
    <definedName name="_xlnm._FilterDatabase" localSheetId="1" hidden="1">TS!$A$1:$G$54750</definedName>
    <definedName name="DATE">Data!$D$2:$F$13444</definedName>
    <definedName name="_xlnm.Print_Titles" localSheetId="0">'Nhom(2)'!$3:$8</definedName>
    <definedName name="Trong_so">TS!$A$1:$G$10000</definedName>
  </definedNames>
  <calcPr calcId="162913"/>
</workbook>
</file>

<file path=xl/calcChain.xml><?xml version="1.0" encoding="utf-8"?>
<calcChain xmlns="http://schemas.openxmlformats.org/spreadsheetml/2006/main">
  <c r="W10" i="5" l="1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W23" i="5" a="1"/>
  <c r="W23" i="5" s="1"/>
  <c r="W24" i="5" a="1"/>
  <c r="W24" i="5" s="1"/>
  <c r="W25" i="5" a="1"/>
  <c r="W25" i="5" s="1"/>
  <c r="W26" i="5" a="1"/>
  <c r="W26" i="5" s="1"/>
  <c r="W27" i="5" a="1"/>
  <c r="W27" i="5" s="1"/>
  <c r="W28" i="5" a="1"/>
  <c r="W28" i="5" s="1"/>
  <c r="W29" i="5" a="1"/>
  <c r="W29" i="5" s="1"/>
  <c r="W30" i="5" a="1"/>
  <c r="W30" i="5" s="1"/>
  <c r="W31" i="5" a="1"/>
  <c r="W31" i="5" s="1"/>
  <c r="W32" i="5" a="1"/>
  <c r="W32" i="5" s="1"/>
  <c r="W33" i="5" a="1"/>
  <c r="W33" i="5" s="1"/>
  <c r="W34" i="5" a="1"/>
  <c r="W34" i="5" s="1"/>
  <c r="W35" i="5" a="1"/>
  <c r="W35" i="5" s="1"/>
  <c r="W36" i="5" a="1"/>
  <c r="W36" i="5" s="1"/>
  <c r="W37" i="5" a="1"/>
  <c r="W37" i="5" s="1"/>
  <c r="W38" i="5" a="1"/>
  <c r="W38" i="5" s="1"/>
  <c r="W39" i="5" a="1"/>
  <c r="W39" i="5" s="1"/>
  <c r="W40" i="5" a="1"/>
  <c r="W40" i="5" s="1"/>
  <c r="W41" i="5" a="1"/>
  <c r="W41" i="5" s="1"/>
  <c r="W42" i="5" a="1"/>
  <c r="W42" i="5" s="1"/>
  <c r="W43" i="5" a="1"/>
  <c r="W43" i="5" s="1"/>
  <c r="W44" i="5" a="1"/>
  <c r="W44" i="5" s="1"/>
  <c r="W45" i="5" a="1"/>
  <c r="W45" i="5" s="1"/>
  <c r="W46" i="5" a="1"/>
  <c r="W46" i="5" s="1"/>
  <c r="W47" i="5" a="1"/>
  <c r="W47" i="5" s="1"/>
  <c r="W48" i="5" a="1"/>
  <c r="W48" i="5" s="1"/>
  <c r="W49" i="5" a="1"/>
  <c r="W49" i="5" s="1"/>
  <c r="W50" i="5" a="1"/>
  <c r="W50" i="5" s="1"/>
  <c r="W51" i="5" a="1"/>
  <c r="W51" i="5" s="1"/>
  <c r="W52" i="5" a="1"/>
  <c r="W52" i="5" s="1"/>
  <c r="W53" i="5" a="1"/>
  <c r="W53" i="5" s="1"/>
  <c r="W54" i="5" a="1"/>
  <c r="W54" i="5" s="1"/>
  <c r="W55" i="5" a="1"/>
  <c r="W55" i="5" s="1"/>
  <c r="W56" i="5" a="1"/>
  <c r="W56" i="5" s="1"/>
  <c r="W57" i="5" a="1"/>
  <c r="W57" i="5" s="1"/>
  <c r="W58" i="5" a="1"/>
  <c r="W58" i="5" s="1"/>
  <c r="W59" i="5" a="1"/>
  <c r="W59" i="5" s="1"/>
  <c r="W60" i="5" a="1"/>
  <c r="W60" i="5" s="1"/>
  <c r="W61" i="5" a="1"/>
  <c r="W61" i="5" s="1"/>
  <c r="W62" i="5" a="1"/>
  <c r="W62" i="5" s="1"/>
  <c r="W63" i="5" a="1"/>
  <c r="W63" i="5" s="1"/>
  <c r="W64" i="5" a="1"/>
  <c r="W64" i="5" s="1"/>
  <c r="W65" i="5" a="1"/>
  <c r="W65" i="5" s="1"/>
  <c r="W66" i="5" a="1"/>
  <c r="W66" i="5" s="1"/>
  <c r="W67" i="5" a="1"/>
  <c r="W67" i="5" s="1"/>
  <c r="W68" i="5" a="1"/>
  <c r="W68" i="5" s="1"/>
  <c r="W69" i="5" a="1"/>
  <c r="W69" i="5" s="1"/>
  <c r="W70" i="5" a="1"/>
  <c r="W70" i="5" s="1"/>
  <c r="W71" i="5" a="1"/>
  <c r="W71" i="5" s="1"/>
  <c r="W72" i="5" a="1"/>
  <c r="W72" i="5" s="1"/>
  <c r="W73" i="5" a="1"/>
  <c r="W73" i="5" s="1"/>
  <c r="W74" i="5" a="1"/>
  <c r="W74" i="5" s="1"/>
  <c r="W75" i="5" a="1"/>
  <c r="W75" i="5" s="1"/>
  <c r="W76" i="5" a="1"/>
  <c r="W76" i="5" s="1"/>
  <c r="W77" i="5" a="1"/>
  <c r="W77" i="5" s="1"/>
  <c r="W78" i="5" a="1"/>
  <c r="W78" i="5" s="1"/>
  <c r="W79" i="5" a="1"/>
  <c r="W79" i="5" s="1"/>
  <c r="W80" i="5" a="1"/>
  <c r="W80" i="5" s="1"/>
  <c r="W81" i="5" a="1"/>
  <c r="W81" i="5" s="1"/>
  <c r="W82" i="5" a="1"/>
  <c r="W82" i="5" s="1"/>
  <c r="W83" i="5" a="1"/>
  <c r="W83" i="5" s="1"/>
  <c r="W84" i="5" a="1"/>
  <c r="W84" i="5" s="1"/>
  <c r="W85" i="5" a="1"/>
  <c r="W85" i="5" s="1"/>
  <c r="W86" i="5" a="1"/>
  <c r="W86" i="5" s="1"/>
  <c r="W87" i="5" a="1"/>
  <c r="W87" i="5" s="1"/>
  <c r="W88" i="5" a="1"/>
  <c r="W88" i="5" s="1"/>
  <c r="W89" i="5" a="1"/>
  <c r="W89" i="5" s="1"/>
  <c r="W90" i="5" a="1"/>
  <c r="W90" i="5" s="1"/>
  <c r="W91" i="5" a="1"/>
  <c r="W91" i="5" s="1"/>
  <c r="W92" i="5" a="1"/>
  <c r="W92" i="5" s="1"/>
  <c r="W93" i="5" a="1"/>
  <c r="W93" i="5" s="1"/>
  <c r="W94" i="5" a="1"/>
  <c r="W94" i="5" s="1"/>
  <c r="W95" i="5" a="1"/>
  <c r="W95" i="5" s="1"/>
  <c r="W96" i="5" a="1"/>
  <c r="W96" i="5" s="1"/>
  <c r="W97" i="5" a="1"/>
  <c r="W97" i="5" s="1"/>
  <c r="W98" i="5" a="1"/>
  <c r="W98" i="5" s="1"/>
  <c r="W99" i="5" a="1"/>
  <c r="W99" i="5" s="1"/>
  <c r="W100" i="5" a="1"/>
  <c r="W100" i="5" s="1"/>
  <c r="W101" i="5" a="1"/>
  <c r="W101" i="5" s="1"/>
  <c r="W102" i="5" a="1"/>
  <c r="W102" i="5" s="1"/>
  <c r="W103" i="5" a="1"/>
  <c r="W103" i="5" s="1"/>
  <c r="W104" i="5" a="1"/>
  <c r="W104" i="5" s="1"/>
  <c r="W105" i="5" a="1"/>
  <c r="W105" i="5" s="1"/>
  <c r="W106" i="5" a="1"/>
  <c r="W106" i="5" s="1"/>
  <c r="W107" i="5" a="1"/>
  <c r="W107" i="5" s="1"/>
  <c r="W108" i="5" a="1"/>
  <c r="W108" i="5" s="1"/>
  <c r="W109" i="5" a="1"/>
  <c r="W109" i="5" s="1"/>
  <c r="W110" i="5" a="1"/>
  <c r="W110" i="5" s="1"/>
  <c r="W111" i="5" a="1"/>
  <c r="W111" i="5" s="1"/>
  <c r="W112" i="5" a="1"/>
  <c r="W112" i="5" s="1"/>
  <c r="W113" i="5" a="1"/>
  <c r="W113" i="5" s="1"/>
  <c r="W114" i="5" a="1"/>
  <c r="W114" i="5" s="1"/>
  <c r="W115" i="5" a="1"/>
  <c r="W115" i="5" s="1"/>
  <c r="W116" i="5" a="1"/>
  <c r="W116" i="5" s="1"/>
  <c r="W117" i="5" a="1"/>
  <c r="W117" i="5" s="1"/>
  <c r="W118" i="5" a="1"/>
  <c r="W118" i="5" s="1"/>
  <c r="W119" i="5" a="1"/>
  <c r="W119" i="5" s="1"/>
  <c r="W120" i="5" a="1"/>
  <c r="W120" i="5" s="1"/>
  <c r="W121" i="5" a="1"/>
  <c r="W121" i="5" s="1"/>
  <c r="W122" i="5" a="1"/>
  <c r="W122" i="5" s="1"/>
  <c r="W123" i="5" a="1"/>
  <c r="W123" i="5" s="1"/>
  <c r="W124" i="5" a="1"/>
  <c r="W124" i="5" s="1"/>
  <c r="W125" i="5" a="1"/>
  <c r="W125" i="5" s="1"/>
  <c r="W126" i="5" a="1"/>
  <c r="W126" i="5" s="1"/>
  <c r="W127" i="5" a="1"/>
  <c r="W127" i="5" s="1"/>
  <c r="W128" i="5" a="1"/>
  <c r="W128" i="5" s="1"/>
  <c r="W129" i="5" a="1"/>
  <c r="W129" i="5" s="1"/>
  <c r="W130" i="5" a="1"/>
  <c r="W130" i="5" s="1"/>
  <c r="W131" i="5" a="1"/>
  <c r="W131" i="5" s="1"/>
  <c r="W132" i="5" a="1"/>
  <c r="W132" i="5" s="1"/>
  <c r="W133" i="5" a="1"/>
  <c r="W133" i="5" s="1"/>
  <c r="W134" i="5" a="1"/>
  <c r="W134" i="5" s="1"/>
  <c r="W135" i="5" a="1"/>
  <c r="W135" i="5" s="1"/>
  <c r="W136" i="5" a="1"/>
  <c r="W136" i="5" s="1"/>
  <c r="W137" i="5" a="1"/>
  <c r="W137" i="5" s="1"/>
  <c r="W138" i="5" a="1"/>
  <c r="W138" i="5" s="1"/>
  <c r="W139" i="5" a="1"/>
  <c r="W139" i="5" s="1"/>
  <c r="W140" i="5" a="1"/>
  <c r="W140" i="5" s="1"/>
  <c r="W141" i="5" a="1"/>
  <c r="W141" i="5" s="1"/>
  <c r="W142" i="5" a="1"/>
  <c r="W142" i="5" s="1"/>
  <c r="W143" i="5" a="1"/>
  <c r="W143" i="5" s="1"/>
  <c r="W144" i="5" a="1"/>
  <c r="W144" i="5" s="1"/>
  <c r="W145" i="5" a="1"/>
  <c r="W145" i="5" s="1"/>
  <c r="W146" i="5" a="1"/>
  <c r="W146" i="5" s="1"/>
  <c r="W147" i="5" a="1"/>
  <c r="W147" i="5" s="1"/>
  <c r="W148" i="5" a="1"/>
  <c r="W148" i="5" s="1"/>
  <c r="W149" i="5" a="1"/>
  <c r="W149" i="5" s="1"/>
  <c r="W150" i="5" a="1"/>
  <c r="W150" i="5" s="1"/>
  <c r="W151" i="5" a="1"/>
  <c r="W151" i="5" s="1"/>
  <c r="W152" i="5" a="1"/>
  <c r="W152" i="5" s="1"/>
  <c r="W153" i="5" a="1"/>
  <c r="W153" i="5" s="1"/>
  <c r="W154" i="5" a="1"/>
  <c r="W154" i="5" s="1"/>
  <c r="W155" i="5" a="1"/>
  <c r="W155" i="5" s="1"/>
  <c r="W156" i="5" a="1"/>
  <c r="W156" i="5" s="1"/>
  <c r="W157" i="5" a="1"/>
  <c r="W157" i="5" s="1"/>
  <c r="W158" i="5" a="1"/>
  <c r="W158" i="5" s="1"/>
  <c r="W159" i="5" a="1"/>
  <c r="W159" i="5" s="1"/>
  <c r="W160" i="5" a="1"/>
  <c r="W160" i="5" s="1"/>
  <c r="W161" i="5" a="1"/>
  <c r="W161" i="5" s="1"/>
  <c r="W162" i="5" a="1"/>
  <c r="W162" i="5" s="1"/>
  <c r="W163" i="5" a="1"/>
  <c r="W163" i="5" s="1"/>
  <c r="W164" i="5" a="1"/>
  <c r="W164" i="5" s="1"/>
  <c r="W165" i="5" a="1"/>
  <c r="W165" i="5" s="1"/>
  <c r="W166" i="5" a="1"/>
  <c r="W166" i="5" s="1"/>
  <c r="W167" i="5" a="1"/>
  <c r="W167" i="5" s="1"/>
  <c r="W168" i="5" a="1"/>
  <c r="W168" i="5" s="1"/>
  <c r="W169" i="5" a="1"/>
  <c r="W169" i="5" s="1"/>
  <c r="W170" i="5" a="1"/>
  <c r="W170" i="5" s="1"/>
  <c r="W171" i="5" a="1"/>
  <c r="W171" i="5" s="1"/>
  <c r="W172" i="5" a="1"/>
  <c r="W172" i="5" s="1"/>
  <c r="W173" i="5" a="1"/>
  <c r="W173" i="5" s="1"/>
  <c r="W174" i="5" a="1"/>
  <c r="W174" i="5" s="1"/>
  <c r="W175" i="5" a="1"/>
  <c r="W175" i="5" s="1"/>
  <c r="W176" i="5" a="1"/>
  <c r="W176" i="5" s="1"/>
  <c r="W177" i="5" a="1"/>
  <c r="W177" i="5" s="1"/>
  <c r="W178" i="5" a="1"/>
  <c r="W178" i="5" s="1"/>
  <c r="W179" i="5" a="1"/>
  <c r="W179" i="5" s="1"/>
  <c r="W180" i="5" a="1"/>
  <c r="W180" i="5" s="1"/>
  <c r="W181" i="5" a="1"/>
  <c r="W181" i="5" s="1"/>
  <c r="W182" i="5" a="1"/>
  <c r="W182" i="5" s="1"/>
  <c r="W183" i="5" a="1"/>
  <c r="W183" i="5" s="1"/>
  <c r="W184" i="5" a="1"/>
  <c r="W184" i="5" s="1"/>
  <c r="W185" i="5" a="1"/>
  <c r="W185" i="5" s="1"/>
  <c r="W186" i="5" a="1"/>
  <c r="W186" i="5" s="1"/>
  <c r="W187" i="5" a="1"/>
  <c r="W187" i="5" s="1"/>
  <c r="W188" i="5" a="1"/>
  <c r="W188" i="5" s="1"/>
  <c r="W189" i="5" a="1"/>
  <c r="W189" i="5" s="1"/>
  <c r="W190" i="5" a="1"/>
  <c r="W190" i="5" s="1"/>
  <c r="W191" i="5" a="1"/>
  <c r="W191" i="5" s="1"/>
  <c r="W192" i="5" a="1"/>
  <c r="W192" i="5" s="1"/>
  <c r="W193" i="5" a="1"/>
  <c r="W193" i="5" s="1"/>
  <c r="W194" i="5" a="1"/>
  <c r="W194" i="5" s="1"/>
  <c r="W195" i="5" a="1"/>
  <c r="W195" i="5" s="1"/>
  <c r="W196" i="5" a="1"/>
  <c r="W196" i="5" s="1"/>
  <c r="W197" i="5" a="1"/>
  <c r="W197" i="5" s="1"/>
  <c r="W198" i="5" a="1"/>
  <c r="W198" i="5" s="1"/>
  <c r="W199" i="5" a="1"/>
  <c r="W199" i="5" s="1"/>
  <c r="W200" i="5" a="1"/>
  <c r="W200" i="5" s="1"/>
  <c r="W201" i="5" a="1"/>
  <c r="W201" i="5" s="1"/>
  <c r="W202" i="5" a="1"/>
  <c r="W202" i="5" s="1"/>
  <c r="W203" i="5" a="1"/>
  <c r="W203" i="5" s="1"/>
  <c r="W204" i="5" a="1"/>
  <c r="W204" i="5" s="1"/>
  <c r="W205" i="5" a="1"/>
  <c r="W205" i="5" s="1"/>
  <c r="W206" i="5" a="1"/>
  <c r="W206" i="5" s="1"/>
  <c r="W207" i="5" a="1"/>
  <c r="W207" i="5" s="1"/>
  <c r="W208" i="5" a="1"/>
  <c r="W208" i="5" s="1"/>
  <c r="W209" i="5" a="1"/>
  <c r="W209" i="5" s="1"/>
  <c r="W210" i="5" a="1"/>
  <c r="W210" i="5" s="1"/>
  <c r="W211" i="5" a="1"/>
  <c r="W211" i="5" s="1"/>
  <c r="W212" i="5" a="1"/>
  <c r="W212" i="5" s="1"/>
  <c r="W213" i="5" a="1"/>
  <c r="W213" i="5" s="1"/>
  <c r="W214" i="5" a="1"/>
  <c r="W214" i="5" s="1"/>
  <c r="W215" i="5" a="1"/>
  <c r="W215" i="5" s="1"/>
  <c r="W216" i="5" a="1"/>
  <c r="W216" i="5" s="1"/>
  <c r="W217" i="5" a="1"/>
  <c r="W217" i="5" s="1"/>
  <c r="W218" i="5" a="1"/>
  <c r="W218" i="5" s="1"/>
  <c r="W219" i="5" a="1"/>
  <c r="W219" i="5" s="1"/>
  <c r="W220" i="5" a="1"/>
  <c r="W220" i="5" s="1"/>
  <c r="W221" i="5" a="1"/>
  <c r="W221" i="5" s="1"/>
  <c r="W222" i="5" a="1"/>
  <c r="W222" i="5" s="1"/>
  <c r="W223" i="5" a="1"/>
  <c r="W223" i="5" s="1"/>
  <c r="W224" i="5" a="1"/>
  <c r="W224" i="5" s="1"/>
  <c r="W225" i="5" a="1"/>
  <c r="W225" i="5" s="1"/>
  <c r="W226" i="5" a="1"/>
  <c r="W226" i="5" s="1"/>
  <c r="W227" i="5" a="1"/>
  <c r="W227" i="5" s="1"/>
  <c r="W228" i="5" a="1"/>
  <c r="W228" i="5" s="1"/>
  <c r="W229" i="5" a="1"/>
  <c r="W229" i="5" s="1"/>
  <c r="W230" i="5" a="1"/>
  <c r="W230" i="5" s="1"/>
  <c r="W231" i="5" a="1"/>
  <c r="W231" i="5" s="1"/>
  <c r="W232" i="5" a="1"/>
  <c r="W232" i="5" s="1"/>
  <c r="W233" i="5" a="1"/>
  <c r="W233" i="5" s="1"/>
  <c r="W234" i="5" a="1"/>
  <c r="W234" i="5" s="1"/>
  <c r="W235" i="5" a="1"/>
  <c r="W235" i="5" s="1"/>
  <c r="W236" i="5" a="1"/>
  <c r="W236" i="5" s="1"/>
  <c r="W237" i="5" a="1"/>
  <c r="W237" i="5" s="1"/>
  <c r="W238" i="5" a="1"/>
  <c r="W238" i="5" s="1"/>
  <c r="W239" i="5" a="1"/>
  <c r="W239" i="5" s="1"/>
  <c r="W240" i="5" a="1"/>
  <c r="W240" i="5" s="1"/>
  <c r="W241" i="5" a="1"/>
  <c r="W241" i="5" s="1"/>
  <c r="W242" i="5" a="1"/>
  <c r="W242" i="5" s="1"/>
  <c r="W243" i="5" a="1"/>
  <c r="W243" i="5" s="1"/>
  <c r="W244" i="5" a="1"/>
  <c r="W244" i="5" s="1"/>
  <c r="W245" i="5" a="1"/>
  <c r="W245" i="5" s="1"/>
  <c r="W246" i="5" a="1"/>
  <c r="W246" i="5" s="1"/>
  <c r="W247" i="5" a="1"/>
  <c r="W247" i="5" s="1"/>
  <c r="W248" i="5" a="1"/>
  <c r="W248" i="5" s="1"/>
  <c r="W249" i="5" a="1"/>
  <c r="W249" i="5" s="1"/>
  <c r="W250" i="5" a="1"/>
  <c r="W250" i="5" s="1"/>
  <c r="W251" i="5" a="1"/>
  <c r="W251" i="5" s="1"/>
  <c r="W252" i="5" a="1"/>
  <c r="W252" i="5" s="1"/>
  <c r="W253" i="5" a="1"/>
  <c r="W253" i="5" s="1"/>
  <c r="W254" i="5" a="1"/>
  <c r="W254" i="5" s="1"/>
  <c r="W255" i="5" a="1"/>
  <c r="W255" i="5" s="1"/>
  <c r="W256" i="5" a="1"/>
  <c r="W256" i="5" s="1"/>
  <c r="W257" i="5" a="1"/>
  <c r="W257" i="5" s="1"/>
  <c r="W258" i="5" a="1"/>
  <c r="W258" i="5" s="1"/>
  <c r="W259" i="5" a="1"/>
  <c r="W259" i="5" s="1"/>
  <c r="W260" i="5" a="1"/>
  <c r="W260" i="5" s="1"/>
  <c r="W261" i="5" a="1"/>
  <c r="W261" i="5" s="1"/>
  <c r="W262" i="5" a="1"/>
  <c r="W262" i="5" s="1"/>
  <c r="W263" i="5" a="1"/>
  <c r="W263" i="5" s="1"/>
  <c r="W264" i="5" a="1"/>
  <c r="W264" i="5" s="1"/>
  <c r="W265" i="5" a="1"/>
  <c r="W265" i="5" s="1"/>
  <c r="W266" i="5" a="1"/>
  <c r="W266" i="5" s="1"/>
  <c r="W267" i="5" a="1"/>
  <c r="W267" i="5" s="1"/>
  <c r="W268" i="5" a="1"/>
  <c r="W268" i="5" s="1"/>
  <c r="W269" i="5" a="1"/>
  <c r="W269" i="5" s="1"/>
  <c r="W270" i="5" a="1"/>
  <c r="W270" i="5" s="1"/>
  <c r="W271" i="5" a="1"/>
  <c r="W271" i="5" s="1"/>
  <c r="W272" i="5" a="1"/>
  <c r="W272" i="5" s="1"/>
  <c r="W273" i="5" a="1"/>
  <c r="W273" i="5" s="1"/>
  <c r="W274" i="5" a="1"/>
  <c r="W274" i="5" s="1"/>
  <c r="W275" i="5" a="1"/>
  <c r="W275" i="5" s="1"/>
  <c r="W276" i="5" a="1"/>
  <c r="W276" i="5" s="1"/>
  <c r="W277" i="5" a="1"/>
  <c r="W277" i="5" s="1"/>
  <c r="W278" i="5" a="1"/>
  <c r="W278" i="5" s="1"/>
  <c r="W279" i="5" a="1"/>
  <c r="W279" i="5" s="1"/>
  <c r="W280" i="5" a="1"/>
  <c r="W280" i="5" s="1"/>
  <c r="W281" i="5" a="1"/>
  <c r="W281" i="5" s="1"/>
  <c r="W282" i="5" a="1"/>
  <c r="W282" i="5" s="1"/>
  <c r="W283" i="5" a="1"/>
  <c r="W283" i="5" s="1"/>
  <c r="W284" i="5" a="1"/>
  <c r="W284" i="5" s="1"/>
  <c r="W285" i="5" a="1"/>
  <c r="W285" i="5" s="1"/>
  <c r="W286" i="5" a="1"/>
  <c r="W286" i="5" s="1"/>
  <c r="W287" i="5" a="1"/>
  <c r="W287" i="5" s="1"/>
  <c r="W288" i="5" a="1"/>
  <c r="W288" i="5" s="1"/>
  <c r="W289" i="5" a="1"/>
  <c r="W289" i="5" s="1"/>
  <c r="W290" i="5" a="1"/>
  <c r="W290" i="5" s="1"/>
  <c r="W291" i="5" a="1"/>
  <c r="W291" i="5" s="1"/>
  <c r="W292" i="5" a="1"/>
  <c r="W292" i="5" s="1"/>
  <c r="W293" i="5" a="1"/>
  <c r="W293" i="5" s="1"/>
  <c r="W294" i="5" a="1"/>
  <c r="W294" i="5" s="1"/>
  <c r="W295" i="5" a="1"/>
  <c r="W295" i="5" s="1"/>
  <c r="W296" i="5" a="1"/>
  <c r="W296" i="5" s="1"/>
  <c r="W297" i="5" a="1"/>
  <c r="W297" i="5" s="1"/>
  <c r="W298" i="5" a="1"/>
  <c r="W298" i="5" s="1"/>
  <c r="W299" i="5" a="1"/>
  <c r="W299" i="5" s="1"/>
  <c r="W300" i="5" a="1"/>
  <c r="W300" i="5" s="1"/>
  <c r="W301" i="5" a="1"/>
  <c r="W301" i="5" s="1"/>
  <c r="W302" i="5" a="1"/>
  <c r="W302" i="5" s="1"/>
  <c r="W303" i="5" a="1"/>
  <c r="W303" i="5" s="1"/>
  <c r="W304" i="5" a="1"/>
  <c r="W304" i="5" s="1"/>
  <c r="W305" i="5" a="1"/>
  <c r="W305" i="5" s="1"/>
  <c r="W306" i="5" a="1"/>
  <c r="W306" i="5" s="1"/>
  <c r="W307" i="5" a="1"/>
  <c r="W307" i="5" s="1"/>
  <c r="W308" i="5" a="1"/>
  <c r="W308" i="5" s="1"/>
  <c r="W309" i="5" a="1"/>
  <c r="W309" i="5" s="1"/>
  <c r="W310" i="5" a="1"/>
  <c r="W310" i="5" s="1"/>
  <c r="W311" i="5" a="1"/>
  <c r="W311" i="5" s="1"/>
  <c r="W312" i="5" a="1"/>
  <c r="W312" i="5" s="1"/>
  <c r="W313" i="5" a="1"/>
  <c r="W313" i="5" s="1"/>
  <c r="W314" i="5" a="1"/>
  <c r="W314" i="5" s="1"/>
  <c r="W315" i="5" a="1"/>
  <c r="W315" i="5" s="1"/>
  <c r="W316" i="5" a="1"/>
  <c r="W316" i="5" s="1"/>
  <c r="W317" i="5" a="1"/>
  <c r="W317" i="5" s="1"/>
  <c r="W318" i="5" a="1"/>
  <c r="W318" i="5" s="1"/>
  <c r="W319" i="5" a="1"/>
  <c r="W319" i="5" s="1"/>
  <c r="W320" i="5" a="1"/>
  <c r="W320" i="5" s="1"/>
  <c r="W321" i="5" a="1"/>
  <c r="W321" i="5" s="1"/>
  <c r="W322" i="5" a="1"/>
  <c r="W322" i="5" s="1"/>
  <c r="W323" i="5" a="1"/>
  <c r="W323" i="5" s="1"/>
  <c r="W324" i="5" a="1"/>
  <c r="W324" i="5" s="1"/>
  <c r="W325" i="5" a="1"/>
  <c r="W325" i="5" s="1"/>
  <c r="W326" i="5" a="1"/>
  <c r="W326" i="5" s="1"/>
  <c r="W327" i="5" a="1"/>
  <c r="W327" i="5" s="1"/>
  <c r="W328" i="5" a="1"/>
  <c r="W328" i="5" s="1"/>
  <c r="W329" i="5" a="1"/>
  <c r="W329" i="5" s="1"/>
  <c r="W330" i="5" a="1"/>
  <c r="W330" i="5" s="1"/>
  <c r="W331" i="5" a="1"/>
  <c r="W331" i="5" s="1"/>
  <c r="W332" i="5" a="1"/>
  <c r="W332" i="5" s="1"/>
  <c r="W333" i="5" a="1"/>
  <c r="W333" i="5" s="1"/>
  <c r="W334" i="5" a="1"/>
  <c r="W334" i="5" s="1"/>
  <c r="W335" i="5" a="1"/>
  <c r="W335" i="5" s="1"/>
  <c r="W336" i="5" a="1"/>
  <c r="W336" i="5" s="1"/>
  <c r="W337" i="5" a="1"/>
  <c r="W337" i="5" s="1"/>
  <c r="W338" i="5" a="1"/>
  <c r="W338" i="5" s="1"/>
  <c r="W339" i="5" a="1"/>
  <c r="W339" i="5" s="1"/>
  <c r="W340" i="5" a="1"/>
  <c r="W340" i="5" s="1"/>
  <c r="W341" i="5" a="1"/>
  <c r="W341" i="5" s="1"/>
  <c r="W342" i="5" a="1"/>
  <c r="W342" i="5" s="1"/>
  <c r="W343" i="5" a="1"/>
  <c r="W343" i="5" s="1"/>
  <c r="W344" i="5" a="1"/>
  <c r="W344" i="5" s="1"/>
  <c r="W345" i="5" a="1"/>
  <c r="W345" i="5" s="1"/>
  <c r="W346" i="5" a="1"/>
  <c r="W346" i="5" s="1"/>
  <c r="W347" i="5" a="1"/>
  <c r="W347" i="5" s="1"/>
  <c r="W348" i="5" a="1"/>
  <c r="W348" i="5" s="1"/>
  <c r="W349" i="5" a="1"/>
  <c r="W349" i="5" s="1"/>
  <c r="W350" i="5" a="1"/>
  <c r="W350" i="5" s="1"/>
  <c r="W351" i="5" a="1"/>
  <c r="W351" i="5" s="1"/>
  <c r="W352" i="5" a="1"/>
  <c r="W352" i="5" s="1"/>
  <c r="W353" i="5" a="1"/>
  <c r="W353" i="5" s="1"/>
  <c r="W354" i="5" a="1"/>
  <c r="W354" i="5" s="1"/>
  <c r="W355" i="5" a="1"/>
  <c r="W355" i="5" s="1"/>
  <c r="W356" i="5" a="1"/>
  <c r="W356" i="5" s="1"/>
  <c r="W357" i="5" a="1"/>
  <c r="W357" i="5" s="1"/>
  <c r="W358" i="5" a="1"/>
  <c r="W358" i="5" s="1"/>
  <c r="W359" i="5" a="1"/>
  <c r="W359" i="5" s="1"/>
  <c r="W360" i="5" a="1"/>
  <c r="W360" i="5" s="1"/>
  <c r="W361" i="5" a="1"/>
  <c r="W361" i="5" s="1"/>
  <c r="W362" i="5" a="1"/>
  <c r="W362" i="5" s="1"/>
  <c r="W363" i="5" a="1"/>
  <c r="W363" i="5" s="1"/>
  <c r="W364" i="5" a="1"/>
  <c r="W364" i="5" s="1"/>
  <c r="W365" i="5" a="1"/>
  <c r="W365" i="5" s="1"/>
  <c r="W366" i="5" a="1"/>
  <c r="W366" i="5" s="1"/>
  <c r="W367" i="5" a="1"/>
  <c r="W367" i="5" s="1"/>
  <c r="W368" i="5" a="1"/>
  <c r="W368" i="5" s="1"/>
  <c r="W369" i="5" a="1"/>
  <c r="W369" i="5" s="1"/>
  <c r="W370" i="5" a="1"/>
  <c r="W370" i="5" s="1"/>
  <c r="W371" i="5" a="1"/>
  <c r="W371" i="5" s="1"/>
  <c r="W372" i="5" a="1"/>
  <c r="W372" i="5" s="1"/>
  <c r="W373" i="5" a="1"/>
  <c r="W373" i="5" s="1"/>
  <c r="W374" i="5" a="1"/>
  <c r="W374" i="5" s="1"/>
  <c r="W375" i="5" a="1"/>
  <c r="W375" i="5" s="1"/>
  <c r="W376" i="5" a="1"/>
  <c r="W376" i="5" s="1"/>
  <c r="W377" i="5" a="1"/>
  <c r="W377" i="5" s="1"/>
  <c r="W378" i="5" a="1"/>
  <c r="W378" i="5" s="1"/>
  <c r="W379" i="5" a="1"/>
  <c r="W379" i="5" s="1"/>
  <c r="W380" i="5" a="1"/>
  <c r="W380" i="5" s="1"/>
  <c r="W381" i="5" a="1"/>
  <c r="W381" i="5" s="1"/>
  <c r="W382" i="5" a="1"/>
  <c r="W382" i="5" s="1"/>
  <c r="W383" i="5" a="1"/>
  <c r="W383" i="5" s="1"/>
  <c r="W384" i="5" a="1"/>
  <c r="W384" i="5" s="1"/>
  <c r="W385" i="5" a="1"/>
  <c r="W385" i="5" s="1"/>
  <c r="W386" i="5" a="1"/>
  <c r="W386" i="5" s="1"/>
  <c r="W387" i="5" a="1"/>
  <c r="W387" i="5" s="1"/>
  <c r="W388" i="5" a="1"/>
  <c r="W388" i="5" s="1"/>
  <c r="W389" i="5" a="1"/>
  <c r="W389" i="5" s="1"/>
  <c r="W390" i="5" a="1"/>
  <c r="W390" i="5" s="1"/>
  <c r="W391" i="5" a="1"/>
  <c r="W391" i="5" s="1"/>
  <c r="W392" i="5" a="1"/>
  <c r="W392" i="5" s="1"/>
  <c r="W393" i="5" a="1"/>
  <c r="W393" i="5" s="1"/>
  <c r="W394" i="5" a="1"/>
  <c r="W394" i="5" s="1"/>
  <c r="W395" i="5" a="1"/>
  <c r="W395" i="5" s="1"/>
  <c r="W396" i="5" a="1"/>
  <c r="W396" i="5" s="1"/>
  <c r="W397" i="5" a="1"/>
  <c r="W397" i="5" s="1"/>
  <c r="W398" i="5" a="1"/>
  <c r="W398" i="5" s="1"/>
  <c r="W399" i="5" a="1"/>
  <c r="W399" i="5" s="1"/>
  <c r="W400" i="5" a="1"/>
  <c r="W400" i="5" s="1"/>
  <c r="W401" i="5" a="1"/>
  <c r="W401" i="5" s="1"/>
  <c r="W402" i="5" a="1"/>
  <c r="W402" i="5" s="1"/>
  <c r="W403" i="5" a="1"/>
  <c r="W403" i="5" s="1"/>
  <c r="W404" i="5" a="1"/>
  <c r="W404" i="5" s="1"/>
  <c r="W405" i="5" a="1"/>
  <c r="W405" i="5" s="1"/>
  <c r="W406" i="5" a="1"/>
  <c r="W406" i="5" s="1"/>
  <c r="W407" i="5" a="1"/>
  <c r="W407" i="5" s="1"/>
  <c r="W408" i="5" a="1"/>
  <c r="W408" i="5" s="1"/>
  <c r="W409" i="5" a="1"/>
  <c r="W409" i="5" s="1"/>
  <c r="W410" i="5" a="1"/>
  <c r="W410" i="5" s="1"/>
  <c r="W411" i="5" a="1"/>
  <c r="W411" i="5" s="1"/>
  <c r="W412" i="5" a="1"/>
  <c r="W412" i="5" s="1"/>
  <c r="W413" i="5" a="1"/>
  <c r="W413" i="5" s="1"/>
  <c r="W414" i="5" a="1"/>
  <c r="W414" i="5" s="1"/>
  <c r="W415" i="5" a="1"/>
  <c r="W415" i="5" s="1"/>
  <c r="W416" i="5" a="1"/>
  <c r="W416" i="5" s="1"/>
  <c r="W417" i="5" a="1"/>
  <c r="W417" i="5" s="1"/>
  <c r="W418" i="5" a="1"/>
  <c r="W418" i="5" s="1"/>
  <c r="W419" i="5" a="1"/>
  <c r="W419" i="5" s="1"/>
  <c r="W420" i="5" a="1"/>
  <c r="W420" i="5" s="1"/>
  <c r="W421" i="5" a="1"/>
  <c r="W421" i="5" s="1"/>
  <c r="W422" i="5" a="1"/>
  <c r="W422" i="5" s="1"/>
  <c r="W423" i="5" a="1"/>
  <c r="W423" i="5" s="1"/>
  <c r="W424" i="5" a="1"/>
  <c r="W424" i="5" s="1"/>
  <c r="W425" i="5" a="1"/>
  <c r="W425" i="5" s="1"/>
  <c r="W426" i="5" a="1"/>
  <c r="W426" i="5" s="1"/>
  <c r="W427" i="5" a="1"/>
  <c r="W427" i="5" s="1"/>
  <c r="W428" i="5" a="1"/>
  <c r="W428" i="5" s="1"/>
  <c r="W429" i="5" a="1"/>
  <c r="W429" i="5" s="1"/>
  <c r="W430" i="5" a="1"/>
  <c r="W430" i="5" s="1"/>
  <c r="W431" i="5" a="1"/>
  <c r="W431" i="5" s="1"/>
  <c r="W432" i="5" a="1"/>
  <c r="W432" i="5" s="1"/>
  <c r="W433" i="5" a="1"/>
  <c r="W433" i="5" s="1"/>
  <c r="W434" i="5" a="1"/>
  <c r="W434" i="5" s="1"/>
  <c r="W435" i="5" a="1"/>
  <c r="W435" i="5" s="1"/>
  <c r="W436" i="5" a="1"/>
  <c r="W436" i="5" s="1"/>
  <c r="W437" i="5" a="1"/>
  <c r="W437" i="5" s="1"/>
  <c r="W438" i="5" a="1"/>
  <c r="W438" i="5" s="1"/>
  <c r="W439" i="5" a="1"/>
  <c r="W439" i="5" s="1"/>
  <c r="W440" i="5" a="1"/>
  <c r="W440" i="5" s="1"/>
  <c r="W441" i="5" a="1"/>
  <c r="W441" i="5" s="1"/>
  <c r="W442" i="5" a="1"/>
  <c r="W442" i="5" s="1"/>
  <c r="W443" i="5" a="1"/>
  <c r="W443" i="5" s="1"/>
  <c r="W444" i="5" a="1"/>
  <c r="W444" i="5" s="1"/>
  <c r="W445" i="5" a="1"/>
  <c r="W445" i="5" s="1"/>
  <c r="W446" i="5" a="1"/>
  <c r="W446" i="5" s="1"/>
  <c r="W447" i="5" a="1"/>
  <c r="W447" i="5" s="1"/>
  <c r="W448" i="5" a="1"/>
  <c r="W448" i="5" s="1"/>
  <c r="W449" i="5" a="1"/>
  <c r="W449" i="5" s="1"/>
  <c r="W450" i="5" a="1"/>
  <c r="W450" i="5" s="1"/>
  <c r="W451" i="5" a="1"/>
  <c r="W451" i="5" s="1"/>
  <c r="W452" i="5" a="1"/>
  <c r="W452" i="5" s="1"/>
  <c r="W453" i="5" a="1"/>
  <c r="W453" i="5" s="1"/>
  <c r="W454" i="5" a="1"/>
  <c r="W454" i="5" s="1"/>
  <c r="W455" i="5" a="1"/>
  <c r="W455" i="5" s="1"/>
  <c r="W456" i="5" a="1"/>
  <c r="W456" i="5" s="1"/>
  <c r="W457" i="5" a="1"/>
  <c r="W457" i="5" s="1"/>
  <c r="W458" i="5" a="1"/>
  <c r="W458" i="5" s="1"/>
  <c r="W459" i="5" a="1"/>
  <c r="W459" i="5" s="1"/>
  <c r="W460" i="5" a="1"/>
  <c r="W460" i="5" s="1"/>
  <c r="W461" i="5" a="1"/>
  <c r="W461" i="5" s="1"/>
  <c r="W462" i="5" a="1"/>
  <c r="W462" i="5" s="1"/>
  <c r="W463" i="5" a="1"/>
  <c r="W463" i="5" s="1"/>
  <c r="W464" i="5" a="1"/>
  <c r="W464" i="5" s="1"/>
  <c r="W465" i="5" a="1"/>
  <c r="W465" i="5" s="1"/>
  <c r="W466" i="5" a="1"/>
  <c r="W466" i="5" s="1"/>
  <c r="W467" i="5" a="1"/>
  <c r="W467" i="5" s="1"/>
  <c r="W468" i="5" a="1"/>
  <c r="W468" i="5" s="1"/>
  <c r="W469" i="5" a="1"/>
  <c r="W469" i="5" s="1"/>
  <c r="W470" i="5" a="1"/>
  <c r="W470" i="5" s="1"/>
  <c r="W471" i="5" a="1"/>
  <c r="W471" i="5" s="1"/>
  <c r="W472" i="5" a="1"/>
  <c r="W472" i="5" s="1"/>
  <c r="W473" i="5" a="1"/>
  <c r="W473" i="5" s="1"/>
  <c r="W474" i="5" a="1"/>
  <c r="W474" i="5" s="1"/>
  <c r="W475" i="5" a="1"/>
  <c r="W475" i="5" s="1"/>
  <c r="W476" i="5" a="1"/>
  <c r="W476" i="5" s="1"/>
  <c r="W477" i="5" a="1"/>
  <c r="W477" i="5" s="1"/>
  <c r="W478" i="5" a="1"/>
  <c r="W478" i="5" s="1"/>
  <c r="W479" i="5" a="1"/>
  <c r="W479" i="5" s="1"/>
  <c r="W480" i="5" a="1"/>
  <c r="W480" i="5" s="1"/>
  <c r="W481" i="5" a="1"/>
  <c r="W481" i="5" s="1"/>
  <c r="W482" i="5" a="1"/>
  <c r="W482" i="5" s="1"/>
  <c r="W483" i="5" a="1"/>
  <c r="W483" i="5" s="1"/>
  <c r="W484" i="5" a="1"/>
  <c r="W484" i="5" s="1"/>
  <c r="W485" i="5" a="1"/>
  <c r="W485" i="5" s="1"/>
  <c r="W486" i="5" a="1"/>
  <c r="W486" i="5" s="1"/>
  <c r="W487" i="5" a="1"/>
  <c r="W487" i="5" s="1"/>
  <c r="W488" i="5" a="1"/>
  <c r="W488" i="5" s="1"/>
  <c r="W489" i="5" a="1"/>
  <c r="W489" i="5" s="1"/>
  <c r="W490" i="5" a="1"/>
  <c r="W490" i="5" s="1"/>
  <c r="W491" i="5" a="1"/>
  <c r="W491" i="5" s="1"/>
  <c r="W492" i="5" a="1"/>
  <c r="W492" i="5" s="1"/>
  <c r="W493" i="5" a="1"/>
  <c r="W493" i="5" s="1"/>
  <c r="W494" i="5" a="1"/>
  <c r="W494" i="5" s="1"/>
  <c r="W495" i="5" a="1"/>
  <c r="W495" i="5" s="1"/>
  <c r="W496" i="5" a="1"/>
  <c r="W496" i="5" s="1"/>
  <c r="W497" i="5" a="1"/>
  <c r="W497" i="5" s="1"/>
  <c r="W498" i="5" a="1"/>
  <c r="W498" i="5" s="1"/>
  <c r="W499" i="5" a="1"/>
  <c r="W499" i="5" s="1"/>
  <c r="W500" i="5" a="1"/>
  <c r="W500" i="5" s="1"/>
  <c r="W501" i="5" a="1"/>
  <c r="W501" i="5" s="1"/>
  <c r="W502" i="5" a="1"/>
  <c r="W502" i="5" s="1"/>
  <c r="W503" i="5" a="1"/>
  <c r="W503" i="5" s="1"/>
  <c r="W504" i="5" a="1"/>
  <c r="W504" i="5" s="1"/>
  <c r="W505" i="5" a="1"/>
  <c r="W505" i="5" s="1"/>
  <c r="W506" i="5" a="1"/>
  <c r="W506" i="5" s="1"/>
  <c r="W507" i="5" a="1"/>
  <c r="W507" i="5" s="1"/>
  <c r="W508" i="5" a="1"/>
  <c r="W508" i="5" s="1"/>
  <c r="W509" i="5" a="1"/>
  <c r="W509" i="5" s="1"/>
  <c r="W510" i="5" a="1"/>
  <c r="W510" i="5" s="1"/>
  <c r="W511" i="5" a="1"/>
  <c r="W511" i="5" s="1"/>
  <c r="W512" i="5" a="1"/>
  <c r="W512" i="5" s="1"/>
  <c r="W513" i="5" a="1"/>
  <c r="W513" i="5" s="1"/>
  <c r="W514" i="5" a="1"/>
  <c r="W514" i="5" s="1"/>
  <c r="W515" i="5" a="1"/>
  <c r="W515" i="5" s="1"/>
  <c r="W516" i="5" a="1"/>
  <c r="W516" i="5" s="1"/>
  <c r="W517" i="5" a="1"/>
  <c r="W517" i="5" s="1"/>
  <c r="W518" i="5" a="1"/>
  <c r="W518" i="5" s="1"/>
  <c r="W519" i="5" a="1"/>
  <c r="W519" i="5" s="1"/>
  <c r="W520" i="5" a="1"/>
  <c r="W520" i="5" s="1"/>
  <c r="W521" i="5" a="1"/>
  <c r="W521" i="5" s="1"/>
  <c r="W522" i="5" a="1"/>
  <c r="W522" i="5" s="1"/>
  <c r="W523" i="5" a="1"/>
  <c r="W523" i="5" s="1"/>
  <c r="W524" i="5" a="1"/>
  <c r="W524" i="5" s="1"/>
  <c r="W525" i="5" a="1"/>
  <c r="W525" i="5" s="1"/>
  <c r="W526" i="5" a="1"/>
  <c r="W526" i="5" s="1"/>
  <c r="W527" i="5" a="1"/>
  <c r="W527" i="5" s="1"/>
  <c r="W528" i="5" a="1"/>
  <c r="W528" i="5" s="1"/>
  <c r="W529" i="5" a="1"/>
  <c r="W529" i="5" s="1"/>
  <c r="W530" i="5" a="1"/>
  <c r="W530" i="5" s="1"/>
  <c r="W531" i="5" a="1"/>
  <c r="W531" i="5" s="1"/>
  <c r="W532" i="5" a="1"/>
  <c r="W532" i="5" s="1"/>
  <c r="W533" i="5" a="1"/>
  <c r="W533" i="5" s="1"/>
  <c r="W534" i="5" a="1"/>
  <c r="W534" i="5" s="1"/>
  <c r="W535" i="5" a="1"/>
  <c r="W535" i="5" s="1"/>
  <c r="W536" i="5" a="1"/>
  <c r="W536" i="5" s="1"/>
  <c r="W537" i="5" a="1"/>
  <c r="W537" i="5" s="1"/>
  <c r="W538" i="5" a="1"/>
  <c r="W538" i="5" s="1"/>
  <c r="W539" i="5" a="1"/>
  <c r="W539" i="5" s="1"/>
  <c r="W540" i="5" a="1"/>
  <c r="W540" i="5" s="1"/>
  <c r="W541" i="5" a="1"/>
  <c r="W541" i="5" s="1"/>
  <c r="W542" i="5" a="1"/>
  <c r="W542" i="5" s="1"/>
  <c r="W543" i="5" a="1"/>
  <c r="W543" i="5" s="1"/>
  <c r="W544" i="5" a="1"/>
  <c r="W544" i="5" s="1"/>
  <c r="W545" i="5" a="1"/>
  <c r="W545" i="5" s="1"/>
  <c r="W546" i="5" a="1"/>
  <c r="W546" i="5" s="1"/>
  <c r="W547" i="5" a="1"/>
  <c r="W547" i="5" s="1"/>
  <c r="W548" i="5" a="1"/>
  <c r="W548" i="5" s="1"/>
  <c r="W549" i="5" a="1"/>
  <c r="W549" i="5" s="1"/>
  <c r="W550" i="5" a="1"/>
  <c r="W550" i="5" s="1"/>
  <c r="W551" i="5" a="1"/>
  <c r="W551" i="5" s="1"/>
  <c r="W552" i="5" a="1"/>
  <c r="W552" i="5" s="1"/>
  <c r="W553" i="5" a="1"/>
  <c r="W553" i="5" s="1"/>
  <c r="W554" i="5" a="1"/>
  <c r="W554" i="5" s="1"/>
  <c r="W555" i="5" a="1"/>
  <c r="W555" i="5" s="1"/>
  <c r="W556" i="5" a="1"/>
  <c r="W556" i="5" s="1"/>
  <c r="W557" i="5" a="1"/>
  <c r="W557" i="5" s="1"/>
  <c r="W558" i="5" a="1"/>
  <c r="W558" i="5" s="1"/>
  <c r="W559" i="5" a="1"/>
  <c r="W559" i="5" s="1"/>
  <c r="W560" i="5" a="1"/>
  <c r="W560" i="5" s="1"/>
  <c r="W561" i="5" a="1"/>
  <c r="W561" i="5" s="1"/>
  <c r="W562" i="5" a="1"/>
  <c r="W562" i="5" s="1"/>
  <c r="W563" i="5" a="1"/>
  <c r="W563" i="5" s="1"/>
  <c r="W564" i="5" a="1"/>
  <c r="W564" i="5" s="1"/>
  <c r="W565" i="5" a="1"/>
  <c r="W565" i="5" s="1"/>
  <c r="W566" i="5" a="1"/>
  <c r="W566" i="5" s="1"/>
  <c r="W567" i="5" a="1"/>
  <c r="W567" i="5" s="1"/>
  <c r="W568" i="5" a="1"/>
  <c r="W568" i="5" s="1"/>
  <c r="W569" i="5" a="1"/>
  <c r="W569" i="5" s="1"/>
  <c r="W570" i="5" a="1"/>
  <c r="W570" i="5" s="1"/>
  <c r="W571" i="5" a="1"/>
  <c r="W571" i="5" s="1"/>
  <c r="W572" i="5" a="1"/>
  <c r="W572" i="5" s="1"/>
  <c r="W573" i="5" a="1"/>
  <c r="W573" i="5" s="1"/>
  <c r="W574" i="5" a="1"/>
  <c r="W574" i="5" s="1"/>
  <c r="W575" i="5" a="1"/>
  <c r="W575" i="5" s="1"/>
  <c r="W576" i="5" a="1"/>
  <c r="W576" i="5" s="1"/>
  <c r="W577" i="5" a="1"/>
  <c r="W577" i="5" s="1"/>
  <c r="W578" i="5" a="1"/>
  <c r="W578" i="5" s="1"/>
  <c r="W579" i="5" a="1"/>
  <c r="W579" i="5" s="1"/>
  <c r="W580" i="5" a="1"/>
  <c r="W580" i="5" s="1"/>
  <c r="W581" i="5" a="1"/>
  <c r="W581" i="5" s="1"/>
  <c r="W582" i="5" a="1"/>
  <c r="W582" i="5" s="1"/>
  <c r="W583" i="5" a="1"/>
  <c r="W583" i="5" s="1"/>
  <c r="W584" i="5" a="1"/>
  <c r="W584" i="5" s="1"/>
  <c r="W585" i="5" a="1"/>
  <c r="W585" i="5" s="1"/>
  <c r="W586" i="5" a="1"/>
  <c r="W586" i="5" s="1"/>
  <c r="W587" i="5" a="1"/>
  <c r="W587" i="5" s="1"/>
  <c r="W588" i="5" a="1"/>
  <c r="W588" i="5" s="1"/>
  <c r="W589" i="5" a="1"/>
  <c r="W589" i="5" s="1"/>
  <c r="W590" i="5" a="1"/>
  <c r="W590" i="5" s="1"/>
  <c r="W591" i="5" a="1"/>
  <c r="W591" i="5" s="1"/>
  <c r="W592" i="5" a="1"/>
  <c r="W592" i="5" s="1"/>
  <c r="W593" i="5" a="1"/>
  <c r="W593" i="5" s="1"/>
  <c r="W594" i="5" a="1"/>
  <c r="W594" i="5" s="1"/>
  <c r="W595" i="5" a="1"/>
  <c r="W595" i="5" s="1"/>
  <c r="W596" i="5" a="1"/>
  <c r="W596" i="5" s="1"/>
  <c r="W597" i="5" a="1"/>
  <c r="W597" i="5" s="1"/>
  <c r="W598" i="5" a="1"/>
  <c r="W598" i="5" s="1"/>
  <c r="W599" i="5" a="1"/>
  <c r="W599" i="5" s="1"/>
  <c r="W600" i="5" a="1"/>
  <c r="W600" i="5" s="1"/>
  <c r="W601" i="5" a="1"/>
  <c r="W601" i="5" s="1"/>
  <c r="W602" i="5" a="1"/>
  <c r="W602" i="5" s="1"/>
  <c r="W603" i="5" a="1"/>
  <c r="W603" i="5" s="1"/>
  <c r="W604" i="5" a="1"/>
  <c r="W604" i="5" s="1"/>
  <c r="W605" i="5" a="1"/>
  <c r="W605" i="5" s="1"/>
  <c r="W606" i="5" a="1"/>
  <c r="W606" i="5" s="1"/>
  <c r="W607" i="5" a="1"/>
  <c r="W607" i="5" s="1"/>
  <c r="W608" i="5" a="1"/>
  <c r="W608" i="5" s="1"/>
  <c r="W609" i="5" a="1"/>
  <c r="W609" i="5" s="1"/>
  <c r="W610" i="5" a="1"/>
  <c r="W610" i="5" s="1"/>
  <c r="W611" i="5" a="1"/>
  <c r="W611" i="5" s="1"/>
  <c r="W612" i="5" a="1"/>
  <c r="W612" i="5" s="1"/>
  <c r="W613" i="5" a="1"/>
  <c r="W613" i="5" s="1"/>
  <c r="W614" i="5" a="1"/>
  <c r="W614" i="5" s="1"/>
  <c r="W615" i="5" a="1"/>
  <c r="W615" i="5" s="1"/>
  <c r="W616" i="5" a="1"/>
  <c r="W616" i="5" s="1"/>
  <c r="W617" i="5" a="1"/>
  <c r="W617" i="5" s="1"/>
  <c r="W618" i="5" a="1"/>
  <c r="W618" i="5" s="1"/>
  <c r="W619" i="5" a="1"/>
  <c r="W619" i="5" s="1"/>
  <c r="W620" i="5" a="1"/>
  <c r="W620" i="5" s="1"/>
  <c r="W621" i="5" a="1"/>
  <c r="W621" i="5" s="1"/>
  <c r="W622" i="5" a="1"/>
  <c r="W622" i="5" s="1"/>
  <c r="W623" i="5" a="1"/>
  <c r="W623" i="5" s="1"/>
  <c r="W624" i="5" a="1"/>
  <c r="W624" i="5" s="1"/>
  <c r="W625" i="5" a="1"/>
  <c r="W625" i="5" s="1"/>
  <c r="W626" i="5" a="1"/>
  <c r="W626" i="5" s="1"/>
  <c r="W627" i="5" a="1"/>
  <c r="W627" i="5" s="1"/>
  <c r="W628" i="5" a="1"/>
  <c r="W628" i="5" s="1"/>
  <c r="W629" i="5" a="1"/>
  <c r="W629" i="5" s="1"/>
  <c r="W630" i="5" a="1"/>
  <c r="W630" i="5" s="1"/>
  <c r="W631" i="5" a="1"/>
  <c r="W631" i="5" s="1"/>
  <c r="W632" i="5" a="1"/>
  <c r="W632" i="5" s="1"/>
  <c r="W633" i="5" a="1"/>
  <c r="W633" i="5" s="1"/>
  <c r="W634" i="5" a="1"/>
  <c r="W634" i="5" s="1"/>
  <c r="W635" i="5" a="1"/>
  <c r="W635" i="5" s="1"/>
  <c r="W636" i="5" a="1"/>
  <c r="W636" i="5" s="1"/>
  <c r="W637" i="5" a="1"/>
  <c r="W637" i="5" s="1"/>
  <c r="W638" i="5" a="1"/>
  <c r="W638" i="5" s="1"/>
  <c r="W639" i="5" a="1"/>
  <c r="W639" i="5" s="1"/>
  <c r="W640" i="5" a="1"/>
  <c r="W640" i="5" s="1"/>
  <c r="W641" i="5" a="1"/>
  <c r="W641" i="5" s="1"/>
  <c r="W642" i="5" a="1"/>
  <c r="W642" i="5" s="1"/>
  <c r="W643" i="5" a="1"/>
  <c r="W643" i="5" s="1"/>
  <c r="W644" i="5" a="1"/>
  <c r="W644" i="5" s="1"/>
  <c r="W645" i="5" a="1"/>
  <c r="W645" i="5" s="1"/>
  <c r="W646" i="5" a="1"/>
  <c r="W646" i="5" s="1"/>
  <c r="W647" i="5" a="1"/>
  <c r="W647" i="5" s="1"/>
  <c r="W648" i="5" a="1"/>
  <c r="W648" i="5" s="1"/>
  <c r="W649" i="5" a="1"/>
  <c r="W649" i="5" s="1"/>
  <c r="W650" i="5" a="1"/>
  <c r="W650" i="5" s="1"/>
  <c r="W651" i="5" a="1"/>
  <c r="W651" i="5" s="1"/>
  <c r="W652" i="5" a="1"/>
  <c r="W652" i="5" s="1"/>
  <c r="W653" i="5" a="1"/>
  <c r="W653" i="5" s="1"/>
  <c r="W654" i="5" a="1"/>
  <c r="W654" i="5" s="1"/>
  <c r="W655" i="5" a="1"/>
  <c r="W655" i="5" s="1"/>
  <c r="W656" i="5" a="1"/>
  <c r="W656" i="5" s="1"/>
  <c r="W657" i="5" a="1"/>
  <c r="W657" i="5" s="1"/>
  <c r="W658" i="5" a="1"/>
  <c r="W658" i="5" s="1"/>
  <c r="W659" i="5" a="1"/>
  <c r="W659" i="5" s="1"/>
  <c r="W660" i="5" a="1"/>
  <c r="W660" i="5" s="1"/>
  <c r="W661" i="5" a="1"/>
  <c r="W661" i="5" s="1"/>
  <c r="W662" i="5" a="1"/>
  <c r="W662" i="5" s="1"/>
  <c r="W663" i="5" a="1"/>
  <c r="W663" i="5" s="1"/>
  <c r="W664" i="5" a="1"/>
  <c r="W664" i="5" s="1"/>
  <c r="W665" i="5" a="1"/>
  <c r="W665" i="5" s="1"/>
  <c r="W666" i="5" a="1"/>
  <c r="W666" i="5" s="1"/>
  <c r="W667" i="5" a="1"/>
  <c r="W667" i="5" s="1"/>
  <c r="W668" i="5" a="1"/>
  <c r="W668" i="5" s="1"/>
  <c r="W669" i="5" a="1"/>
  <c r="W669" i="5" s="1"/>
  <c r="W670" i="5" a="1"/>
  <c r="W670" i="5" s="1"/>
  <c r="W671" i="5" a="1"/>
  <c r="W671" i="5" s="1"/>
  <c r="W672" i="5" a="1"/>
  <c r="W672" i="5" s="1"/>
  <c r="W673" i="5" a="1"/>
  <c r="W673" i="5" s="1"/>
  <c r="W674" i="5" a="1"/>
  <c r="W674" i="5" s="1"/>
  <c r="W675" i="5" a="1"/>
  <c r="W675" i="5" s="1"/>
  <c r="W676" i="5" a="1"/>
  <c r="W676" i="5" s="1"/>
  <c r="W677" i="5" a="1"/>
  <c r="W677" i="5" s="1"/>
  <c r="W678" i="5" a="1"/>
  <c r="W678" i="5" s="1"/>
  <c r="W679" i="5" a="1"/>
  <c r="W679" i="5" s="1"/>
  <c r="W680" i="5" a="1"/>
  <c r="W680" i="5" s="1"/>
  <c r="W681" i="5" a="1"/>
  <c r="W681" i="5" s="1"/>
  <c r="W682" i="5" a="1"/>
  <c r="W682" i="5" s="1"/>
  <c r="W683" i="5" a="1"/>
  <c r="W683" i="5" s="1"/>
  <c r="W684" i="5" a="1"/>
  <c r="W684" i="5" s="1"/>
  <c r="W685" i="5" a="1"/>
  <c r="W685" i="5" s="1"/>
  <c r="W686" i="5" a="1"/>
  <c r="W686" i="5" s="1"/>
  <c r="W687" i="5" a="1"/>
  <c r="W687" i="5" s="1"/>
  <c r="W688" i="5" a="1"/>
  <c r="W688" i="5" s="1"/>
  <c r="W689" i="5" a="1"/>
  <c r="W689" i="5" s="1"/>
  <c r="W690" i="5" a="1"/>
  <c r="W690" i="5" s="1"/>
  <c r="W691" i="5" a="1"/>
  <c r="W691" i="5" s="1"/>
  <c r="W692" i="5" a="1"/>
  <c r="W692" i="5" s="1"/>
  <c r="W693" i="5" a="1"/>
  <c r="W693" i="5" s="1"/>
  <c r="W694" i="5" a="1"/>
  <c r="W694" i="5" s="1"/>
  <c r="W695" i="5" a="1"/>
  <c r="W695" i="5" s="1"/>
  <c r="W696" i="5" a="1"/>
  <c r="W696" i="5" s="1"/>
  <c r="W697" i="5" a="1"/>
  <c r="W697" i="5" s="1"/>
  <c r="W698" i="5" a="1"/>
  <c r="W698" i="5" s="1"/>
  <c r="W699" i="5" a="1"/>
  <c r="W699" i="5" s="1"/>
  <c r="W700" i="5" a="1"/>
  <c r="W700" i="5" s="1"/>
  <c r="W701" i="5" a="1"/>
  <c r="W701" i="5" s="1"/>
  <c r="W702" i="5" a="1"/>
  <c r="W702" i="5" s="1"/>
  <c r="W703" i="5" a="1"/>
  <c r="W703" i="5" s="1"/>
  <c r="W704" i="5" a="1"/>
  <c r="W704" i="5" s="1"/>
  <c r="W705" i="5" a="1"/>
  <c r="W705" i="5" s="1"/>
  <c r="W706" i="5" a="1"/>
  <c r="W706" i="5" s="1"/>
  <c r="W707" i="5" a="1"/>
  <c r="W707" i="5" s="1"/>
  <c r="W708" i="5" a="1"/>
  <c r="W708" i="5" s="1"/>
  <c r="W709" i="5" a="1"/>
  <c r="W709" i="5" s="1"/>
  <c r="W710" i="5" a="1"/>
  <c r="W710" i="5" s="1"/>
  <c r="W711" i="5" a="1"/>
  <c r="W711" i="5" s="1"/>
  <c r="W712" i="5" a="1"/>
  <c r="W712" i="5" s="1"/>
  <c r="W713" i="5" a="1"/>
  <c r="W713" i="5" s="1"/>
  <c r="W714" i="5" a="1"/>
  <c r="W714" i="5" s="1"/>
  <c r="W715" i="5" a="1"/>
  <c r="W715" i="5" s="1"/>
  <c r="W716" i="5" a="1"/>
  <c r="W716" i="5" s="1"/>
  <c r="W717" i="5" a="1"/>
  <c r="W717" i="5" s="1"/>
  <c r="W718" i="5" a="1"/>
  <c r="W718" i="5" s="1"/>
  <c r="W719" i="5" a="1"/>
  <c r="W719" i="5" s="1"/>
  <c r="W720" i="5" a="1"/>
  <c r="W720" i="5" s="1"/>
  <c r="W721" i="5" a="1"/>
  <c r="W721" i="5" s="1"/>
  <c r="W722" i="5" a="1"/>
  <c r="W722" i="5" s="1"/>
  <c r="W723" i="5" a="1"/>
  <c r="W723" i="5" s="1"/>
  <c r="W724" i="5" a="1"/>
  <c r="W724" i="5" s="1"/>
  <c r="W725" i="5" a="1"/>
  <c r="W725" i="5" s="1"/>
  <c r="W726" i="5" a="1"/>
  <c r="W726" i="5" s="1"/>
  <c r="W727" i="5" a="1"/>
  <c r="W727" i="5" s="1"/>
  <c r="W728" i="5" a="1"/>
  <c r="W728" i="5" s="1"/>
  <c r="W729" i="5" a="1"/>
  <c r="W729" i="5" s="1"/>
  <c r="W730" i="5" a="1"/>
  <c r="W730" i="5" s="1"/>
  <c r="W731" i="5" a="1"/>
  <c r="W731" i="5" s="1"/>
  <c r="W732" i="5" a="1"/>
  <c r="W732" i="5" s="1"/>
  <c r="W733" i="5" a="1"/>
  <c r="W733" i="5" s="1"/>
  <c r="W734" i="5" a="1"/>
  <c r="W734" i="5" s="1"/>
  <c r="W735" i="5" a="1"/>
  <c r="W735" i="5" s="1"/>
  <c r="W736" i="5" a="1"/>
  <c r="W736" i="5" s="1"/>
  <c r="W737" i="5" a="1"/>
  <c r="W737" i="5" s="1"/>
  <c r="W738" i="5" a="1"/>
  <c r="W738" i="5" s="1"/>
  <c r="W739" i="5" a="1"/>
  <c r="W739" i="5" s="1"/>
  <c r="W740" i="5" a="1"/>
  <c r="W740" i="5" s="1"/>
  <c r="W741" i="5" a="1"/>
  <c r="W741" i="5" s="1"/>
  <c r="W742" i="5" a="1"/>
  <c r="W742" i="5" s="1"/>
  <c r="W743" i="5" a="1"/>
  <c r="W743" i="5" s="1"/>
  <c r="W744" i="5" a="1"/>
  <c r="W744" i="5" s="1"/>
  <c r="W745" i="5" a="1"/>
  <c r="W745" i="5" s="1"/>
  <c r="W746" i="5" a="1"/>
  <c r="W746" i="5" s="1"/>
  <c r="W747" i="5" a="1"/>
  <c r="W747" i="5" s="1"/>
  <c r="W748" i="5" a="1"/>
  <c r="W748" i="5" s="1"/>
  <c r="W749" i="5" a="1"/>
  <c r="W749" i="5" s="1"/>
  <c r="W750" i="5" a="1"/>
  <c r="W750" i="5" s="1"/>
  <c r="W751" i="5" a="1"/>
  <c r="W751" i="5" s="1"/>
  <c r="W752" i="5" a="1"/>
  <c r="W752" i="5" s="1"/>
  <c r="W753" i="5" a="1"/>
  <c r="W753" i="5" s="1"/>
  <c r="W754" i="5" a="1"/>
  <c r="W754" i="5" s="1"/>
  <c r="W755" i="5" a="1"/>
  <c r="W755" i="5" s="1"/>
  <c r="W756" i="5" a="1"/>
  <c r="W756" i="5" s="1"/>
  <c r="W757" i="5" a="1"/>
  <c r="W757" i="5" s="1"/>
  <c r="W758" i="5" a="1"/>
  <c r="W758" i="5" s="1"/>
  <c r="W759" i="5" a="1"/>
  <c r="W759" i="5" s="1"/>
  <c r="W760" i="5" a="1"/>
  <c r="W760" i="5" s="1"/>
  <c r="W761" i="5" a="1"/>
  <c r="W761" i="5" s="1"/>
  <c r="W762" i="5" a="1"/>
  <c r="W762" i="5" s="1"/>
  <c r="W763" i="5" a="1"/>
  <c r="W763" i="5" s="1"/>
  <c r="W764" i="5" a="1"/>
  <c r="W764" i="5" s="1"/>
  <c r="W765" i="5" a="1"/>
  <c r="W765" i="5" s="1"/>
  <c r="W766" i="5" a="1"/>
  <c r="W766" i="5" s="1"/>
  <c r="W767" i="5" a="1"/>
  <c r="W767" i="5" s="1"/>
  <c r="W768" i="5" a="1"/>
  <c r="W768" i="5" s="1"/>
  <c r="W769" i="5" a="1"/>
  <c r="W769" i="5" s="1"/>
  <c r="W770" i="5" a="1"/>
  <c r="W770" i="5" s="1"/>
  <c r="W771" i="5" a="1"/>
  <c r="W771" i="5" s="1"/>
  <c r="W772" i="5" a="1"/>
  <c r="W772" i="5" s="1"/>
  <c r="W773" i="5" a="1"/>
  <c r="W773" i="5" s="1"/>
  <c r="W774" i="5" a="1"/>
  <c r="W774" i="5" s="1"/>
  <c r="W775" i="5" a="1"/>
  <c r="W775" i="5" s="1"/>
  <c r="W776" i="5" a="1"/>
  <c r="W776" i="5" s="1"/>
  <c r="W777" i="5" a="1"/>
  <c r="W777" i="5" s="1"/>
  <c r="W778" i="5" a="1"/>
  <c r="W778" i="5" s="1"/>
  <c r="W779" i="5" a="1"/>
  <c r="W779" i="5" s="1"/>
  <c r="W780" i="5" a="1"/>
  <c r="W780" i="5" s="1"/>
  <c r="W781" i="5" a="1"/>
  <c r="W781" i="5" s="1"/>
  <c r="W782" i="5" a="1"/>
  <c r="W782" i="5" s="1"/>
  <c r="W783" i="5" a="1"/>
  <c r="W783" i="5" s="1"/>
  <c r="W784" i="5" a="1"/>
  <c r="W784" i="5" s="1"/>
  <c r="W785" i="5" a="1"/>
  <c r="W785" i="5" s="1"/>
  <c r="W786" i="5" a="1"/>
  <c r="W786" i="5" s="1"/>
  <c r="W787" i="5" a="1"/>
  <c r="W787" i="5" s="1"/>
  <c r="W788" i="5" a="1"/>
  <c r="W788" i="5" s="1"/>
  <c r="W789" i="5" a="1"/>
  <c r="W789" i="5" s="1"/>
  <c r="W790" i="5" a="1"/>
  <c r="W790" i="5" s="1"/>
  <c r="W791" i="5" a="1"/>
  <c r="W791" i="5" s="1"/>
  <c r="W792" i="5" a="1"/>
  <c r="W792" i="5" s="1"/>
  <c r="W793" i="5" a="1"/>
  <c r="W793" i="5" s="1"/>
  <c r="W794" i="5" a="1"/>
  <c r="W794" i="5" s="1"/>
  <c r="W795" i="5" a="1"/>
  <c r="W795" i="5" s="1"/>
  <c r="W796" i="5" a="1"/>
  <c r="W796" i="5" s="1"/>
  <c r="W797" i="5" a="1"/>
  <c r="W797" i="5" s="1"/>
  <c r="W798" i="5" a="1"/>
  <c r="W798" i="5" s="1"/>
  <c r="W799" i="5" a="1"/>
  <c r="W799" i="5" s="1"/>
  <c r="W800" i="5" a="1"/>
  <c r="W800" i="5" s="1"/>
  <c r="W801" i="5" a="1"/>
  <c r="W801" i="5" s="1"/>
  <c r="W802" i="5" a="1"/>
  <c r="W802" i="5" s="1"/>
  <c r="W803" i="5" a="1"/>
  <c r="W803" i="5" s="1"/>
  <c r="W804" i="5" a="1"/>
  <c r="W804" i="5" s="1"/>
  <c r="W805" i="5" a="1"/>
  <c r="W805" i="5" s="1"/>
  <c r="W806" i="5" a="1"/>
  <c r="W806" i="5" s="1"/>
  <c r="W807" i="5" a="1"/>
  <c r="W807" i="5" s="1"/>
  <c r="W808" i="5" a="1"/>
  <c r="W808" i="5" s="1"/>
  <c r="W809" i="5" a="1"/>
  <c r="W809" i="5" s="1"/>
  <c r="W810" i="5" a="1"/>
  <c r="W810" i="5" s="1"/>
  <c r="W811" i="5" a="1"/>
  <c r="W811" i="5" s="1"/>
  <c r="W812" i="5" a="1"/>
  <c r="W812" i="5" s="1"/>
  <c r="W813" i="5" a="1"/>
  <c r="W813" i="5" s="1"/>
  <c r="W814" i="5" a="1"/>
  <c r="W814" i="5" s="1"/>
  <c r="W815" i="5" a="1"/>
  <c r="W815" i="5" s="1"/>
  <c r="W816" i="5" a="1"/>
  <c r="W816" i="5" s="1"/>
  <c r="W817" i="5" a="1"/>
  <c r="W817" i="5" s="1"/>
  <c r="W818" i="5" a="1"/>
  <c r="W818" i="5" s="1"/>
  <c r="W819" i="5" a="1"/>
  <c r="W819" i="5" s="1"/>
  <c r="W820" i="5" a="1"/>
  <c r="W820" i="5" s="1"/>
  <c r="W821" i="5" a="1"/>
  <c r="W821" i="5" s="1"/>
  <c r="W822" i="5" a="1"/>
  <c r="W822" i="5" s="1"/>
  <c r="W823" i="5" a="1"/>
  <c r="W823" i="5" s="1"/>
  <c r="W824" i="5" a="1"/>
  <c r="W824" i="5" s="1"/>
  <c r="W825" i="5" a="1"/>
  <c r="W825" i="5" s="1"/>
  <c r="W826" i="5" a="1"/>
  <c r="W826" i="5" s="1"/>
  <c r="W827" i="5" a="1"/>
  <c r="W827" i="5" s="1"/>
  <c r="W828" i="5" a="1"/>
  <c r="W828" i="5" s="1"/>
  <c r="W829" i="5" a="1"/>
  <c r="W829" i="5" s="1"/>
  <c r="W830" i="5" a="1"/>
  <c r="W830" i="5" s="1"/>
  <c r="W831" i="5" a="1"/>
  <c r="W831" i="5" s="1"/>
  <c r="W832" i="5" a="1"/>
  <c r="W832" i="5" s="1"/>
  <c r="W833" i="5" a="1"/>
  <c r="W833" i="5" s="1"/>
  <c r="W834" i="5" a="1"/>
  <c r="W834" i="5" s="1"/>
  <c r="W835" i="5" a="1"/>
  <c r="W835" i="5" s="1"/>
  <c r="W836" i="5" a="1"/>
  <c r="W836" i="5" s="1"/>
  <c r="W837" i="5" a="1"/>
  <c r="W837" i="5" s="1"/>
  <c r="W838" i="5" a="1"/>
  <c r="W838" i="5" s="1"/>
  <c r="W839" i="5" a="1"/>
  <c r="W839" i="5" s="1"/>
  <c r="W840" i="5" a="1"/>
  <c r="W840" i="5" s="1"/>
  <c r="W841" i="5" a="1"/>
  <c r="W841" i="5" s="1"/>
  <c r="W842" i="5" a="1"/>
  <c r="W842" i="5" s="1"/>
  <c r="W843" i="5" a="1"/>
  <c r="W843" i="5" s="1"/>
  <c r="W844" i="5" a="1"/>
  <c r="W844" i="5" s="1"/>
  <c r="W845" i="5" a="1"/>
  <c r="W845" i="5" s="1"/>
  <c r="W846" i="5" a="1"/>
  <c r="W846" i="5" s="1"/>
  <c r="W847" i="5" a="1"/>
  <c r="W847" i="5" s="1"/>
  <c r="W848" i="5" a="1"/>
  <c r="W848" i="5" s="1"/>
  <c r="W849" i="5" a="1"/>
  <c r="W849" i="5" s="1"/>
  <c r="W850" i="5" a="1"/>
  <c r="W850" i="5" s="1"/>
  <c r="W851" i="5" a="1"/>
  <c r="W851" i="5" s="1"/>
  <c r="W852" i="5" a="1"/>
  <c r="W852" i="5" s="1"/>
  <c r="W853" i="5" a="1"/>
  <c r="W853" i="5" s="1"/>
  <c r="W854" i="5" a="1"/>
  <c r="W854" i="5" s="1"/>
  <c r="W855" i="5" a="1"/>
  <c r="W855" i="5" s="1"/>
  <c r="W856" i="5" a="1"/>
  <c r="W856" i="5" s="1"/>
  <c r="W857" i="5" a="1"/>
  <c r="W857" i="5" s="1"/>
  <c r="W858" i="5" a="1"/>
  <c r="W858" i="5" s="1"/>
  <c r="W859" i="5" a="1"/>
  <c r="W859" i="5" s="1"/>
  <c r="W860" i="5" a="1"/>
  <c r="W860" i="5" s="1"/>
  <c r="W861" i="5" a="1"/>
  <c r="W861" i="5" s="1"/>
  <c r="W862" i="5" a="1"/>
  <c r="W862" i="5" s="1"/>
  <c r="W863" i="5" a="1"/>
  <c r="W863" i="5" s="1"/>
  <c r="W864" i="5" a="1"/>
  <c r="W864" i="5" s="1"/>
  <c r="W865" i="5" a="1"/>
  <c r="W865" i="5" s="1"/>
  <c r="W866" i="5" a="1"/>
  <c r="W866" i="5" s="1"/>
  <c r="W867" i="5" a="1"/>
  <c r="W867" i="5" s="1"/>
  <c r="W868" i="5" a="1"/>
  <c r="W868" i="5" s="1"/>
  <c r="W869" i="5" a="1"/>
  <c r="W869" i="5" s="1"/>
  <c r="W870" i="5" a="1"/>
  <c r="W870" i="5" s="1"/>
  <c r="W871" i="5" a="1"/>
  <c r="W871" i="5" s="1"/>
  <c r="W872" i="5" a="1"/>
  <c r="W872" i="5" s="1"/>
  <c r="W873" i="5" a="1"/>
  <c r="W873" i="5" s="1"/>
  <c r="W874" i="5" a="1"/>
  <c r="W874" i="5" s="1"/>
  <c r="W875" i="5" a="1"/>
  <c r="W875" i="5" s="1"/>
  <c r="W876" i="5" a="1"/>
  <c r="W876" i="5" s="1"/>
  <c r="W877" i="5" a="1"/>
  <c r="W877" i="5" s="1"/>
  <c r="W878" i="5" a="1"/>
  <c r="W878" i="5" s="1"/>
  <c r="W879" i="5" a="1"/>
  <c r="W879" i="5" s="1"/>
  <c r="W880" i="5" a="1"/>
  <c r="W880" i="5" s="1"/>
  <c r="W881" i="5" a="1"/>
  <c r="W881" i="5" s="1"/>
  <c r="W882" i="5" a="1"/>
  <c r="W882" i="5" s="1"/>
  <c r="W883" i="5" a="1"/>
  <c r="W883" i="5" s="1"/>
  <c r="W884" i="5" a="1"/>
  <c r="W884" i="5" s="1"/>
  <c r="W885" i="5" a="1"/>
  <c r="W885" i="5" s="1"/>
  <c r="W886" i="5" a="1"/>
  <c r="W886" i="5" s="1"/>
  <c r="W887" i="5" a="1"/>
  <c r="W887" i="5" s="1"/>
  <c r="W888" i="5" a="1"/>
  <c r="W888" i="5" s="1"/>
  <c r="W889" i="5" a="1"/>
  <c r="W889" i="5" s="1"/>
  <c r="W890" i="5" a="1"/>
  <c r="W890" i="5" s="1"/>
  <c r="W891" i="5" a="1"/>
  <c r="W891" i="5" s="1"/>
  <c r="W892" i="5" a="1"/>
  <c r="W892" i="5" s="1"/>
  <c r="W893" i="5" a="1"/>
  <c r="W893" i="5" s="1"/>
  <c r="W894" i="5" a="1"/>
  <c r="W894" i="5" s="1"/>
  <c r="W895" i="5" a="1"/>
  <c r="W895" i="5" s="1"/>
  <c r="W896" i="5" a="1"/>
  <c r="W896" i="5" s="1"/>
  <c r="W897" i="5" a="1"/>
  <c r="W897" i="5" s="1"/>
  <c r="W898" i="5" a="1"/>
  <c r="W898" i="5" s="1"/>
  <c r="W899" i="5" a="1"/>
  <c r="W899" i="5" s="1"/>
  <c r="W900" i="5" a="1"/>
  <c r="W900" i="5" s="1"/>
  <c r="W901" i="5" a="1"/>
  <c r="W901" i="5" s="1"/>
  <c r="W902" i="5" a="1"/>
  <c r="W902" i="5" s="1"/>
  <c r="W903" i="5" a="1"/>
  <c r="W903" i="5" s="1"/>
  <c r="W904" i="5" a="1"/>
  <c r="W904" i="5" s="1"/>
  <c r="W905" i="5" a="1"/>
  <c r="W905" i="5" s="1"/>
  <c r="W906" i="5" a="1"/>
  <c r="W906" i="5" s="1"/>
  <c r="W907" i="5" a="1"/>
  <c r="W907" i="5" s="1"/>
  <c r="W908" i="5" a="1"/>
  <c r="W908" i="5" s="1"/>
  <c r="W909" i="5" a="1"/>
  <c r="W909" i="5" s="1"/>
  <c r="W910" i="5" a="1"/>
  <c r="W910" i="5" s="1"/>
  <c r="W911" i="5" a="1"/>
  <c r="W911" i="5" s="1"/>
  <c r="W912" i="5" a="1"/>
  <c r="W912" i="5" s="1"/>
  <c r="W913" i="5" a="1"/>
  <c r="W913" i="5" s="1"/>
  <c r="W914" i="5" a="1"/>
  <c r="W914" i="5" s="1"/>
  <c r="W915" i="5" a="1"/>
  <c r="W915" i="5" s="1"/>
  <c r="W916" i="5" a="1"/>
  <c r="W916" i="5" s="1"/>
  <c r="W917" i="5" a="1"/>
  <c r="W917" i="5" s="1"/>
  <c r="W918" i="5" a="1"/>
  <c r="W918" i="5" s="1"/>
  <c r="W919" i="5" a="1"/>
  <c r="W919" i="5" s="1"/>
  <c r="W920" i="5" a="1"/>
  <c r="W920" i="5" s="1"/>
  <c r="W921" i="5" a="1"/>
  <c r="W921" i="5" s="1"/>
  <c r="W922" i="5" a="1"/>
  <c r="W922" i="5" s="1"/>
  <c r="W923" i="5" a="1"/>
  <c r="W923" i="5" s="1"/>
  <c r="W924" i="5" a="1"/>
  <c r="W924" i="5" s="1"/>
  <c r="W925" i="5" a="1"/>
  <c r="W925" i="5" s="1"/>
  <c r="W926" i="5" a="1"/>
  <c r="W926" i="5" s="1"/>
  <c r="W927" i="5" a="1"/>
  <c r="W927" i="5" s="1"/>
  <c r="W928" i="5" a="1"/>
  <c r="W928" i="5" s="1"/>
  <c r="W929" i="5" a="1"/>
  <c r="W929" i="5" s="1"/>
  <c r="W930" i="5" a="1"/>
  <c r="W930" i="5" s="1"/>
  <c r="W931" i="5" a="1"/>
  <c r="W931" i="5" s="1"/>
  <c r="W932" i="5" a="1"/>
  <c r="W932" i="5" s="1"/>
  <c r="W933" i="5" a="1"/>
  <c r="W933" i="5" s="1"/>
  <c r="W934" i="5" a="1"/>
  <c r="W934" i="5" s="1"/>
  <c r="W935" i="5" a="1"/>
  <c r="W935" i="5" s="1"/>
  <c r="W936" i="5" a="1"/>
  <c r="W936" i="5" s="1"/>
  <c r="W937" i="5" a="1"/>
  <c r="W937" i="5" s="1"/>
  <c r="W938" i="5" a="1"/>
  <c r="W938" i="5" s="1"/>
  <c r="W939" i="5" a="1"/>
  <c r="W939" i="5" s="1"/>
  <c r="W940" i="5" a="1"/>
  <c r="W940" i="5" s="1"/>
  <c r="W941" i="5" a="1"/>
  <c r="W941" i="5" s="1"/>
  <c r="W942" i="5" a="1"/>
  <c r="W942" i="5" s="1"/>
  <c r="W943" i="5" a="1"/>
  <c r="W943" i="5" s="1"/>
  <c r="W944" i="5" a="1"/>
  <c r="W944" i="5" s="1"/>
  <c r="W945" i="5" a="1"/>
  <c r="W945" i="5" s="1"/>
  <c r="W946" i="5" a="1"/>
  <c r="W946" i="5" s="1"/>
  <c r="W947" i="5" a="1"/>
  <c r="W947" i="5" s="1"/>
  <c r="W948" i="5" a="1"/>
  <c r="W948" i="5" s="1"/>
  <c r="W949" i="5" a="1"/>
  <c r="W949" i="5" s="1"/>
  <c r="W950" i="5" a="1"/>
  <c r="W950" i="5" s="1"/>
  <c r="W951" i="5" a="1"/>
  <c r="W951" i="5" s="1"/>
  <c r="W952" i="5" a="1"/>
  <c r="W952" i="5" s="1"/>
  <c r="W953" i="5" a="1"/>
  <c r="W953" i="5" s="1"/>
  <c r="W954" i="5" a="1"/>
  <c r="W954" i="5" s="1"/>
  <c r="W955" i="5" a="1"/>
  <c r="W955" i="5" s="1"/>
  <c r="W956" i="5" a="1"/>
  <c r="W956" i="5" s="1"/>
  <c r="W957" i="5" a="1"/>
  <c r="W957" i="5" s="1"/>
  <c r="W958" i="5" a="1"/>
  <c r="W958" i="5" s="1"/>
  <c r="W959" i="5" a="1"/>
  <c r="W959" i="5" s="1"/>
  <c r="W960" i="5" a="1"/>
  <c r="W960" i="5" s="1"/>
  <c r="W961" i="5" a="1"/>
  <c r="W961" i="5" s="1"/>
  <c r="W962" i="5" a="1"/>
  <c r="W962" i="5" s="1"/>
  <c r="W963" i="5" a="1"/>
  <c r="W963" i="5" s="1"/>
  <c r="W964" i="5" a="1"/>
  <c r="W964" i="5" s="1"/>
  <c r="W965" i="5" a="1"/>
  <c r="W965" i="5" s="1"/>
  <c r="W966" i="5" a="1"/>
  <c r="W966" i="5" s="1"/>
  <c r="W967" i="5" a="1"/>
  <c r="W967" i="5" s="1"/>
  <c r="W968" i="5" a="1"/>
  <c r="W968" i="5" s="1"/>
  <c r="W969" i="5" a="1"/>
  <c r="W969" i="5" s="1"/>
  <c r="W970" i="5" a="1"/>
  <c r="W970" i="5" s="1"/>
  <c r="W971" i="5" a="1"/>
  <c r="W971" i="5" s="1"/>
  <c r="W972" i="5" a="1"/>
  <c r="W972" i="5" s="1"/>
  <c r="W973" i="5" a="1"/>
  <c r="W973" i="5" s="1"/>
  <c r="W974" i="5" a="1"/>
  <c r="W974" i="5" s="1"/>
  <c r="W975" i="5" a="1"/>
  <c r="W975" i="5" s="1"/>
  <c r="W976" i="5" a="1"/>
  <c r="W976" i="5" s="1"/>
  <c r="W977" i="5" a="1"/>
  <c r="W977" i="5" s="1"/>
  <c r="W978" i="5" a="1"/>
  <c r="W978" i="5" s="1"/>
  <c r="W979" i="5" a="1"/>
  <c r="W979" i="5" s="1"/>
  <c r="W980" i="5" a="1"/>
  <c r="W980" i="5" s="1"/>
  <c r="W981" i="5" a="1"/>
  <c r="W981" i="5" s="1"/>
  <c r="W982" i="5" a="1"/>
  <c r="W982" i="5" s="1"/>
  <c r="W983" i="5" a="1"/>
  <c r="W983" i="5" s="1"/>
  <c r="W984" i="5" a="1"/>
  <c r="W984" i="5" s="1"/>
  <c r="W985" i="5" a="1"/>
  <c r="W985" i="5" s="1"/>
  <c r="W986" i="5" a="1"/>
  <c r="W986" i="5" s="1"/>
  <c r="W987" i="5" a="1"/>
  <c r="W987" i="5" s="1"/>
  <c r="W988" i="5" a="1"/>
  <c r="W988" i="5" s="1"/>
  <c r="W989" i="5" a="1"/>
  <c r="W989" i="5" s="1"/>
  <c r="W990" i="5" a="1"/>
  <c r="W990" i="5" s="1"/>
  <c r="W991" i="5" a="1"/>
  <c r="W991" i="5" s="1"/>
  <c r="W992" i="5" a="1"/>
  <c r="W992" i="5" s="1"/>
  <c r="W993" i="5" a="1"/>
  <c r="W993" i="5" s="1"/>
  <c r="W994" i="5" a="1"/>
  <c r="W994" i="5" s="1"/>
  <c r="W995" i="5" a="1"/>
  <c r="W995" i="5" s="1"/>
  <c r="W996" i="5" a="1"/>
  <c r="W996" i="5" s="1"/>
  <c r="W997" i="5" a="1"/>
  <c r="W997" i="5" s="1"/>
  <c r="W998" i="5" a="1"/>
  <c r="W998" i="5" s="1"/>
  <c r="W999" i="5" a="1"/>
  <c r="W999" i="5" s="1"/>
  <c r="W1000" i="5" a="1"/>
  <c r="W1000" i="5" s="1"/>
  <c r="W1001" i="5" a="1"/>
  <c r="W1001" i="5" s="1"/>
  <c r="W1002" i="5" a="1"/>
  <c r="W1002" i="5" s="1"/>
  <c r="W1003" i="5" a="1"/>
  <c r="W1003" i="5" s="1"/>
  <c r="W1004" i="5" a="1"/>
  <c r="W1004" i="5" s="1"/>
  <c r="W1005" i="5" a="1"/>
  <c r="W1005" i="5" s="1"/>
  <c r="W1006" i="5" a="1"/>
  <c r="W1006" i="5" s="1"/>
  <c r="W1007" i="5" a="1"/>
  <c r="W1007" i="5" s="1"/>
  <c r="W1008" i="5" a="1"/>
  <c r="W1008" i="5" s="1"/>
  <c r="W1009" i="5" a="1"/>
  <c r="W1009" i="5" s="1"/>
  <c r="W1010" i="5" a="1"/>
  <c r="W1010" i="5" s="1"/>
  <c r="W1011" i="5" a="1"/>
  <c r="W1011" i="5" s="1"/>
  <c r="W1012" i="5" a="1"/>
  <c r="W1012" i="5" s="1"/>
  <c r="W1013" i="5" a="1"/>
  <c r="W1013" i="5" s="1"/>
  <c r="W1014" i="5" a="1"/>
  <c r="W1014" i="5" s="1"/>
  <c r="W1015" i="5" a="1"/>
  <c r="W1015" i="5" s="1"/>
  <c r="W1016" i="5" a="1"/>
  <c r="W1016" i="5" s="1"/>
  <c r="W1017" i="5" a="1"/>
  <c r="W1017" i="5" s="1"/>
  <c r="W1018" i="5" a="1"/>
  <c r="W1018" i="5" s="1"/>
  <c r="W1019" i="5" a="1"/>
  <c r="W1019" i="5" s="1"/>
  <c r="W1020" i="5" a="1"/>
  <c r="W1020" i="5" s="1"/>
  <c r="W1021" i="5" a="1"/>
  <c r="W1021" i="5" s="1"/>
  <c r="W1022" i="5" a="1"/>
  <c r="W1022" i="5" s="1"/>
  <c r="W1023" i="5" a="1"/>
  <c r="W1023" i="5" s="1"/>
  <c r="W1024" i="5" a="1"/>
  <c r="W1024" i="5" s="1"/>
  <c r="W1025" i="5" a="1"/>
  <c r="W1025" i="5" s="1"/>
  <c r="W1026" i="5" a="1"/>
  <c r="W1026" i="5" s="1"/>
  <c r="W1027" i="5" a="1"/>
  <c r="W1027" i="5" s="1"/>
  <c r="W1028" i="5" a="1"/>
  <c r="W1028" i="5" s="1"/>
  <c r="W1029" i="5" a="1"/>
  <c r="W1029" i="5" s="1"/>
  <c r="W1030" i="5" a="1"/>
  <c r="W1030" i="5" s="1"/>
  <c r="W1031" i="5" a="1"/>
  <c r="W1031" i="5" s="1"/>
  <c r="W1032" i="5" a="1"/>
  <c r="W1032" i="5" s="1"/>
  <c r="W1033" i="5" a="1"/>
  <c r="W1033" i="5" s="1"/>
  <c r="W1034" i="5" a="1"/>
  <c r="W1034" i="5" s="1"/>
  <c r="W1035" i="5" a="1"/>
  <c r="W1035" i="5" s="1"/>
  <c r="W1036" i="5" a="1"/>
  <c r="W1036" i="5" s="1"/>
  <c r="W1037" i="5" a="1"/>
  <c r="W1037" i="5" s="1"/>
  <c r="W9" i="5" a="1"/>
  <c r="W9" i="5" s="1"/>
  <c r="V1037" i="5" l="1"/>
  <c r="U1037" i="5"/>
  <c r="B1037" i="5"/>
  <c r="V1036" i="5"/>
  <c r="U1036" i="5"/>
  <c r="B1036" i="5"/>
  <c r="V1035" i="5"/>
  <c r="U1035" i="5"/>
  <c r="B1035" i="5"/>
  <c r="V1034" i="5"/>
  <c r="U1034" i="5"/>
  <c r="B1034" i="5"/>
  <c r="V1033" i="5"/>
  <c r="U1033" i="5"/>
  <c r="B1033" i="5"/>
  <c r="V1032" i="5"/>
  <c r="U1032" i="5"/>
  <c r="B1032" i="5"/>
  <c r="V1031" i="5"/>
  <c r="U1031" i="5"/>
  <c r="B1031" i="5"/>
  <c r="V1030" i="5"/>
  <c r="U1030" i="5"/>
  <c r="B1030" i="5"/>
  <c r="V1029" i="5"/>
  <c r="U1029" i="5"/>
  <c r="B1029" i="5"/>
  <c r="V1028" i="5"/>
  <c r="U1028" i="5"/>
  <c r="B1028" i="5"/>
  <c r="V1027" i="5"/>
  <c r="U1027" i="5"/>
  <c r="B1027" i="5"/>
  <c r="V1026" i="5"/>
  <c r="U1026" i="5"/>
  <c r="B1026" i="5"/>
  <c r="V1025" i="5"/>
  <c r="U1025" i="5"/>
  <c r="B1025" i="5"/>
  <c r="V1024" i="5"/>
  <c r="U1024" i="5"/>
  <c r="B1024" i="5"/>
  <c r="V1023" i="5"/>
  <c r="U1023" i="5"/>
  <c r="B1023" i="5"/>
  <c r="V1022" i="5"/>
  <c r="U1022" i="5"/>
  <c r="B1022" i="5"/>
  <c r="V1021" i="5"/>
  <c r="U1021" i="5"/>
  <c r="B1021" i="5"/>
  <c r="V1020" i="5"/>
  <c r="U1020" i="5"/>
  <c r="B1020" i="5"/>
  <c r="V1019" i="5"/>
  <c r="U1019" i="5"/>
  <c r="B1019" i="5"/>
  <c r="V1018" i="5"/>
  <c r="U1018" i="5"/>
  <c r="B1018" i="5"/>
  <c r="V1017" i="5"/>
  <c r="U1017" i="5"/>
  <c r="B1017" i="5"/>
  <c r="V1016" i="5"/>
  <c r="U1016" i="5"/>
  <c r="B1016" i="5"/>
  <c r="V1015" i="5"/>
  <c r="U1015" i="5"/>
  <c r="B1015" i="5"/>
  <c r="V1014" i="5"/>
  <c r="U1014" i="5"/>
  <c r="B1014" i="5"/>
  <c r="V1013" i="5"/>
  <c r="U1013" i="5"/>
  <c r="B1013" i="5"/>
  <c r="V1012" i="5"/>
  <c r="U1012" i="5"/>
  <c r="B1012" i="5"/>
  <c r="V1011" i="5"/>
  <c r="U1011" i="5"/>
  <c r="B1011" i="5"/>
  <c r="V1010" i="5"/>
  <c r="U1010" i="5"/>
  <c r="B1010" i="5"/>
  <c r="V1009" i="5"/>
  <c r="U1009" i="5"/>
  <c r="B1009" i="5"/>
  <c r="V1008" i="5"/>
  <c r="U1008" i="5"/>
  <c r="B1008" i="5"/>
  <c r="V1007" i="5"/>
  <c r="U1007" i="5"/>
  <c r="B1007" i="5"/>
  <c r="V1006" i="5"/>
  <c r="U1006" i="5"/>
  <c r="B1006" i="5"/>
  <c r="V1005" i="5"/>
  <c r="U1005" i="5"/>
  <c r="B1005" i="5"/>
  <c r="V1004" i="5"/>
  <c r="U1004" i="5"/>
  <c r="B1004" i="5"/>
  <c r="V1003" i="5"/>
  <c r="U1003" i="5"/>
  <c r="B1003" i="5"/>
  <c r="V1002" i="5"/>
  <c r="U1002" i="5"/>
  <c r="B1002" i="5"/>
  <c r="V1001" i="5"/>
  <c r="U1001" i="5"/>
  <c r="B1001" i="5"/>
  <c r="V1000" i="5"/>
  <c r="U1000" i="5"/>
  <c r="B1000" i="5"/>
  <c r="V999" i="5"/>
  <c r="U999" i="5"/>
  <c r="B999" i="5"/>
  <c r="V998" i="5"/>
  <c r="U998" i="5"/>
  <c r="B998" i="5"/>
  <c r="V997" i="5"/>
  <c r="U997" i="5"/>
  <c r="B997" i="5"/>
  <c r="V996" i="5"/>
  <c r="U996" i="5"/>
  <c r="B996" i="5"/>
  <c r="V995" i="5"/>
  <c r="U995" i="5"/>
  <c r="B995" i="5"/>
  <c r="V994" i="5"/>
  <c r="U994" i="5"/>
  <c r="B994" i="5"/>
  <c r="V993" i="5"/>
  <c r="U993" i="5"/>
  <c r="B993" i="5"/>
  <c r="V992" i="5"/>
  <c r="U992" i="5"/>
  <c r="B992" i="5"/>
  <c r="V991" i="5"/>
  <c r="U991" i="5"/>
  <c r="B991" i="5"/>
  <c r="V990" i="5"/>
  <c r="U990" i="5"/>
  <c r="B990" i="5"/>
  <c r="V989" i="5"/>
  <c r="U989" i="5"/>
  <c r="B989" i="5"/>
  <c r="V988" i="5"/>
  <c r="U988" i="5"/>
  <c r="B988" i="5"/>
  <c r="V987" i="5"/>
  <c r="U987" i="5"/>
  <c r="B987" i="5"/>
  <c r="V986" i="5"/>
  <c r="U986" i="5"/>
  <c r="B986" i="5"/>
  <c r="V985" i="5"/>
  <c r="U985" i="5"/>
  <c r="B985" i="5"/>
  <c r="V984" i="5"/>
  <c r="U984" i="5"/>
  <c r="B984" i="5"/>
  <c r="V983" i="5"/>
  <c r="U983" i="5"/>
  <c r="B983" i="5"/>
  <c r="V982" i="5"/>
  <c r="U982" i="5"/>
  <c r="B982" i="5"/>
  <c r="V981" i="5"/>
  <c r="U981" i="5"/>
  <c r="B981" i="5"/>
  <c r="V980" i="5"/>
  <c r="U980" i="5"/>
  <c r="B980" i="5"/>
  <c r="V979" i="5"/>
  <c r="U979" i="5"/>
  <c r="B979" i="5"/>
  <c r="V978" i="5"/>
  <c r="U978" i="5"/>
  <c r="B978" i="5"/>
  <c r="V977" i="5"/>
  <c r="U977" i="5"/>
  <c r="B977" i="5"/>
  <c r="V976" i="5"/>
  <c r="U976" i="5"/>
  <c r="B976" i="5"/>
  <c r="V975" i="5"/>
  <c r="U975" i="5"/>
  <c r="B975" i="5"/>
  <c r="V974" i="5"/>
  <c r="U974" i="5"/>
  <c r="B974" i="5"/>
  <c r="V973" i="5"/>
  <c r="U973" i="5"/>
  <c r="B973" i="5"/>
  <c r="V972" i="5"/>
  <c r="U972" i="5"/>
  <c r="B972" i="5"/>
  <c r="V971" i="5"/>
  <c r="U971" i="5"/>
  <c r="B971" i="5"/>
  <c r="V970" i="5"/>
  <c r="U970" i="5"/>
  <c r="B970" i="5"/>
  <c r="V969" i="5"/>
  <c r="U969" i="5"/>
  <c r="B969" i="5"/>
  <c r="V968" i="5"/>
  <c r="U968" i="5"/>
  <c r="B968" i="5"/>
  <c r="V967" i="5"/>
  <c r="U967" i="5"/>
  <c r="B967" i="5"/>
  <c r="V966" i="5"/>
  <c r="U966" i="5"/>
  <c r="B966" i="5"/>
  <c r="V965" i="5"/>
  <c r="U965" i="5"/>
  <c r="B965" i="5"/>
  <c r="V964" i="5"/>
  <c r="U964" i="5"/>
  <c r="B964" i="5"/>
  <c r="V963" i="5"/>
  <c r="U963" i="5"/>
  <c r="B963" i="5"/>
  <c r="V962" i="5"/>
  <c r="U962" i="5"/>
  <c r="B962" i="5"/>
  <c r="V961" i="5"/>
  <c r="U961" i="5"/>
  <c r="B961" i="5"/>
  <c r="V960" i="5"/>
  <c r="U960" i="5"/>
  <c r="B960" i="5"/>
  <c r="V959" i="5"/>
  <c r="U959" i="5"/>
  <c r="B959" i="5"/>
  <c r="V958" i="5"/>
  <c r="U958" i="5"/>
  <c r="B958" i="5"/>
  <c r="V957" i="5"/>
  <c r="U957" i="5"/>
  <c r="B957" i="5"/>
  <c r="V956" i="5"/>
  <c r="U956" i="5"/>
  <c r="B956" i="5"/>
  <c r="V955" i="5"/>
  <c r="U955" i="5"/>
  <c r="B955" i="5"/>
  <c r="V954" i="5"/>
  <c r="U954" i="5"/>
  <c r="B954" i="5"/>
  <c r="V953" i="5"/>
  <c r="U953" i="5"/>
  <c r="B953" i="5"/>
  <c r="V952" i="5"/>
  <c r="U952" i="5"/>
  <c r="B952" i="5"/>
  <c r="V951" i="5"/>
  <c r="U951" i="5"/>
  <c r="B951" i="5"/>
  <c r="V950" i="5"/>
  <c r="U950" i="5"/>
  <c r="B950" i="5"/>
  <c r="V949" i="5"/>
  <c r="U949" i="5"/>
  <c r="B949" i="5"/>
  <c r="V948" i="5"/>
  <c r="U948" i="5"/>
  <c r="B948" i="5"/>
  <c r="V947" i="5"/>
  <c r="U947" i="5"/>
  <c r="B947" i="5"/>
  <c r="V946" i="5"/>
  <c r="U946" i="5"/>
  <c r="B946" i="5"/>
  <c r="V945" i="5"/>
  <c r="U945" i="5"/>
  <c r="B945" i="5"/>
  <c r="V944" i="5"/>
  <c r="U944" i="5"/>
  <c r="B944" i="5"/>
  <c r="V943" i="5"/>
  <c r="U943" i="5"/>
  <c r="B943" i="5"/>
  <c r="V942" i="5"/>
  <c r="U942" i="5"/>
  <c r="B942" i="5"/>
  <c r="V941" i="5"/>
  <c r="U941" i="5"/>
  <c r="B941" i="5"/>
  <c r="V940" i="5"/>
  <c r="U940" i="5"/>
  <c r="B940" i="5"/>
  <c r="V939" i="5"/>
  <c r="U939" i="5"/>
  <c r="B939" i="5"/>
  <c r="V938" i="5"/>
  <c r="U938" i="5"/>
  <c r="B938" i="5"/>
  <c r="V937" i="5"/>
  <c r="U937" i="5"/>
  <c r="B937" i="5"/>
  <c r="V936" i="5"/>
  <c r="U936" i="5"/>
  <c r="B936" i="5"/>
  <c r="V935" i="5"/>
  <c r="U935" i="5"/>
  <c r="B935" i="5"/>
  <c r="V934" i="5"/>
  <c r="U934" i="5"/>
  <c r="B934" i="5"/>
  <c r="V933" i="5"/>
  <c r="U933" i="5"/>
  <c r="B933" i="5"/>
  <c r="V932" i="5"/>
  <c r="U932" i="5"/>
  <c r="B932" i="5"/>
  <c r="V931" i="5"/>
  <c r="U931" i="5"/>
  <c r="B931" i="5"/>
  <c r="V930" i="5"/>
  <c r="U930" i="5"/>
  <c r="B930" i="5"/>
  <c r="V929" i="5"/>
  <c r="U929" i="5"/>
  <c r="B929" i="5"/>
  <c r="V928" i="5"/>
  <c r="U928" i="5"/>
  <c r="B928" i="5"/>
  <c r="V927" i="5"/>
  <c r="U927" i="5"/>
  <c r="B927" i="5"/>
  <c r="V926" i="5"/>
  <c r="U926" i="5"/>
  <c r="B926" i="5"/>
  <c r="V925" i="5"/>
  <c r="U925" i="5"/>
  <c r="B925" i="5"/>
  <c r="V924" i="5"/>
  <c r="U924" i="5"/>
  <c r="B924" i="5"/>
  <c r="V923" i="5"/>
  <c r="U923" i="5"/>
  <c r="B923" i="5"/>
  <c r="V922" i="5"/>
  <c r="U922" i="5"/>
  <c r="B922" i="5"/>
  <c r="V921" i="5"/>
  <c r="U921" i="5"/>
  <c r="B921" i="5"/>
  <c r="V920" i="5"/>
  <c r="U920" i="5"/>
  <c r="B920" i="5"/>
  <c r="V919" i="5"/>
  <c r="U919" i="5"/>
  <c r="B919" i="5"/>
  <c r="V918" i="5"/>
  <c r="U918" i="5"/>
  <c r="B918" i="5"/>
  <c r="V917" i="5"/>
  <c r="U917" i="5"/>
  <c r="B917" i="5"/>
  <c r="V916" i="5"/>
  <c r="U916" i="5"/>
  <c r="B916" i="5"/>
  <c r="V915" i="5"/>
  <c r="U915" i="5"/>
  <c r="B915" i="5"/>
  <c r="V914" i="5"/>
  <c r="U914" i="5"/>
  <c r="B914" i="5"/>
  <c r="V913" i="5"/>
  <c r="U913" i="5"/>
  <c r="B913" i="5"/>
  <c r="V912" i="5"/>
  <c r="U912" i="5"/>
  <c r="B912" i="5"/>
  <c r="V911" i="5"/>
  <c r="U911" i="5"/>
  <c r="B911" i="5"/>
  <c r="V910" i="5"/>
  <c r="U910" i="5"/>
  <c r="B910" i="5"/>
  <c r="V909" i="5"/>
  <c r="U909" i="5"/>
  <c r="B909" i="5"/>
  <c r="V908" i="5"/>
  <c r="U908" i="5"/>
  <c r="B908" i="5"/>
  <c r="V907" i="5"/>
  <c r="U907" i="5"/>
  <c r="B907" i="5"/>
  <c r="V906" i="5"/>
  <c r="U906" i="5"/>
  <c r="B906" i="5"/>
  <c r="V905" i="5"/>
  <c r="U905" i="5"/>
  <c r="B905" i="5"/>
  <c r="V904" i="5"/>
  <c r="U904" i="5"/>
  <c r="B904" i="5"/>
  <c r="V903" i="5"/>
  <c r="U903" i="5"/>
  <c r="B903" i="5"/>
  <c r="V902" i="5"/>
  <c r="U902" i="5"/>
  <c r="B902" i="5"/>
  <c r="V901" i="5"/>
  <c r="U901" i="5"/>
  <c r="B901" i="5"/>
  <c r="V900" i="5"/>
  <c r="U900" i="5"/>
  <c r="B900" i="5"/>
  <c r="V899" i="5"/>
  <c r="U899" i="5"/>
  <c r="B899" i="5"/>
  <c r="V898" i="5"/>
  <c r="U898" i="5"/>
  <c r="B898" i="5"/>
  <c r="V897" i="5"/>
  <c r="U897" i="5"/>
  <c r="B897" i="5"/>
  <c r="V896" i="5"/>
  <c r="U896" i="5"/>
  <c r="B896" i="5"/>
  <c r="V895" i="5"/>
  <c r="U895" i="5"/>
  <c r="B895" i="5"/>
  <c r="V894" i="5"/>
  <c r="U894" i="5"/>
  <c r="B894" i="5"/>
  <c r="V893" i="5"/>
  <c r="U893" i="5"/>
  <c r="B893" i="5"/>
  <c r="V892" i="5"/>
  <c r="U892" i="5"/>
  <c r="B892" i="5"/>
  <c r="V891" i="5"/>
  <c r="U891" i="5"/>
  <c r="B891" i="5"/>
  <c r="V890" i="5"/>
  <c r="U890" i="5"/>
  <c r="B890" i="5"/>
  <c r="V889" i="5"/>
  <c r="U889" i="5"/>
  <c r="B889" i="5"/>
  <c r="V888" i="5"/>
  <c r="U888" i="5"/>
  <c r="B888" i="5"/>
  <c r="V887" i="5"/>
  <c r="U887" i="5"/>
  <c r="B887" i="5"/>
  <c r="V886" i="5"/>
  <c r="U886" i="5"/>
  <c r="B886" i="5"/>
  <c r="V885" i="5"/>
  <c r="U885" i="5"/>
  <c r="B885" i="5"/>
  <c r="V884" i="5"/>
  <c r="U884" i="5"/>
  <c r="B884" i="5"/>
  <c r="V883" i="5"/>
  <c r="U883" i="5"/>
  <c r="B883" i="5"/>
  <c r="V882" i="5"/>
  <c r="U882" i="5"/>
  <c r="B882" i="5"/>
  <c r="V881" i="5"/>
  <c r="U881" i="5"/>
  <c r="B881" i="5"/>
  <c r="V880" i="5"/>
  <c r="U880" i="5"/>
  <c r="B880" i="5"/>
  <c r="V879" i="5"/>
  <c r="U879" i="5"/>
  <c r="B879" i="5"/>
  <c r="V878" i="5"/>
  <c r="U878" i="5"/>
  <c r="B878" i="5"/>
  <c r="V877" i="5"/>
  <c r="U877" i="5"/>
  <c r="B877" i="5"/>
  <c r="V876" i="5"/>
  <c r="U876" i="5"/>
  <c r="B876" i="5"/>
  <c r="V875" i="5"/>
  <c r="U875" i="5"/>
  <c r="B875" i="5"/>
  <c r="V874" i="5"/>
  <c r="U874" i="5"/>
  <c r="B874" i="5"/>
  <c r="V873" i="5"/>
  <c r="U873" i="5"/>
  <c r="B873" i="5"/>
  <c r="V872" i="5"/>
  <c r="U872" i="5"/>
  <c r="B872" i="5"/>
  <c r="V871" i="5"/>
  <c r="U871" i="5"/>
  <c r="B871" i="5"/>
  <c r="V870" i="5"/>
  <c r="U870" i="5"/>
  <c r="B870" i="5"/>
  <c r="V869" i="5"/>
  <c r="U869" i="5"/>
  <c r="B869" i="5"/>
  <c r="V868" i="5"/>
  <c r="U868" i="5"/>
  <c r="B868" i="5"/>
  <c r="V867" i="5"/>
  <c r="U867" i="5"/>
  <c r="B867" i="5"/>
  <c r="V866" i="5"/>
  <c r="U866" i="5"/>
  <c r="B866" i="5"/>
  <c r="V865" i="5"/>
  <c r="U865" i="5"/>
  <c r="B865" i="5"/>
  <c r="V864" i="5"/>
  <c r="U864" i="5"/>
  <c r="B864" i="5"/>
  <c r="V863" i="5"/>
  <c r="U863" i="5"/>
  <c r="B863" i="5"/>
  <c r="V862" i="5"/>
  <c r="U862" i="5"/>
  <c r="B862" i="5"/>
  <c r="V861" i="5"/>
  <c r="U861" i="5"/>
  <c r="B861" i="5"/>
  <c r="V860" i="5"/>
  <c r="U860" i="5"/>
  <c r="B860" i="5"/>
  <c r="V859" i="5"/>
  <c r="U859" i="5"/>
  <c r="B859" i="5"/>
  <c r="V858" i="5"/>
  <c r="U858" i="5"/>
  <c r="B858" i="5"/>
  <c r="V857" i="5"/>
  <c r="U857" i="5"/>
  <c r="B857" i="5"/>
  <c r="V856" i="5"/>
  <c r="U856" i="5"/>
  <c r="B856" i="5"/>
  <c r="V855" i="5"/>
  <c r="U855" i="5"/>
  <c r="B855" i="5"/>
  <c r="V854" i="5"/>
  <c r="U854" i="5"/>
  <c r="B854" i="5"/>
  <c r="V853" i="5"/>
  <c r="U853" i="5"/>
  <c r="B853" i="5"/>
  <c r="V852" i="5"/>
  <c r="U852" i="5"/>
  <c r="B852" i="5"/>
  <c r="V851" i="5"/>
  <c r="U851" i="5"/>
  <c r="B851" i="5"/>
  <c r="V850" i="5"/>
  <c r="U850" i="5"/>
  <c r="B850" i="5"/>
  <c r="V849" i="5"/>
  <c r="U849" i="5"/>
  <c r="B849" i="5"/>
  <c r="V848" i="5"/>
  <c r="U848" i="5"/>
  <c r="B848" i="5"/>
  <c r="V847" i="5"/>
  <c r="U847" i="5"/>
  <c r="B847" i="5"/>
  <c r="V846" i="5"/>
  <c r="U846" i="5"/>
  <c r="B846" i="5"/>
  <c r="V845" i="5"/>
  <c r="U845" i="5"/>
  <c r="B845" i="5"/>
  <c r="V844" i="5"/>
  <c r="U844" i="5"/>
  <c r="B844" i="5"/>
  <c r="V843" i="5"/>
  <c r="U843" i="5"/>
  <c r="B843" i="5"/>
  <c r="V842" i="5"/>
  <c r="U842" i="5"/>
  <c r="B842" i="5"/>
  <c r="V841" i="5"/>
  <c r="U841" i="5"/>
  <c r="B841" i="5"/>
  <c r="V840" i="5"/>
  <c r="U840" i="5"/>
  <c r="B840" i="5"/>
  <c r="V839" i="5"/>
  <c r="U839" i="5"/>
  <c r="B839" i="5"/>
  <c r="V838" i="5"/>
  <c r="U838" i="5"/>
  <c r="B838" i="5"/>
  <c r="V837" i="5"/>
  <c r="U837" i="5"/>
  <c r="B837" i="5"/>
  <c r="V836" i="5"/>
  <c r="U836" i="5"/>
  <c r="B836" i="5"/>
  <c r="V835" i="5"/>
  <c r="U835" i="5"/>
  <c r="B835" i="5"/>
  <c r="V834" i="5"/>
  <c r="U834" i="5"/>
  <c r="B834" i="5"/>
  <c r="V833" i="5"/>
  <c r="U833" i="5"/>
  <c r="B833" i="5"/>
  <c r="V832" i="5"/>
  <c r="U832" i="5"/>
  <c r="B832" i="5"/>
  <c r="V831" i="5"/>
  <c r="U831" i="5"/>
  <c r="B831" i="5"/>
  <c r="V830" i="5"/>
  <c r="U830" i="5"/>
  <c r="B830" i="5"/>
  <c r="V829" i="5"/>
  <c r="U829" i="5"/>
  <c r="B829" i="5"/>
  <c r="V828" i="5"/>
  <c r="U828" i="5"/>
  <c r="B828" i="5"/>
  <c r="V827" i="5"/>
  <c r="U827" i="5"/>
  <c r="B827" i="5"/>
  <c r="V826" i="5"/>
  <c r="U826" i="5"/>
  <c r="B826" i="5"/>
  <c r="V825" i="5"/>
  <c r="U825" i="5"/>
  <c r="B825" i="5"/>
  <c r="V824" i="5"/>
  <c r="U824" i="5"/>
  <c r="B824" i="5"/>
  <c r="V823" i="5"/>
  <c r="U823" i="5"/>
  <c r="B823" i="5"/>
  <c r="V822" i="5"/>
  <c r="U822" i="5"/>
  <c r="B822" i="5"/>
  <c r="V821" i="5"/>
  <c r="U821" i="5"/>
  <c r="B821" i="5"/>
  <c r="V820" i="5"/>
  <c r="U820" i="5"/>
  <c r="B820" i="5"/>
  <c r="V819" i="5"/>
  <c r="U819" i="5"/>
  <c r="B819" i="5"/>
  <c r="V818" i="5"/>
  <c r="U818" i="5"/>
  <c r="B818" i="5"/>
  <c r="V817" i="5"/>
  <c r="U817" i="5"/>
  <c r="B817" i="5"/>
  <c r="V816" i="5"/>
  <c r="U816" i="5"/>
  <c r="B816" i="5"/>
  <c r="V815" i="5"/>
  <c r="U815" i="5"/>
  <c r="B815" i="5"/>
  <c r="V814" i="5"/>
  <c r="U814" i="5"/>
  <c r="B814" i="5"/>
  <c r="V813" i="5"/>
  <c r="U813" i="5"/>
  <c r="B813" i="5"/>
  <c r="V812" i="5"/>
  <c r="U812" i="5"/>
  <c r="B812" i="5"/>
  <c r="V811" i="5"/>
  <c r="U811" i="5"/>
  <c r="B811" i="5"/>
  <c r="V810" i="5"/>
  <c r="U810" i="5"/>
  <c r="B810" i="5"/>
  <c r="V809" i="5"/>
  <c r="U809" i="5"/>
  <c r="B809" i="5"/>
  <c r="V808" i="5"/>
  <c r="U808" i="5"/>
  <c r="B808" i="5"/>
  <c r="V807" i="5"/>
  <c r="U807" i="5"/>
  <c r="B807" i="5"/>
  <c r="V806" i="5"/>
  <c r="U806" i="5"/>
  <c r="B806" i="5"/>
  <c r="V805" i="5"/>
  <c r="U805" i="5"/>
  <c r="B805" i="5"/>
  <c r="V804" i="5"/>
  <c r="U804" i="5"/>
  <c r="B804" i="5"/>
  <c r="V803" i="5"/>
  <c r="U803" i="5"/>
  <c r="B803" i="5"/>
  <c r="V802" i="5"/>
  <c r="U802" i="5"/>
  <c r="B802" i="5"/>
  <c r="V801" i="5"/>
  <c r="U801" i="5"/>
  <c r="B801" i="5"/>
  <c r="V800" i="5"/>
  <c r="U800" i="5"/>
  <c r="B800" i="5"/>
  <c r="V799" i="5"/>
  <c r="U799" i="5"/>
  <c r="B799" i="5"/>
  <c r="V798" i="5"/>
  <c r="U798" i="5"/>
  <c r="B798" i="5"/>
  <c r="V797" i="5"/>
  <c r="U797" i="5"/>
  <c r="B797" i="5"/>
  <c r="V796" i="5"/>
  <c r="U796" i="5"/>
  <c r="B796" i="5"/>
  <c r="V795" i="5"/>
  <c r="U795" i="5"/>
  <c r="B795" i="5"/>
  <c r="V794" i="5"/>
  <c r="U794" i="5"/>
  <c r="B794" i="5"/>
  <c r="V793" i="5"/>
  <c r="U793" i="5"/>
  <c r="B793" i="5"/>
  <c r="V792" i="5"/>
  <c r="U792" i="5"/>
  <c r="B792" i="5"/>
  <c r="V791" i="5"/>
  <c r="U791" i="5"/>
  <c r="B791" i="5"/>
  <c r="V790" i="5"/>
  <c r="U790" i="5"/>
  <c r="B790" i="5"/>
  <c r="V789" i="5"/>
  <c r="U789" i="5"/>
  <c r="B789" i="5"/>
  <c r="V788" i="5"/>
  <c r="U788" i="5"/>
  <c r="B788" i="5"/>
  <c r="V787" i="5"/>
  <c r="U787" i="5"/>
  <c r="B787" i="5"/>
  <c r="V786" i="5"/>
  <c r="U786" i="5"/>
  <c r="B786" i="5"/>
  <c r="V785" i="5"/>
  <c r="U785" i="5"/>
  <c r="B785" i="5"/>
  <c r="V784" i="5"/>
  <c r="U784" i="5"/>
  <c r="B784" i="5"/>
  <c r="V783" i="5"/>
  <c r="U783" i="5"/>
  <c r="B783" i="5"/>
  <c r="V782" i="5"/>
  <c r="U782" i="5"/>
  <c r="B782" i="5"/>
  <c r="V781" i="5"/>
  <c r="U781" i="5"/>
  <c r="B781" i="5"/>
  <c r="V780" i="5"/>
  <c r="U780" i="5"/>
  <c r="B780" i="5"/>
  <c r="V779" i="5"/>
  <c r="U779" i="5"/>
  <c r="B779" i="5"/>
  <c r="V778" i="5"/>
  <c r="U778" i="5"/>
  <c r="B778" i="5"/>
  <c r="V777" i="5"/>
  <c r="U777" i="5"/>
  <c r="B777" i="5"/>
  <c r="V776" i="5"/>
  <c r="U776" i="5"/>
  <c r="B776" i="5"/>
  <c r="V775" i="5"/>
  <c r="U775" i="5"/>
  <c r="B775" i="5"/>
  <c r="V774" i="5"/>
  <c r="U774" i="5"/>
  <c r="B774" i="5"/>
  <c r="V773" i="5"/>
  <c r="U773" i="5"/>
  <c r="B773" i="5"/>
  <c r="V772" i="5"/>
  <c r="U772" i="5"/>
  <c r="B772" i="5"/>
  <c r="V771" i="5"/>
  <c r="U771" i="5"/>
  <c r="B771" i="5"/>
  <c r="V770" i="5"/>
  <c r="U770" i="5"/>
  <c r="B770" i="5"/>
  <c r="V769" i="5"/>
  <c r="U769" i="5"/>
  <c r="B769" i="5"/>
  <c r="V768" i="5"/>
  <c r="U768" i="5"/>
  <c r="B768" i="5"/>
  <c r="V767" i="5"/>
  <c r="U767" i="5"/>
  <c r="B767" i="5"/>
  <c r="V766" i="5"/>
  <c r="U766" i="5"/>
  <c r="B766" i="5"/>
  <c r="V765" i="5"/>
  <c r="U765" i="5"/>
  <c r="B765" i="5"/>
  <c r="V764" i="5"/>
  <c r="U764" i="5"/>
  <c r="B764" i="5"/>
  <c r="V763" i="5"/>
  <c r="U763" i="5"/>
  <c r="B763" i="5"/>
  <c r="V762" i="5"/>
  <c r="U762" i="5"/>
  <c r="B762" i="5"/>
  <c r="V761" i="5"/>
  <c r="U761" i="5"/>
  <c r="B761" i="5"/>
  <c r="V760" i="5"/>
  <c r="U760" i="5"/>
  <c r="B760" i="5"/>
  <c r="V759" i="5"/>
  <c r="U759" i="5"/>
  <c r="B759" i="5"/>
  <c r="V758" i="5"/>
  <c r="U758" i="5"/>
  <c r="B758" i="5"/>
  <c r="V757" i="5"/>
  <c r="U757" i="5"/>
  <c r="B757" i="5"/>
  <c r="V756" i="5"/>
  <c r="U756" i="5"/>
  <c r="B756" i="5"/>
  <c r="V755" i="5"/>
  <c r="U755" i="5"/>
  <c r="B755" i="5"/>
  <c r="V754" i="5"/>
  <c r="U754" i="5"/>
  <c r="B754" i="5"/>
  <c r="V753" i="5"/>
  <c r="U753" i="5"/>
  <c r="B753" i="5"/>
  <c r="V752" i="5"/>
  <c r="U752" i="5"/>
  <c r="B752" i="5"/>
  <c r="V751" i="5"/>
  <c r="U751" i="5"/>
  <c r="B751" i="5"/>
  <c r="V750" i="5"/>
  <c r="U750" i="5"/>
  <c r="B750" i="5"/>
  <c r="V749" i="5"/>
  <c r="U749" i="5"/>
  <c r="B749" i="5"/>
  <c r="V748" i="5"/>
  <c r="U748" i="5"/>
  <c r="B748" i="5"/>
  <c r="V747" i="5"/>
  <c r="U747" i="5"/>
  <c r="B747" i="5"/>
  <c r="V746" i="5"/>
  <c r="U746" i="5"/>
  <c r="B746" i="5"/>
  <c r="V745" i="5"/>
  <c r="U745" i="5"/>
  <c r="B745" i="5"/>
  <c r="V744" i="5"/>
  <c r="U744" i="5"/>
  <c r="B744" i="5"/>
  <c r="V743" i="5"/>
  <c r="U743" i="5"/>
  <c r="B743" i="5"/>
  <c r="V742" i="5"/>
  <c r="U742" i="5"/>
  <c r="B742" i="5"/>
  <c r="V741" i="5"/>
  <c r="U741" i="5"/>
  <c r="B741" i="5"/>
  <c r="V740" i="5"/>
  <c r="U740" i="5"/>
  <c r="B740" i="5"/>
  <c r="V739" i="5"/>
  <c r="U739" i="5"/>
  <c r="B739" i="5"/>
  <c r="V738" i="5"/>
  <c r="U738" i="5"/>
  <c r="B738" i="5"/>
  <c r="V737" i="5"/>
  <c r="U737" i="5"/>
  <c r="B737" i="5"/>
  <c r="V736" i="5"/>
  <c r="U736" i="5"/>
  <c r="B736" i="5"/>
  <c r="V735" i="5"/>
  <c r="U735" i="5"/>
  <c r="B735" i="5"/>
  <c r="V734" i="5"/>
  <c r="U734" i="5"/>
  <c r="B734" i="5"/>
  <c r="V733" i="5"/>
  <c r="U733" i="5"/>
  <c r="B733" i="5"/>
  <c r="V732" i="5"/>
  <c r="U732" i="5"/>
  <c r="B732" i="5"/>
  <c r="V731" i="5"/>
  <c r="U731" i="5"/>
  <c r="B731" i="5"/>
  <c r="V730" i="5"/>
  <c r="U730" i="5"/>
  <c r="B730" i="5"/>
  <c r="V729" i="5"/>
  <c r="U729" i="5"/>
  <c r="B729" i="5"/>
  <c r="V728" i="5"/>
  <c r="U728" i="5"/>
  <c r="B728" i="5"/>
  <c r="V727" i="5"/>
  <c r="U727" i="5"/>
  <c r="B727" i="5"/>
  <c r="V726" i="5"/>
  <c r="U726" i="5"/>
  <c r="B726" i="5"/>
  <c r="V725" i="5"/>
  <c r="U725" i="5"/>
  <c r="B725" i="5"/>
  <c r="V724" i="5"/>
  <c r="U724" i="5"/>
  <c r="B724" i="5"/>
  <c r="V723" i="5"/>
  <c r="U723" i="5"/>
  <c r="B723" i="5"/>
  <c r="V722" i="5"/>
  <c r="U722" i="5"/>
  <c r="B722" i="5"/>
  <c r="V721" i="5"/>
  <c r="U721" i="5"/>
  <c r="B721" i="5"/>
  <c r="V720" i="5"/>
  <c r="U720" i="5"/>
  <c r="B720" i="5"/>
  <c r="V719" i="5"/>
  <c r="U719" i="5"/>
  <c r="B719" i="5"/>
  <c r="V718" i="5"/>
  <c r="U718" i="5"/>
  <c r="B718" i="5"/>
  <c r="V717" i="5"/>
  <c r="U717" i="5"/>
  <c r="B717" i="5"/>
  <c r="V716" i="5"/>
  <c r="U716" i="5"/>
  <c r="B716" i="5"/>
  <c r="V715" i="5"/>
  <c r="U715" i="5"/>
  <c r="B715" i="5"/>
  <c r="V714" i="5"/>
  <c r="U714" i="5"/>
  <c r="B714" i="5"/>
  <c r="V713" i="5"/>
  <c r="U713" i="5"/>
  <c r="B713" i="5"/>
  <c r="V712" i="5"/>
  <c r="U712" i="5"/>
  <c r="B712" i="5"/>
  <c r="V711" i="5"/>
  <c r="U711" i="5"/>
  <c r="B711" i="5"/>
  <c r="V710" i="5"/>
  <c r="U710" i="5"/>
  <c r="B710" i="5"/>
  <c r="V709" i="5"/>
  <c r="U709" i="5"/>
  <c r="B709" i="5"/>
  <c r="V708" i="5"/>
  <c r="U708" i="5"/>
  <c r="B708" i="5"/>
  <c r="V707" i="5"/>
  <c r="U707" i="5"/>
  <c r="B707" i="5"/>
  <c r="V706" i="5"/>
  <c r="U706" i="5"/>
  <c r="B706" i="5"/>
  <c r="V705" i="5"/>
  <c r="U705" i="5"/>
  <c r="B705" i="5"/>
  <c r="V704" i="5"/>
  <c r="U704" i="5"/>
  <c r="B704" i="5"/>
  <c r="V703" i="5"/>
  <c r="U703" i="5"/>
  <c r="B703" i="5"/>
  <c r="V702" i="5"/>
  <c r="U702" i="5"/>
  <c r="B702" i="5"/>
  <c r="V701" i="5"/>
  <c r="U701" i="5"/>
  <c r="B701" i="5"/>
  <c r="V700" i="5"/>
  <c r="U700" i="5"/>
  <c r="B700" i="5"/>
  <c r="V699" i="5"/>
  <c r="U699" i="5"/>
  <c r="B699" i="5"/>
  <c r="V698" i="5"/>
  <c r="U698" i="5"/>
  <c r="B698" i="5"/>
  <c r="V697" i="5"/>
  <c r="U697" i="5"/>
  <c r="B697" i="5"/>
  <c r="V696" i="5"/>
  <c r="U696" i="5"/>
  <c r="B696" i="5"/>
  <c r="V695" i="5"/>
  <c r="U695" i="5"/>
  <c r="B695" i="5"/>
  <c r="V694" i="5"/>
  <c r="U694" i="5"/>
  <c r="B694" i="5"/>
  <c r="V693" i="5"/>
  <c r="U693" i="5"/>
  <c r="B693" i="5"/>
  <c r="V692" i="5"/>
  <c r="U692" i="5"/>
  <c r="B692" i="5"/>
  <c r="V691" i="5"/>
  <c r="U691" i="5"/>
  <c r="B691" i="5"/>
  <c r="V690" i="5"/>
  <c r="U690" i="5"/>
  <c r="B690" i="5"/>
  <c r="V689" i="5"/>
  <c r="U689" i="5"/>
  <c r="B689" i="5"/>
  <c r="V688" i="5"/>
  <c r="U688" i="5"/>
  <c r="B688" i="5"/>
  <c r="V687" i="5"/>
  <c r="U687" i="5"/>
  <c r="B687" i="5"/>
  <c r="V686" i="5"/>
  <c r="U686" i="5"/>
  <c r="B686" i="5"/>
  <c r="V685" i="5"/>
  <c r="U685" i="5"/>
  <c r="B685" i="5"/>
  <c r="V684" i="5"/>
  <c r="U684" i="5"/>
  <c r="B684" i="5"/>
  <c r="V683" i="5"/>
  <c r="U683" i="5"/>
  <c r="B683" i="5"/>
  <c r="V682" i="5"/>
  <c r="U682" i="5"/>
  <c r="B682" i="5"/>
  <c r="V681" i="5"/>
  <c r="U681" i="5"/>
  <c r="B681" i="5"/>
  <c r="V680" i="5"/>
  <c r="U680" i="5"/>
  <c r="B680" i="5"/>
  <c r="V679" i="5"/>
  <c r="U679" i="5"/>
  <c r="B679" i="5"/>
  <c r="V678" i="5"/>
  <c r="U678" i="5"/>
  <c r="B678" i="5"/>
  <c r="V677" i="5"/>
  <c r="U677" i="5"/>
  <c r="B677" i="5"/>
  <c r="V676" i="5"/>
  <c r="U676" i="5"/>
  <c r="B676" i="5"/>
  <c r="V675" i="5"/>
  <c r="U675" i="5"/>
  <c r="B675" i="5"/>
  <c r="V674" i="5"/>
  <c r="U674" i="5"/>
  <c r="B674" i="5"/>
  <c r="V673" i="5"/>
  <c r="U673" i="5"/>
  <c r="B673" i="5"/>
  <c r="V672" i="5"/>
  <c r="U672" i="5"/>
  <c r="B672" i="5"/>
  <c r="V671" i="5"/>
  <c r="U671" i="5"/>
  <c r="B671" i="5"/>
  <c r="V670" i="5"/>
  <c r="U670" i="5"/>
  <c r="B670" i="5"/>
  <c r="V669" i="5"/>
  <c r="U669" i="5"/>
  <c r="B669" i="5"/>
  <c r="V668" i="5"/>
  <c r="U668" i="5"/>
  <c r="B668" i="5"/>
  <c r="V667" i="5"/>
  <c r="U667" i="5"/>
  <c r="B667" i="5"/>
  <c r="V666" i="5"/>
  <c r="U666" i="5"/>
  <c r="B666" i="5"/>
  <c r="V665" i="5"/>
  <c r="U665" i="5"/>
  <c r="B665" i="5"/>
  <c r="V664" i="5"/>
  <c r="U664" i="5"/>
  <c r="B664" i="5"/>
  <c r="V663" i="5"/>
  <c r="U663" i="5"/>
  <c r="B663" i="5"/>
  <c r="V662" i="5"/>
  <c r="U662" i="5"/>
  <c r="B662" i="5"/>
  <c r="V661" i="5"/>
  <c r="U661" i="5"/>
  <c r="B661" i="5"/>
  <c r="V660" i="5"/>
  <c r="U660" i="5"/>
  <c r="B660" i="5"/>
  <c r="V659" i="5"/>
  <c r="U659" i="5"/>
  <c r="B659" i="5"/>
  <c r="V658" i="5"/>
  <c r="U658" i="5"/>
  <c r="B658" i="5"/>
  <c r="V657" i="5"/>
  <c r="U657" i="5"/>
  <c r="B657" i="5"/>
  <c r="V656" i="5"/>
  <c r="U656" i="5"/>
  <c r="B656" i="5"/>
  <c r="V655" i="5"/>
  <c r="U655" i="5"/>
  <c r="B655" i="5"/>
  <c r="V654" i="5"/>
  <c r="U654" i="5"/>
  <c r="B654" i="5"/>
  <c r="V653" i="5"/>
  <c r="U653" i="5"/>
  <c r="B653" i="5"/>
  <c r="V652" i="5"/>
  <c r="U652" i="5"/>
  <c r="B652" i="5"/>
  <c r="V651" i="5"/>
  <c r="U651" i="5"/>
  <c r="B651" i="5"/>
  <c r="V650" i="5"/>
  <c r="U650" i="5"/>
  <c r="B650" i="5"/>
  <c r="V649" i="5"/>
  <c r="U649" i="5"/>
  <c r="B649" i="5"/>
  <c r="V648" i="5"/>
  <c r="U648" i="5"/>
  <c r="B648" i="5"/>
  <c r="V647" i="5"/>
  <c r="U647" i="5"/>
  <c r="B647" i="5"/>
  <c r="V646" i="5"/>
  <c r="U646" i="5"/>
  <c r="B646" i="5"/>
  <c r="V645" i="5"/>
  <c r="U645" i="5"/>
  <c r="B645" i="5"/>
  <c r="V644" i="5"/>
  <c r="U644" i="5"/>
  <c r="B644" i="5"/>
  <c r="V643" i="5"/>
  <c r="U643" i="5"/>
  <c r="B643" i="5"/>
  <c r="V642" i="5"/>
  <c r="U642" i="5"/>
  <c r="B642" i="5"/>
  <c r="V641" i="5"/>
  <c r="U641" i="5"/>
  <c r="B641" i="5"/>
  <c r="V640" i="5"/>
  <c r="U640" i="5"/>
  <c r="B640" i="5"/>
  <c r="V639" i="5"/>
  <c r="U639" i="5"/>
  <c r="B639" i="5"/>
  <c r="V638" i="5"/>
  <c r="U638" i="5"/>
  <c r="B638" i="5"/>
  <c r="V637" i="5"/>
  <c r="U637" i="5"/>
  <c r="B637" i="5"/>
  <c r="V636" i="5"/>
  <c r="U636" i="5"/>
  <c r="B636" i="5"/>
  <c r="V635" i="5"/>
  <c r="U635" i="5"/>
  <c r="B635" i="5"/>
  <c r="V634" i="5"/>
  <c r="U634" i="5"/>
  <c r="B634" i="5"/>
  <c r="V633" i="5"/>
  <c r="U633" i="5"/>
  <c r="B633" i="5"/>
  <c r="V632" i="5"/>
  <c r="U632" i="5"/>
  <c r="B632" i="5"/>
  <c r="V631" i="5"/>
  <c r="U631" i="5"/>
  <c r="B631" i="5"/>
  <c r="V630" i="5"/>
  <c r="U630" i="5"/>
  <c r="B630" i="5"/>
  <c r="V629" i="5"/>
  <c r="U629" i="5"/>
  <c r="B629" i="5"/>
  <c r="V628" i="5"/>
  <c r="U628" i="5"/>
  <c r="B628" i="5"/>
  <c r="V627" i="5"/>
  <c r="U627" i="5"/>
  <c r="B627" i="5"/>
  <c r="V626" i="5"/>
  <c r="U626" i="5"/>
  <c r="B626" i="5"/>
  <c r="V625" i="5"/>
  <c r="U625" i="5"/>
  <c r="B625" i="5"/>
  <c r="V624" i="5"/>
  <c r="U624" i="5"/>
  <c r="B624" i="5"/>
  <c r="V623" i="5"/>
  <c r="U623" i="5"/>
  <c r="B623" i="5"/>
  <c r="V622" i="5"/>
  <c r="U622" i="5"/>
  <c r="B622" i="5"/>
  <c r="V621" i="5"/>
  <c r="U621" i="5"/>
  <c r="B621" i="5"/>
  <c r="V620" i="5"/>
  <c r="U620" i="5"/>
  <c r="B620" i="5"/>
  <c r="V619" i="5"/>
  <c r="U619" i="5"/>
  <c r="B619" i="5"/>
  <c r="V618" i="5"/>
  <c r="U618" i="5"/>
  <c r="B618" i="5"/>
  <c r="V617" i="5"/>
  <c r="U617" i="5"/>
  <c r="B617" i="5"/>
  <c r="V616" i="5"/>
  <c r="U616" i="5"/>
  <c r="B616" i="5"/>
  <c r="V615" i="5"/>
  <c r="U615" i="5"/>
  <c r="B615" i="5"/>
  <c r="V614" i="5"/>
  <c r="U614" i="5"/>
  <c r="B614" i="5"/>
  <c r="V613" i="5"/>
  <c r="U613" i="5"/>
  <c r="B613" i="5"/>
  <c r="V612" i="5"/>
  <c r="U612" i="5"/>
  <c r="B612" i="5"/>
  <c r="V611" i="5"/>
  <c r="U611" i="5"/>
  <c r="B611" i="5"/>
  <c r="V610" i="5"/>
  <c r="U610" i="5"/>
  <c r="B610" i="5"/>
  <c r="V609" i="5"/>
  <c r="U609" i="5"/>
  <c r="B609" i="5"/>
  <c r="V608" i="5"/>
  <c r="U608" i="5"/>
  <c r="B608" i="5"/>
  <c r="V607" i="5"/>
  <c r="U607" i="5"/>
  <c r="B607" i="5"/>
  <c r="V606" i="5"/>
  <c r="U606" i="5"/>
  <c r="B606" i="5"/>
  <c r="V605" i="5"/>
  <c r="U605" i="5"/>
  <c r="B605" i="5"/>
  <c r="V604" i="5"/>
  <c r="U604" i="5"/>
  <c r="B604" i="5"/>
  <c r="V603" i="5"/>
  <c r="U603" i="5"/>
  <c r="B603" i="5"/>
  <c r="V602" i="5"/>
  <c r="U602" i="5"/>
  <c r="B602" i="5"/>
  <c r="V601" i="5"/>
  <c r="U601" i="5"/>
  <c r="B601" i="5"/>
  <c r="V600" i="5"/>
  <c r="U600" i="5"/>
  <c r="B600" i="5"/>
  <c r="V599" i="5"/>
  <c r="U599" i="5"/>
  <c r="B599" i="5"/>
  <c r="V598" i="5"/>
  <c r="U598" i="5"/>
  <c r="B598" i="5"/>
  <c r="V597" i="5"/>
  <c r="U597" i="5"/>
  <c r="B597" i="5"/>
  <c r="V596" i="5"/>
  <c r="U596" i="5"/>
  <c r="B596" i="5"/>
  <c r="V595" i="5"/>
  <c r="U595" i="5"/>
  <c r="B595" i="5"/>
  <c r="V594" i="5"/>
  <c r="U594" i="5"/>
  <c r="B594" i="5"/>
  <c r="V593" i="5"/>
  <c r="U593" i="5"/>
  <c r="B593" i="5"/>
  <c r="V592" i="5"/>
  <c r="U592" i="5"/>
  <c r="B592" i="5"/>
  <c r="V591" i="5"/>
  <c r="U591" i="5"/>
  <c r="B591" i="5"/>
  <c r="V590" i="5"/>
  <c r="U590" i="5"/>
  <c r="B590" i="5"/>
  <c r="V589" i="5"/>
  <c r="U589" i="5"/>
  <c r="B589" i="5"/>
  <c r="V588" i="5"/>
  <c r="U588" i="5"/>
  <c r="B588" i="5"/>
  <c r="V587" i="5"/>
  <c r="U587" i="5"/>
  <c r="B587" i="5"/>
  <c r="V586" i="5"/>
  <c r="U586" i="5"/>
  <c r="B586" i="5"/>
  <c r="V585" i="5"/>
  <c r="U585" i="5"/>
  <c r="B585" i="5"/>
  <c r="V584" i="5"/>
  <c r="U584" i="5"/>
  <c r="B584" i="5"/>
  <c r="V583" i="5"/>
  <c r="U583" i="5"/>
  <c r="B583" i="5"/>
  <c r="V582" i="5"/>
  <c r="U582" i="5"/>
  <c r="B582" i="5"/>
  <c r="V581" i="5"/>
  <c r="U581" i="5"/>
  <c r="B581" i="5"/>
  <c r="V580" i="5"/>
  <c r="U580" i="5"/>
  <c r="B580" i="5"/>
  <c r="V579" i="5"/>
  <c r="U579" i="5"/>
  <c r="B579" i="5"/>
  <c r="V578" i="5"/>
  <c r="U578" i="5"/>
  <c r="B578" i="5"/>
  <c r="V577" i="5"/>
  <c r="U577" i="5"/>
  <c r="B577" i="5"/>
  <c r="V576" i="5"/>
  <c r="U576" i="5"/>
  <c r="B576" i="5"/>
  <c r="V575" i="5"/>
  <c r="U575" i="5"/>
  <c r="B575" i="5"/>
  <c r="V574" i="5"/>
  <c r="U574" i="5"/>
  <c r="B574" i="5"/>
  <c r="V573" i="5"/>
  <c r="U573" i="5"/>
  <c r="B573" i="5"/>
  <c r="V572" i="5"/>
  <c r="U572" i="5"/>
  <c r="B572" i="5"/>
  <c r="V571" i="5"/>
  <c r="U571" i="5"/>
  <c r="B571" i="5"/>
  <c r="V570" i="5"/>
  <c r="U570" i="5"/>
  <c r="B570" i="5"/>
  <c r="V569" i="5"/>
  <c r="U569" i="5"/>
  <c r="B569" i="5"/>
  <c r="V568" i="5"/>
  <c r="U568" i="5"/>
  <c r="B568" i="5"/>
  <c r="V567" i="5"/>
  <c r="U567" i="5"/>
  <c r="B567" i="5"/>
  <c r="V566" i="5"/>
  <c r="U566" i="5"/>
  <c r="B566" i="5"/>
  <c r="V565" i="5"/>
  <c r="U565" i="5"/>
  <c r="B565" i="5"/>
  <c r="V564" i="5"/>
  <c r="U564" i="5"/>
  <c r="B564" i="5"/>
  <c r="V563" i="5"/>
  <c r="U563" i="5"/>
  <c r="B563" i="5"/>
  <c r="V562" i="5"/>
  <c r="U562" i="5"/>
  <c r="B562" i="5"/>
  <c r="V561" i="5"/>
  <c r="U561" i="5"/>
  <c r="B561" i="5"/>
  <c r="V560" i="5"/>
  <c r="U560" i="5"/>
  <c r="B560" i="5"/>
  <c r="V559" i="5"/>
  <c r="U559" i="5"/>
  <c r="B559" i="5"/>
  <c r="V558" i="5"/>
  <c r="U558" i="5"/>
  <c r="B558" i="5"/>
  <c r="V557" i="5"/>
  <c r="U557" i="5"/>
  <c r="B557" i="5"/>
  <c r="V556" i="5"/>
  <c r="U556" i="5"/>
  <c r="B556" i="5"/>
  <c r="V555" i="5"/>
  <c r="U555" i="5"/>
  <c r="B555" i="5"/>
  <c r="V554" i="5"/>
  <c r="U554" i="5"/>
  <c r="B554" i="5"/>
  <c r="V553" i="5"/>
  <c r="U553" i="5"/>
  <c r="B553" i="5"/>
  <c r="V552" i="5"/>
  <c r="U552" i="5"/>
  <c r="B552" i="5"/>
  <c r="V551" i="5"/>
  <c r="U551" i="5"/>
  <c r="B551" i="5"/>
  <c r="V550" i="5"/>
  <c r="U550" i="5"/>
  <c r="B550" i="5"/>
  <c r="V549" i="5"/>
  <c r="U549" i="5"/>
  <c r="B549" i="5"/>
  <c r="V548" i="5"/>
  <c r="U548" i="5"/>
  <c r="B548" i="5"/>
  <c r="V547" i="5"/>
  <c r="U547" i="5"/>
  <c r="B547" i="5"/>
  <c r="V546" i="5"/>
  <c r="U546" i="5"/>
  <c r="B546" i="5"/>
  <c r="V545" i="5"/>
  <c r="U545" i="5"/>
  <c r="B545" i="5"/>
  <c r="V544" i="5"/>
  <c r="U544" i="5"/>
  <c r="B544" i="5"/>
  <c r="V543" i="5"/>
  <c r="U543" i="5"/>
  <c r="B543" i="5"/>
  <c r="V542" i="5"/>
  <c r="U542" i="5"/>
  <c r="B542" i="5"/>
  <c r="V541" i="5"/>
  <c r="U541" i="5"/>
  <c r="B541" i="5"/>
  <c r="V540" i="5"/>
  <c r="U540" i="5"/>
  <c r="B540" i="5"/>
  <c r="V539" i="5"/>
  <c r="U539" i="5"/>
  <c r="B539" i="5"/>
  <c r="V538" i="5"/>
  <c r="U538" i="5"/>
  <c r="B538" i="5"/>
  <c r="V537" i="5"/>
  <c r="U537" i="5"/>
  <c r="B537" i="5"/>
  <c r="V536" i="5"/>
  <c r="U536" i="5"/>
  <c r="B536" i="5"/>
  <c r="V535" i="5"/>
  <c r="U535" i="5"/>
  <c r="B535" i="5"/>
  <c r="V534" i="5"/>
  <c r="U534" i="5"/>
  <c r="B534" i="5"/>
  <c r="V533" i="5"/>
  <c r="U533" i="5"/>
  <c r="B533" i="5"/>
  <c r="V532" i="5"/>
  <c r="U532" i="5"/>
  <c r="B532" i="5"/>
  <c r="V531" i="5"/>
  <c r="U531" i="5"/>
  <c r="B531" i="5"/>
  <c r="V530" i="5"/>
  <c r="U530" i="5"/>
  <c r="B530" i="5"/>
  <c r="V529" i="5"/>
  <c r="U529" i="5"/>
  <c r="B529" i="5"/>
  <c r="V528" i="5"/>
  <c r="U528" i="5"/>
  <c r="B528" i="5"/>
  <c r="V527" i="5"/>
  <c r="U527" i="5"/>
  <c r="B527" i="5"/>
  <c r="V526" i="5"/>
  <c r="U526" i="5"/>
  <c r="B526" i="5"/>
  <c r="V525" i="5"/>
  <c r="U525" i="5"/>
  <c r="B525" i="5"/>
  <c r="V524" i="5"/>
  <c r="U524" i="5"/>
  <c r="B524" i="5"/>
  <c r="V523" i="5"/>
  <c r="U523" i="5"/>
  <c r="B523" i="5"/>
  <c r="V522" i="5"/>
  <c r="U522" i="5"/>
  <c r="B522" i="5"/>
  <c r="V521" i="5"/>
  <c r="U521" i="5"/>
  <c r="B521" i="5"/>
  <c r="V520" i="5"/>
  <c r="U520" i="5"/>
  <c r="B520" i="5"/>
  <c r="V519" i="5"/>
  <c r="U519" i="5"/>
  <c r="B519" i="5"/>
  <c r="V518" i="5"/>
  <c r="U518" i="5"/>
  <c r="B518" i="5"/>
  <c r="V517" i="5"/>
  <c r="U517" i="5"/>
  <c r="B517" i="5"/>
  <c r="V516" i="5"/>
  <c r="U516" i="5"/>
  <c r="B516" i="5"/>
  <c r="V515" i="5"/>
  <c r="U515" i="5"/>
  <c r="B515" i="5"/>
  <c r="V514" i="5"/>
  <c r="U514" i="5"/>
  <c r="B514" i="5"/>
  <c r="V513" i="5"/>
  <c r="U513" i="5"/>
  <c r="B513" i="5"/>
  <c r="V512" i="5"/>
  <c r="U512" i="5"/>
  <c r="B512" i="5"/>
  <c r="V511" i="5"/>
  <c r="U511" i="5"/>
  <c r="B511" i="5"/>
  <c r="V510" i="5"/>
  <c r="U510" i="5"/>
  <c r="B510" i="5"/>
  <c r="V509" i="5"/>
  <c r="U509" i="5"/>
  <c r="B509" i="5"/>
  <c r="V508" i="5"/>
  <c r="U508" i="5"/>
  <c r="B508" i="5"/>
  <c r="V507" i="5"/>
  <c r="U507" i="5"/>
  <c r="B507" i="5"/>
  <c r="V506" i="5"/>
  <c r="U506" i="5"/>
  <c r="B506" i="5"/>
  <c r="V505" i="5"/>
  <c r="U505" i="5"/>
  <c r="B505" i="5"/>
  <c r="V504" i="5"/>
  <c r="U504" i="5"/>
  <c r="B504" i="5"/>
  <c r="V503" i="5"/>
  <c r="U503" i="5"/>
  <c r="B503" i="5"/>
  <c r="V502" i="5"/>
  <c r="U502" i="5"/>
  <c r="B502" i="5"/>
  <c r="V501" i="5"/>
  <c r="U501" i="5"/>
  <c r="B501" i="5"/>
  <c r="V500" i="5"/>
  <c r="U500" i="5"/>
  <c r="B500" i="5"/>
  <c r="V499" i="5"/>
  <c r="U499" i="5"/>
  <c r="B499" i="5"/>
  <c r="V498" i="5"/>
  <c r="U498" i="5"/>
  <c r="B498" i="5"/>
  <c r="V497" i="5"/>
  <c r="U497" i="5"/>
  <c r="B497" i="5"/>
  <c r="V496" i="5"/>
  <c r="U496" i="5"/>
  <c r="B496" i="5"/>
  <c r="V495" i="5"/>
  <c r="U495" i="5"/>
  <c r="B495" i="5"/>
  <c r="V494" i="5"/>
  <c r="U494" i="5"/>
  <c r="B494" i="5"/>
  <c r="V493" i="5"/>
  <c r="U493" i="5"/>
  <c r="B493" i="5"/>
  <c r="V492" i="5"/>
  <c r="U492" i="5"/>
  <c r="B492" i="5"/>
  <c r="V491" i="5"/>
  <c r="U491" i="5"/>
  <c r="B491" i="5"/>
  <c r="V490" i="5"/>
  <c r="U490" i="5"/>
  <c r="B490" i="5"/>
  <c r="V489" i="5"/>
  <c r="U489" i="5"/>
  <c r="B489" i="5"/>
  <c r="V488" i="5"/>
  <c r="U488" i="5"/>
  <c r="B488" i="5"/>
  <c r="V487" i="5"/>
  <c r="U487" i="5"/>
  <c r="B487" i="5"/>
  <c r="V486" i="5"/>
  <c r="U486" i="5"/>
  <c r="B486" i="5"/>
  <c r="V485" i="5"/>
  <c r="U485" i="5"/>
  <c r="B485" i="5"/>
  <c r="V484" i="5"/>
  <c r="U484" i="5"/>
  <c r="B484" i="5"/>
  <c r="V483" i="5"/>
  <c r="U483" i="5"/>
  <c r="B483" i="5"/>
  <c r="V482" i="5"/>
  <c r="U482" i="5"/>
  <c r="B482" i="5"/>
  <c r="V481" i="5"/>
  <c r="U481" i="5"/>
  <c r="B481" i="5"/>
  <c r="V480" i="5"/>
  <c r="U480" i="5"/>
  <c r="B480" i="5"/>
  <c r="V479" i="5"/>
  <c r="U479" i="5"/>
  <c r="B479" i="5"/>
  <c r="V478" i="5"/>
  <c r="U478" i="5"/>
  <c r="B478" i="5"/>
  <c r="V477" i="5"/>
  <c r="U477" i="5"/>
  <c r="B477" i="5"/>
  <c r="V476" i="5"/>
  <c r="U476" i="5"/>
  <c r="B476" i="5"/>
  <c r="V475" i="5"/>
  <c r="U475" i="5"/>
  <c r="B475" i="5"/>
  <c r="V474" i="5"/>
  <c r="U474" i="5"/>
  <c r="B474" i="5"/>
  <c r="V473" i="5"/>
  <c r="U473" i="5"/>
  <c r="B473" i="5"/>
  <c r="V472" i="5"/>
  <c r="U472" i="5"/>
  <c r="B472" i="5"/>
  <c r="V471" i="5"/>
  <c r="U471" i="5"/>
  <c r="B471" i="5"/>
  <c r="V470" i="5"/>
  <c r="U470" i="5"/>
  <c r="B470" i="5"/>
  <c r="V469" i="5"/>
  <c r="U469" i="5"/>
  <c r="B469" i="5"/>
  <c r="V468" i="5"/>
  <c r="U468" i="5"/>
  <c r="B468" i="5"/>
  <c r="V467" i="5"/>
  <c r="U467" i="5"/>
  <c r="B467" i="5"/>
  <c r="V466" i="5"/>
  <c r="U466" i="5"/>
  <c r="B466" i="5"/>
  <c r="V465" i="5"/>
  <c r="U465" i="5"/>
  <c r="B465" i="5"/>
  <c r="V464" i="5"/>
  <c r="U464" i="5"/>
  <c r="B464" i="5"/>
  <c r="V463" i="5"/>
  <c r="U463" i="5"/>
  <c r="B463" i="5"/>
  <c r="V462" i="5"/>
  <c r="U462" i="5"/>
  <c r="B462" i="5"/>
  <c r="V461" i="5"/>
  <c r="U461" i="5"/>
  <c r="B461" i="5"/>
  <c r="V460" i="5"/>
  <c r="U460" i="5"/>
  <c r="B460" i="5"/>
  <c r="V459" i="5"/>
  <c r="U459" i="5"/>
  <c r="B459" i="5"/>
  <c r="V458" i="5"/>
  <c r="U458" i="5"/>
  <c r="B458" i="5"/>
  <c r="V457" i="5"/>
  <c r="U457" i="5"/>
  <c r="B457" i="5"/>
  <c r="V456" i="5"/>
  <c r="U456" i="5"/>
  <c r="B456" i="5"/>
  <c r="V455" i="5"/>
  <c r="U455" i="5"/>
  <c r="B455" i="5"/>
  <c r="V454" i="5"/>
  <c r="U454" i="5"/>
  <c r="B454" i="5"/>
  <c r="V453" i="5"/>
  <c r="U453" i="5"/>
  <c r="B453" i="5"/>
  <c r="V452" i="5"/>
  <c r="U452" i="5"/>
  <c r="B452" i="5"/>
  <c r="V451" i="5"/>
  <c r="U451" i="5"/>
  <c r="B451" i="5"/>
  <c r="V450" i="5"/>
  <c r="U450" i="5"/>
  <c r="B450" i="5"/>
  <c r="V449" i="5"/>
  <c r="U449" i="5"/>
  <c r="B449" i="5"/>
  <c r="V448" i="5"/>
  <c r="U448" i="5"/>
  <c r="B448" i="5"/>
  <c r="V447" i="5"/>
  <c r="U447" i="5"/>
  <c r="B447" i="5"/>
  <c r="V446" i="5"/>
  <c r="U446" i="5"/>
  <c r="B446" i="5"/>
  <c r="V445" i="5"/>
  <c r="U445" i="5"/>
  <c r="B445" i="5"/>
  <c r="V444" i="5"/>
  <c r="U444" i="5"/>
  <c r="B444" i="5"/>
  <c r="V443" i="5"/>
  <c r="U443" i="5"/>
  <c r="B443" i="5"/>
  <c r="V442" i="5"/>
  <c r="U442" i="5"/>
  <c r="B442" i="5"/>
  <c r="V441" i="5"/>
  <c r="U441" i="5"/>
  <c r="B441" i="5"/>
  <c r="V440" i="5"/>
  <c r="U440" i="5"/>
  <c r="B440" i="5"/>
  <c r="V439" i="5"/>
  <c r="U439" i="5"/>
  <c r="B439" i="5"/>
  <c r="V438" i="5"/>
  <c r="U438" i="5"/>
  <c r="B438" i="5"/>
  <c r="V437" i="5"/>
  <c r="U437" i="5"/>
  <c r="B437" i="5"/>
  <c r="V436" i="5"/>
  <c r="U436" i="5"/>
  <c r="B436" i="5"/>
  <c r="V435" i="5"/>
  <c r="U435" i="5"/>
  <c r="B435" i="5"/>
  <c r="V434" i="5"/>
  <c r="U434" i="5"/>
  <c r="B434" i="5"/>
  <c r="V433" i="5"/>
  <c r="U433" i="5"/>
  <c r="B433" i="5"/>
  <c r="V432" i="5"/>
  <c r="U432" i="5"/>
  <c r="B432" i="5"/>
  <c r="V431" i="5"/>
  <c r="U431" i="5"/>
  <c r="B431" i="5"/>
  <c r="V430" i="5"/>
  <c r="U430" i="5"/>
  <c r="B430" i="5"/>
  <c r="V429" i="5"/>
  <c r="U429" i="5"/>
  <c r="B429" i="5"/>
  <c r="V428" i="5"/>
  <c r="U428" i="5"/>
  <c r="B428" i="5"/>
  <c r="V427" i="5"/>
  <c r="U427" i="5"/>
  <c r="B427" i="5"/>
  <c r="V426" i="5"/>
  <c r="U426" i="5"/>
  <c r="B426" i="5"/>
  <c r="V425" i="5"/>
  <c r="U425" i="5"/>
  <c r="B425" i="5"/>
  <c r="V424" i="5"/>
  <c r="U424" i="5"/>
  <c r="B424" i="5"/>
  <c r="V423" i="5"/>
  <c r="U423" i="5"/>
  <c r="B423" i="5"/>
  <c r="V422" i="5"/>
  <c r="U422" i="5"/>
  <c r="B422" i="5"/>
  <c r="V421" i="5"/>
  <c r="U421" i="5"/>
  <c r="B421" i="5"/>
  <c r="V420" i="5"/>
  <c r="U420" i="5"/>
  <c r="B420" i="5"/>
  <c r="V419" i="5"/>
  <c r="U419" i="5"/>
  <c r="B419" i="5"/>
  <c r="V418" i="5"/>
  <c r="U418" i="5"/>
  <c r="B418" i="5"/>
  <c r="V417" i="5"/>
  <c r="U417" i="5"/>
  <c r="B417" i="5"/>
  <c r="V416" i="5"/>
  <c r="U416" i="5"/>
  <c r="B416" i="5"/>
  <c r="V415" i="5"/>
  <c r="U415" i="5"/>
  <c r="B415" i="5"/>
  <c r="V414" i="5"/>
  <c r="U414" i="5"/>
  <c r="B414" i="5"/>
  <c r="V413" i="5"/>
  <c r="U413" i="5"/>
  <c r="B413" i="5"/>
  <c r="V412" i="5"/>
  <c r="U412" i="5"/>
  <c r="B412" i="5"/>
  <c r="V411" i="5"/>
  <c r="U411" i="5"/>
  <c r="B411" i="5"/>
  <c r="V410" i="5"/>
  <c r="U410" i="5"/>
  <c r="B410" i="5"/>
  <c r="V409" i="5"/>
  <c r="U409" i="5"/>
  <c r="B409" i="5"/>
  <c r="V408" i="5"/>
  <c r="U408" i="5"/>
  <c r="B408" i="5"/>
  <c r="V407" i="5"/>
  <c r="U407" i="5"/>
  <c r="B407" i="5"/>
  <c r="V406" i="5"/>
  <c r="U406" i="5"/>
  <c r="B406" i="5"/>
  <c r="V405" i="5"/>
  <c r="U405" i="5"/>
  <c r="B405" i="5"/>
  <c r="V404" i="5"/>
  <c r="U404" i="5"/>
  <c r="B404" i="5"/>
  <c r="V403" i="5"/>
  <c r="U403" i="5"/>
  <c r="B403" i="5"/>
  <c r="V402" i="5"/>
  <c r="U402" i="5"/>
  <c r="B402" i="5"/>
  <c r="V401" i="5"/>
  <c r="U401" i="5"/>
  <c r="B401" i="5"/>
  <c r="V400" i="5"/>
  <c r="U400" i="5"/>
  <c r="B400" i="5"/>
  <c r="V399" i="5"/>
  <c r="U399" i="5"/>
  <c r="B399" i="5"/>
  <c r="V398" i="5"/>
  <c r="U398" i="5"/>
  <c r="B398" i="5"/>
  <c r="V397" i="5"/>
  <c r="U397" i="5"/>
  <c r="B397" i="5"/>
  <c r="V396" i="5"/>
  <c r="U396" i="5"/>
  <c r="B396" i="5"/>
  <c r="V395" i="5"/>
  <c r="U395" i="5"/>
  <c r="B395" i="5"/>
  <c r="V394" i="5"/>
  <c r="U394" i="5"/>
  <c r="B394" i="5"/>
  <c r="V393" i="5"/>
  <c r="U393" i="5"/>
  <c r="B393" i="5"/>
  <c r="V392" i="5"/>
  <c r="U392" i="5"/>
  <c r="B392" i="5"/>
  <c r="V391" i="5"/>
  <c r="U391" i="5"/>
  <c r="B391" i="5"/>
  <c r="V390" i="5"/>
  <c r="U390" i="5"/>
  <c r="B390" i="5"/>
  <c r="V389" i="5"/>
  <c r="U389" i="5"/>
  <c r="B389" i="5"/>
  <c r="V388" i="5"/>
  <c r="U388" i="5"/>
  <c r="B388" i="5"/>
  <c r="V387" i="5"/>
  <c r="U387" i="5"/>
  <c r="B387" i="5"/>
  <c r="V386" i="5"/>
  <c r="U386" i="5"/>
  <c r="B386" i="5"/>
  <c r="V385" i="5"/>
  <c r="U385" i="5"/>
  <c r="B385" i="5"/>
  <c r="V384" i="5"/>
  <c r="U384" i="5"/>
  <c r="B384" i="5"/>
  <c r="V383" i="5"/>
  <c r="U383" i="5"/>
  <c r="B383" i="5"/>
  <c r="V382" i="5"/>
  <c r="U382" i="5"/>
  <c r="B382" i="5"/>
  <c r="V381" i="5"/>
  <c r="U381" i="5"/>
  <c r="B381" i="5"/>
  <c r="V380" i="5"/>
  <c r="U380" i="5"/>
  <c r="B380" i="5"/>
  <c r="V379" i="5"/>
  <c r="U379" i="5"/>
  <c r="B379" i="5"/>
  <c r="V378" i="5"/>
  <c r="U378" i="5"/>
  <c r="B378" i="5"/>
  <c r="V377" i="5"/>
  <c r="U377" i="5"/>
  <c r="B377" i="5"/>
  <c r="V376" i="5"/>
  <c r="U376" i="5"/>
  <c r="B376" i="5"/>
  <c r="V375" i="5"/>
  <c r="U375" i="5"/>
  <c r="B375" i="5"/>
  <c r="V374" i="5"/>
  <c r="U374" i="5"/>
  <c r="B374" i="5"/>
  <c r="V373" i="5"/>
  <c r="U373" i="5"/>
  <c r="B373" i="5"/>
  <c r="V372" i="5"/>
  <c r="U372" i="5"/>
  <c r="B372" i="5"/>
  <c r="V371" i="5"/>
  <c r="U371" i="5"/>
  <c r="B371" i="5"/>
  <c r="V370" i="5"/>
  <c r="U370" i="5"/>
  <c r="B370" i="5"/>
  <c r="V369" i="5"/>
  <c r="U369" i="5"/>
  <c r="B369" i="5"/>
  <c r="V368" i="5"/>
  <c r="U368" i="5"/>
  <c r="B368" i="5"/>
  <c r="V367" i="5"/>
  <c r="U367" i="5"/>
  <c r="B367" i="5"/>
  <c r="V366" i="5"/>
  <c r="U366" i="5"/>
  <c r="B366" i="5"/>
  <c r="V365" i="5"/>
  <c r="U365" i="5"/>
  <c r="B365" i="5"/>
  <c r="V364" i="5"/>
  <c r="U364" i="5"/>
  <c r="B364" i="5"/>
  <c r="V363" i="5"/>
  <c r="U363" i="5"/>
  <c r="B363" i="5"/>
  <c r="V362" i="5"/>
  <c r="U362" i="5"/>
  <c r="B362" i="5"/>
  <c r="V361" i="5"/>
  <c r="U361" i="5"/>
  <c r="B361" i="5"/>
  <c r="V360" i="5"/>
  <c r="U360" i="5"/>
  <c r="B360" i="5"/>
  <c r="V359" i="5"/>
  <c r="U359" i="5"/>
  <c r="B359" i="5"/>
  <c r="V358" i="5"/>
  <c r="U358" i="5"/>
  <c r="B358" i="5"/>
  <c r="V357" i="5"/>
  <c r="U357" i="5"/>
  <c r="B357" i="5"/>
  <c r="V356" i="5"/>
  <c r="U356" i="5"/>
  <c r="B356" i="5"/>
  <c r="V355" i="5"/>
  <c r="U355" i="5"/>
  <c r="B355" i="5"/>
  <c r="V354" i="5"/>
  <c r="U354" i="5"/>
  <c r="B354" i="5"/>
  <c r="V353" i="5"/>
  <c r="U353" i="5"/>
  <c r="B353" i="5"/>
  <c r="V352" i="5"/>
  <c r="U352" i="5"/>
  <c r="B352" i="5"/>
  <c r="V351" i="5"/>
  <c r="U351" i="5"/>
  <c r="B351" i="5"/>
  <c r="V350" i="5"/>
  <c r="U350" i="5"/>
  <c r="B350" i="5"/>
  <c r="V349" i="5"/>
  <c r="U349" i="5"/>
  <c r="B349" i="5"/>
  <c r="V348" i="5"/>
  <c r="U348" i="5"/>
  <c r="B348" i="5"/>
  <c r="V347" i="5"/>
  <c r="U347" i="5"/>
  <c r="B347" i="5"/>
  <c r="V346" i="5"/>
  <c r="U346" i="5"/>
  <c r="B346" i="5"/>
  <c r="V345" i="5"/>
  <c r="U345" i="5"/>
  <c r="B345" i="5"/>
  <c r="V344" i="5"/>
  <c r="U344" i="5"/>
  <c r="B344" i="5"/>
  <c r="V343" i="5"/>
  <c r="U343" i="5"/>
  <c r="B343" i="5"/>
  <c r="V342" i="5"/>
  <c r="U342" i="5"/>
  <c r="B342" i="5"/>
  <c r="V341" i="5"/>
  <c r="U341" i="5"/>
  <c r="B341" i="5"/>
  <c r="V340" i="5"/>
  <c r="U340" i="5"/>
  <c r="B340" i="5"/>
  <c r="V339" i="5"/>
  <c r="U339" i="5"/>
  <c r="B339" i="5"/>
  <c r="V338" i="5"/>
  <c r="U338" i="5"/>
  <c r="B338" i="5"/>
  <c r="V337" i="5"/>
  <c r="U337" i="5"/>
  <c r="B337" i="5"/>
  <c r="V336" i="5"/>
  <c r="U336" i="5"/>
  <c r="B336" i="5"/>
  <c r="V335" i="5"/>
  <c r="U335" i="5"/>
  <c r="B335" i="5"/>
  <c r="V334" i="5"/>
  <c r="U334" i="5"/>
  <c r="B334" i="5"/>
  <c r="V333" i="5"/>
  <c r="U333" i="5"/>
  <c r="B333" i="5"/>
  <c r="V332" i="5"/>
  <c r="U332" i="5"/>
  <c r="B332" i="5"/>
  <c r="V331" i="5"/>
  <c r="U331" i="5"/>
  <c r="B331" i="5"/>
  <c r="V330" i="5"/>
  <c r="U330" i="5"/>
  <c r="B330" i="5"/>
  <c r="V329" i="5"/>
  <c r="U329" i="5"/>
  <c r="B329" i="5"/>
  <c r="V328" i="5"/>
  <c r="U328" i="5"/>
  <c r="B328" i="5"/>
  <c r="V327" i="5"/>
  <c r="U327" i="5"/>
  <c r="B327" i="5"/>
  <c r="V326" i="5"/>
  <c r="U326" i="5"/>
  <c r="B326" i="5"/>
  <c r="V325" i="5"/>
  <c r="U325" i="5"/>
  <c r="B325" i="5"/>
  <c r="V324" i="5"/>
  <c r="U324" i="5"/>
  <c r="B324" i="5"/>
  <c r="V323" i="5"/>
  <c r="U323" i="5"/>
  <c r="B323" i="5"/>
  <c r="V322" i="5"/>
  <c r="U322" i="5"/>
  <c r="B322" i="5"/>
  <c r="V321" i="5"/>
  <c r="U321" i="5"/>
  <c r="B321" i="5"/>
  <c r="V320" i="5"/>
  <c r="U320" i="5"/>
  <c r="B320" i="5"/>
  <c r="V319" i="5"/>
  <c r="U319" i="5"/>
  <c r="B319" i="5"/>
  <c r="V318" i="5"/>
  <c r="U318" i="5"/>
  <c r="B318" i="5"/>
  <c r="V317" i="5"/>
  <c r="U317" i="5"/>
  <c r="B317" i="5"/>
  <c r="V316" i="5"/>
  <c r="U316" i="5"/>
  <c r="B316" i="5"/>
  <c r="V315" i="5"/>
  <c r="U315" i="5"/>
  <c r="B315" i="5"/>
  <c r="V314" i="5"/>
  <c r="U314" i="5"/>
  <c r="B314" i="5"/>
  <c r="V313" i="5"/>
  <c r="U313" i="5"/>
  <c r="B313" i="5"/>
  <c r="V312" i="5"/>
  <c r="U312" i="5"/>
  <c r="B312" i="5"/>
  <c r="V311" i="5"/>
  <c r="U311" i="5"/>
  <c r="B311" i="5"/>
  <c r="V310" i="5"/>
  <c r="U310" i="5"/>
  <c r="B310" i="5"/>
  <c r="V309" i="5"/>
  <c r="U309" i="5"/>
  <c r="B309" i="5"/>
  <c r="V308" i="5"/>
  <c r="U308" i="5"/>
  <c r="B308" i="5"/>
  <c r="V307" i="5"/>
  <c r="U307" i="5"/>
  <c r="B307" i="5"/>
  <c r="V306" i="5"/>
  <c r="U306" i="5"/>
  <c r="B306" i="5"/>
  <c r="V305" i="5"/>
  <c r="U305" i="5"/>
  <c r="B305" i="5"/>
  <c r="V304" i="5"/>
  <c r="U304" i="5"/>
  <c r="B304" i="5"/>
  <c r="V303" i="5"/>
  <c r="U303" i="5"/>
  <c r="B303" i="5"/>
  <c r="V302" i="5"/>
  <c r="U302" i="5"/>
  <c r="B302" i="5"/>
  <c r="V301" i="5"/>
  <c r="U301" i="5"/>
  <c r="B301" i="5"/>
  <c r="V300" i="5"/>
  <c r="U300" i="5"/>
  <c r="B300" i="5"/>
  <c r="V299" i="5"/>
  <c r="U299" i="5"/>
  <c r="B299" i="5"/>
  <c r="V298" i="5"/>
  <c r="U298" i="5"/>
  <c r="B298" i="5"/>
  <c r="V297" i="5"/>
  <c r="U297" i="5"/>
  <c r="B297" i="5"/>
  <c r="V296" i="5"/>
  <c r="U296" i="5"/>
  <c r="B296" i="5"/>
  <c r="V295" i="5"/>
  <c r="U295" i="5"/>
  <c r="B295" i="5"/>
  <c r="V294" i="5"/>
  <c r="U294" i="5"/>
  <c r="B294" i="5"/>
  <c r="V293" i="5"/>
  <c r="U293" i="5"/>
  <c r="B293" i="5"/>
  <c r="V292" i="5"/>
  <c r="U292" i="5"/>
  <c r="B292" i="5"/>
  <c r="V291" i="5"/>
  <c r="U291" i="5"/>
  <c r="B291" i="5"/>
  <c r="V290" i="5"/>
  <c r="U290" i="5"/>
  <c r="B290" i="5"/>
  <c r="V289" i="5"/>
  <c r="U289" i="5"/>
  <c r="B289" i="5"/>
  <c r="V288" i="5"/>
  <c r="U288" i="5"/>
  <c r="B288" i="5"/>
  <c r="V287" i="5"/>
  <c r="U287" i="5"/>
  <c r="B287" i="5"/>
  <c r="V286" i="5"/>
  <c r="U286" i="5"/>
  <c r="B286" i="5"/>
  <c r="V285" i="5"/>
  <c r="U285" i="5"/>
  <c r="B285" i="5"/>
  <c r="V284" i="5"/>
  <c r="U284" i="5"/>
  <c r="B284" i="5"/>
  <c r="V283" i="5"/>
  <c r="U283" i="5"/>
  <c r="B283" i="5"/>
  <c r="V282" i="5"/>
  <c r="U282" i="5"/>
  <c r="B282" i="5"/>
  <c r="V281" i="5"/>
  <c r="U281" i="5"/>
  <c r="B281" i="5"/>
  <c r="V280" i="5"/>
  <c r="U280" i="5"/>
  <c r="B280" i="5"/>
  <c r="V279" i="5"/>
  <c r="U279" i="5"/>
  <c r="B279" i="5"/>
  <c r="V278" i="5"/>
  <c r="U278" i="5"/>
  <c r="B278" i="5"/>
  <c r="V277" i="5"/>
  <c r="U277" i="5"/>
  <c r="B277" i="5"/>
  <c r="V276" i="5"/>
  <c r="U276" i="5"/>
  <c r="B276" i="5"/>
  <c r="V275" i="5"/>
  <c r="U275" i="5"/>
  <c r="B275" i="5"/>
  <c r="V274" i="5"/>
  <c r="U274" i="5"/>
  <c r="B274" i="5"/>
  <c r="V273" i="5"/>
  <c r="U273" i="5"/>
  <c r="B273" i="5"/>
  <c r="V272" i="5"/>
  <c r="U272" i="5"/>
  <c r="B272" i="5"/>
  <c r="V271" i="5"/>
  <c r="U271" i="5"/>
  <c r="B271" i="5"/>
  <c r="V270" i="5"/>
  <c r="U270" i="5"/>
  <c r="B270" i="5"/>
  <c r="V269" i="5"/>
  <c r="U269" i="5"/>
  <c r="B269" i="5"/>
  <c r="V268" i="5"/>
  <c r="U268" i="5"/>
  <c r="B268" i="5"/>
  <c r="V267" i="5"/>
  <c r="U267" i="5"/>
  <c r="B267" i="5"/>
  <c r="V266" i="5"/>
  <c r="U266" i="5"/>
  <c r="B266" i="5"/>
  <c r="V265" i="5"/>
  <c r="U265" i="5"/>
  <c r="B265" i="5"/>
  <c r="V264" i="5"/>
  <c r="U264" i="5"/>
  <c r="B264" i="5"/>
  <c r="V263" i="5"/>
  <c r="U263" i="5"/>
  <c r="B263" i="5"/>
  <c r="V262" i="5"/>
  <c r="U262" i="5"/>
  <c r="B262" i="5"/>
  <c r="V261" i="5"/>
  <c r="U261" i="5"/>
  <c r="B261" i="5"/>
  <c r="V260" i="5"/>
  <c r="U260" i="5"/>
  <c r="B260" i="5"/>
  <c r="V259" i="5"/>
  <c r="U259" i="5"/>
  <c r="B259" i="5"/>
  <c r="V258" i="5"/>
  <c r="U258" i="5"/>
  <c r="B258" i="5"/>
  <c r="V257" i="5"/>
  <c r="U257" i="5"/>
  <c r="B257" i="5"/>
  <c r="V256" i="5"/>
  <c r="U256" i="5"/>
  <c r="B256" i="5"/>
  <c r="V255" i="5"/>
  <c r="U255" i="5"/>
  <c r="B255" i="5"/>
  <c r="V254" i="5"/>
  <c r="U254" i="5"/>
  <c r="B254" i="5"/>
  <c r="V253" i="5"/>
  <c r="U253" i="5"/>
  <c r="B253" i="5"/>
  <c r="V252" i="5"/>
  <c r="U252" i="5"/>
  <c r="B252" i="5"/>
  <c r="V251" i="5"/>
  <c r="U251" i="5"/>
  <c r="B251" i="5"/>
  <c r="V250" i="5"/>
  <c r="U250" i="5"/>
  <c r="B250" i="5"/>
  <c r="V249" i="5"/>
  <c r="U249" i="5"/>
  <c r="B249" i="5"/>
  <c r="V248" i="5"/>
  <c r="U248" i="5"/>
  <c r="B248" i="5"/>
  <c r="V247" i="5"/>
  <c r="U247" i="5"/>
  <c r="B247" i="5"/>
  <c r="V246" i="5"/>
  <c r="U246" i="5"/>
  <c r="B246" i="5"/>
  <c r="V245" i="5"/>
  <c r="U245" i="5"/>
  <c r="B245" i="5"/>
  <c r="V244" i="5"/>
  <c r="U244" i="5"/>
  <c r="B244" i="5"/>
  <c r="V243" i="5"/>
  <c r="U243" i="5"/>
  <c r="B243" i="5"/>
  <c r="V242" i="5"/>
  <c r="U242" i="5"/>
  <c r="B242" i="5"/>
  <c r="V241" i="5"/>
  <c r="U241" i="5"/>
  <c r="B241" i="5"/>
  <c r="V240" i="5"/>
  <c r="U240" i="5"/>
  <c r="B240" i="5"/>
  <c r="V239" i="5"/>
  <c r="U239" i="5"/>
  <c r="B239" i="5"/>
  <c r="V238" i="5"/>
  <c r="U238" i="5"/>
  <c r="B238" i="5"/>
  <c r="V237" i="5"/>
  <c r="U237" i="5"/>
  <c r="B237" i="5"/>
  <c r="V236" i="5"/>
  <c r="U236" i="5"/>
  <c r="B236" i="5"/>
  <c r="V235" i="5"/>
  <c r="U235" i="5"/>
  <c r="B235" i="5"/>
  <c r="V234" i="5"/>
  <c r="U234" i="5"/>
  <c r="B234" i="5"/>
  <c r="V233" i="5"/>
  <c r="U233" i="5"/>
  <c r="B233" i="5"/>
  <c r="V232" i="5"/>
  <c r="U232" i="5"/>
  <c r="B232" i="5"/>
  <c r="V231" i="5"/>
  <c r="U231" i="5"/>
  <c r="B231" i="5"/>
  <c r="V230" i="5"/>
  <c r="U230" i="5"/>
  <c r="B230" i="5"/>
  <c r="V229" i="5"/>
  <c r="U229" i="5"/>
  <c r="B229" i="5"/>
  <c r="V228" i="5"/>
  <c r="U228" i="5"/>
  <c r="B228" i="5"/>
  <c r="V227" i="5"/>
  <c r="U227" i="5"/>
  <c r="B227" i="5"/>
  <c r="V226" i="5"/>
  <c r="U226" i="5"/>
  <c r="B226" i="5"/>
  <c r="V225" i="5"/>
  <c r="U225" i="5"/>
  <c r="B225" i="5"/>
  <c r="V224" i="5"/>
  <c r="U224" i="5"/>
  <c r="B224" i="5"/>
  <c r="V223" i="5"/>
  <c r="U223" i="5"/>
  <c r="B223" i="5"/>
  <c r="V222" i="5"/>
  <c r="U222" i="5"/>
  <c r="B222" i="5"/>
  <c r="V221" i="5"/>
  <c r="U221" i="5"/>
  <c r="B221" i="5"/>
  <c r="V220" i="5"/>
  <c r="U220" i="5"/>
  <c r="B220" i="5"/>
  <c r="V219" i="5"/>
  <c r="U219" i="5"/>
  <c r="B219" i="5"/>
  <c r="V218" i="5"/>
  <c r="U218" i="5"/>
  <c r="B218" i="5"/>
  <c r="V217" i="5"/>
  <c r="U217" i="5"/>
  <c r="B217" i="5"/>
  <c r="V216" i="5"/>
  <c r="U216" i="5"/>
  <c r="B216" i="5"/>
  <c r="V215" i="5"/>
  <c r="U215" i="5"/>
  <c r="B215" i="5"/>
  <c r="V214" i="5"/>
  <c r="U214" i="5"/>
  <c r="B214" i="5"/>
  <c r="V213" i="5"/>
  <c r="U213" i="5"/>
  <c r="B213" i="5"/>
  <c r="V212" i="5"/>
  <c r="U212" i="5"/>
  <c r="B212" i="5"/>
  <c r="V211" i="5"/>
  <c r="U211" i="5"/>
  <c r="B211" i="5"/>
  <c r="V210" i="5"/>
  <c r="U210" i="5"/>
  <c r="B210" i="5"/>
  <c r="V209" i="5"/>
  <c r="U209" i="5"/>
  <c r="B209" i="5"/>
  <c r="V208" i="5"/>
  <c r="U208" i="5"/>
  <c r="B208" i="5"/>
  <c r="V207" i="5"/>
  <c r="U207" i="5"/>
  <c r="B207" i="5"/>
  <c r="V206" i="5"/>
  <c r="U206" i="5"/>
  <c r="B206" i="5"/>
  <c r="V205" i="5"/>
  <c r="U205" i="5"/>
  <c r="B205" i="5"/>
  <c r="V204" i="5"/>
  <c r="U204" i="5"/>
  <c r="B204" i="5"/>
  <c r="V203" i="5"/>
  <c r="U203" i="5"/>
  <c r="B203" i="5"/>
  <c r="V202" i="5"/>
  <c r="U202" i="5"/>
  <c r="B202" i="5"/>
  <c r="V201" i="5"/>
  <c r="U201" i="5"/>
  <c r="B201" i="5"/>
  <c r="V200" i="5"/>
  <c r="U200" i="5"/>
  <c r="B200" i="5"/>
  <c r="V199" i="5"/>
  <c r="U199" i="5"/>
  <c r="B199" i="5"/>
  <c r="V198" i="5"/>
  <c r="U198" i="5"/>
  <c r="B198" i="5"/>
  <c r="V197" i="5"/>
  <c r="U197" i="5"/>
  <c r="B197" i="5"/>
  <c r="V196" i="5"/>
  <c r="U196" i="5"/>
  <c r="B196" i="5"/>
  <c r="V195" i="5"/>
  <c r="U195" i="5"/>
  <c r="B195" i="5"/>
  <c r="V194" i="5"/>
  <c r="U194" i="5"/>
  <c r="B194" i="5"/>
  <c r="V193" i="5"/>
  <c r="U193" i="5"/>
  <c r="B193" i="5"/>
  <c r="V192" i="5"/>
  <c r="U192" i="5"/>
  <c r="B192" i="5"/>
  <c r="V191" i="5"/>
  <c r="U191" i="5"/>
  <c r="B191" i="5"/>
  <c r="V190" i="5"/>
  <c r="U190" i="5"/>
  <c r="B190" i="5"/>
  <c r="V189" i="5"/>
  <c r="U189" i="5"/>
  <c r="B189" i="5"/>
  <c r="V188" i="5"/>
  <c r="U188" i="5"/>
  <c r="B188" i="5"/>
  <c r="V187" i="5"/>
  <c r="U187" i="5"/>
  <c r="B187" i="5"/>
  <c r="V186" i="5"/>
  <c r="U186" i="5"/>
  <c r="B186" i="5"/>
  <c r="V185" i="5"/>
  <c r="U185" i="5"/>
  <c r="B185" i="5"/>
  <c r="V184" i="5"/>
  <c r="U184" i="5"/>
  <c r="B184" i="5"/>
  <c r="V183" i="5"/>
  <c r="U183" i="5"/>
  <c r="B183" i="5"/>
  <c r="V182" i="5"/>
  <c r="U182" i="5"/>
  <c r="B182" i="5"/>
  <c r="V181" i="5"/>
  <c r="U181" i="5"/>
  <c r="B181" i="5"/>
  <c r="V180" i="5"/>
  <c r="U180" i="5"/>
  <c r="B180" i="5"/>
  <c r="V179" i="5"/>
  <c r="U179" i="5"/>
  <c r="B179" i="5"/>
  <c r="V178" i="5"/>
  <c r="U178" i="5"/>
  <c r="B178" i="5"/>
  <c r="V177" i="5"/>
  <c r="U177" i="5"/>
  <c r="B177" i="5"/>
  <c r="V176" i="5"/>
  <c r="U176" i="5"/>
  <c r="B176" i="5"/>
  <c r="V175" i="5"/>
  <c r="U175" i="5"/>
  <c r="B175" i="5"/>
  <c r="V174" i="5"/>
  <c r="U174" i="5"/>
  <c r="B174" i="5"/>
  <c r="V173" i="5"/>
  <c r="U173" i="5"/>
  <c r="B173" i="5"/>
  <c r="V172" i="5"/>
  <c r="U172" i="5"/>
  <c r="B172" i="5"/>
  <c r="V171" i="5"/>
  <c r="U171" i="5"/>
  <c r="B171" i="5"/>
  <c r="V170" i="5"/>
  <c r="U170" i="5"/>
  <c r="B170" i="5"/>
  <c r="V169" i="5"/>
  <c r="U169" i="5"/>
  <c r="B169" i="5"/>
  <c r="V168" i="5"/>
  <c r="U168" i="5"/>
  <c r="B168" i="5"/>
  <c r="V167" i="5"/>
  <c r="U167" i="5"/>
  <c r="B167" i="5"/>
  <c r="V166" i="5"/>
  <c r="U166" i="5"/>
  <c r="B166" i="5"/>
  <c r="V165" i="5"/>
  <c r="U165" i="5"/>
  <c r="B165" i="5"/>
  <c r="V164" i="5"/>
  <c r="U164" i="5"/>
  <c r="B164" i="5"/>
  <c r="V163" i="5"/>
  <c r="U163" i="5"/>
  <c r="B163" i="5"/>
  <c r="V162" i="5"/>
  <c r="U162" i="5"/>
  <c r="B162" i="5"/>
  <c r="V161" i="5"/>
  <c r="U161" i="5"/>
  <c r="B161" i="5"/>
  <c r="V160" i="5"/>
  <c r="U160" i="5"/>
  <c r="B160" i="5"/>
  <c r="V159" i="5"/>
  <c r="U159" i="5"/>
  <c r="B159" i="5"/>
  <c r="V158" i="5"/>
  <c r="U158" i="5"/>
  <c r="B158" i="5"/>
  <c r="V157" i="5"/>
  <c r="U157" i="5"/>
  <c r="B157" i="5"/>
  <c r="V156" i="5"/>
  <c r="U156" i="5"/>
  <c r="B156" i="5"/>
  <c r="V155" i="5"/>
  <c r="U155" i="5"/>
  <c r="B155" i="5"/>
  <c r="V154" i="5"/>
  <c r="U154" i="5"/>
  <c r="B154" i="5"/>
  <c r="V153" i="5"/>
  <c r="U153" i="5"/>
  <c r="B153" i="5"/>
  <c r="V152" i="5"/>
  <c r="U152" i="5"/>
  <c r="B152" i="5"/>
  <c r="V151" i="5"/>
  <c r="U151" i="5"/>
  <c r="B151" i="5"/>
  <c r="V150" i="5"/>
  <c r="U150" i="5"/>
  <c r="B150" i="5"/>
  <c r="V149" i="5"/>
  <c r="U149" i="5"/>
  <c r="B149" i="5"/>
  <c r="V148" i="5"/>
  <c r="U148" i="5"/>
  <c r="B148" i="5"/>
  <c r="V147" i="5"/>
  <c r="U147" i="5"/>
  <c r="B147" i="5"/>
  <c r="V146" i="5"/>
  <c r="U146" i="5"/>
  <c r="B146" i="5"/>
  <c r="V145" i="5"/>
  <c r="U145" i="5"/>
  <c r="B145" i="5"/>
  <c r="V144" i="5"/>
  <c r="U144" i="5"/>
  <c r="B144" i="5"/>
  <c r="V143" i="5"/>
  <c r="U143" i="5"/>
  <c r="B143" i="5"/>
  <c r="V142" i="5"/>
  <c r="U142" i="5"/>
  <c r="B142" i="5"/>
  <c r="V141" i="5"/>
  <c r="U141" i="5"/>
  <c r="B141" i="5"/>
  <c r="V140" i="5"/>
  <c r="U140" i="5"/>
  <c r="B140" i="5"/>
  <c r="V139" i="5"/>
  <c r="U139" i="5"/>
  <c r="B139" i="5"/>
  <c r="V138" i="5"/>
  <c r="U138" i="5"/>
  <c r="B138" i="5"/>
  <c r="V137" i="5"/>
  <c r="U137" i="5"/>
  <c r="B137" i="5"/>
  <c r="V136" i="5"/>
  <c r="U136" i="5"/>
  <c r="B136" i="5"/>
  <c r="V135" i="5"/>
  <c r="U135" i="5"/>
  <c r="B135" i="5"/>
  <c r="V134" i="5"/>
  <c r="U134" i="5"/>
  <c r="B134" i="5"/>
  <c r="V133" i="5"/>
  <c r="U133" i="5"/>
  <c r="B133" i="5"/>
  <c r="V132" i="5"/>
  <c r="U132" i="5"/>
  <c r="B132" i="5"/>
  <c r="V131" i="5"/>
  <c r="U131" i="5"/>
  <c r="B131" i="5"/>
  <c r="V130" i="5"/>
  <c r="U130" i="5"/>
  <c r="B130" i="5"/>
  <c r="V129" i="5"/>
  <c r="U129" i="5"/>
  <c r="B129" i="5"/>
  <c r="V128" i="5"/>
  <c r="U128" i="5"/>
  <c r="B128" i="5"/>
  <c r="V127" i="5"/>
  <c r="U127" i="5"/>
  <c r="B127" i="5"/>
  <c r="V126" i="5"/>
  <c r="U126" i="5"/>
  <c r="B126" i="5"/>
  <c r="V125" i="5"/>
  <c r="U125" i="5"/>
  <c r="B125" i="5"/>
  <c r="V124" i="5"/>
  <c r="U124" i="5"/>
  <c r="B124" i="5"/>
  <c r="V123" i="5"/>
  <c r="U123" i="5"/>
  <c r="B123" i="5"/>
  <c r="V122" i="5"/>
  <c r="U122" i="5"/>
  <c r="B122" i="5"/>
  <c r="V121" i="5"/>
  <c r="U121" i="5"/>
  <c r="B121" i="5"/>
  <c r="V120" i="5"/>
  <c r="U120" i="5"/>
  <c r="B120" i="5"/>
  <c r="V119" i="5"/>
  <c r="U119" i="5"/>
  <c r="B119" i="5"/>
  <c r="V118" i="5"/>
  <c r="U118" i="5"/>
  <c r="B118" i="5"/>
  <c r="V117" i="5"/>
  <c r="U117" i="5"/>
  <c r="B117" i="5"/>
  <c r="V116" i="5"/>
  <c r="U116" i="5"/>
  <c r="B116" i="5"/>
  <c r="V115" i="5"/>
  <c r="U115" i="5"/>
  <c r="B115" i="5"/>
  <c r="V114" i="5"/>
  <c r="U114" i="5"/>
  <c r="B114" i="5"/>
  <c r="V113" i="5"/>
  <c r="U113" i="5"/>
  <c r="B113" i="5"/>
  <c r="V112" i="5"/>
  <c r="U112" i="5"/>
  <c r="B112" i="5"/>
  <c r="V111" i="5"/>
  <c r="U111" i="5"/>
  <c r="B111" i="5"/>
  <c r="V110" i="5"/>
  <c r="U110" i="5"/>
  <c r="B110" i="5"/>
  <c r="V109" i="5"/>
  <c r="U109" i="5"/>
  <c r="B109" i="5"/>
  <c r="V108" i="5"/>
  <c r="U108" i="5"/>
  <c r="B108" i="5"/>
  <c r="V107" i="5"/>
  <c r="U107" i="5"/>
  <c r="B107" i="5"/>
  <c r="V106" i="5"/>
  <c r="U106" i="5"/>
  <c r="B106" i="5"/>
  <c r="V105" i="5"/>
  <c r="U105" i="5"/>
  <c r="B105" i="5"/>
  <c r="V104" i="5"/>
  <c r="U104" i="5"/>
  <c r="B104" i="5"/>
  <c r="V103" i="5"/>
  <c r="U103" i="5"/>
  <c r="B103" i="5"/>
  <c r="V102" i="5"/>
  <c r="U102" i="5"/>
  <c r="B102" i="5"/>
  <c r="V101" i="5"/>
  <c r="U101" i="5"/>
  <c r="B101" i="5"/>
  <c r="V100" i="5"/>
  <c r="U100" i="5"/>
  <c r="B100" i="5"/>
  <c r="V99" i="5"/>
  <c r="U99" i="5"/>
  <c r="B99" i="5"/>
  <c r="V98" i="5"/>
  <c r="U98" i="5"/>
  <c r="B98" i="5"/>
  <c r="V97" i="5"/>
  <c r="U97" i="5"/>
  <c r="B97" i="5"/>
  <c r="V96" i="5"/>
  <c r="U96" i="5"/>
  <c r="B96" i="5"/>
  <c r="V95" i="5"/>
  <c r="U95" i="5"/>
  <c r="B95" i="5"/>
  <c r="V94" i="5"/>
  <c r="U94" i="5"/>
  <c r="B94" i="5"/>
  <c r="V93" i="5"/>
  <c r="U93" i="5"/>
  <c r="B93" i="5"/>
  <c r="V92" i="5"/>
  <c r="U92" i="5"/>
  <c r="B92" i="5"/>
  <c r="V91" i="5"/>
  <c r="U91" i="5"/>
  <c r="B91" i="5"/>
  <c r="V90" i="5"/>
  <c r="U90" i="5"/>
  <c r="B90" i="5"/>
  <c r="V89" i="5"/>
  <c r="U89" i="5"/>
  <c r="B89" i="5"/>
  <c r="V88" i="5"/>
  <c r="U88" i="5"/>
  <c r="B88" i="5"/>
  <c r="V87" i="5"/>
  <c r="U87" i="5"/>
  <c r="B87" i="5"/>
  <c r="V86" i="5"/>
  <c r="U86" i="5"/>
  <c r="B86" i="5"/>
  <c r="V85" i="5"/>
  <c r="U85" i="5"/>
  <c r="B85" i="5"/>
  <c r="V84" i="5"/>
  <c r="U84" i="5"/>
  <c r="B84" i="5"/>
  <c r="V83" i="5"/>
  <c r="U83" i="5"/>
  <c r="B83" i="5"/>
  <c r="V82" i="5"/>
  <c r="U82" i="5"/>
  <c r="B82" i="5"/>
  <c r="V81" i="5"/>
  <c r="U81" i="5"/>
  <c r="B81" i="5"/>
  <c r="V80" i="5"/>
  <c r="U80" i="5"/>
  <c r="B80" i="5"/>
  <c r="V79" i="5"/>
  <c r="U79" i="5"/>
  <c r="B79" i="5"/>
  <c r="V78" i="5"/>
  <c r="U78" i="5"/>
  <c r="B78" i="5"/>
  <c r="V77" i="5"/>
  <c r="U77" i="5"/>
  <c r="B77" i="5"/>
  <c r="V76" i="5"/>
  <c r="U76" i="5"/>
  <c r="B76" i="5"/>
  <c r="V75" i="5"/>
  <c r="U75" i="5"/>
  <c r="B75" i="5"/>
  <c r="V74" i="5"/>
  <c r="U74" i="5"/>
  <c r="B74" i="5"/>
  <c r="V73" i="5"/>
  <c r="U73" i="5"/>
  <c r="B73" i="5"/>
  <c r="V72" i="5"/>
  <c r="U72" i="5"/>
  <c r="B72" i="5"/>
  <c r="V71" i="5"/>
  <c r="U71" i="5"/>
  <c r="B71" i="5"/>
  <c r="V70" i="5"/>
  <c r="U70" i="5"/>
  <c r="B70" i="5"/>
  <c r="V69" i="5"/>
  <c r="U69" i="5"/>
  <c r="B69" i="5"/>
  <c r="V68" i="5"/>
  <c r="U68" i="5"/>
  <c r="B68" i="5"/>
  <c r="V67" i="5"/>
  <c r="U67" i="5"/>
  <c r="B67" i="5"/>
  <c r="V66" i="5"/>
  <c r="U66" i="5"/>
  <c r="B66" i="5"/>
  <c r="V65" i="5"/>
  <c r="U65" i="5"/>
  <c r="B65" i="5"/>
  <c r="V64" i="5"/>
  <c r="U64" i="5"/>
  <c r="B64" i="5"/>
  <c r="V63" i="5"/>
  <c r="U63" i="5"/>
  <c r="B63" i="5"/>
  <c r="V62" i="5"/>
  <c r="U62" i="5"/>
  <c r="B62" i="5"/>
  <c r="V61" i="5"/>
  <c r="U61" i="5"/>
  <c r="B61" i="5"/>
  <c r="V60" i="5"/>
  <c r="U60" i="5"/>
  <c r="B60" i="5"/>
  <c r="V59" i="5"/>
  <c r="U59" i="5"/>
  <c r="B59" i="5"/>
  <c r="V58" i="5"/>
  <c r="U58" i="5"/>
  <c r="B58" i="5"/>
  <c r="V57" i="5"/>
  <c r="U57" i="5"/>
  <c r="B57" i="5"/>
  <c r="V56" i="5"/>
  <c r="U56" i="5"/>
  <c r="B56" i="5"/>
  <c r="V55" i="5"/>
  <c r="U55" i="5"/>
  <c r="B55" i="5"/>
  <c r="V54" i="5"/>
  <c r="U54" i="5"/>
  <c r="B54" i="5"/>
  <c r="V53" i="5"/>
  <c r="U53" i="5"/>
  <c r="B53" i="5"/>
  <c r="V52" i="5"/>
  <c r="U52" i="5"/>
  <c r="B52" i="5"/>
  <c r="V51" i="5"/>
  <c r="U51" i="5"/>
  <c r="B51" i="5"/>
  <c r="V50" i="5"/>
  <c r="U50" i="5"/>
  <c r="B50" i="5"/>
  <c r="V49" i="5"/>
  <c r="U49" i="5"/>
  <c r="B49" i="5"/>
  <c r="V48" i="5"/>
  <c r="U48" i="5"/>
  <c r="B48" i="5"/>
  <c r="V47" i="5"/>
  <c r="U47" i="5"/>
  <c r="B47" i="5"/>
  <c r="V46" i="5"/>
  <c r="U46" i="5"/>
  <c r="B46" i="5"/>
  <c r="V45" i="5"/>
  <c r="U45" i="5"/>
  <c r="B45" i="5"/>
  <c r="V44" i="5"/>
  <c r="U44" i="5"/>
  <c r="B44" i="5"/>
  <c r="V43" i="5"/>
  <c r="U43" i="5"/>
  <c r="B43" i="5"/>
  <c r="V42" i="5"/>
  <c r="U42" i="5"/>
  <c r="B42" i="5"/>
  <c r="V41" i="5"/>
  <c r="U41" i="5"/>
  <c r="B41" i="5"/>
  <c r="V40" i="5"/>
  <c r="U40" i="5"/>
  <c r="B40" i="5"/>
  <c r="V39" i="5"/>
  <c r="U39" i="5"/>
  <c r="B39" i="5"/>
  <c r="V38" i="5"/>
  <c r="U38" i="5"/>
  <c r="B38" i="5"/>
  <c r="V37" i="5"/>
  <c r="U37" i="5"/>
  <c r="B37" i="5"/>
  <c r="V36" i="5"/>
  <c r="U36" i="5"/>
  <c r="B36" i="5"/>
  <c r="V35" i="5"/>
  <c r="U35" i="5"/>
  <c r="B35" i="5"/>
  <c r="V34" i="5"/>
  <c r="U34" i="5"/>
  <c r="B34" i="5"/>
  <c r="V33" i="5"/>
  <c r="U33" i="5"/>
  <c r="B33" i="5"/>
  <c r="V32" i="5"/>
  <c r="U32" i="5"/>
  <c r="B32" i="5"/>
  <c r="V31" i="5"/>
  <c r="U31" i="5"/>
  <c r="B31" i="5"/>
  <c r="V30" i="5"/>
  <c r="U30" i="5"/>
  <c r="B30" i="5"/>
  <c r="V29" i="5"/>
  <c r="U29" i="5"/>
  <c r="B29" i="5"/>
  <c r="V28" i="5"/>
  <c r="U28" i="5"/>
  <c r="B28" i="5"/>
  <c r="V27" i="5"/>
  <c r="U27" i="5"/>
  <c r="B27" i="5"/>
  <c r="V26" i="5"/>
  <c r="U26" i="5"/>
  <c r="B26" i="5"/>
  <c r="V25" i="5"/>
  <c r="U25" i="5"/>
  <c r="B25" i="5"/>
  <c r="V24" i="5"/>
  <c r="U24" i="5"/>
  <c r="B24" i="5"/>
  <c r="V23" i="5"/>
  <c r="U23" i="5"/>
  <c r="B23" i="5"/>
  <c r="V22" i="5"/>
  <c r="U22" i="5"/>
  <c r="B22" i="5"/>
  <c r="V21" i="5"/>
  <c r="U21" i="5"/>
  <c r="B21" i="5"/>
  <c r="V20" i="5"/>
  <c r="U20" i="5"/>
  <c r="B20" i="5"/>
  <c r="V19" i="5"/>
  <c r="U19" i="5"/>
  <c r="B19" i="5"/>
  <c r="V18" i="5"/>
  <c r="U18" i="5"/>
  <c r="B18" i="5"/>
  <c r="V17" i="5"/>
  <c r="U17" i="5"/>
  <c r="B17" i="5"/>
  <c r="V16" i="5"/>
  <c r="U16" i="5"/>
  <c r="B16" i="5"/>
  <c r="V15" i="5"/>
  <c r="U15" i="5"/>
  <c r="B15" i="5"/>
  <c r="V14" i="5"/>
  <c r="U14" i="5"/>
  <c r="B14" i="5"/>
  <c r="V13" i="5"/>
  <c r="U13" i="5"/>
  <c r="B13" i="5"/>
  <c r="V12" i="5"/>
  <c r="U12" i="5"/>
  <c r="B12" i="5"/>
  <c r="V11" i="5"/>
  <c r="U11" i="5"/>
  <c r="B11" i="5"/>
  <c r="V10" i="5"/>
  <c r="U10" i="5"/>
  <c r="B10" i="5"/>
  <c r="V9" i="5"/>
  <c r="U9" i="5"/>
  <c r="B9" i="5"/>
  <c r="Z7" i="5"/>
  <c r="S3" i="5"/>
  <c r="S4" i="5" l="1"/>
  <c r="F4" i="5"/>
  <c r="D4" i="5"/>
  <c r="D3" i="5"/>
  <c r="Y7" i="5" s="1"/>
  <c r="J8" i="5"/>
  <c r="I8" i="5"/>
  <c r="H8" i="5"/>
  <c r="G8" i="5"/>
  <c r="O8" i="5" l="1"/>
  <c r="P765" i="5" s="1"/>
  <c r="P173" i="5" l="1"/>
  <c r="P143" i="5"/>
  <c r="S143" i="5" s="1"/>
  <c r="X143" i="5" s="1"/>
  <c r="P264" i="5"/>
  <c r="P59" i="5"/>
  <c r="P408" i="5"/>
  <c r="P239" i="5"/>
  <c r="S239" i="5" s="1"/>
  <c r="X239" i="5" s="1"/>
  <c r="P296" i="5"/>
  <c r="P488" i="5"/>
  <c r="R488" i="5" s="1"/>
  <c r="P207" i="5"/>
  <c r="S207" i="5" s="1"/>
  <c r="X207" i="5" s="1"/>
  <c r="P328" i="5"/>
  <c r="R328" i="5" s="1"/>
  <c r="P360" i="5"/>
  <c r="P15" i="5"/>
  <c r="P163" i="5"/>
  <c r="Q163" i="5" s="1"/>
  <c r="P223" i="5"/>
  <c r="Q223" i="5" s="1"/>
  <c r="P288" i="5"/>
  <c r="P344" i="5"/>
  <c r="P424" i="5"/>
  <c r="P77" i="5"/>
  <c r="R77" i="5" s="1"/>
  <c r="P199" i="5"/>
  <c r="P255" i="5"/>
  <c r="R255" i="5" s="1"/>
  <c r="P304" i="5"/>
  <c r="P384" i="5"/>
  <c r="R384" i="5" s="1"/>
  <c r="P35" i="5"/>
  <c r="P472" i="5"/>
  <c r="Q472" i="5" s="1"/>
  <c r="P103" i="5"/>
  <c r="P191" i="5"/>
  <c r="S191" i="5" s="1"/>
  <c r="X191" i="5" s="1"/>
  <c r="P231" i="5"/>
  <c r="P272" i="5"/>
  <c r="P320" i="5"/>
  <c r="P376" i="5"/>
  <c r="S376" i="5" s="1"/>
  <c r="X376" i="5" s="1"/>
  <c r="P440" i="5"/>
  <c r="P23" i="5"/>
  <c r="P33" i="5"/>
  <c r="Q33" i="5" s="1"/>
  <c r="P121" i="5"/>
  <c r="Q121" i="5" s="1"/>
  <c r="P183" i="5"/>
  <c r="P215" i="5"/>
  <c r="P247" i="5"/>
  <c r="R247" i="5" s="1"/>
  <c r="P280" i="5"/>
  <c r="Q280" i="5" s="1"/>
  <c r="P312" i="5"/>
  <c r="P352" i="5"/>
  <c r="S352" i="5" s="1"/>
  <c r="X352" i="5" s="1"/>
  <c r="P392" i="5"/>
  <c r="Q392" i="5" s="1"/>
  <c r="P456" i="5"/>
  <c r="R456" i="5" s="1"/>
  <c r="P89" i="5"/>
  <c r="P336" i="5"/>
  <c r="Q336" i="5" s="1"/>
  <c r="P368" i="5"/>
  <c r="S368" i="5" s="1"/>
  <c r="X368" i="5" s="1"/>
  <c r="P400" i="5"/>
  <c r="Q400" i="5" s="1"/>
  <c r="P432" i="5"/>
  <c r="P464" i="5"/>
  <c r="P496" i="5"/>
  <c r="P115" i="5"/>
  <c r="R115" i="5" s="1"/>
  <c r="P416" i="5"/>
  <c r="S416" i="5" s="1"/>
  <c r="X416" i="5" s="1"/>
  <c r="P448" i="5"/>
  <c r="P480" i="5"/>
  <c r="R480" i="5" s="1"/>
  <c r="P61" i="5"/>
  <c r="Q61" i="5" s="1"/>
  <c r="P105" i="5"/>
  <c r="Q105" i="5" s="1"/>
  <c r="P139" i="5"/>
  <c r="S139" i="5" s="1"/>
  <c r="X139" i="5" s="1"/>
  <c r="P58" i="5"/>
  <c r="R58" i="5" s="1"/>
  <c r="P122" i="5"/>
  <c r="Q122" i="5" s="1"/>
  <c r="P186" i="5"/>
  <c r="P250" i="5"/>
  <c r="Q250" i="5" s="1"/>
  <c r="P1035" i="5"/>
  <c r="P606" i="5"/>
  <c r="Q606" i="5" s="1"/>
  <c r="P862" i="5"/>
  <c r="Q862" i="5" s="1"/>
  <c r="P413" i="5"/>
  <c r="S413" i="5" s="1"/>
  <c r="X413" i="5" s="1"/>
  <c r="P669" i="5"/>
  <c r="P19" i="5"/>
  <c r="S19" i="5" s="1"/>
  <c r="X19" i="5" s="1"/>
  <c r="P65" i="5"/>
  <c r="Q65" i="5" s="1"/>
  <c r="P81" i="5"/>
  <c r="R81" i="5" s="1"/>
  <c r="P107" i="5"/>
  <c r="Q107" i="5" s="1"/>
  <c r="P125" i="5"/>
  <c r="S125" i="5" s="1"/>
  <c r="X125" i="5" s="1"/>
  <c r="P149" i="5"/>
  <c r="Q149" i="5" s="1"/>
  <c r="P165" i="5"/>
  <c r="S165" i="5" s="1"/>
  <c r="X165" i="5" s="1"/>
  <c r="P177" i="5"/>
  <c r="P185" i="5"/>
  <c r="S185" i="5" s="1"/>
  <c r="X185" i="5" s="1"/>
  <c r="P193" i="5"/>
  <c r="S193" i="5" s="1"/>
  <c r="X193" i="5" s="1"/>
  <c r="P201" i="5"/>
  <c r="R201" i="5" s="1"/>
  <c r="P209" i="5"/>
  <c r="S209" i="5" s="1"/>
  <c r="X209" i="5" s="1"/>
  <c r="P217" i="5"/>
  <c r="R217" i="5" s="1"/>
  <c r="P225" i="5"/>
  <c r="Q225" i="5" s="1"/>
  <c r="P233" i="5"/>
  <c r="R233" i="5" s="1"/>
  <c r="P249" i="5"/>
  <c r="S249" i="5" s="1"/>
  <c r="X249" i="5" s="1"/>
  <c r="P257" i="5"/>
  <c r="Q257" i="5" s="1"/>
  <c r="P266" i="5"/>
  <c r="Q266" i="5" s="1"/>
  <c r="P274" i="5"/>
  <c r="R274" i="5" s="1"/>
  <c r="P282" i="5"/>
  <c r="P290" i="5"/>
  <c r="R290" i="5" s="1"/>
  <c r="P298" i="5"/>
  <c r="Q298" i="5" s="1"/>
  <c r="P306" i="5"/>
  <c r="R306" i="5" s="1"/>
  <c r="P314" i="5"/>
  <c r="P322" i="5"/>
  <c r="R322" i="5" s="1"/>
  <c r="P330" i="5"/>
  <c r="Q330" i="5" s="1"/>
  <c r="P338" i="5"/>
  <c r="S338" i="5" s="1"/>
  <c r="X338" i="5" s="1"/>
  <c r="P346" i="5"/>
  <c r="P354" i="5"/>
  <c r="R354" i="5" s="1"/>
  <c r="P362" i="5"/>
  <c r="Q362" i="5" s="1"/>
  <c r="P370" i="5"/>
  <c r="Q370" i="5" s="1"/>
  <c r="P378" i="5"/>
  <c r="P386" i="5"/>
  <c r="R386" i="5" s="1"/>
  <c r="P394" i="5"/>
  <c r="Q394" i="5" s="1"/>
  <c r="P402" i="5"/>
  <c r="R402" i="5" s="1"/>
  <c r="P410" i="5"/>
  <c r="Q410" i="5" s="1"/>
  <c r="P418" i="5"/>
  <c r="R418" i="5" s="1"/>
  <c r="P426" i="5"/>
  <c r="Q426" i="5" s="1"/>
  <c r="P434" i="5"/>
  <c r="S434" i="5" s="1"/>
  <c r="X434" i="5" s="1"/>
  <c r="P442" i="5"/>
  <c r="R442" i="5" s="1"/>
  <c r="P450" i="5"/>
  <c r="R450" i="5" s="1"/>
  <c r="P458" i="5"/>
  <c r="Q458" i="5" s="1"/>
  <c r="P466" i="5"/>
  <c r="S466" i="5" s="1"/>
  <c r="X466" i="5" s="1"/>
  <c r="P474" i="5"/>
  <c r="Q474" i="5" s="1"/>
  <c r="P482" i="5"/>
  <c r="R482" i="5" s="1"/>
  <c r="P490" i="5"/>
  <c r="Q490" i="5" s="1"/>
  <c r="P11" i="5"/>
  <c r="R11" i="5" s="1"/>
  <c r="P39" i="5"/>
  <c r="Q39" i="5" s="1"/>
  <c r="P63" i="5"/>
  <c r="R63" i="5" s="1"/>
  <c r="P93" i="5"/>
  <c r="S93" i="5" s="1"/>
  <c r="X93" i="5" s="1"/>
  <c r="P119" i="5"/>
  <c r="Q119" i="5" s="1"/>
  <c r="P145" i="5"/>
  <c r="P47" i="5"/>
  <c r="Q47" i="5" s="1"/>
  <c r="P127" i="5"/>
  <c r="P10" i="5"/>
  <c r="P74" i="5"/>
  <c r="Q74" i="5" s="1"/>
  <c r="P138" i="5"/>
  <c r="R138" i="5" s="1"/>
  <c r="P202" i="5"/>
  <c r="P909" i="5"/>
  <c r="R909" i="5" s="1"/>
  <c r="P670" i="5"/>
  <c r="Q670" i="5" s="1"/>
  <c r="P1005" i="5"/>
  <c r="P477" i="5"/>
  <c r="P733" i="5"/>
  <c r="R733" i="5" s="1"/>
  <c r="P25" i="5"/>
  <c r="Q25" i="5" s="1"/>
  <c r="P49" i="5"/>
  <c r="P69" i="5"/>
  <c r="P85" i="5"/>
  <c r="Q85" i="5" s="1"/>
  <c r="P111" i="5"/>
  <c r="Q111" i="5" s="1"/>
  <c r="P131" i="5"/>
  <c r="P155" i="5"/>
  <c r="P167" i="5"/>
  <c r="Q167" i="5" s="1"/>
  <c r="P179" i="5"/>
  <c r="S179" i="5" s="1"/>
  <c r="X179" i="5" s="1"/>
  <c r="P187" i="5"/>
  <c r="P195" i="5"/>
  <c r="P203" i="5"/>
  <c r="R203" i="5" s="1"/>
  <c r="P211" i="5"/>
  <c r="R211" i="5" s="1"/>
  <c r="P219" i="5"/>
  <c r="P227" i="5"/>
  <c r="P235" i="5"/>
  <c r="S235" i="5" s="1"/>
  <c r="X235" i="5" s="1"/>
  <c r="P243" i="5"/>
  <c r="Q243" i="5" s="1"/>
  <c r="P251" i="5"/>
  <c r="P259" i="5"/>
  <c r="P268" i="5"/>
  <c r="R268" i="5" s="1"/>
  <c r="P276" i="5"/>
  <c r="S276" i="5" s="1"/>
  <c r="X276" i="5" s="1"/>
  <c r="P284" i="5"/>
  <c r="P292" i="5"/>
  <c r="P300" i="5"/>
  <c r="S300" i="5" s="1"/>
  <c r="X300" i="5" s="1"/>
  <c r="P308" i="5"/>
  <c r="R308" i="5" s="1"/>
  <c r="P316" i="5"/>
  <c r="P324" i="5"/>
  <c r="P332" i="5"/>
  <c r="Q332" i="5" s="1"/>
  <c r="P340" i="5"/>
  <c r="Q340" i="5" s="1"/>
  <c r="P348" i="5"/>
  <c r="P356" i="5"/>
  <c r="R356" i="5" s="1"/>
  <c r="P364" i="5"/>
  <c r="R364" i="5" s="1"/>
  <c r="P372" i="5"/>
  <c r="S372" i="5" s="1"/>
  <c r="X372" i="5" s="1"/>
  <c r="P380" i="5"/>
  <c r="P388" i="5"/>
  <c r="P396" i="5"/>
  <c r="Q396" i="5" s="1"/>
  <c r="P404" i="5"/>
  <c r="R404" i="5" s="1"/>
  <c r="P412" i="5"/>
  <c r="P420" i="5"/>
  <c r="P428" i="5"/>
  <c r="R428" i="5" s="1"/>
  <c r="P436" i="5"/>
  <c r="S436" i="5" s="1"/>
  <c r="X436" i="5" s="1"/>
  <c r="P444" i="5"/>
  <c r="P452" i="5"/>
  <c r="S452" i="5" s="1"/>
  <c r="X452" i="5" s="1"/>
  <c r="P460" i="5"/>
  <c r="S460" i="5" s="1"/>
  <c r="X460" i="5" s="1"/>
  <c r="P468" i="5"/>
  <c r="Q468" i="5" s="1"/>
  <c r="P476" i="5"/>
  <c r="P484" i="5"/>
  <c r="P492" i="5"/>
  <c r="R492" i="5" s="1"/>
  <c r="P27" i="5"/>
  <c r="R27" i="5" s="1"/>
  <c r="P53" i="5"/>
  <c r="P75" i="5"/>
  <c r="P99" i="5"/>
  <c r="R99" i="5" s="1"/>
  <c r="P123" i="5"/>
  <c r="S123" i="5" s="1"/>
  <c r="X123" i="5" s="1"/>
  <c r="P169" i="5"/>
  <c r="P71" i="5"/>
  <c r="S71" i="5" s="1"/>
  <c r="X71" i="5" s="1"/>
  <c r="P135" i="5"/>
  <c r="Q135" i="5" s="1"/>
  <c r="P26" i="5"/>
  <c r="R26" i="5" s="1"/>
  <c r="P90" i="5"/>
  <c r="Q90" i="5" s="1"/>
  <c r="P154" i="5"/>
  <c r="P218" i="5"/>
  <c r="S218" i="5" s="1"/>
  <c r="X218" i="5" s="1"/>
  <c r="P971" i="5"/>
  <c r="S971" i="5" s="1"/>
  <c r="X971" i="5" s="1"/>
  <c r="P502" i="5"/>
  <c r="P734" i="5"/>
  <c r="P285" i="5"/>
  <c r="R285" i="5" s="1"/>
  <c r="P541" i="5"/>
  <c r="Q541" i="5" s="1"/>
  <c r="P797" i="5"/>
  <c r="P45" i="5"/>
  <c r="Q45" i="5" s="1"/>
  <c r="P241" i="5"/>
  <c r="R241" i="5" s="1"/>
  <c r="P9" i="5"/>
  <c r="Q9" i="5" s="1"/>
  <c r="P29" i="5"/>
  <c r="Q29" i="5" s="1"/>
  <c r="P55" i="5"/>
  <c r="P73" i="5"/>
  <c r="R73" i="5" s="1"/>
  <c r="P97" i="5"/>
  <c r="S97" i="5" s="1"/>
  <c r="X97" i="5" s="1"/>
  <c r="P117" i="5"/>
  <c r="P137" i="5"/>
  <c r="R137" i="5" s="1"/>
  <c r="P157" i="5"/>
  <c r="S157" i="5" s="1"/>
  <c r="X157" i="5" s="1"/>
  <c r="P171" i="5"/>
  <c r="R171" i="5" s="1"/>
  <c r="P181" i="5"/>
  <c r="Q181" i="5" s="1"/>
  <c r="P189" i="5"/>
  <c r="S189" i="5" s="1"/>
  <c r="X189" i="5" s="1"/>
  <c r="P197" i="5"/>
  <c r="Q197" i="5" s="1"/>
  <c r="P205" i="5"/>
  <c r="S205" i="5" s="1"/>
  <c r="X205" i="5" s="1"/>
  <c r="P213" i="5"/>
  <c r="P221" i="5"/>
  <c r="R221" i="5" s="1"/>
  <c r="P229" i="5"/>
  <c r="S229" i="5" s="1"/>
  <c r="X229" i="5" s="1"/>
  <c r="P237" i="5"/>
  <c r="R237" i="5" s="1"/>
  <c r="P245" i="5"/>
  <c r="Q245" i="5" s="1"/>
  <c r="P253" i="5"/>
  <c r="P261" i="5"/>
  <c r="Q261" i="5" s="1"/>
  <c r="P270" i="5"/>
  <c r="Q270" i="5" s="1"/>
  <c r="P278" i="5"/>
  <c r="P286" i="5"/>
  <c r="R286" i="5" s="1"/>
  <c r="P294" i="5"/>
  <c r="Q294" i="5" s="1"/>
  <c r="P302" i="5"/>
  <c r="R302" i="5" s="1"/>
  <c r="P310" i="5"/>
  <c r="S310" i="5" s="1"/>
  <c r="X310" i="5" s="1"/>
  <c r="P318" i="5"/>
  <c r="P326" i="5"/>
  <c r="Q326" i="5" s="1"/>
  <c r="P334" i="5"/>
  <c r="S334" i="5" s="1"/>
  <c r="X334" i="5" s="1"/>
  <c r="P342" i="5"/>
  <c r="P350" i="5"/>
  <c r="P358" i="5"/>
  <c r="R358" i="5" s="1"/>
  <c r="P366" i="5"/>
  <c r="R366" i="5" s="1"/>
  <c r="P374" i="5"/>
  <c r="S374" i="5" s="1"/>
  <c r="X374" i="5" s="1"/>
  <c r="P382" i="5"/>
  <c r="R382" i="5" s="1"/>
  <c r="P390" i="5"/>
  <c r="Q390" i="5" s="1"/>
  <c r="P398" i="5"/>
  <c r="S398" i="5" s="1"/>
  <c r="X398" i="5" s="1"/>
  <c r="P406" i="5"/>
  <c r="P414" i="5"/>
  <c r="Q414" i="5" s="1"/>
  <c r="P422" i="5"/>
  <c r="R422" i="5" s="1"/>
  <c r="P430" i="5"/>
  <c r="Q430" i="5" s="1"/>
  <c r="P438" i="5"/>
  <c r="S438" i="5" s="1"/>
  <c r="X438" i="5" s="1"/>
  <c r="P446" i="5"/>
  <c r="P454" i="5"/>
  <c r="R454" i="5" s="1"/>
  <c r="P462" i="5"/>
  <c r="R462" i="5" s="1"/>
  <c r="P470" i="5"/>
  <c r="P478" i="5"/>
  <c r="R478" i="5" s="1"/>
  <c r="P486" i="5"/>
  <c r="R486" i="5" s="1"/>
  <c r="P494" i="5"/>
  <c r="Q494" i="5" s="1"/>
  <c r="P31" i="5"/>
  <c r="Q31" i="5" s="1"/>
  <c r="P57" i="5"/>
  <c r="S57" i="5" s="1"/>
  <c r="X57" i="5" s="1"/>
  <c r="P83" i="5"/>
  <c r="Q83" i="5" s="1"/>
  <c r="P101" i="5"/>
  <c r="R101" i="5" s="1"/>
  <c r="P133" i="5"/>
  <c r="S133" i="5" s="1"/>
  <c r="X133" i="5" s="1"/>
  <c r="P21" i="5"/>
  <c r="Q21" i="5" s="1"/>
  <c r="P79" i="5"/>
  <c r="Q79" i="5" s="1"/>
  <c r="P153" i="5"/>
  <c r="S153" i="5" s="1"/>
  <c r="X153" i="5" s="1"/>
  <c r="P42" i="5"/>
  <c r="Q42" i="5" s="1"/>
  <c r="P106" i="5"/>
  <c r="P170" i="5"/>
  <c r="Q170" i="5" s="1"/>
  <c r="P234" i="5"/>
  <c r="S234" i="5" s="1"/>
  <c r="X234" i="5" s="1"/>
  <c r="P1003" i="5"/>
  <c r="P542" i="5"/>
  <c r="P798" i="5"/>
  <c r="S798" i="5" s="1"/>
  <c r="X798" i="5" s="1"/>
  <c r="P349" i="5"/>
  <c r="R349" i="5" s="1"/>
  <c r="P605" i="5"/>
  <c r="R605" i="5" s="1"/>
  <c r="P861" i="5"/>
  <c r="S861" i="5" s="1"/>
  <c r="X861" i="5" s="1"/>
  <c r="P129" i="5"/>
  <c r="Q129" i="5" s="1"/>
  <c r="P161" i="5"/>
  <c r="S161" i="5" s="1"/>
  <c r="X161" i="5" s="1"/>
  <c r="P43" i="5"/>
  <c r="P95" i="5"/>
  <c r="R95" i="5" s="1"/>
  <c r="P151" i="5"/>
  <c r="Q151" i="5" s="1"/>
  <c r="P18" i="5"/>
  <c r="S18" i="5" s="1"/>
  <c r="X18" i="5" s="1"/>
  <c r="P50" i="5"/>
  <c r="R50" i="5" s="1"/>
  <c r="P82" i="5"/>
  <c r="S82" i="5" s="1"/>
  <c r="X82" i="5" s="1"/>
  <c r="P114" i="5"/>
  <c r="Q114" i="5" s="1"/>
  <c r="P146" i="5"/>
  <c r="Q146" i="5" s="1"/>
  <c r="P178" i="5"/>
  <c r="Q178" i="5" s="1"/>
  <c r="P210" i="5"/>
  <c r="P242" i="5"/>
  <c r="R242" i="5" s="1"/>
  <c r="P941" i="5"/>
  <c r="Q941" i="5" s="1"/>
  <c r="P1019" i="5"/>
  <c r="P574" i="5"/>
  <c r="R574" i="5" s="1"/>
  <c r="P702" i="5"/>
  <c r="Q702" i="5" s="1"/>
  <c r="P830" i="5"/>
  <c r="S830" i="5" s="1"/>
  <c r="X830" i="5" s="1"/>
  <c r="P381" i="5"/>
  <c r="R381" i="5" s="1"/>
  <c r="P509" i="5"/>
  <c r="S509" i="5" s="1"/>
  <c r="X509" i="5" s="1"/>
  <c r="P637" i="5"/>
  <c r="R637" i="5" s="1"/>
  <c r="P1014" i="5"/>
  <c r="R1014" i="5" s="1"/>
  <c r="P982" i="5"/>
  <c r="Q982" i="5" s="1"/>
  <c r="P950" i="5"/>
  <c r="Q950" i="5" s="1"/>
  <c r="P918" i="5"/>
  <c r="R918" i="5" s="1"/>
  <c r="P886" i="5"/>
  <c r="P893" i="5"/>
  <c r="S893" i="5" s="1"/>
  <c r="X893" i="5" s="1"/>
  <c r="P1006" i="5"/>
  <c r="P974" i="5"/>
  <c r="P942" i="5"/>
  <c r="P910" i="5"/>
  <c r="R910" i="5" s="1"/>
  <c r="P878" i="5"/>
  <c r="Q878" i="5" s="1"/>
  <c r="P885" i="5"/>
  <c r="P853" i="5"/>
  <c r="P821" i="5"/>
  <c r="R821" i="5" s="1"/>
  <c r="P789" i="5"/>
  <c r="Q789" i="5" s="1"/>
  <c r="P757" i="5"/>
  <c r="S757" i="5" s="1"/>
  <c r="X757" i="5" s="1"/>
  <c r="P725" i="5"/>
  <c r="P693" i="5"/>
  <c r="Q693" i="5" s="1"/>
  <c r="P661" i="5"/>
  <c r="Q661" i="5" s="1"/>
  <c r="P629" i="5"/>
  <c r="S629" i="5" s="1"/>
  <c r="X629" i="5" s="1"/>
  <c r="P597" i="5"/>
  <c r="S597" i="5" s="1"/>
  <c r="X597" i="5" s="1"/>
  <c r="P565" i="5"/>
  <c r="S565" i="5" s="1"/>
  <c r="X565" i="5" s="1"/>
  <c r="P533" i="5"/>
  <c r="Q533" i="5" s="1"/>
  <c r="P501" i="5"/>
  <c r="P469" i="5"/>
  <c r="P437" i="5"/>
  <c r="S437" i="5" s="1"/>
  <c r="X437" i="5" s="1"/>
  <c r="P405" i="5"/>
  <c r="Q405" i="5" s="1"/>
  <c r="P373" i="5"/>
  <c r="S373" i="5" s="1"/>
  <c r="X373" i="5" s="1"/>
  <c r="P341" i="5"/>
  <c r="Q341" i="5" s="1"/>
  <c r="P309" i="5"/>
  <c r="Q309" i="5" s="1"/>
  <c r="P277" i="5"/>
  <c r="R277" i="5" s="1"/>
  <c r="P989" i="5"/>
  <c r="S989" i="5" s="1"/>
  <c r="X989" i="5" s="1"/>
  <c r="P951" i="5"/>
  <c r="S951" i="5" s="1"/>
  <c r="X951" i="5" s="1"/>
  <c r="P854" i="5"/>
  <c r="Q854" i="5" s="1"/>
  <c r="P822" i="5"/>
  <c r="Q822" i="5" s="1"/>
  <c r="P790" i="5"/>
  <c r="P758" i="5"/>
  <c r="P726" i="5"/>
  <c r="S726" i="5" s="1"/>
  <c r="X726" i="5" s="1"/>
  <c r="P694" i="5"/>
  <c r="P662" i="5"/>
  <c r="Q662" i="5" s="1"/>
  <c r="P630" i="5"/>
  <c r="P598" i="5"/>
  <c r="S598" i="5" s="1"/>
  <c r="X598" i="5" s="1"/>
  <c r="P566" i="5"/>
  <c r="R566" i="5" s="1"/>
  <c r="P534" i="5"/>
  <c r="R534" i="5" s="1"/>
  <c r="P1030" i="5"/>
  <c r="P998" i="5"/>
  <c r="P966" i="5"/>
  <c r="Q966" i="5" s="1"/>
  <c r="P934" i="5"/>
  <c r="S934" i="5" s="1"/>
  <c r="X934" i="5" s="1"/>
  <c r="P902" i="5"/>
  <c r="Q902" i="5" s="1"/>
  <c r="P939" i="5"/>
  <c r="P877" i="5"/>
  <c r="R877" i="5" s="1"/>
  <c r="P845" i="5"/>
  <c r="S845" i="5" s="1"/>
  <c r="X845" i="5" s="1"/>
  <c r="P813" i="5"/>
  <c r="Q813" i="5" s="1"/>
  <c r="P781" i="5"/>
  <c r="R781" i="5" s="1"/>
  <c r="P749" i="5"/>
  <c r="Q749" i="5" s="1"/>
  <c r="P717" i="5"/>
  <c r="S717" i="5" s="1"/>
  <c r="X717" i="5" s="1"/>
  <c r="P685" i="5"/>
  <c r="Q685" i="5" s="1"/>
  <c r="P653" i="5"/>
  <c r="P621" i="5"/>
  <c r="S621" i="5" s="1"/>
  <c r="X621" i="5" s="1"/>
  <c r="P589" i="5"/>
  <c r="Q589" i="5" s="1"/>
  <c r="P557" i="5"/>
  <c r="Q557" i="5" s="1"/>
  <c r="P525" i="5"/>
  <c r="Q525" i="5" s="1"/>
  <c r="P493" i="5"/>
  <c r="Q493" i="5" s="1"/>
  <c r="P461" i="5"/>
  <c r="S461" i="5" s="1"/>
  <c r="X461" i="5" s="1"/>
  <c r="P429" i="5"/>
  <c r="R429" i="5" s="1"/>
  <c r="P397" i="5"/>
  <c r="R397" i="5" s="1"/>
  <c r="P365" i="5"/>
  <c r="S365" i="5" s="1"/>
  <c r="X365" i="5" s="1"/>
  <c r="P333" i="5"/>
  <c r="S333" i="5" s="1"/>
  <c r="X333" i="5" s="1"/>
  <c r="P301" i="5"/>
  <c r="R301" i="5" s="1"/>
  <c r="P269" i="5"/>
  <c r="P1037" i="5"/>
  <c r="R1037" i="5" s="1"/>
  <c r="P973" i="5"/>
  <c r="S973" i="5" s="1"/>
  <c r="X973" i="5" s="1"/>
  <c r="P919" i="5"/>
  <c r="S919" i="5" s="1"/>
  <c r="X919" i="5" s="1"/>
  <c r="P846" i="5"/>
  <c r="P814" i="5"/>
  <c r="R814" i="5" s="1"/>
  <c r="P782" i="5"/>
  <c r="S782" i="5" s="1"/>
  <c r="X782" i="5" s="1"/>
  <c r="P750" i="5"/>
  <c r="R750" i="5" s="1"/>
  <c r="P718" i="5"/>
  <c r="R718" i="5" s="1"/>
  <c r="P686" i="5"/>
  <c r="R686" i="5" s="1"/>
  <c r="P654" i="5"/>
  <c r="S654" i="5" s="1"/>
  <c r="X654" i="5" s="1"/>
  <c r="P622" i="5"/>
  <c r="Q622" i="5" s="1"/>
  <c r="P590" i="5"/>
  <c r="R590" i="5" s="1"/>
  <c r="P558" i="5"/>
  <c r="R558" i="5" s="1"/>
  <c r="P526" i="5"/>
  <c r="Q526" i="5" s="1"/>
  <c r="P1022" i="5"/>
  <c r="Q1022" i="5" s="1"/>
  <c r="P990" i="5"/>
  <c r="S990" i="5" s="1"/>
  <c r="X990" i="5" s="1"/>
  <c r="P958" i="5"/>
  <c r="R958" i="5" s="1"/>
  <c r="P926" i="5"/>
  <c r="S926" i="5" s="1"/>
  <c r="X926" i="5" s="1"/>
  <c r="P894" i="5"/>
  <c r="Q894" i="5" s="1"/>
  <c r="P907" i="5"/>
  <c r="R907" i="5" s="1"/>
  <c r="P869" i="5"/>
  <c r="R869" i="5" s="1"/>
  <c r="P837" i="5"/>
  <c r="S837" i="5" s="1"/>
  <c r="X837" i="5" s="1"/>
  <c r="P805" i="5"/>
  <c r="Q805" i="5" s="1"/>
  <c r="P773" i="5"/>
  <c r="S773" i="5" s="1"/>
  <c r="X773" i="5" s="1"/>
  <c r="P741" i="5"/>
  <c r="S741" i="5" s="1"/>
  <c r="X741" i="5" s="1"/>
  <c r="P709" i="5"/>
  <c r="R709" i="5" s="1"/>
  <c r="P677" i="5"/>
  <c r="P645" i="5"/>
  <c r="R645" i="5" s="1"/>
  <c r="P613" i="5"/>
  <c r="R613" i="5" s="1"/>
  <c r="P581" i="5"/>
  <c r="R581" i="5" s="1"/>
  <c r="P549" i="5"/>
  <c r="P517" i="5"/>
  <c r="R517" i="5" s="1"/>
  <c r="P485" i="5"/>
  <c r="Q485" i="5" s="1"/>
  <c r="P453" i="5"/>
  <c r="Q453" i="5" s="1"/>
  <c r="P421" i="5"/>
  <c r="Q421" i="5" s="1"/>
  <c r="P389" i="5"/>
  <c r="P357" i="5"/>
  <c r="Q357" i="5" s="1"/>
  <c r="P325" i="5"/>
  <c r="R325" i="5" s="1"/>
  <c r="P293" i="5"/>
  <c r="P1021" i="5"/>
  <c r="R1021" i="5" s="1"/>
  <c r="P953" i="5"/>
  <c r="P870" i="5"/>
  <c r="P838" i="5"/>
  <c r="P806" i="5"/>
  <c r="R806" i="5" s="1"/>
  <c r="P774" i="5"/>
  <c r="Q774" i="5" s="1"/>
  <c r="P742" i="5"/>
  <c r="P710" i="5"/>
  <c r="R710" i="5" s="1"/>
  <c r="P678" i="5"/>
  <c r="R678" i="5" s="1"/>
  <c r="P646" i="5"/>
  <c r="R646" i="5" s="1"/>
  <c r="P614" i="5"/>
  <c r="S614" i="5" s="1"/>
  <c r="X614" i="5" s="1"/>
  <c r="P582" i="5"/>
  <c r="Q582" i="5" s="1"/>
  <c r="P550" i="5"/>
  <c r="S550" i="5" s="1"/>
  <c r="X550" i="5" s="1"/>
  <c r="P518" i="5"/>
  <c r="Q518" i="5" s="1"/>
  <c r="P34" i="5"/>
  <c r="S34" i="5" s="1"/>
  <c r="X34" i="5" s="1"/>
  <c r="P66" i="5"/>
  <c r="S66" i="5" s="1"/>
  <c r="X66" i="5" s="1"/>
  <c r="P98" i="5"/>
  <c r="R98" i="5" s="1"/>
  <c r="P130" i="5"/>
  <c r="Q130" i="5" s="1"/>
  <c r="P162" i="5"/>
  <c r="P194" i="5"/>
  <c r="Q194" i="5" s="1"/>
  <c r="P226" i="5"/>
  <c r="S226" i="5" s="1"/>
  <c r="X226" i="5" s="1"/>
  <c r="P258" i="5"/>
  <c r="R258" i="5" s="1"/>
  <c r="P987" i="5"/>
  <c r="P510" i="5"/>
  <c r="Q510" i="5" s="1"/>
  <c r="P638" i="5"/>
  <c r="S638" i="5" s="1"/>
  <c r="X638" i="5" s="1"/>
  <c r="P766" i="5"/>
  <c r="R766" i="5" s="1"/>
  <c r="P921" i="5"/>
  <c r="S921" i="5" s="1"/>
  <c r="X921" i="5" s="1"/>
  <c r="P317" i="5"/>
  <c r="Q317" i="5" s="1"/>
  <c r="P445" i="5"/>
  <c r="S445" i="5" s="1"/>
  <c r="X445" i="5" s="1"/>
  <c r="P573" i="5"/>
  <c r="P701" i="5"/>
  <c r="P829" i="5"/>
  <c r="Q829" i="5" s="1"/>
  <c r="R121" i="5"/>
  <c r="R163" i="5"/>
  <c r="S163" i="5"/>
  <c r="X163" i="5" s="1"/>
  <c r="Q247" i="5"/>
  <c r="S247" i="5"/>
  <c r="X247" i="5" s="1"/>
  <c r="R368" i="5"/>
  <c r="R392" i="5"/>
  <c r="S392" i="5"/>
  <c r="X392" i="5" s="1"/>
  <c r="S480" i="5"/>
  <c r="X480" i="5" s="1"/>
  <c r="Q480" i="5"/>
  <c r="S854" i="5"/>
  <c r="X854" i="5" s="1"/>
  <c r="S25" i="5"/>
  <c r="X25" i="5" s="1"/>
  <c r="S396" i="5"/>
  <c r="X396" i="5" s="1"/>
  <c r="R145" i="5"/>
  <c r="S145" i="5"/>
  <c r="X145" i="5" s="1"/>
  <c r="Q145" i="5"/>
  <c r="P17" i="5"/>
  <c r="P41" i="5"/>
  <c r="P67" i="5"/>
  <c r="P91" i="5"/>
  <c r="P113" i="5"/>
  <c r="P147" i="5"/>
  <c r="P175" i="5"/>
  <c r="P14" i="5"/>
  <c r="P22" i="5"/>
  <c r="P30" i="5"/>
  <c r="P38" i="5"/>
  <c r="P46" i="5"/>
  <c r="P54" i="5"/>
  <c r="P62" i="5"/>
  <c r="P70" i="5"/>
  <c r="P78" i="5"/>
  <c r="P86" i="5"/>
  <c r="P94" i="5"/>
  <c r="P102" i="5"/>
  <c r="P110" i="5"/>
  <c r="P118" i="5"/>
  <c r="P126" i="5"/>
  <c r="P134" i="5"/>
  <c r="P142" i="5"/>
  <c r="P150" i="5"/>
  <c r="P158" i="5"/>
  <c r="P166" i="5"/>
  <c r="P174" i="5"/>
  <c r="P182" i="5"/>
  <c r="P190" i="5"/>
  <c r="P198" i="5"/>
  <c r="P206" i="5"/>
  <c r="P214" i="5"/>
  <c r="P222" i="5"/>
  <c r="P230" i="5"/>
  <c r="P238" i="5"/>
  <c r="P246" i="5"/>
  <c r="P254" i="5"/>
  <c r="P262" i="5"/>
  <c r="P925" i="5"/>
  <c r="P957" i="5"/>
  <c r="P979" i="5"/>
  <c r="P995" i="5"/>
  <c r="P1011" i="5"/>
  <c r="P1027" i="5"/>
  <c r="P498" i="5"/>
  <c r="P506" i="5"/>
  <c r="P514" i="5"/>
  <c r="P522" i="5"/>
  <c r="P530" i="5"/>
  <c r="P538" i="5"/>
  <c r="P546" i="5"/>
  <c r="P554" i="5"/>
  <c r="P562" i="5"/>
  <c r="P570" i="5"/>
  <c r="P578" i="5"/>
  <c r="P586" i="5"/>
  <c r="P594" i="5"/>
  <c r="P602" i="5"/>
  <c r="P610" i="5"/>
  <c r="P618" i="5"/>
  <c r="P626" i="5"/>
  <c r="P634" i="5"/>
  <c r="P642" i="5"/>
  <c r="P650" i="5"/>
  <c r="P658" i="5"/>
  <c r="P666" i="5"/>
  <c r="P674" i="5"/>
  <c r="P682" i="5"/>
  <c r="P690" i="5"/>
  <c r="P698" i="5"/>
  <c r="P706" i="5"/>
  <c r="P714" i="5"/>
  <c r="P722" i="5"/>
  <c r="P730" i="5"/>
  <c r="P738" i="5"/>
  <c r="P746" i="5"/>
  <c r="P754" i="5"/>
  <c r="P762" i="5"/>
  <c r="P770" i="5"/>
  <c r="P778" i="5"/>
  <c r="P786" i="5"/>
  <c r="P794" i="5"/>
  <c r="P802" i="5"/>
  <c r="P810" i="5"/>
  <c r="P818" i="5"/>
  <c r="P826" i="5"/>
  <c r="P834" i="5"/>
  <c r="P842" i="5"/>
  <c r="P850" i="5"/>
  <c r="P858" i="5"/>
  <c r="P866" i="5"/>
  <c r="P903" i="5"/>
  <c r="P935" i="5"/>
  <c r="P905" i="5"/>
  <c r="P937" i="5"/>
  <c r="P965" i="5"/>
  <c r="P981" i="5"/>
  <c r="P997" i="5"/>
  <c r="P1013" i="5"/>
  <c r="P1029" i="5"/>
  <c r="P265" i="5"/>
  <c r="P273" i="5"/>
  <c r="P281" i="5"/>
  <c r="P289" i="5"/>
  <c r="P297" i="5"/>
  <c r="P305" i="5"/>
  <c r="P313" i="5"/>
  <c r="P321" i="5"/>
  <c r="P329" i="5"/>
  <c r="P337" i="5"/>
  <c r="P345" i="5"/>
  <c r="P353" i="5"/>
  <c r="P361" i="5"/>
  <c r="P369" i="5"/>
  <c r="P377" i="5"/>
  <c r="P385" i="5"/>
  <c r="P393" i="5"/>
  <c r="P401" i="5"/>
  <c r="P409" i="5"/>
  <c r="P417" i="5"/>
  <c r="P425" i="5"/>
  <c r="P433" i="5"/>
  <c r="P441" i="5"/>
  <c r="P449" i="5"/>
  <c r="P457" i="5"/>
  <c r="P465" i="5"/>
  <c r="P473" i="5"/>
  <c r="P481" i="5"/>
  <c r="P489" i="5"/>
  <c r="P497" i="5"/>
  <c r="P505" i="5"/>
  <c r="P513" i="5"/>
  <c r="P521" i="5"/>
  <c r="P529" i="5"/>
  <c r="P537" i="5"/>
  <c r="P545" i="5"/>
  <c r="P553" i="5"/>
  <c r="P561" i="5"/>
  <c r="P569" i="5"/>
  <c r="P577" i="5"/>
  <c r="P585" i="5"/>
  <c r="P593" i="5"/>
  <c r="P601" i="5"/>
  <c r="P609" i="5"/>
  <c r="P617" i="5"/>
  <c r="P625" i="5"/>
  <c r="P633" i="5"/>
  <c r="P641" i="5"/>
  <c r="P649" i="5"/>
  <c r="P657" i="5"/>
  <c r="P665" i="5"/>
  <c r="P673" i="5"/>
  <c r="P681" i="5"/>
  <c r="P689" i="5"/>
  <c r="P697" i="5"/>
  <c r="P705" i="5"/>
  <c r="P713" i="5"/>
  <c r="P721" i="5"/>
  <c r="P729" i="5"/>
  <c r="P737" i="5"/>
  <c r="P745" i="5"/>
  <c r="P753" i="5"/>
  <c r="P761" i="5"/>
  <c r="P769" i="5"/>
  <c r="P777" i="5"/>
  <c r="P785" i="5"/>
  <c r="P793" i="5"/>
  <c r="P801" i="5"/>
  <c r="P809" i="5"/>
  <c r="P817" i="5"/>
  <c r="P825" i="5"/>
  <c r="P833" i="5"/>
  <c r="P841" i="5"/>
  <c r="P849" i="5"/>
  <c r="P857" i="5"/>
  <c r="P865" i="5"/>
  <c r="P873" i="5"/>
  <c r="P881" i="5"/>
  <c r="P889" i="5"/>
  <c r="P897" i="5"/>
  <c r="P923" i="5"/>
  <c r="P955" i="5"/>
  <c r="P874" i="5"/>
  <c r="P882" i="5"/>
  <c r="P890" i="5"/>
  <c r="P898" i="5"/>
  <c r="P906" i="5"/>
  <c r="P914" i="5"/>
  <c r="P922" i="5"/>
  <c r="P930" i="5"/>
  <c r="P938" i="5"/>
  <c r="P946" i="5"/>
  <c r="P954" i="5"/>
  <c r="P962" i="5"/>
  <c r="P970" i="5"/>
  <c r="P978" i="5"/>
  <c r="P986" i="5"/>
  <c r="P994" i="5"/>
  <c r="P1002" i="5"/>
  <c r="P1010" i="5"/>
  <c r="P1018" i="5"/>
  <c r="P1026" i="5"/>
  <c r="P1034" i="5"/>
  <c r="R33" i="5"/>
  <c r="Q143" i="5"/>
  <c r="R173" i="5"/>
  <c r="Q173" i="5"/>
  <c r="S173" i="5"/>
  <c r="X173" i="5" s="1"/>
  <c r="R191" i="5"/>
  <c r="R207" i="5"/>
  <c r="Q207" i="5"/>
  <c r="R320" i="5"/>
  <c r="S320" i="5"/>
  <c r="X320" i="5" s="1"/>
  <c r="Q320" i="5"/>
  <c r="R408" i="5"/>
  <c r="S408" i="5"/>
  <c r="X408" i="5" s="1"/>
  <c r="Q408" i="5"/>
  <c r="R496" i="5"/>
  <c r="S496" i="5"/>
  <c r="X496" i="5" s="1"/>
  <c r="Q496" i="5"/>
  <c r="S58" i="5"/>
  <c r="X58" i="5" s="1"/>
  <c r="Q58" i="5"/>
  <c r="S941" i="5"/>
  <c r="X941" i="5" s="1"/>
  <c r="S526" i="5"/>
  <c r="X526" i="5" s="1"/>
  <c r="R670" i="5"/>
  <c r="S670" i="5"/>
  <c r="X670" i="5" s="1"/>
  <c r="R758" i="5"/>
  <c r="Q758" i="5"/>
  <c r="S758" i="5"/>
  <c r="X758" i="5" s="1"/>
  <c r="R951" i="5"/>
  <c r="Q951" i="5"/>
  <c r="S765" i="5"/>
  <c r="X765" i="5" s="1"/>
  <c r="R765" i="5"/>
  <c r="Q765" i="5"/>
  <c r="Q942" i="5"/>
  <c r="S942" i="5"/>
  <c r="X942" i="5" s="1"/>
  <c r="R942" i="5"/>
  <c r="S9" i="5"/>
  <c r="X9" i="5" s="1"/>
  <c r="R97" i="5"/>
  <c r="Q97" i="5"/>
  <c r="R157" i="5"/>
  <c r="S171" i="5"/>
  <c r="X171" i="5" s="1"/>
  <c r="S197" i="5"/>
  <c r="X197" i="5" s="1"/>
  <c r="Q205" i="5"/>
  <c r="S237" i="5"/>
  <c r="X237" i="5" s="1"/>
  <c r="Q237" i="5"/>
  <c r="S270" i="5"/>
  <c r="X270" i="5" s="1"/>
  <c r="R294" i="5"/>
  <c r="Q302" i="5"/>
  <c r="S326" i="5"/>
  <c r="X326" i="5" s="1"/>
  <c r="S366" i="5"/>
  <c r="X366" i="5" s="1"/>
  <c r="Q366" i="5"/>
  <c r="Q422" i="5"/>
  <c r="S462" i="5"/>
  <c r="X462" i="5" s="1"/>
  <c r="R83" i="5"/>
  <c r="S101" i="5"/>
  <c r="X101" i="5" s="1"/>
  <c r="Q161" i="5"/>
  <c r="S151" i="5"/>
  <c r="X151" i="5" s="1"/>
  <c r="P16" i="5"/>
  <c r="P24" i="5"/>
  <c r="P32" i="5"/>
  <c r="P40" i="5"/>
  <c r="P48" i="5"/>
  <c r="P56" i="5"/>
  <c r="P64" i="5"/>
  <c r="P72" i="5"/>
  <c r="P80" i="5"/>
  <c r="P88" i="5"/>
  <c r="P96" i="5"/>
  <c r="P104" i="5"/>
  <c r="P112" i="5"/>
  <c r="P120" i="5"/>
  <c r="P128" i="5"/>
  <c r="P136" i="5"/>
  <c r="P144" i="5"/>
  <c r="P152" i="5"/>
  <c r="P160" i="5"/>
  <c r="P168" i="5"/>
  <c r="P176" i="5"/>
  <c r="P184" i="5"/>
  <c r="P192" i="5"/>
  <c r="P200" i="5"/>
  <c r="P208" i="5"/>
  <c r="P216" i="5"/>
  <c r="P224" i="5"/>
  <c r="P232" i="5"/>
  <c r="P240" i="5"/>
  <c r="P248" i="5"/>
  <c r="P256" i="5"/>
  <c r="P901" i="5"/>
  <c r="P933" i="5"/>
  <c r="P967" i="5"/>
  <c r="P983" i="5"/>
  <c r="P999" i="5"/>
  <c r="P1015" i="5"/>
  <c r="P1031" i="5"/>
  <c r="P500" i="5"/>
  <c r="P508" i="5"/>
  <c r="P516" i="5"/>
  <c r="P524" i="5"/>
  <c r="P532" i="5"/>
  <c r="P540" i="5"/>
  <c r="P548" i="5"/>
  <c r="P556" i="5"/>
  <c r="P564" i="5"/>
  <c r="P572" i="5"/>
  <c r="P580" i="5"/>
  <c r="P588" i="5"/>
  <c r="P596" i="5"/>
  <c r="P604" i="5"/>
  <c r="P612" i="5"/>
  <c r="P620" i="5"/>
  <c r="P628" i="5"/>
  <c r="P636" i="5"/>
  <c r="P644" i="5"/>
  <c r="P652" i="5"/>
  <c r="P660" i="5"/>
  <c r="P668" i="5"/>
  <c r="P676" i="5"/>
  <c r="P684" i="5"/>
  <c r="P692" i="5"/>
  <c r="P700" i="5"/>
  <c r="P708" i="5"/>
  <c r="P716" i="5"/>
  <c r="P724" i="5"/>
  <c r="P732" i="5"/>
  <c r="P740" i="5"/>
  <c r="P748" i="5"/>
  <c r="P756" i="5"/>
  <c r="P764" i="5"/>
  <c r="P772" i="5"/>
  <c r="P780" i="5"/>
  <c r="P788" i="5"/>
  <c r="P796" i="5"/>
  <c r="P804" i="5"/>
  <c r="P812" i="5"/>
  <c r="P820" i="5"/>
  <c r="P828" i="5"/>
  <c r="P836" i="5"/>
  <c r="P844" i="5"/>
  <c r="P852" i="5"/>
  <c r="P860" i="5"/>
  <c r="P868" i="5"/>
  <c r="P911" i="5"/>
  <c r="P943" i="5"/>
  <c r="P913" i="5"/>
  <c r="P945" i="5"/>
  <c r="P969" i="5"/>
  <c r="P985" i="5"/>
  <c r="P1001" i="5"/>
  <c r="P1017" i="5"/>
  <c r="P1033" i="5"/>
  <c r="P267" i="5"/>
  <c r="P275" i="5"/>
  <c r="P283" i="5"/>
  <c r="P291" i="5"/>
  <c r="P299" i="5"/>
  <c r="P307" i="5"/>
  <c r="P315" i="5"/>
  <c r="P323" i="5"/>
  <c r="P331" i="5"/>
  <c r="P339" i="5"/>
  <c r="P347" i="5"/>
  <c r="P355" i="5"/>
  <c r="P363" i="5"/>
  <c r="P371" i="5"/>
  <c r="P379" i="5"/>
  <c r="P387" i="5"/>
  <c r="P395" i="5"/>
  <c r="P403" i="5"/>
  <c r="P411" i="5"/>
  <c r="P419" i="5"/>
  <c r="P427" i="5"/>
  <c r="P435" i="5"/>
  <c r="P443" i="5"/>
  <c r="P451" i="5"/>
  <c r="P459" i="5"/>
  <c r="P467" i="5"/>
  <c r="P475" i="5"/>
  <c r="P483" i="5"/>
  <c r="P491" i="5"/>
  <c r="P499" i="5"/>
  <c r="P507" i="5"/>
  <c r="P515" i="5"/>
  <c r="P523" i="5"/>
  <c r="P531" i="5"/>
  <c r="P539" i="5"/>
  <c r="P547" i="5"/>
  <c r="P555" i="5"/>
  <c r="P563" i="5"/>
  <c r="P571" i="5"/>
  <c r="P579" i="5"/>
  <c r="P587" i="5"/>
  <c r="P595" i="5"/>
  <c r="P603" i="5"/>
  <c r="P611" i="5"/>
  <c r="P619" i="5"/>
  <c r="P627" i="5"/>
  <c r="P635" i="5"/>
  <c r="P643" i="5"/>
  <c r="P651" i="5"/>
  <c r="P659" i="5"/>
  <c r="P667" i="5"/>
  <c r="P675" i="5"/>
  <c r="P683" i="5"/>
  <c r="P691" i="5"/>
  <c r="P699" i="5"/>
  <c r="P707" i="5"/>
  <c r="P715" i="5"/>
  <c r="P723" i="5"/>
  <c r="P731" i="5"/>
  <c r="P739" i="5"/>
  <c r="P747" i="5"/>
  <c r="P755" i="5"/>
  <c r="P763" i="5"/>
  <c r="P771" i="5"/>
  <c r="P779" i="5"/>
  <c r="P787" i="5"/>
  <c r="P795" i="5"/>
  <c r="P803" i="5"/>
  <c r="P811" i="5"/>
  <c r="P819" i="5"/>
  <c r="P827" i="5"/>
  <c r="P835" i="5"/>
  <c r="P843" i="5"/>
  <c r="P851" i="5"/>
  <c r="P859" i="5"/>
  <c r="P867" i="5"/>
  <c r="P875" i="5"/>
  <c r="P883" i="5"/>
  <c r="P891" i="5"/>
  <c r="P899" i="5"/>
  <c r="P931" i="5"/>
  <c r="P963" i="5"/>
  <c r="P876" i="5"/>
  <c r="P884" i="5"/>
  <c r="P892" i="5"/>
  <c r="P900" i="5"/>
  <c r="P908" i="5"/>
  <c r="P916" i="5"/>
  <c r="P924" i="5"/>
  <c r="P932" i="5"/>
  <c r="P940" i="5"/>
  <c r="P948" i="5"/>
  <c r="P956" i="5"/>
  <c r="P964" i="5"/>
  <c r="P972" i="5"/>
  <c r="P980" i="5"/>
  <c r="P988" i="5"/>
  <c r="P996" i="5"/>
  <c r="P1004" i="5"/>
  <c r="P1012" i="5"/>
  <c r="P1020" i="5"/>
  <c r="P1028" i="5"/>
  <c r="P1036" i="5"/>
  <c r="R103" i="5"/>
  <c r="S103" i="5"/>
  <c r="X103" i="5" s="1"/>
  <c r="Q103" i="5"/>
  <c r="S280" i="5"/>
  <c r="X280" i="5" s="1"/>
  <c r="R304" i="5"/>
  <c r="S304" i="5"/>
  <c r="X304" i="5" s="1"/>
  <c r="Q304" i="5"/>
  <c r="S328" i="5"/>
  <c r="X328" i="5" s="1"/>
  <c r="R424" i="5"/>
  <c r="S424" i="5"/>
  <c r="X424" i="5" s="1"/>
  <c r="Q424" i="5"/>
  <c r="R18" i="5"/>
  <c r="S114" i="5"/>
  <c r="X114" i="5" s="1"/>
  <c r="S146" i="5"/>
  <c r="X146" i="5" s="1"/>
  <c r="R170" i="5"/>
  <c r="R218" i="5"/>
  <c r="S1035" i="5"/>
  <c r="X1035" i="5" s="1"/>
  <c r="R1035" i="5"/>
  <c r="Q1035" i="5"/>
  <c r="S606" i="5"/>
  <c r="X606" i="5" s="1"/>
  <c r="R630" i="5"/>
  <c r="S630" i="5"/>
  <c r="X630" i="5" s="1"/>
  <c r="Q630" i="5"/>
  <c r="Q798" i="5"/>
  <c r="S285" i="5"/>
  <c r="X285" i="5" s="1"/>
  <c r="Q285" i="5"/>
  <c r="S429" i="5"/>
  <c r="X429" i="5" s="1"/>
  <c r="S669" i="5"/>
  <c r="X669" i="5" s="1"/>
  <c r="R669" i="5"/>
  <c r="Q669" i="5"/>
  <c r="S65" i="5"/>
  <c r="X65" i="5" s="1"/>
  <c r="R107" i="5"/>
  <c r="S107" i="5"/>
  <c r="X107" i="5" s="1"/>
  <c r="R177" i="5"/>
  <c r="Q177" i="5"/>
  <c r="S177" i="5"/>
  <c r="X177" i="5" s="1"/>
  <c r="R209" i="5"/>
  <c r="Q209" i="5"/>
  <c r="S217" i="5"/>
  <c r="X217" i="5" s="1"/>
  <c r="R249" i="5"/>
  <c r="Q249" i="5"/>
  <c r="R282" i="5"/>
  <c r="S282" i="5"/>
  <c r="X282" i="5" s="1"/>
  <c r="Q282" i="5"/>
  <c r="R314" i="5"/>
  <c r="S314" i="5"/>
  <c r="X314" i="5" s="1"/>
  <c r="Q314" i="5"/>
  <c r="R346" i="5"/>
  <c r="S346" i="5"/>
  <c r="X346" i="5" s="1"/>
  <c r="Q346" i="5"/>
  <c r="R378" i="5"/>
  <c r="S378" i="5"/>
  <c r="X378" i="5" s="1"/>
  <c r="Q378" i="5"/>
  <c r="R410" i="5"/>
  <c r="S410" i="5"/>
  <c r="X410" i="5" s="1"/>
  <c r="S442" i="5"/>
  <c r="X442" i="5" s="1"/>
  <c r="Q442" i="5"/>
  <c r="R474" i="5"/>
  <c r="S474" i="5"/>
  <c r="X474" i="5" s="1"/>
  <c r="Q11" i="5"/>
  <c r="S11" i="5"/>
  <c r="X11" i="5" s="1"/>
  <c r="R39" i="5"/>
  <c r="R119" i="5"/>
  <c r="P13" i="5"/>
  <c r="P37" i="5"/>
  <c r="P51" i="5"/>
  <c r="P87" i="5"/>
  <c r="P109" i="5"/>
  <c r="P141" i="5"/>
  <c r="P159" i="5"/>
  <c r="P12" i="5"/>
  <c r="P20" i="5"/>
  <c r="P28" i="5"/>
  <c r="P36" i="5"/>
  <c r="P44" i="5"/>
  <c r="P52" i="5"/>
  <c r="P60" i="5"/>
  <c r="P68" i="5"/>
  <c r="P76" i="5"/>
  <c r="P84" i="5"/>
  <c r="P92" i="5"/>
  <c r="P100" i="5"/>
  <c r="P108" i="5"/>
  <c r="P116" i="5"/>
  <c r="P124" i="5"/>
  <c r="P132" i="5"/>
  <c r="P140" i="5"/>
  <c r="P148" i="5"/>
  <c r="P156" i="5"/>
  <c r="P164" i="5"/>
  <c r="P172" i="5"/>
  <c r="P180" i="5"/>
  <c r="P188" i="5"/>
  <c r="P196" i="5"/>
  <c r="P204" i="5"/>
  <c r="P212" i="5"/>
  <c r="P220" i="5"/>
  <c r="P228" i="5"/>
  <c r="P236" i="5"/>
  <c r="P244" i="5"/>
  <c r="P252" i="5"/>
  <c r="P260" i="5"/>
  <c r="P917" i="5"/>
  <c r="P949" i="5"/>
  <c r="P975" i="5"/>
  <c r="P991" i="5"/>
  <c r="P1007" i="5"/>
  <c r="P1023" i="5"/>
  <c r="P504" i="5"/>
  <c r="P512" i="5"/>
  <c r="P520" i="5"/>
  <c r="P528" i="5"/>
  <c r="P536" i="5"/>
  <c r="P544" i="5"/>
  <c r="P552" i="5"/>
  <c r="P560" i="5"/>
  <c r="P568" i="5"/>
  <c r="P576" i="5"/>
  <c r="P584" i="5"/>
  <c r="P592" i="5"/>
  <c r="P600" i="5"/>
  <c r="P608" i="5"/>
  <c r="P616" i="5"/>
  <c r="P624" i="5"/>
  <c r="P632" i="5"/>
  <c r="P640" i="5"/>
  <c r="P648" i="5"/>
  <c r="P656" i="5"/>
  <c r="P664" i="5"/>
  <c r="P672" i="5"/>
  <c r="P680" i="5"/>
  <c r="P688" i="5"/>
  <c r="P696" i="5"/>
  <c r="P704" i="5"/>
  <c r="P712" i="5"/>
  <c r="P720" i="5"/>
  <c r="P728" i="5"/>
  <c r="P736" i="5"/>
  <c r="P744" i="5"/>
  <c r="P752" i="5"/>
  <c r="P760" i="5"/>
  <c r="P768" i="5"/>
  <c r="P776" i="5"/>
  <c r="P784" i="5"/>
  <c r="P792" i="5"/>
  <c r="P800" i="5"/>
  <c r="P808" i="5"/>
  <c r="P816" i="5"/>
  <c r="P824" i="5"/>
  <c r="P832" i="5"/>
  <c r="P840" i="5"/>
  <c r="P848" i="5"/>
  <c r="P856" i="5"/>
  <c r="P864" i="5"/>
  <c r="P872" i="5"/>
  <c r="P927" i="5"/>
  <c r="P959" i="5"/>
  <c r="P929" i="5"/>
  <c r="P961" i="5"/>
  <c r="P977" i="5"/>
  <c r="P993" i="5"/>
  <c r="P1009" i="5"/>
  <c r="P1025" i="5"/>
  <c r="P263" i="5"/>
  <c r="P271" i="5"/>
  <c r="P279" i="5"/>
  <c r="P287" i="5"/>
  <c r="P295" i="5"/>
  <c r="P303" i="5"/>
  <c r="P311" i="5"/>
  <c r="P319" i="5"/>
  <c r="P327" i="5"/>
  <c r="P335" i="5"/>
  <c r="P343" i="5"/>
  <c r="P351" i="5"/>
  <c r="P359" i="5"/>
  <c r="P367" i="5"/>
  <c r="P375" i="5"/>
  <c r="P383" i="5"/>
  <c r="P391" i="5"/>
  <c r="P399" i="5"/>
  <c r="P407" i="5"/>
  <c r="P415" i="5"/>
  <c r="P423" i="5"/>
  <c r="P431" i="5"/>
  <c r="P439" i="5"/>
  <c r="P447" i="5"/>
  <c r="P455" i="5"/>
  <c r="P463" i="5"/>
  <c r="P471" i="5"/>
  <c r="P479" i="5"/>
  <c r="P487" i="5"/>
  <c r="P495" i="5"/>
  <c r="P503" i="5"/>
  <c r="P511" i="5"/>
  <c r="P519" i="5"/>
  <c r="P527" i="5"/>
  <c r="P535" i="5"/>
  <c r="P543" i="5"/>
  <c r="P551" i="5"/>
  <c r="P559" i="5"/>
  <c r="P567" i="5"/>
  <c r="P575" i="5"/>
  <c r="P583" i="5"/>
  <c r="P591" i="5"/>
  <c r="P599" i="5"/>
  <c r="P607" i="5"/>
  <c r="P615" i="5"/>
  <c r="P623" i="5"/>
  <c r="P631" i="5"/>
  <c r="P639" i="5"/>
  <c r="P647" i="5"/>
  <c r="P655" i="5"/>
  <c r="P663" i="5"/>
  <c r="P671" i="5"/>
  <c r="P679" i="5"/>
  <c r="P687" i="5"/>
  <c r="P695" i="5"/>
  <c r="P703" i="5"/>
  <c r="P711" i="5"/>
  <c r="P719" i="5"/>
  <c r="P727" i="5"/>
  <c r="P735" i="5"/>
  <c r="P743" i="5"/>
  <c r="P751" i="5"/>
  <c r="P759" i="5"/>
  <c r="P767" i="5"/>
  <c r="P775" i="5"/>
  <c r="P783" i="5"/>
  <c r="P791" i="5"/>
  <c r="P799" i="5"/>
  <c r="P807" i="5"/>
  <c r="P815" i="5"/>
  <c r="P823" i="5"/>
  <c r="P831" i="5"/>
  <c r="P839" i="5"/>
  <c r="P847" i="5"/>
  <c r="P855" i="5"/>
  <c r="P863" i="5"/>
  <c r="P871" i="5"/>
  <c r="P879" i="5"/>
  <c r="P887" i="5"/>
  <c r="P895" i="5"/>
  <c r="P915" i="5"/>
  <c r="P947" i="5"/>
  <c r="P880" i="5"/>
  <c r="P888" i="5"/>
  <c r="P896" i="5"/>
  <c r="P904" i="5"/>
  <c r="P912" i="5"/>
  <c r="P920" i="5"/>
  <c r="P928" i="5"/>
  <c r="P936" i="5"/>
  <c r="P944" i="5"/>
  <c r="P952" i="5"/>
  <c r="P960" i="5"/>
  <c r="P968" i="5"/>
  <c r="P976" i="5"/>
  <c r="P984" i="5"/>
  <c r="P992" i="5"/>
  <c r="P1000" i="5"/>
  <c r="P1008" i="5"/>
  <c r="P1016" i="5"/>
  <c r="P1024" i="5"/>
  <c r="P1032" i="5"/>
  <c r="S241" i="5" l="1"/>
  <c r="X241" i="5" s="1"/>
  <c r="Q717" i="5"/>
  <c r="R798" i="5"/>
  <c r="Q218" i="5"/>
  <c r="S170" i="5"/>
  <c r="X170" i="5" s="1"/>
  <c r="R114" i="5"/>
  <c r="Q486" i="5"/>
  <c r="S422" i="5"/>
  <c r="X422" i="5" s="1"/>
  <c r="R326" i="5"/>
  <c r="Q229" i="5"/>
  <c r="R197" i="5"/>
  <c r="S332" i="5"/>
  <c r="X332" i="5" s="1"/>
  <c r="Q241" i="5"/>
  <c r="Q333" i="5"/>
  <c r="S702" i="5"/>
  <c r="X702" i="5" s="1"/>
  <c r="R129" i="5"/>
  <c r="S390" i="5"/>
  <c r="X390" i="5" s="1"/>
  <c r="Q358" i="5"/>
  <c r="R261" i="5"/>
  <c r="R229" i="5"/>
  <c r="Q461" i="5"/>
  <c r="R79" i="5"/>
  <c r="S203" i="5"/>
  <c r="X203" i="5" s="1"/>
  <c r="R333" i="5"/>
  <c r="R654" i="5"/>
  <c r="S242" i="5"/>
  <c r="X242" i="5" s="1"/>
  <c r="R135" i="5"/>
  <c r="Q454" i="5"/>
  <c r="R390" i="5"/>
  <c r="S358" i="5"/>
  <c r="X358" i="5" s="1"/>
  <c r="S294" i="5"/>
  <c r="X294" i="5" s="1"/>
  <c r="Q157" i="5"/>
  <c r="Q428" i="5"/>
  <c r="R9" i="5"/>
  <c r="R461" i="5"/>
  <c r="S99" i="5"/>
  <c r="X99" i="5" s="1"/>
  <c r="R332" i="5"/>
  <c r="R167" i="5"/>
  <c r="Q845" i="5"/>
  <c r="Q654" i="5"/>
  <c r="R151" i="5"/>
  <c r="S83" i="5"/>
  <c r="X83" i="5" s="1"/>
  <c r="S486" i="5"/>
  <c r="X486" i="5" s="1"/>
  <c r="S454" i="5"/>
  <c r="X454" i="5" s="1"/>
  <c r="Q973" i="5"/>
  <c r="S79" i="5"/>
  <c r="X79" i="5" s="1"/>
  <c r="Q492" i="5"/>
  <c r="R396" i="5"/>
  <c r="S268" i="5"/>
  <c r="X268" i="5" s="1"/>
  <c r="R85" i="5"/>
  <c r="S261" i="5"/>
  <c r="X261" i="5" s="1"/>
  <c r="S492" i="5"/>
  <c r="X492" i="5" s="1"/>
  <c r="Q364" i="5"/>
  <c r="R235" i="5"/>
  <c r="S73" i="5"/>
  <c r="X73" i="5" s="1"/>
  <c r="Q73" i="5"/>
  <c r="R973" i="5"/>
  <c r="R971" i="5"/>
  <c r="Q934" i="5"/>
  <c r="Q63" i="5"/>
  <c r="S482" i="5"/>
  <c r="X482" i="5" s="1"/>
  <c r="S386" i="5"/>
  <c r="X386" i="5" s="1"/>
  <c r="S354" i="5"/>
  <c r="X354" i="5" s="1"/>
  <c r="S322" i="5"/>
  <c r="X322" i="5" s="1"/>
  <c r="S61" i="5"/>
  <c r="X61" i="5" s="1"/>
  <c r="Q381" i="5"/>
  <c r="S456" i="5"/>
  <c r="X456" i="5" s="1"/>
  <c r="Q376" i="5"/>
  <c r="S450" i="5"/>
  <c r="X450" i="5" s="1"/>
  <c r="Q821" i="5"/>
  <c r="S223" i="5"/>
  <c r="X223" i="5" s="1"/>
  <c r="Q77" i="5"/>
  <c r="R845" i="5"/>
  <c r="R782" i="5"/>
  <c r="Q782" i="5"/>
  <c r="R717" i="5"/>
  <c r="Q678" i="5"/>
  <c r="Q368" i="5"/>
  <c r="S317" i="5"/>
  <c r="X317" i="5" s="1"/>
  <c r="R317" i="5"/>
  <c r="S290" i="5"/>
  <c r="X290" i="5" s="1"/>
  <c r="R270" i="5"/>
  <c r="Q268" i="5"/>
  <c r="R257" i="5"/>
  <c r="Q242" i="5"/>
  <c r="R205" i="5"/>
  <c r="Q171" i="5"/>
  <c r="S167" i="5"/>
  <c r="X167" i="5" s="1"/>
  <c r="S135" i="5"/>
  <c r="X135" i="5" s="1"/>
  <c r="S129" i="5"/>
  <c r="X129" i="5" s="1"/>
  <c r="R460" i="5"/>
  <c r="S418" i="5"/>
  <c r="X418" i="5" s="1"/>
  <c r="R398" i="5"/>
  <c r="R330" i="5"/>
  <c r="R225" i="5"/>
  <c r="R93" i="5"/>
  <c r="R458" i="5"/>
  <c r="R65" i="5"/>
  <c r="R394" i="5"/>
  <c r="S384" i="5"/>
  <c r="X384" i="5" s="1"/>
  <c r="Q93" i="5"/>
  <c r="S458" i="5"/>
  <c r="X458" i="5" s="1"/>
  <c r="S394" i="5"/>
  <c r="X394" i="5" s="1"/>
  <c r="S330" i="5"/>
  <c r="X330" i="5" s="1"/>
  <c r="S266" i="5"/>
  <c r="X266" i="5" s="1"/>
  <c r="S225" i="5"/>
  <c r="X225" i="5" s="1"/>
  <c r="R149" i="5"/>
  <c r="S490" i="5"/>
  <c r="X490" i="5" s="1"/>
  <c r="S426" i="5"/>
  <c r="X426" i="5" s="1"/>
  <c r="S362" i="5"/>
  <c r="X362" i="5" s="1"/>
  <c r="S298" i="5"/>
  <c r="X298" i="5" s="1"/>
  <c r="Q193" i="5"/>
  <c r="R490" i="5"/>
  <c r="R426" i="5"/>
  <c r="R362" i="5"/>
  <c r="R298" i="5"/>
  <c r="R193" i="5"/>
  <c r="S149" i="5"/>
  <c r="X149" i="5" s="1"/>
  <c r="Q869" i="5"/>
  <c r="Q741" i="5"/>
  <c r="Q509" i="5"/>
  <c r="R357" i="5"/>
  <c r="R741" i="5"/>
  <c r="S485" i="5"/>
  <c r="X485" i="5" s="1"/>
  <c r="S357" i="5"/>
  <c r="X357" i="5" s="1"/>
  <c r="Q990" i="5"/>
  <c r="Q1021" i="5"/>
  <c r="R437" i="5"/>
  <c r="Q550" i="5"/>
  <c r="R226" i="5"/>
  <c r="S958" i="5"/>
  <c r="X958" i="5" s="1"/>
  <c r="S869" i="5"/>
  <c r="X869" i="5" s="1"/>
  <c r="R485" i="5"/>
  <c r="S966" i="5"/>
  <c r="X966" i="5" s="1"/>
  <c r="S574" i="5"/>
  <c r="X574" i="5" s="1"/>
  <c r="R966" i="5"/>
  <c r="S950" i="5"/>
  <c r="X950" i="5" s="1"/>
  <c r="S257" i="5"/>
  <c r="X257" i="5" s="1"/>
  <c r="Q217" i="5"/>
  <c r="Q185" i="5"/>
  <c r="Q125" i="5"/>
  <c r="Q19" i="5"/>
  <c r="S821" i="5"/>
  <c r="X821" i="5" s="1"/>
  <c r="R693" i="5"/>
  <c r="S381" i="5"/>
  <c r="X381" i="5" s="1"/>
  <c r="R309" i="5"/>
  <c r="R606" i="5"/>
  <c r="S47" i="5"/>
  <c r="X47" i="5" s="1"/>
  <c r="R61" i="5"/>
  <c r="S400" i="5"/>
  <c r="X400" i="5" s="1"/>
  <c r="R376" i="5"/>
  <c r="S138" i="5"/>
  <c r="X138" i="5" s="1"/>
  <c r="Q239" i="5"/>
  <c r="R223" i="5"/>
  <c r="Q191" i="5"/>
  <c r="R143" i="5"/>
  <c r="S63" i="5"/>
  <c r="X63" i="5" s="1"/>
  <c r="Q482" i="5"/>
  <c r="Q450" i="5"/>
  <c r="Q418" i="5"/>
  <c r="Q386" i="5"/>
  <c r="Q354" i="5"/>
  <c r="Q322" i="5"/>
  <c r="Q290" i="5"/>
  <c r="R185" i="5"/>
  <c r="R125" i="5"/>
  <c r="R19" i="5"/>
  <c r="S693" i="5"/>
  <c r="X693" i="5" s="1"/>
  <c r="S309" i="5"/>
  <c r="X309" i="5" s="1"/>
  <c r="S678" i="5"/>
  <c r="X678" i="5" s="1"/>
  <c r="R47" i="5"/>
  <c r="Q456" i="5"/>
  <c r="R400" i="5"/>
  <c r="Q328" i="5"/>
  <c r="R280" i="5"/>
  <c r="R990" i="5"/>
  <c r="Q437" i="5"/>
  <c r="Q226" i="5"/>
  <c r="Q384" i="5"/>
  <c r="R239" i="5"/>
  <c r="S77" i="5"/>
  <c r="X77" i="5" s="1"/>
  <c r="Q98" i="5"/>
  <c r="S1021" i="5"/>
  <c r="X1021" i="5" s="1"/>
  <c r="Q138" i="5"/>
  <c r="R526" i="5"/>
  <c r="Q99" i="5"/>
  <c r="S428" i="5"/>
  <c r="X428" i="5" s="1"/>
  <c r="S364" i="5"/>
  <c r="X364" i="5" s="1"/>
  <c r="Q300" i="5"/>
  <c r="Q203" i="5"/>
  <c r="S85" i="5"/>
  <c r="X85" i="5" s="1"/>
  <c r="Q733" i="5"/>
  <c r="R74" i="5"/>
  <c r="Q460" i="5"/>
  <c r="R300" i="5"/>
  <c r="Q235" i="5"/>
  <c r="S733" i="5"/>
  <c r="X733" i="5" s="1"/>
  <c r="S74" i="5"/>
  <c r="X74" i="5" s="1"/>
  <c r="Q750" i="5"/>
  <c r="Q466" i="5"/>
  <c r="S370" i="5"/>
  <c r="X370" i="5" s="1"/>
  <c r="Q165" i="5"/>
  <c r="Q274" i="5"/>
  <c r="S613" i="5"/>
  <c r="X613" i="5" s="1"/>
  <c r="R934" i="5"/>
  <c r="S910" i="5"/>
  <c r="X910" i="5" s="1"/>
  <c r="R509" i="5"/>
  <c r="R453" i="5"/>
  <c r="R405" i="5"/>
  <c r="R774" i="5"/>
  <c r="Q726" i="5"/>
  <c r="R702" i="5"/>
  <c r="Q101" i="5"/>
  <c r="S494" i="5"/>
  <c r="X494" i="5" s="1"/>
  <c r="S430" i="5"/>
  <c r="X430" i="5" s="1"/>
  <c r="Q334" i="5"/>
  <c r="Q910" i="5"/>
  <c r="Q429" i="5"/>
  <c r="S405" i="5"/>
  <c r="X405" i="5" s="1"/>
  <c r="S750" i="5"/>
  <c r="X750" i="5" s="1"/>
  <c r="R726" i="5"/>
  <c r="R146" i="5"/>
  <c r="Q18" i="5"/>
  <c r="R494" i="5"/>
  <c r="Q462" i="5"/>
  <c r="R430" i="5"/>
  <c r="Q398" i="5"/>
  <c r="R334" i="5"/>
  <c r="Q958" i="5"/>
  <c r="R161" i="5"/>
  <c r="S302" i="5"/>
  <c r="X302" i="5" s="1"/>
  <c r="S453" i="5"/>
  <c r="X453" i="5" s="1"/>
  <c r="S774" i="5"/>
  <c r="X774" i="5" s="1"/>
  <c r="S518" i="5"/>
  <c r="X518" i="5" s="1"/>
  <c r="Q574" i="5"/>
  <c r="R550" i="5"/>
  <c r="Q565" i="5"/>
  <c r="R565" i="5"/>
  <c r="R466" i="5"/>
  <c r="Q139" i="5"/>
  <c r="R338" i="5"/>
  <c r="S201" i="5"/>
  <c r="X201" i="5" s="1"/>
  <c r="R434" i="5"/>
  <c r="Q402" i="5"/>
  <c r="Q434" i="5"/>
  <c r="S402" i="5"/>
  <c r="X402" i="5" s="1"/>
  <c r="R130" i="5"/>
  <c r="R518" i="5"/>
  <c r="S130" i="5"/>
  <c r="X130" i="5" s="1"/>
  <c r="R557" i="5"/>
  <c r="S646" i="5"/>
  <c r="X646" i="5" s="1"/>
  <c r="R837" i="5"/>
  <c r="R111" i="5"/>
  <c r="S813" i="5"/>
  <c r="X813" i="5" s="1"/>
  <c r="S581" i="5"/>
  <c r="X581" i="5" s="1"/>
  <c r="R436" i="5"/>
  <c r="R622" i="5"/>
  <c r="Q153" i="5"/>
  <c r="S308" i="5"/>
  <c r="X308" i="5" s="1"/>
  <c r="Q613" i="5"/>
  <c r="R139" i="5"/>
  <c r="R370" i="5"/>
  <c r="Q306" i="5"/>
  <c r="S274" i="5"/>
  <c r="X274" i="5" s="1"/>
  <c r="S233" i="5"/>
  <c r="X233" i="5" s="1"/>
  <c r="Q201" i="5"/>
  <c r="R165" i="5"/>
  <c r="S119" i="5"/>
  <c r="X119" i="5" s="1"/>
  <c r="Q338" i="5"/>
  <c r="S306" i="5"/>
  <c r="X306" i="5" s="1"/>
  <c r="Q233" i="5"/>
  <c r="Q27" i="5"/>
  <c r="Q372" i="5"/>
  <c r="Q211" i="5"/>
  <c r="Q445" i="5"/>
  <c r="R122" i="5"/>
  <c r="Q26" i="5"/>
  <c r="Q918" i="5"/>
  <c r="Q837" i="5"/>
  <c r="S789" i="5"/>
  <c r="X789" i="5" s="1"/>
  <c r="Q581" i="5"/>
  <c r="R533" i="5"/>
  <c r="Q646" i="5"/>
  <c r="R598" i="5"/>
  <c r="S404" i="5"/>
  <c r="X404" i="5" s="1"/>
  <c r="Q276" i="5"/>
  <c r="R243" i="5"/>
  <c r="Q277" i="5"/>
  <c r="Q115" i="5"/>
  <c r="R813" i="5"/>
  <c r="S557" i="5"/>
  <c r="X557" i="5" s="1"/>
  <c r="S622" i="5"/>
  <c r="X622" i="5" s="1"/>
  <c r="R941" i="5"/>
  <c r="R153" i="5"/>
  <c r="R661" i="5"/>
  <c r="R234" i="5"/>
  <c r="S918" i="5"/>
  <c r="X918" i="5" s="1"/>
  <c r="R789" i="5"/>
  <c r="S533" i="5"/>
  <c r="X533" i="5" s="1"/>
  <c r="Q598" i="5"/>
  <c r="Q123" i="5"/>
  <c r="S468" i="5"/>
  <c r="X468" i="5" s="1"/>
  <c r="Q436" i="5"/>
  <c r="R372" i="5"/>
  <c r="S340" i="5"/>
  <c r="X340" i="5" s="1"/>
  <c r="R276" i="5"/>
  <c r="S243" i="5"/>
  <c r="X243" i="5" s="1"/>
  <c r="Q179" i="5"/>
  <c r="S111" i="5"/>
  <c r="X111" i="5" s="1"/>
  <c r="R25" i="5"/>
  <c r="R685" i="5"/>
  <c r="S541" i="5"/>
  <c r="X541" i="5" s="1"/>
  <c r="S349" i="5"/>
  <c r="X349" i="5" s="1"/>
  <c r="S277" i="5"/>
  <c r="X277" i="5" s="1"/>
  <c r="Q638" i="5"/>
  <c r="S122" i="5"/>
  <c r="X122" i="5" s="1"/>
  <c r="S26" i="5"/>
  <c r="X26" i="5" s="1"/>
  <c r="S121" i="5"/>
  <c r="X121" i="5" s="1"/>
  <c r="R123" i="5"/>
  <c r="S27" i="5"/>
  <c r="X27" i="5" s="1"/>
  <c r="R468" i="5"/>
  <c r="Q404" i="5"/>
  <c r="R340" i="5"/>
  <c r="Q308" i="5"/>
  <c r="S211" i="5"/>
  <c r="X211" i="5" s="1"/>
  <c r="R179" i="5"/>
  <c r="S685" i="5"/>
  <c r="X685" i="5" s="1"/>
  <c r="R541" i="5"/>
  <c r="Q325" i="5"/>
  <c r="R919" i="5"/>
  <c r="R638" i="5"/>
  <c r="Q971" i="5"/>
  <c r="Q234" i="5"/>
  <c r="S115" i="5"/>
  <c r="X115" i="5" s="1"/>
  <c r="S709" i="5"/>
  <c r="X709" i="5" s="1"/>
  <c r="Q349" i="5"/>
  <c r="R854" i="5"/>
  <c r="Q81" i="5"/>
  <c r="S81" i="5"/>
  <c r="X81" i="5" s="1"/>
  <c r="S909" i="5"/>
  <c r="X909" i="5" s="1"/>
  <c r="S45" i="5"/>
  <c r="X45" i="5" s="1"/>
  <c r="R45" i="5"/>
  <c r="R982" i="5"/>
  <c r="S488" i="5"/>
  <c r="X488" i="5" s="1"/>
  <c r="Q352" i="5"/>
  <c r="Q621" i="5"/>
  <c r="R352" i="5"/>
  <c r="R749" i="5"/>
  <c r="R597" i="5"/>
  <c r="S1037" i="5"/>
  <c r="X1037" i="5" s="1"/>
  <c r="S95" i="5"/>
  <c r="X95" i="5" s="1"/>
  <c r="R341" i="5"/>
  <c r="Q255" i="5"/>
  <c r="Q921" i="5"/>
  <c r="R582" i="5"/>
  <c r="Q71" i="5"/>
  <c r="Q137" i="5"/>
  <c r="S814" i="5"/>
  <c r="X814" i="5" s="1"/>
  <c r="S645" i="5"/>
  <c r="X645" i="5" s="1"/>
  <c r="S534" i="5"/>
  <c r="X534" i="5" s="1"/>
  <c r="Q909" i="5"/>
  <c r="R21" i="5"/>
  <c r="R189" i="5"/>
  <c r="S472" i="5"/>
  <c r="X472" i="5" s="1"/>
  <c r="R950" i="5"/>
  <c r="R829" i="5"/>
  <c r="Q709" i="5"/>
  <c r="S661" i="5"/>
  <c r="X661" i="5" s="1"/>
  <c r="S589" i="5"/>
  <c r="X589" i="5" s="1"/>
  <c r="R445" i="5"/>
  <c r="Q919" i="5"/>
  <c r="S806" i="5"/>
  <c r="X806" i="5" s="1"/>
  <c r="S829" i="5"/>
  <c r="X829" i="5" s="1"/>
  <c r="R589" i="5"/>
  <c r="Q806" i="5"/>
  <c r="Q258" i="5"/>
  <c r="S258" i="5"/>
  <c r="X258" i="5" s="1"/>
  <c r="R953" i="5"/>
  <c r="S953" i="5"/>
  <c r="X953" i="5" s="1"/>
  <c r="Q301" i="5"/>
  <c r="S301" i="5"/>
  <c r="X301" i="5" s="1"/>
  <c r="S510" i="5"/>
  <c r="X510" i="5" s="1"/>
  <c r="R510" i="5"/>
  <c r="S39" i="5"/>
  <c r="X39" i="5" s="1"/>
  <c r="S33" i="5"/>
  <c r="X33" i="5" s="1"/>
  <c r="S701" i="5"/>
  <c r="X701" i="5" s="1"/>
  <c r="R701" i="5"/>
  <c r="R838" i="5"/>
  <c r="Q838" i="5"/>
  <c r="S389" i="5"/>
  <c r="X389" i="5" s="1"/>
  <c r="R389" i="5"/>
  <c r="Q998" i="5"/>
  <c r="R998" i="5"/>
  <c r="S790" i="5"/>
  <c r="X790" i="5" s="1"/>
  <c r="Q790" i="5"/>
  <c r="R469" i="5"/>
  <c r="S469" i="5"/>
  <c r="X469" i="5" s="1"/>
  <c r="R725" i="5"/>
  <c r="Q725" i="5"/>
  <c r="S853" i="5"/>
  <c r="X853" i="5" s="1"/>
  <c r="Q853" i="5"/>
  <c r="R974" i="5"/>
  <c r="S974" i="5"/>
  <c r="X974" i="5" s="1"/>
  <c r="Q210" i="5"/>
  <c r="S210" i="5"/>
  <c r="X210" i="5" s="1"/>
  <c r="R210" i="5"/>
  <c r="R542" i="5"/>
  <c r="S542" i="5"/>
  <c r="X542" i="5" s="1"/>
  <c r="S106" i="5"/>
  <c r="X106" i="5" s="1"/>
  <c r="R106" i="5"/>
  <c r="R446" i="5"/>
  <c r="S446" i="5"/>
  <c r="X446" i="5" s="1"/>
  <c r="R350" i="5"/>
  <c r="S350" i="5"/>
  <c r="X350" i="5" s="1"/>
  <c r="S318" i="5"/>
  <c r="X318" i="5" s="1"/>
  <c r="Q318" i="5"/>
  <c r="R253" i="5"/>
  <c r="Q253" i="5"/>
  <c r="Q221" i="5"/>
  <c r="S221" i="5"/>
  <c r="X221" i="5" s="1"/>
  <c r="R55" i="5"/>
  <c r="Q55" i="5"/>
  <c r="Q734" i="5"/>
  <c r="R734" i="5"/>
  <c r="Q154" i="5"/>
  <c r="R154" i="5"/>
  <c r="R75" i="5"/>
  <c r="Q75" i="5"/>
  <c r="S75" i="5"/>
  <c r="X75" i="5" s="1"/>
  <c r="S484" i="5"/>
  <c r="X484" i="5" s="1"/>
  <c r="Q484" i="5"/>
  <c r="Q452" i="5"/>
  <c r="R452" i="5"/>
  <c r="R420" i="5"/>
  <c r="S420" i="5"/>
  <c r="X420" i="5" s="1"/>
  <c r="R388" i="5"/>
  <c r="S388" i="5"/>
  <c r="X388" i="5" s="1"/>
  <c r="Q388" i="5"/>
  <c r="S356" i="5"/>
  <c r="X356" i="5" s="1"/>
  <c r="Q356" i="5"/>
  <c r="Q324" i="5"/>
  <c r="R324" i="5"/>
  <c r="R292" i="5"/>
  <c r="S292" i="5"/>
  <c r="X292" i="5" s="1"/>
  <c r="R259" i="5"/>
  <c r="Q259" i="5"/>
  <c r="S259" i="5"/>
  <c r="X259" i="5" s="1"/>
  <c r="Q227" i="5"/>
  <c r="S227" i="5"/>
  <c r="X227" i="5" s="1"/>
  <c r="S195" i="5"/>
  <c r="X195" i="5" s="1"/>
  <c r="R195" i="5"/>
  <c r="R155" i="5"/>
  <c r="Q155" i="5"/>
  <c r="R69" i="5"/>
  <c r="Q69" i="5"/>
  <c r="S69" i="5"/>
  <c r="X69" i="5" s="1"/>
  <c r="S477" i="5"/>
  <c r="X477" i="5" s="1"/>
  <c r="R477" i="5"/>
  <c r="Q10" i="5"/>
  <c r="R10" i="5"/>
  <c r="R413" i="5"/>
  <c r="Q413" i="5"/>
  <c r="S448" i="5"/>
  <c r="X448" i="5" s="1"/>
  <c r="Q448" i="5"/>
  <c r="S464" i="5"/>
  <c r="X464" i="5" s="1"/>
  <c r="R464" i="5"/>
  <c r="Q464" i="5"/>
  <c r="S215" i="5"/>
  <c r="X215" i="5" s="1"/>
  <c r="Q215" i="5"/>
  <c r="Q23" i="5"/>
  <c r="R23" i="5"/>
  <c r="S23" i="5"/>
  <c r="X23" i="5" s="1"/>
  <c r="R272" i="5"/>
  <c r="S272" i="5"/>
  <c r="X272" i="5" s="1"/>
  <c r="R344" i="5"/>
  <c r="S344" i="5"/>
  <c r="X344" i="5" s="1"/>
  <c r="Q344" i="5"/>
  <c r="Q15" i="5"/>
  <c r="S15" i="5"/>
  <c r="X15" i="5" s="1"/>
  <c r="S59" i="5"/>
  <c r="X59" i="5" s="1"/>
  <c r="R59" i="5"/>
  <c r="S982" i="5"/>
  <c r="X982" i="5" s="1"/>
  <c r="Q773" i="5"/>
  <c r="Q645" i="5"/>
  <c r="R621" i="5"/>
  <c r="Q989" i="5"/>
  <c r="R921" i="5"/>
  <c r="S558" i="5"/>
  <c r="X558" i="5" s="1"/>
  <c r="Q534" i="5"/>
  <c r="R194" i="5"/>
  <c r="Q66" i="5"/>
  <c r="Q488" i="5"/>
  <c r="Q95" i="5"/>
  <c r="R71" i="5"/>
  <c r="Q57" i="5"/>
  <c r="Q478" i="5"/>
  <c r="R318" i="5"/>
  <c r="Q286" i="5"/>
  <c r="S253" i="5"/>
  <c r="X253" i="5" s="1"/>
  <c r="S749" i="5"/>
  <c r="X749" i="5" s="1"/>
  <c r="Q477" i="5"/>
  <c r="Q389" i="5"/>
  <c r="S341" i="5"/>
  <c r="X341" i="5" s="1"/>
  <c r="Q814" i="5"/>
  <c r="R250" i="5"/>
  <c r="Q106" i="5"/>
  <c r="R472" i="5"/>
  <c r="S336" i="5"/>
  <c r="X336" i="5" s="1"/>
  <c r="R484" i="5"/>
  <c r="S155" i="5"/>
  <c r="X155" i="5" s="1"/>
  <c r="Q59" i="5"/>
  <c r="R773" i="5"/>
  <c r="Q597" i="5"/>
  <c r="Q1037" i="5"/>
  <c r="R989" i="5"/>
  <c r="S582" i="5"/>
  <c r="X582" i="5" s="1"/>
  <c r="Q558" i="5"/>
  <c r="S194" i="5"/>
  <c r="X194" i="5" s="1"/>
  <c r="R66" i="5"/>
  <c r="S21" i="5"/>
  <c r="X21" i="5" s="1"/>
  <c r="R57" i="5"/>
  <c r="S478" i="5"/>
  <c r="X478" i="5" s="1"/>
  <c r="Q446" i="5"/>
  <c r="S414" i="5"/>
  <c r="X414" i="5" s="1"/>
  <c r="Q382" i="5"/>
  <c r="Q350" i="5"/>
  <c r="S286" i="5"/>
  <c r="X286" i="5" s="1"/>
  <c r="R894" i="5"/>
  <c r="Q861" i="5"/>
  <c r="S725" i="5"/>
  <c r="X725" i="5" s="1"/>
  <c r="Q365" i="5"/>
  <c r="S250" i="5"/>
  <c r="X250" i="5" s="1"/>
  <c r="Q82" i="5"/>
  <c r="R448" i="5"/>
  <c r="R336" i="5"/>
  <c r="Q272" i="5"/>
  <c r="Q292" i="5"/>
  <c r="Q195" i="5"/>
  <c r="R493" i="5"/>
  <c r="S10" i="5"/>
  <c r="X10" i="5" s="1"/>
  <c r="R215" i="5"/>
  <c r="R15" i="5"/>
  <c r="R414" i="5"/>
  <c r="S382" i="5"/>
  <c r="X382" i="5" s="1"/>
  <c r="Q189" i="5"/>
  <c r="S137" i="5"/>
  <c r="X137" i="5" s="1"/>
  <c r="S55" i="5"/>
  <c r="X55" i="5" s="1"/>
  <c r="S894" i="5"/>
  <c r="X894" i="5" s="1"/>
  <c r="R861" i="5"/>
  <c r="Q701" i="5"/>
  <c r="R365" i="5"/>
  <c r="S838" i="5"/>
  <c r="X838" i="5" s="1"/>
  <c r="R82" i="5"/>
  <c r="S255" i="5"/>
  <c r="X255" i="5" s="1"/>
  <c r="Q420" i="5"/>
  <c r="S324" i="5"/>
  <c r="X324" i="5" s="1"/>
  <c r="R227" i="5"/>
  <c r="S662" i="5"/>
  <c r="X662" i="5" s="1"/>
  <c r="S154" i="5"/>
  <c r="X154" i="5" s="1"/>
  <c r="S325" i="5"/>
  <c r="X325" i="5" s="1"/>
  <c r="Q416" i="5"/>
  <c r="R266" i="5"/>
  <c r="Q573" i="5"/>
  <c r="S573" i="5"/>
  <c r="X573" i="5" s="1"/>
  <c r="S987" i="5"/>
  <c r="X987" i="5" s="1"/>
  <c r="Q987" i="5"/>
  <c r="R742" i="5"/>
  <c r="Q742" i="5"/>
  <c r="Q677" i="5"/>
  <c r="S677" i="5"/>
  <c r="X677" i="5" s="1"/>
  <c r="S718" i="5"/>
  <c r="X718" i="5" s="1"/>
  <c r="Q718" i="5"/>
  <c r="R846" i="5"/>
  <c r="Q846" i="5"/>
  <c r="R269" i="5"/>
  <c r="S269" i="5"/>
  <c r="X269" i="5" s="1"/>
  <c r="R525" i="5"/>
  <c r="S525" i="5"/>
  <c r="X525" i="5" s="1"/>
  <c r="S653" i="5"/>
  <c r="X653" i="5" s="1"/>
  <c r="Q653" i="5"/>
  <c r="R653" i="5"/>
  <c r="R939" i="5"/>
  <c r="S939" i="5"/>
  <c r="X939" i="5" s="1"/>
  <c r="R1030" i="5"/>
  <c r="S1030" i="5"/>
  <c r="X1030" i="5" s="1"/>
  <c r="Q694" i="5"/>
  <c r="R694" i="5"/>
  <c r="R501" i="5"/>
  <c r="Q501" i="5"/>
  <c r="S501" i="5"/>
  <c r="X501" i="5" s="1"/>
  <c r="Q629" i="5"/>
  <c r="R629" i="5"/>
  <c r="R885" i="5"/>
  <c r="Q885" i="5"/>
  <c r="S885" i="5"/>
  <c r="X885" i="5" s="1"/>
  <c r="S1006" i="5"/>
  <c r="X1006" i="5" s="1"/>
  <c r="R1006" i="5"/>
  <c r="Q1006" i="5"/>
  <c r="R893" i="5"/>
  <c r="Q893" i="5"/>
  <c r="Q886" i="5"/>
  <c r="S886" i="5"/>
  <c r="X886" i="5" s="1"/>
  <c r="Q1014" i="5"/>
  <c r="S1014" i="5"/>
  <c r="X1014" i="5" s="1"/>
  <c r="S1019" i="5"/>
  <c r="X1019" i="5" s="1"/>
  <c r="R1019" i="5"/>
  <c r="S178" i="5"/>
  <c r="X178" i="5" s="1"/>
  <c r="R178" i="5"/>
  <c r="S43" i="5"/>
  <c r="X43" i="5" s="1"/>
  <c r="Q43" i="5"/>
  <c r="Q605" i="5"/>
  <c r="S605" i="5"/>
  <c r="X605" i="5" s="1"/>
  <c r="R1003" i="5"/>
  <c r="Q1003" i="5"/>
  <c r="S1003" i="5"/>
  <c r="X1003" i="5" s="1"/>
  <c r="S42" i="5"/>
  <c r="X42" i="5" s="1"/>
  <c r="R42" i="5"/>
  <c r="R133" i="5"/>
  <c r="Q133" i="5"/>
  <c r="R31" i="5"/>
  <c r="S31" i="5"/>
  <c r="X31" i="5" s="1"/>
  <c r="R470" i="5"/>
  <c r="Q470" i="5"/>
  <c r="R438" i="5"/>
  <c r="Q438" i="5"/>
  <c r="R406" i="5"/>
  <c r="Q406" i="5"/>
  <c r="R374" i="5"/>
  <c r="Q374" i="5"/>
  <c r="R342" i="5"/>
  <c r="Q342" i="5"/>
  <c r="R310" i="5"/>
  <c r="Q310" i="5"/>
  <c r="R278" i="5"/>
  <c r="Q278" i="5"/>
  <c r="R245" i="5"/>
  <c r="S245" i="5"/>
  <c r="X245" i="5" s="1"/>
  <c r="R213" i="5"/>
  <c r="S213" i="5"/>
  <c r="X213" i="5" s="1"/>
  <c r="R181" i="5"/>
  <c r="S181" i="5"/>
  <c r="X181" i="5" s="1"/>
  <c r="R117" i="5"/>
  <c r="S117" i="5"/>
  <c r="X117" i="5" s="1"/>
  <c r="R29" i="5"/>
  <c r="S29" i="5"/>
  <c r="X29" i="5" s="1"/>
  <c r="S797" i="5"/>
  <c r="X797" i="5" s="1"/>
  <c r="Q797" i="5"/>
  <c r="R502" i="5"/>
  <c r="S502" i="5"/>
  <c r="X502" i="5" s="1"/>
  <c r="R90" i="5"/>
  <c r="S90" i="5"/>
  <c r="X90" i="5" s="1"/>
  <c r="S169" i="5"/>
  <c r="X169" i="5" s="1"/>
  <c r="Q169" i="5"/>
  <c r="R53" i="5"/>
  <c r="S53" i="5"/>
  <c r="X53" i="5" s="1"/>
  <c r="R476" i="5"/>
  <c r="Q476" i="5"/>
  <c r="R444" i="5"/>
  <c r="Q444" i="5"/>
  <c r="R412" i="5"/>
  <c r="Q412" i="5"/>
  <c r="R380" i="5"/>
  <c r="Q380" i="5"/>
  <c r="R348" i="5"/>
  <c r="Q348" i="5"/>
  <c r="R316" i="5"/>
  <c r="Q316" i="5"/>
  <c r="R284" i="5"/>
  <c r="Q284" i="5"/>
  <c r="R251" i="5"/>
  <c r="S251" i="5"/>
  <c r="X251" i="5" s="1"/>
  <c r="R219" i="5"/>
  <c r="S219" i="5"/>
  <c r="X219" i="5" s="1"/>
  <c r="R187" i="5"/>
  <c r="S187" i="5"/>
  <c r="X187" i="5" s="1"/>
  <c r="R131" i="5"/>
  <c r="S131" i="5"/>
  <c r="X131" i="5" s="1"/>
  <c r="R49" i="5"/>
  <c r="S49" i="5"/>
  <c r="X49" i="5" s="1"/>
  <c r="Q1005" i="5"/>
  <c r="S1005" i="5"/>
  <c r="X1005" i="5" s="1"/>
  <c r="R202" i="5"/>
  <c r="Q202" i="5"/>
  <c r="S202" i="5"/>
  <c r="X202" i="5" s="1"/>
  <c r="Q127" i="5"/>
  <c r="S127" i="5"/>
  <c r="X127" i="5" s="1"/>
  <c r="R127" i="5"/>
  <c r="R862" i="5"/>
  <c r="S862" i="5"/>
  <c r="X862" i="5" s="1"/>
  <c r="R186" i="5"/>
  <c r="Q186" i="5"/>
  <c r="S105" i="5"/>
  <c r="X105" i="5" s="1"/>
  <c r="R105" i="5"/>
  <c r="S432" i="5"/>
  <c r="X432" i="5" s="1"/>
  <c r="Q432" i="5"/>
  <c r="R432" i="5"/>
  <c r="S89" i="5"/>
  <c r="X89" i="5" s="1"/>
  <c r="Q89" i="5"/>
  <c r="R89" i="5"/>
  <c r="S312" i="5"/>
  <c r="X312" i="5" s="1"/>
  <c r="Q312" i="5"/>
  <c r="Q183" i="5"/>
  <c r="S183" i="5"/>
  <c r="X183" i="5" s="1"/>
  <c r="Q440" i="5"/>
  <c r="S440" i="5"/>
  <c r="X440" i="5" s="1"/>
  <c r="R440" i="5"/>
  <c r="Q231" i="5"/>
  <c r="S231" i="5"/>
  <c r="X231" i="5" s="1"/>
  <c r="S35" i="5"/>
  <c r="X35" i="5" s="1"/>
  <c r="Q35" i="5"/>
  <c r="S199" i="5"/>
  <c r="X199" i="5" s="1"/>
  <c r="R199" i="5"/>
  <c r="R288" i="5"/>
  <c r="Q288" i="5"/>
  <c r="Q360" i="5"/>
  <c r="S360" i="5"/>
  <c r="X360" i="5" s="1"/>
  <c r="R296" i="5"/>
  <c r="Q296" i="5"/>
  <c r="S264" i="5"/>
  <c r="X264" i="5" s="1"/>
  <c r="Q264" i="5"/>
  <c r="R264" i="5"/>
  <c r="S162" i="5"/>
  <c r="X162" i="5" s="1"/>
  <c r="R162" i="5"/>
  <c r="Q870" i="5"/>
  <c r="S870" i="5"/>
  <c r="X870" i="5" s="1"/>
  <c r="R870" i="5"/>
  <c r="Q293" i="5"/>
  <c r="S293" i="5"/>
  <c r="X293" i="5" s="1"/>
  <c r="S549" i="5"/>
  <c r="X549" i="5" s="1"/>
  <c r="Q549" i="5"/>
  <c r="R549" i="5"/>
  <c r="R822" i="5"/>
  <c r="S822" i="5"/>
  <c r="X822" i="5" s="1"/>
  <c r="Q1030" i="5"/>
  <c r="R797" i="5"/>
  <c r="R987" i="5"/>
  <c r="R43" i="5"/>
  <c r="Q939" i="5"/>
  <c r="S296" i="5"/>
  <c r="X296" i="5" s="1"/>
  <c r="R886" i="5"/>
  <c r="R573" i="5"/>
  <c r="S846" i="5"/>
  <c r="X846" i="5" s="1"/>
  <c r="S470" i="5"/>
  <c r="X470" i="5" s="1"/>
  <c r="S406" i="5"/>
  <c r="X406" i="5" s="1"/>
  <c r="S342" i="5"/>
  <c r="X342" i="5" s="1"/>
  <c r="S278" i="5"/>
  <c r="X278" i="5" s="1"/>
  <c r="Q213" i="5"/>
  <c r="Q117" i="5"/>
  <c r="R677" i="5"/>
  <c r="R293" i="5"/>
  <c r="Q502" i="5"/>
  <c r="R169" i="5"/>
  <c r="R360" i="5"/>
  <c r="R35" i="5"/>
  <c r="S288" i="5"/>
  <c r="X288" i="5" s="1"/>
  <c r="Q517" i="5"/>
  <c r="S742" i="5"/>
  <c r="X742" i="5" s="1"/>
  <c r="Q637" i="5"/>
  <c r="R416" i="5"/>
  <c r="R312" i="5"/>
  <c r="R231" i="5"/>
  <c r="Q199" i="5"/>
  <c r="R183" i="5"/>
  <c r="Q373" i="5"/>
  <c r="R830" i="5"/>
  <c r="R34" i="5"/>
  <c r="S878" i="5"/>
  <c r="X878" i="5" s="1"/>
  <c r="Q953" i="5"/>
  <c r="S907" i="5"/>
  <c r="X907" i="5" s="1"/>
  <c r="S686" i="5"/>
  <c r="X686" i="5" s="1"/>
  <c r="R1022" i="5"/>
  <c r="S998" i="5"/>
  <c r="X998" i="5" s="1"/>
  <c r="Q974" i="5"/>
  <c r="Q877" i="5"/>
  <c r="R853" i="5"/>
  <c r="S517" i="5"/>
  <c r="X517" i="5" s="1"/>
  <c r="S493" i="5"/>
  <c r="X493" i="5" s="1"/>
  <c r="R790" i="5"/>
  <c r="S710" i="5"/>
  <c r="X710" i="5" s="1"/>
  <c r="Q686" i="5"/>
  <c r="R662" i="5"/>
  <c r="S1022" i="5"/>
  <c r="X1022" i="5" s="1"/>
  <c r="Q907" i="5"/>
  <c r="S877" i="5"/>
  <c r="X877" i="5" s="1"/>
  <c r="S805" i="5"/>
  <c r="X805" i="5" s="1"/>
  <c r="Q469" i="5"/>
  <c r="S734" i="5"/>
  <c r="X734" i="5" s="1"/>
  <c r="Q710" i="5"/>
  <c r="Q542" i="5"/>
  <c r="S421" i="5"/>
  <c r="X421" i="5" s="1"/>
  <c r="Q566" i="5"/>
  <c r="Q757" i="5"/>
  <c r="R902" i="5"/>
  <c r="S590" i="5"/>
  <c r="X590" i="5" s="1"/>
  <c r="Q766" i="5"/>
  <c r="Q926" i="5"/>
  <c r="R878" i="5"/>
  <c r="R805" i="5"/>
  <c r="S781" i="5"/>
  <c r="X781" i="5" s="1"/>
  <c r="S637" i="5"/>
  <c r="X637" i="5" s="1"/>
  <c r="R421" i="5"/>
  <c r="S397" i="5"/>
  <c r="X397" i="5" s="1"/>
  <c r="R1005" i="5"/>
  <c r="Q830" i="5"/>
  <c r="S766" i="5"/>
  <c r="X766" i="5" s="1"/>
  <c r="R614" i="5"/>
  <c r="S566" i="5"/>
  <c r="X566" i="5" s="1"/>
  <c r="Q1019" i="5"/>
  <c r="S186" i="5"/>
  <c r="X186" i="5" s="1"/>
  <c r="S98" i="5"/>
  <c r="X98" i="5" s="1"/>
  <c r="S50" i="5"/>
  <c r="X50" i="5" s="1"/>
  <c r="Q269" i="5"/>
  <c r="S694" i="5"/>
  <c r="X694" i="5" s="1"/>
  <c r="Q162" i="5"/>
  <c r="Q34" i="5"/>
  <c r="Q53" i="5"/>
  <c r="S476" i="5"/>
  <c r="X476" i="5" s="1"/>
  <c r="S444" i="5"/>
  <c r="X444" i="5" s="1"/>
  <c r="S412" i="5"/>
  <c r="X412" i="5" s="1"/>
  <c r="S380" i="5"/>
  <c r="X380" i="5" s="1"/>
  <c r="S348" i="5"/>
  <c r="X348" i="5" s="1"/>
  <c r="S316" i="5"/>
  <c r="X316" i="5" s="1"/>
  <c r="S284" i="5"/>
  <c r="X284" i="5" s="1"/>
  <c r="Q251" i="5"/>
  <c r="Q219" i="5"/>
  <c r="Q187" i="5"/>
  <c r="Q131" i="5"/>
  <c r="Q49" i="5"/>
  <c r="R926" i="5"/>
  <c r="S902" i="5"/>
  <c r="X902" i="5" s="1"/>
  <c r="Q781" i="5"/>
  <c r="R757" i="5"/>
  <c r="Q397" i="5"/>
  <c r="R373" i="5"/>
  <c r="Q614" i="5"/>
  <c r="Q590" i="5"/>
  <c r="Q50" i="5"/>
  <c r="Q928" i="5"/>
  <c r="R928" i="5"/>
  <c r="S928" i="5"/>
  <c r="X928" i="5" s="1"/>
  <c r="S871" i="5"/>
  <c r="X871" i="5" s="1"/>
  <c r="R871" i="5"/>
  <c r="Q871" i="5"/>
  <c r="S775" i="5"/>
  <c r="X775" i="5" s="1"/>
  <c r="R775" i="5"/>
  <c r="Q775" i="5"/>
  <c r="S679" i="5"/>
  <c r="X679" i="5" s="1"/>
  <c r="R679" i="5"/>
  <c r="Q679" i="5"/>
  <c r="R615" i="5"/>
  <c r="Q615" i="5"/>
  <c r="S615" i="5"/>
  <c r="X615" i="5" s="1"/>
  <c r="R551" i="5"/>
  <c r="S551" i="5"/>
  <c r="X551" i="5" s="1"/>
  <c r="Q551" i="5"/>
  <c r="S455" i="5"/>
  <c r="X455" i="5" s="1"/>
  <c r="R455" i="5"/>
  <c r="Q455" i="5"/>
  <c r="S391" i="5"/>
  <c r="X391" i="5" s="1"/>
  <c r="R391" i="5"/>
  <c r="Q391" i="5"/>
  <c r="S327" i="5"/>
  <c r="X327" i="5" s="1"/>
  <c r="R327" i="5"/>
  <c r="Q327" i="5"/>
  <c r="S263" i="5"/>
  <c r="X263" i="5" s="1"/>
  <c r="R263" i="5"/>
  <c r="Q263" i="5"/>
  <c r="S961" i="5"/>
  <c r="X961" i="5" s="1"/>
  <c r="R961" i="5"/>
  <c r="Q961" i="5"/>
  <c r="R840" i="5"/>
  <c r="Q840" i="5"/>
  <c r="S840" i="5"/>
  <c r="X840" i="5" s="1"/>
  <c r="R776" i="5"/>
  <c r="Q776" i="5"/>
  <c r="S776" i="5"/>
  <c r="X776" i="5" s="1"/>
  <c r="R680" i="5"/>
  <c r="Q680" i="5"/>
  <c r="S680" i="5"/>
  <c r="X680" i="5" s="1"/>
  <c r="R648" i="5"/>
  <c r="S648" i="5"/>
  <c r="X648" i="5" s="1"/>
  <c r="Q648" i="5"/>
  <c r="R584" i="5"/>
  <c r="Q584" i="5"/>
  <c r="S584" i="5"/>
  <c r="X584" i="5" s="1"/>
  <c r="Q1016" i="5"/>
  <c r="S1016" i="5"/>
  <c r="X1016" i="5" s="1"/>
  <c r="R1016" i="5"/>
  <c r="Q984" i="5"/>
  <c r="S984" i="5"/>
  <c r="X984" i="5" s="1"/>
  <c r="R984" i="5"/>
  <c r="Q952" i="5"/>
  <c r="R952" i="5"/>
  <c r="S952" i="5"/>
  <c r="X952" i="5" s="1"/>
  <c r="Q920" i="5"/>
  <c r="R920" i="5"/>
  <c r="S920" i="5"/>
  <c r="X920" i="5" s="1"/>
  <c r="Q888" i="5"/>
  <c r="S888" i="5"/>
  <c r="X888" i="5" s="1"/>
  <c r="R888" i="5"/>
  <c r="R895" i="5"/>
  <c r="S895" i="5"/>
  <c r="X895" i="5" s="1"/>
  <c r="Q895" i="5"/>
  <c r="S863" i="5"/>
  <c r="X863" i="5" s="1"/>
  <c r="R863" i="5"/>
  <c r="Q863" i="5"/>
  <c r="S831" i="5"/>
  <c r="X831" i="5" s="1"/>
  <c r="R831" i="5"/>
  <c r="Q831" i="5"/>
  <c r="S799" i="5"/>
  <c r="X799" i="5" s="1"/>
  <c r="R799" i="5"/>
  <c r="Q799" i="5"/>
  <c r="S767" i="5"/>
  <c r="X767" i="5" s="1"/>
  <c r="R767" i="5"/>
  <c r="Q767" i="5"/>
  <c r="S735" i="5"/>
  <c r="X735" i="5" s="1"/>
  <c r="R735" i="5"/>
  <c r="Q735" i="5"/>
  <c r="S703" i="5"/>
  <c r="X703" i="5" s="1"/>
  <c r="R703" i="5"/>
  <c r="Q703" i="5"/>
  <c r="S671" i="5"/>
  <c r="X671" i="5" s="1"/>
  <c r="R671" i="5"/>
  <c r="Q671" i="5"/>
  <c r="R639" i="5"/>
  <c r="Q639" i="5"/>
  <c r="S639" i="5"/>
  <c r="X639" i="5" s="1"/>
  <c r="R607" i="5"/>
  <c r="S607" i="5"/>
  <c r="X607" i="5" s="1"/>
  <c r="Q607" i="5"/>
  <c r="R575" i="5"/>
  <c r="S575" i="5"/>
  <c r="X575" i="5" s="1"/>
  <c r="Q575" i="5"/>
  <c r="R543" i="5"/>
  <c r="S543" i="5"/>
  <c r="X543" i="5" s="1"/>
  <c r="Q543" i="5"/>
  <c r="R511" i="5"/>
  <c r="S511" i="5"/>
  <c r="X511" i="5" s="1"/>
  <c r="Q511" i="5"/>
  <c r="S479" i="5"/>
  <c r="X479" i="5" s="1"/>
  <c r="R479" i="5"/>
  <c r="Q479" i="5"/>
  <c r="S447" i="5"/>
  <c r="X447" i="5" s="1"/>
  <c r="R447" i="5"/>
  <c r="Q447" i="5"/>
  <c r="S415" i="5"/>
  <c r="X415" i="5" s="1"/>
  <c r="R415" i="5"/>
  <c r="Q415" i="5"/>
  <c r="S383" i="5"/>
  <c r="X383" i="5" s="1"/>
  <c r="R383" i="5"/>
  <c r="Q383" i="5"/>
  <c r="S351" i="5"/>
  <c r="X351" i="5" s="1"/>
  <c r="R351" i="5"/>
  <c r="Q351" i="5"/>
  <c r="S319" i="5"/>
  <c r="X319" i="5" s="1"/>
  <c r="R319" i="5"/>
  <c r="Q319" i="5"/>
  <c r="S287" i="5"/>
  <c r="X287" i="5" s="1"/>
  <c r="R287" i="5"/>
  <c r="Q287" i="5"/>
  <c r="S1009" i="5"/>
  <c r="X1009" i="5" s="1"/>
  <c r="R1009" i="5"/>
  <c r="Q1009" i="5"/>
  <c r="S929" i="5"/>
  <c r="X929" i="5" s="1"/>
  <c r="R929" i="5"/>
  <c r="Q929" i="5"/>
  <c r="R864" i="5"/>
  <c r="Q864" i="5"/>
  <c r="S864" i="5"/>
  <c r="X864" i="5" s="1"/>
  <c r="R832" i="5"/>
  <c r="Q832" i="5"/>
  <c r="S832" i="5"/>
  <c r="X832" i="5" s="1"/>
  <c r="R800" i="5"/>
  <c r="Q800" i="5"/>
  <c r="S800" i="5"/>
  <c r="X800" i="5" s="1"/>
  <c r="R768" i="5"/>
  <c r="Q768" i="5"/>
  <c r="S768" i="5"/>
  <c r="X768" i="5" s="1"/>
  <c r="R736" i="5"/>
  <c r="Q736" i="5"/>
  <c r="S736" i="5"/>
  <c r="X736" i="5" s="1"/>
  <c r="R704" i="5"/>
  <c r="Q704" i="5"/>
  <c r="S704" i="5"/>
  <c r="X704" i="5" s="1"/>
  <c r="R672" i="5"/>
  <c r="Q672" i="5"/>
  <c r="S672" i="5"/>
  <c r="X672" i="5" s="1"/>
  <c r="R640" i="5"/>
  <c r="S640" i="5"/>
  <c r="X640" i="5" s="1"/>
  <c r="Q640" i="5"/>
  <c r="R608" i="5"/>
  <c r="Q608" i="5"/>
  <c r="S608" i="5"/>
  <c r="X608" i="5" s="1"/>
  <c r="R576" i="5"/>
  <c r="Q576" i="5"/>
  <c r="S576" i="5"/>
  <c r="X576" i="5" s="1"/>
  <c r="R544" i="5"/>
  <c r="Q544" i="5"/>
  <c r="S544" i="5"/>
  <c r="X544" i="5" s="1"/>
  <c r="R512" i="5"/>
  <c r="Q512" i="5"/>
  <c r="S512" i="5"/>
  <c r="X512" i="5" s="1"/>
  <c r="S991" i="5"/>
  <c r="X991" i="5" s="1"/>
  <c r="R991" i="5"/>
  <c r="Q991" i="5"/>
  <c r="S260" i="5"/>
  <c r="X260" i="5" s="1"/>
  <c r="R260" i="5"/>
  <c r="Q260" i="5"/>
  <c r="S228" i="5"/>
  <c r="X228" i="5" s="1"/>
  <c r="Q228" i="5"/>
  <c r="R228" i="5"/>
  <c r="S196" i="5"/>
  <c r="X196" i="5" s="1"/>
  <c r="R196" i="5"/>
  <c r="Q196" i="5"/>
  <c r="S164" i="5"/>
  <c r="X164" i="5" s="1"/>
  <c r="R164" i="5"/>
  <c r="Q164" i="5"/>
  <c r="R132" i="5"/>
  <c r="S132" i="5"/>
  <c r="X132" i="5" s="1"/>
  <c r="Q132" i="5"/>
  <c r="R100" i="5"/>
  <c r="S100" i="5"/>
  <c r="X100" i="5" s="1"/>
  <c r="Q100" i="5"/>
  <c r="S68" i="5"/>
  <c r="X68" i="5" s="1"/>
  <c r="Q68" i="5"/>
  <c r="R68" i="5"/>
  <c r="S36" i="5"/>
  <c r="X36" i="5" s="1"/>
  <c r="R36" i="5"/>
  <c r="Q36" i="5"/>
  <c r="R159" i="5"/>
  <c r="Q159" i="5"/>
  <c r="S159" i="5"/>
  <c r="X159" i="5" s="1"/>
  <c r="R51" i="5"/>
  <c r="Q51" i="5"/>
  <c r="S51" i="5"/>
  <c r="X51" i="5" s="1"/>
  <c r="Q1020" i="5"/>
  <c r="S1020" i="5"/>
  <c r="X1020" i="5" s="1"/>
  <c r="R1020" i="5"/>
  <c r="Q988" i="5"/>
  <c r="S988" i="5"/>
  <c r="X988" i="5" s="1"/>
  <c r="R988" i="5"/>
  <c r="Q956" i="5"/>
  <c r="S956" i="5"/>
  <c r="X956" i="5" s="1"/>
  <c r="R956" i="5"/>
  <c r="Q924" i="5"/>
  <c r="S924" i="5"/>
  <c r="X924" i="5" s="1"/>
  <c r="R924" i="5"/>
  <c r="Q892" i="5"/>
  <c r="S892" i="5"/>
  <c r="X892" i="5" s="1"/>
  <c r="R892" i="5"/>
  <c r="S899" i="5"/>
  <c r="X899" i="5" s="1"/>
  <c r="R899" i="5"/>
  <c r="Q899" i="5"/>
  <c r="S867" i="5"/>
  <c r="X867" i="5" s="1"/>
  <c r="R867" i="5"/>
  <c r="Q867" i="5"/>
  <c r="S835" i="5"/>
  <c r="X835" i="5" s="1"/>
  <c r="R835" i="5"/>
  <c r="Q835" i="5"/>
  <c r="S803" i="5"/>
  <c r="X803" i="5" s="1"/>
  <c r="R803" i="5"/>
  <c r="Q803" i="5"/>
  <c r="S771" i="5"/>
  <c r="X771" i="5" s="1"/>
  <c r="R771" i="5"/>
  <c r="Q771" i="5"/>
  <c r="S739" i="5"/>
  <c r="X739" i="5" s="1"/>
  <c r="R739" i="5"/>
  <c r="Q739" i="5"/>
  <c r="S707" i="5"/>
  <c r="X707" i="5" s="1"/>
  <c r="R707" i="5"/>
  <c r="Q707" i="5"/>
  <c r="S675" i="5"/>
  <c r="X675" i="5" s="1"/>
  <c r="R675" i="5"/>
  <c r="Q675" i="5"/>
  <c r="R643" i="5"/>
  <c r="Q643" i="5"/>
  <c r="S643" i="5"/>
  <c r="X643" i="5" s="1"/>
  <c r="R611" i="5"/>
  <c r="S611" i="5"/>
  <c r="X611" i="5" s="1"/>
  <c r="Q611" i="5"/>
  <c r="R579" i="5"/>
  <c r="S579" i="5"/>
  <c r="X579" i="5" s="1"/>
  <c r="Q579" i="5"/>
  <c r="R547" i="5"/>
  <c r="S547" i="5"/>
  <c r="X547" i="5" s="1"/>
  <c r="Q547" i="5"/>
  <c r="R515" i="5"/>
  <c r="S515" i="5"/>
  <c r="X515" i="5" s="1"/>
  <c r="Q515" i="5"/>
  <c r="S483" i="5"/>
  <c r="X483" i="5" s="1"/>
  <c r="R483" i="5"/>
  <c r="Q483" i="5"/>
  <c r="S451" i="5"/>
  <c r="X451" i="5" s="1"/>
  <c r="R451" i="5"/>
  <c r="Q451" i="5"/>
  <c r="S419" i="5"/>
  <c r="X419" i="5" s="1"/>
  <c r="R419" i="5"/>
  <c r="Q419" i="5"/>
  <c r="S387" i="5"/>
  <c r="X387" i="5" s="1"/>
  <c r="R387" i="5"/>
  <c r="Q387" i="5"/>
  <c r="S355" i="5"/>
  <c r="X355" i="5" s="1"/>
  <c r="R355" i="5"/>
  <c r="Q355" i="5"/>
  <c r="S323" i="5"/>
  <c r="X323" i="5" s="1"/>
  <c r="R323" i="5"/>
  <c r="Q323" i="5"/>
  <c r="S291" i="5"/>
  <c r="X291" i="5" s="1"/>
  <c r="R291" i="5"/>
  <c r="Q291" i="5"/>
  <c r="S1017" i="5"/>
  <c r="X1017" i="5" s="1"/>
  <c r="R1017" i="5"/>
  <c r="Q1017" i="5"/>
  <c r="S945" i="5"/>
  <c r="X945" i="5" s="1"/>
  <c r="R945" i="5"/>
  <c r="Q945" i="5"/>
  <c r="R868" i="5"/>
  <c r="Q868" i="5"/>
  <c r="S868" i="5"/>
  <c r="X868" i="5" s="1"/>
  <c r="R836" i="5"/>
  <c r="Q836" i="5"/>
  <c r="S836" i="5"/>
  <c r="X836" i="5" s="1"/>
  <c r="R804" i="5"/>
  <c r="Q804" i="5"/>
  <c r="S804" i="5"/>
  <c r="X804" i="5" s="1"/>
  <c r="R772" i="5"/>
  <c r="Q772" i="5"/>
  <c r="S772" i="5"/>
  <c r="X772" i="5" s="1"/>
  <c r="R740" i="5"/>
  <c r="Q740" i="5"/>
  <c r="S740" i="5"/>
  <c r="X740" i="5" s="1"/>
  <c r="R708" i="5"/>
  <c r="Q708" i="5"/>
  <c r="S708" i="5"/>
  <c r="X708" i="5" s="1"/>
  <c r="R676" i="5"/>
  <c r="Q676" i="5"/>
  <c r="S676" i="5"/>
  <c r="X676" i="5" s="1"/>
  <c r="R644" i="5"/>
  <c r="S644" i="5"/>
  <c r="X644" i="5" s="1"/>
  <c r="Q644" i="5"/>
  <c r="R612" i="5"/>
  <c r="Q612" i="5"/>
  <c r="S612" i="5"/>
  <c r="X612" i="5" s="1"/>
  <c r="R580" i="5"/>
  <c r="Q580" i="5"/>
  <c r="S580" i="5"/>
  <c r="X580" i="5" s="1"/>
  <c r="R548" i="5"/>
  <c r="Q548" i="5"/>
  <c r="S548" i="5"/>
  <c r="X548" i="5" s="1"/>
  <c r="R516" i="5"/>
  <c r="Q516" i="5"/>
  <c r="S516" i="5"/>
  <c r="X516" i="5" s="1"/>
  <c r="S999" i="5"/>
  <c r="X999" i="5" s="1"/>
  <c r="R999" i="5"/>
  <c r="Q999" i="5"/>
  <c r="S901" i="5"/>
  <c r="X901" i="5" s="1"/>
  <c r="R901" i="5"/>
  <c r="Q901" i="5"/>
  <c r="S232" i="5"/>
  <c r="X232" i="5" s="1"/>
  <c r="Q232" i="5"/>
  <c r="R232" i="5"/>
  <c r="S200" i="5"/>
  <c r="X200" i="5" s="1"/>
  <c r="R200" i="5"/>
  <c r="Q200" i="5"/>
  <c r="S168" i="5"/>
  <c r="X168" i="5" s="1"/>
  <c r="R168" i="5"/>
  <c r="Q168" i="5"/>
  <c r="R136" i="5"/>
  <c r="S136" i="5"/>
  <c r="X136" i="5" s="1"/>
  <c r="Q136" i="5"/>
  <c r="Q104" i="5"/>
  <c r="S104" i="5"/>
  <c r="X104" i="5" s="1"/>
  <c r="R104" i="5"/>
  <c r="Q72" i="5"/>
  <c r="S72" i="5"/>
  <c r="X72" i="5" s="1"/>
  <c r="R72" i="5"/>
  <c r="Q40" i="5"/>
  <c r="S40" i="5"/>
  <c r="X40" i="5" s="1"/>
  <c r="R40" i="5"/>
  <c r="Q1010" i="5"/>
  <c r="S1010" i="5"/>
  <c r="X1010" i="5" s="1"/>
  <c r="R1010" i="5"/>
  <c r="Q978" i="5"/>
  <c r="S978" i="5"/>
  <c r="X978" i="5" s="1"/>
  <c r="R978" i="5"/>
  <c r="Q946" i="5"/>
  <c r="S946" i="5"/>
  <c r="X946" i="5" s="1"/>
  <c r="R946" i="5"/>
  <c r="Q914" i="5"/>
  <c r="S914" i="5"/>
  <c r="X914" i="5" s="1"/>
  <c r="R914" i="5"/>
  <c r="Q882" i="5"/>
  <c r="S882" i="5"/>
  <c r="X882" i="5" s="1"/>
  <c r="R882" i="5"/>
  <c r="R889" i="5"/>
  <c r="S889" i="5"/>
  <c r="X889" i="5" s="1"/>
  <c r="Q889" i="5"/>
  <c r="S857" i="5"/>
  <c r="X857" i="5" s="1"/>
  <c r="R857" i="5"/>
  <c r="Q857" i="5"/>
  <c r="S825" i="5"/>
  <c r="X825" i="5" s="1"/>
  <c r="R825" i="5"/>
  <c r="Q825" i="5"/>
  <c r="S793" i="5"/>
  <c r="X793" i="5" s="1"/>
  <c r="R793" i="5"/>
  <c r="Q793" i="5"/>
  <c r="S761" i="5"/>
  <c r="X761" i="5" s="1"/>
  <c r="R761" i="5"/>
  <c r="Q761" i="5"/>
  <c r="S729" i="5"/>
  <c r="X729" i="5" s="1"/>
  <c r="R729" i="5"/>
  <c r="Q729" i="5"/>
  <c r="S697" i="5"/>
  <c r="X697" i="5" s="1"/>
  <c r="R697" i="5"/>
  <c r="Q697" i="5"/>
  <c r="R665" i="5"/>
  <c r="Q665" i="5"/>
  <c r="S665" i="5"/>
  <c r="X665" i="5" s="1"/>
  <c r="R633" i="5"/>
  <c r="Q633" i="5"/>
  <c r="S633" i="5"/>
  <c r="X633" i="5" s="1"/>
  <c r="R601" i="5"/>
  <c r="S601" i="5"/>
  <c r="X601" i="5" s="1"/>
  <c r="Q601" i="5"/>
  <c r="R569" i="5"/>
  <c r="S569" i="5"/>
  <c r="X569" i="5" s="1"/>
  <c r="Q569" i="5"/>
  <c r="R537" i="5"/>
  <c r="S537" i="5"/>
  <c r="X537" i="5" s="1"/>
  <c r="Q537" i="5"/>
  <c r="R505" i="5"/>
  <c r="S505" i="5"/>
  <c r="X505" i="5" s="1"/>
  <c r="Q505" i="5"/>
  <c r="S473" i="5"/>
  <c r="X473" i="5" s="1"/>
  <c r="R473" i="5"/>
  <c r="Q473" i="5"/>
  <c r="S441" i="5"/>
  <c r="X441" i="5" s="1"/>
  <c r="R441" i="5"/>
  <c r="Q441" i="5"/>
  <c r="S409" i="5"/>
  <c r="X409" i="5" s="1"/>
  <c r="R409" i="5"/>
  <c r="Q409" i="5"/>
  <c r="S377" i="5"/>
  <c r="X377" i="5" s="1"/>
  <c r="R377" i="5"/>
  <c r="Q377" i="5"/>
  <c r="S345" i="5"/>
  <c r="X345" i="5" s="1"/>
  <c r="R345" i="5"/>
  <c r="Q345" i="5"/>
  <c r="S313" i="5"/>
  <c r="X313" i="5" s="1"/>
  <c r="R313" i="5"/>
  <c r="Q313" i="5"/>
  <c r="S281" i="5"/>
  <c r="X281" i="5" s="1"/>
  <c r="R281" i="5"/>
  <c r="Q281" i="5"/>
  <c r="S997" i="5"/>
  <c r="X997" i="5" s="1"/>
  <c r="R997" i="5"/>
  <c r="Q997" i="5"/>
  <c r="S905" i="5"/>
  <c r="X905" i="5" s="1"/>
  <c r="R905" i="5"/>
  <c r="Q905" i="5"/>
  <c r="R858" i="5"/>
  <c r="Q858" i="5"/>
  <c r="S858" i="5"/>
  <c r="X858" i="5" s="1"/>
  <c r="R826" i="5"/>
  <c r="Q826" i="5"/>
  <c r="S826" i="5"/>
  <c r="X826" i="5" s="1"/>
  <c r="R794" i="5"/>
  <c r="Q794" i="5"/>
  <c r="S794" i="5"/>
  <c r="X794" i="5" s="1"/>
  <c r="R762" i="5"/>
  <c r="Q762" i="5"/>
  <c r="S762" i="5"/>
  <c r="X762" i="5" s="1"/>
  <c r="R730" i="5"/>
  <c r="Q730" i="5"/>
  <c r="S730" i="5"/>
  <c r="X730" i="5" s="1"/>
  <c r="R698" i="5"/>
  <c r="Q698" i="5"/>
  <c r="S698" i="5"/>
  <c r="X698" i="5" s="1"/>
  <c r="R666" i="5"/>
  <c r="S666" i="5"/>
  <c r="X666" i="5" s="1"/>
  <c r="Q666" i="5"/>
  <c r="R634" i="5"/>
  <c r="S634" i="5"/>
  <c r="X634" i="5" s="1"/>
  <c r="Q634" i="5"/>
  <c r="R602" i="5"/>
  <c r="Q602" i="5"/>
  <c r="S602" i="5"/>
  <c r="X602" i="5" s="1"/>
  <c r="R570" i="5"/>
  <c r="Q570" i="5"/>
  <c r="S570" i="5"/>
  <c r="X570" i="5" s="1"/>
  <c r="R538" i="5"/>
  <c r="Q538" i="5"/>
  <c r="S538" i="5"/>
  <c r="X538" i="5" s="1"/>
  <c r="R506" i="5"/>
  <c r="Q506" i="5"/>
  <c r="S506" i="5"/>
  <c r="X506" i="5" s="1"/>
  <c r="S979" i="5"/>
  <c r="X979" i="5" s="1"/>
  <c r="R979" i="5"/>
  <c r="Q979" i="5"/>
  <c r="Q254" i="5"/>
  <c r="S254" i="5"/>
  <c r="X254" i="5" s="1"/>
  <c r="R254" i="5"/>
  <c r="S222" i="5"/>
  <c r="X222" i="5" s="1"/>
  <c r="R222" i="5"/>
  <c r="Q222" i="5"/>
  <c r="Q190" i="5"/>
  <c r="S190" i="5"/>
  <c r="X190" i="5" s="1"/>
  <c r="R190" i="5"/>
  <c r="S158" i="5"/>
  <c r="X158" i="5" s="1"/>
  <c r="Q158" i="5"/>
  <c r="R158" i="5"/>
  <c r="Q126" i="5"/>
  <c r="S126" i="5"/>
  <c r="X126" i="5" s="1"/>
  <c r="R126" i="5"/>
  <c r="Q94" i="5"/>
  <c r="S94" i="5"/>
  <c r="X94" i="5" s="1"/>
  <c r="R94" i="5"/>
  <c r="S62" i="5"/>
  <c r="X62" i="5" s="1"/>
  <c r="R62" i="5"/>
  <c r="Q62" i="5"/>
  <c r="Q30" i="5"/>
  <c r="S30" i="5"/>
  <c r="X30" i="5" s="1"/>
  <c r="R30" i="5"/>
  <c r="R147" i="5"/>
  <c r="Q147" i="5"/>
  <c r="S147" i="5"/>
  <c r="X147" i="5" s="1"/>
  <c r="R41" i="5"/>
  <c r="Q41" i="5"/>
  <c r="S41" i="5"/>
  <c r="X41" i="5" s="1"/>
  <c r="Q960" i="5"/>
  <c r="R960" i="5"/>
  <c r="S960" i="5"/>
  <c r="X960" i="5" s="1"/>
  <c r="S915" i="5"/>
  <c r="X915" i="5" s="1"/>
  <c r="R915" i="5"/>
  <c r="Q915" i="5"/>
  <c r="S807" i="5"/>
  <c r="X807" i="5" s="1"/>
  <c r="R807" i="5"/>
  <c r="Q807" i="5"/>
  <c r="S711" i="5"/>
  <c r="X711" i="5" s="1"/>
  <c r="R711" i="5"/>
  <c r="Q711" i="5"/>
  <c r="R583" i="5"/>
  <c r="S583" i="5"/>
  <c r="X583" i="5" s="1"/>
  <c r="Q583" i="5"/>
  <c r="S487" i="5"/>
  <c r="X487" i="5" s="1"/>
  <c r="R487" i="5"/>
  <c r="Q487" i="5"/>
  <c r="S423" i="5"/>
  <c r="X423" i="5" s="1"/>
  <c r="R423" i="5"/>
  <c r="Q423" i="5"/>
  <c r="S359" i="5"/>
  <c r="X359" i="5" s="1"/>
  <c r="R359" i="5"/>
  <c r="Q359" i="5"/>
  <c r="S295" i="5"/>
  <c r="X295" i="5" s="1"/>
  <c r="R295" i="5"/>
  <c r="Q295" i="5"/>
  <c r="S1025" i="5"/>
  <c r="X1025" i="5" s="1"/>
  <c r="R1025" i="5"/>
  <c r="Q1025" i="5"/>
  <c r="R872" i="5"/>
  <c r="Q872" i="5"/>
  <c r="S872" i="5"/>
  <c r="X872" i="5" s="1"/>
  <c r="R808" i="5"/>
  <c r="Q808" i="5"/>
  <c r="S808" i="5"/>
  <c r="X808" i="5" s="1"/>
  <c r="R744" i="5"/>
  <c r="Q744" i="5"/>
  <c r="S744" i="5"/>
  <c r="X744" i="5" s="1"/>
  <c r="R616" i="5"/>
  <c r="S616" i="5"/>
  <c r="X616" i="5" s="1"/>
  <c r="Q616" i="5"/>
  <c r="Q1008" i="5"/>
  <c r="S1008" i="5"/>
  <c r="X1008" i="5" s="1"/>
  <c r="R1008" i="5"/>
  <c r="Q976" i="5"/>
  <c r="S976" i="5"/>
  <c r="X976" i="5" s="1"/>
  <c r="R976" i="5"/>
  <c r="Q944" i="5"/>
  <c r="R944" i="5"/>
  <c r="S944" i="5"/>
  <c r="X944" i="5" s="1"/>
  <c r="Q912" i="5"/>
  <c r="R912" i="5"/>
  <c r="S912" i="5"/>
  <c r="X912" i="5" s="1"/>
  <c r="Q880" i="5"/>
  <c r="S880" i="5"/>
  <c r="X880" i="5" s="1"/>
  <c r="R880" i="5"/>
  <c r="R887" i="5"/>
  <c r="S887" i="5"/>
  <c r="X887" i="5" s="1"/>
  <c r="Q887" i="5"/>
  <c r="S855" i="5"/>
  <c r="X855" i="5" s="1"/>
  <c r="R855" i="5"/>
  <c r="Q855" i="5"/>
  <c r="S823" i="5"/>
  <c r="X823" i="5" s="1"/>
  <c r="R823" i="5"/>
  <c r="Q823" i="5"/>
  <c r="S791" i="5"/>
  <c r="X791" i="5" s="1"/>
  <c r="R791" i="5"/>
  <c r="Q791" i="5"/>
  <c r="S759" i="5"/>
  <c r="X759" i="5" s="1"/>
  <c r="R759" i="5"/>
  <c r="Q759" i="5"/>
  <c r="S727" i="5"/>
  <c r="X727" i="5" s="1"/>
  <c r="R727" i="5"/>
  <c r="Q727" i="5"/>
  <c r="S695" i="5"/>
  <c r="X695" i="5" s="1"/>
  <c r="R695" i="5"/>
  <c r="Q695" i="5"/>
  <c r="R663" i="5"/>
  <c r="Q663" i="5"/>
  <c r="S663" i="5"/>
  <c r="X663" i="5" s="1"/>
  <c r="R631" i="5"/>
  <c r="Q631" i="5"/>
  <c r="S631" i="5"/>
  <c r="X631" i="5" s="1"/>
  <c r="R599" i="5"/>
  <c r="S599" i="5"/>
  <c r="X599" i="5" s="1"/>
  <c r="Q599" i="5"/>
  <c r="R567" i="5"/>
  <c r="S567" i="5"/>
  <c r="X567" i="5" s="1"/>
  <c r="Q567" i="5"/>
  <c r="R535" i="5"/>
  <c r="S535" i="5"/>
  <c r="X535" i="5" s="1"/>
  <c r="Q535" i="5"/>
  <c r="R503" i="5"/>
  <c r="S503" i="5"/>
  <c r="X503" i="5" s="1"/>
  <c r="Q503" i="5"/>
  <c r="S471" i="5"/>
  <c r="X471" i="5" s="1"/>
  <c r="R471" i="5"/>
  <c r="Q471" i="5"/>
  <c r="S439" i="5"/>
  <c r="X439" i="5" s="1"/>
  <c r="R439" i="5"/>
  <c r="Q439" i="5"/>
  <c r="S407" i="5"/>
  <c r="X407" i="5" s="1"/>
  <c r="R407" i="5"/>
  <c r="Q407" i="5"/>
  <c r="S375" i="5"/>
  <c r="X375" i="5" s="1"/>
  <c r="R375" i="5"/>
  <c r="Q375" i="5"/>
  <c r="S343" i="5"/>
  <c r="X343" i="5" s="1"/>
  <c r="R343" i="5"/>
  <c r="Q343" i="5"/>
  <c r="S311" i="5"/>
  <c r="X311" i="5" s="1"/>
  <c r="R311" i="5"/>
  <c r="Q311" i="5"/>
  <c r="S279" i="5"/>
  <c r="X279" i="5" s="1"/>
  <c r="R279" i="5"/>
  <c r="Q279" i="5"/>
  <c r="S993" i="5"/>
  <c r="X993" i="5" s="1"/>
  <c r="R993" i="5"/>
  <c r="Q993" i="5"/>
  <c r="S959" i="5"/>
  <c r="X959" i="5" s="1"/>
  <c r="R959" i="5"/>
  <c r="Q959" i="5"/>
  <c r="R856" i="5"/>
  <c r="Q856" i="5"/>
  <c r="S856" i="5"/>
  <c r="X856" i="5" s="1"/>
  <c r="R824" i="5"/>
  <c r="Q824" i="5"/>
  <c r="S824" i="5"/>
  <c r="X824" i="5" s="1"/>
  <c r="R792" i="5"/>
  <c r="Q792" i="5"/>
  <c r="S792" i="5"/>
  <c r="X792" i="5" s="1"/>
  <c r="R760" i="5"/>
  <c r="Q760" i="5"/>
  <c r="S760" i="5"/>
  <c r="X760" i="5" s="1"/>
  <c r="R728" i="5"/>
  <c r="Q728" i="5"/>
  <c r="S728" i="5"/>
  <c r="X728" i="5" s="1"/>
  <c r="R696" i="5"/>
  <c r="Q696" i="5"/>
  <c r="S696" i="5"/>
  <c r="X696" i="5" s="1"/>
  <c r="R664" i="5"/>
  <c r="S664" i="5"/>
  <c r="X664" i="5" s="1"/>
  <c r="Q664" i="5"/>
  <c r="R632" i="5"/>
  <c r="S632" i="5"/>
  <c r="X632" i="5" s="1"/>
  <c r="Q632" i="5"/>
  <c r="R600" i="5"/>
  <c r="Q600" i="5"/>
  <c r="S600" i="5"/>
  <c r="X600" i="5" s="1"/>
  <c r="R568" i="5"/>
  <c r="Q568" i="5"/>
  <c r="S568" i="5"/>
  <c r="X568" i="5" s="1"/>
  <c r="R536" i="5"/>
  <c r="Q536" i="5"/>
  <c r="S536" i="5"/>
  <c r="X536" i="5" s="1"/>
  <c r="R504" i="5"/>
  <c r="Q504" i="5"/>
  <c r="S504" i="5"/>
  <c r="X504" i="5" s="1"/>
  <c r="S975" i="5"/>
  <c r="X975" i="5" s="1"/>
  <c r="R975" i="5"/>
  <c r="Q975" i="5"/>
  <c r="S252" i="5"/>
  <c r="X252" i="5" s="1"/>
  <c r="R252" i="5"/>
  <c r="Q252" i="5"/>
  <c r="S220" i="5"/>
  <c r="X220" i="5" s="1"/>
  <c r="Q220" i="5"/>
  <c r="R220" i="5"/>
  <c r="S188" i="5"/>
  <c r="X188" i="5" s="1"/>
  <c r="Q188" i="5"/>
  <c r="R188" i="5"/>
  <c r="S156" i="5"/>
  <c r="X156" i="5" s="1"/>
  <c r="R156" i="5"/>
  <c r="Q156" i="5"/>
  <c r="S124" i="5"/>
  <c r="X124" i="5" s="1"/>
  <c r="R124" i="5"/>
  <c r="Q124" i="5"/>
  <c r="S92" i="5"/>
  <c r="X92" i="5" s="1"/>
  <c r="R92" i="5"/>
  <c r="Q92" i="5"/>
  <c r="S60" i="5"/>
  <c r="X60" i="5" s="1"/>
  <c r="R60" i="5"/>
  <c r="Q60" i="5"/>
  <c r="S28" i="5"/>
  <c r="X28" i="5" s="1"/>
  <c r="R28" i="5"/>
  <c r="Q28" i="5"/>
  <c r="R141" i="5"/>
  <c r="S141" i="5"/>
  <c r="X141" i="5" s="1"/>
  <c r="Q141" i="5"/>
  <c r="R37" i="5"/>
  <c r="Q37" i="5"/>
  <c r="S37" i="5"/>
  <c r="X37" i="5" s="1"/>
  <c r="Q1012" i="5"/>
  <c r="S1012" i="5"/>
  <c r="X1012" i="5" s="1"/>
  <c r="R1012" i="5"/>
  <c r="Q980" i="5"/>
  <c r="S980" i="5"/>
  <c r="X980" i="5" s="1"/>
  <c r="R980" i="5"/>
  <c r="Q948" i="5"/>
  <c r="S948" i="5"/>
  <c r="X948" i="5" s="1"/>
  <c r="R948" i="5"/>
  <c r="Q916" i="5"/>
  <c r="S916" i="5"/>
  <c r="X916" i="5" s="1"/>
  <c r="R916" i="5"/>
  <c r="Q884" i="5"/>
  <c r="S884" i="5"/>
  <c r="X884" i="5" s="1"/>
  <c r="R884" i="5"/>
  <c r="R891" i="5"/>
  <c r="S891" i="5"/>
  <c r="X891" i="5" s="1"/>
  <c r="Q891" i="5"/>
  <c r="S859" i="5"/>
  <c r="X859" i="5" s="1"/>
  <c r="R859" i="5"/>
  <c r="Q859" i="5"/>
  <c r="S827" i="5"/>
  <c r="X827" i="5" s="1"/>
  <c r="R827" i="5"/>
  <c r="Q827" i="5"/>
  <c r="S795" i="5"/>
  <c r="X795" i="5" s="1"/>
  <c r="R795" i="5"/>
  <c r="Q795" i="5"/>
  <c r="S763" i="5"/>
  <c r="X763" i="5" s="1"/>
  <c r="R763" i="5"/>
  <c r="Q763" i="5"/>
  <c r="S731" i="5"/>
  <c r="X731" i="5" s="1"/>
  <c r="R731" i="5"/>
  <c r="Q731" i="5"/>
  <c r="S699" i="5"/>
  <c r="X699" i="5" s="1"/>
  <c r="R699" i="5"/>
  <c r="Q699" i="5"/>
  <c r="S667" i="5"/>
  <c r="X667" i="5" s="1"/>
  <c r="R667" i="5"/>
  <c r="Q667" i="5"/>
  <c r="R635" i="5"/>
  <c r="Q635" i="5"/>
  <c r="S635" i="5"/>
  <c r="X635" i="5" s="1"/>
  <c r="R603" i="5"/>
  <c r="S603" i="5"/>
  <c r="X603" i="5" s="1"/>
  <c r="Q603" i="5"/>
  <c r="R571" i="5"/>
  <c r="S571" i="5"/>
  <c r="X571" i="5" s="1"/>
  <c r="Q571" i="5"/>
  <c r="R539" i="5"/>
  <c r="S539" i="5"/>
  <c r="X539" i="5" s="1"/>
  <c r="Q539" i="5"/>
  <c r="R507" i="5"/>
  <c r="S507" i="5"/>
  <c r="X507" i="5" s="1"/>
  <c r="Q507" i="5"/>
  <c r="S475" i="5"/>
  <c r="X475" i="5" s="1"/>
  <c r="R475" i="5"/>
  <c r="Q475" i="5"/>
  <c r="S443" i="5"/>
  <c r="X443" i="5" s="1"/>
  <c r="R443" i="5"/>
  <c r="Q443" i="5"/>
  <c r="S411" i="5"/>
  <c r="X411" i="5" s="1"/>
  <c r="R411" i="5"/>
  <c r="Q411" i="5"/>
  <c r="S379" i="5"/>
  <c r="X379" i="5" s="1"/>
  <c r="R379" i="5"/>
  <c r="Q379" i="5"/>
  <c r="S347" i="5"/>
  <c r="X347" i="5" s="1"/>
  <c r="R347" i="5"/>
  <c r="Q347" i="5"/>
  <c r="S315" i="5"/>
  <c r="X315" i="5" s="1"/>
  <c r="R315" i="5"/>
  <c r="Q315" i="5"/>
  <c r="S283" i="5"/>
  <c r="X283" i="5" s="1"/>
  <c r="R283" i="5"/>
  <c r="Q283" i="5"/>
  <c r="S1001" i="5"/>
  <c r="X1001" i="5" s="1"/>
  <c r="R1001" i="5"/>
  <c r="Q1001" i="5"/>
  <c r="S913" i="5"/>
  <c r="X913" i="5" s="1"/>
  <c r="R913" i="5"/>
  <c r="Q913" i="5"/>
  <c r="R860" i="5"/>
  <c r="Q860" i="5"/>
  <c r="S860" i="5"/>
  <c r="X860" i="5" s="1"/>
  <c r="R828" i="5"/>
  <c r="Q828" i="5"/>
  <c r="S828" i="5"/>
  <c r="X828" i="5" s="1"/>
  <c r="R796" i="5"/>
  <c r="Q796" i="5"/>
  <c r="S796" i="5"/>
  <c r="X796" i="5" s="1"/>
  <c r="R764" i="5"/>
  <c r="Q764" i="5"/>
  <c r="S764" i="5"/>
  <c r="X764" i="5" s="1"/>
  <c r="R732" i="5"/>
  <c r="Q732" i="5"/>
  <c r="S732" i="5"/>
  <c r="X732" i="5" s="1"/>
  <c r="R700" i="5"/>
  <c r="Q700" i="5"/>
  <c r="S700" i="5"/>
  <c r="X700" i="5" s="1"/>
  <c r="R668" i="5"/>
  <c r="Q668" i="5"/>
  <c r="S668" i="5"/>
  <c r="X668" i="5" s="1"/>
  <c r="R636" i="5"/>
  <c r="S636" i="5"/>
  <c r="X636" i="5" s="1"/>
  <c r="Q636" i="5"/>
  <c r="R604" i="5"/>
  <c r="Q604" i="5"/>
  <c r="S604" i="5"/>
  <c r="X604" i="5" s="1"/>
  <c r="R572" i="5"/>
  <c r="Q572" i="5"/>
  <c r="S572" i="5"/>
  <c r="X572" i="5" s="1"/>
  <c r="R540" i="5"/>
  <c r="Q540" i="5"/>
  <c r="S540" i="5"/>
  <c r="X540" i="5" s="1"/>
  <c r="R508" i="5"/>
  <c r="Q508" i="5"/>
  <c r="S508" i="5"/>
  <c r="X508" i="5" s="1"/>
  <c r="S983" i="5"/>
  <c r="X983" i="5" s="1"/>
  <c r="R983" i="5"/>
  <c r="Q983" i="5"/>
  <c r="S256" i="5"/>
  <c r="X256" i="5" s="1"/>
  <c r="Q256" i="5"/>
  <c r="R256" i="5"/>
  <c r="S224" i="5"/>
  <c r="X224" i="5" s="1"/>
  <c r="R224" i="5"/>
  <c r="Q224" i="5"/>
  <c r="Q192" i="5"/>
  <c r="S192" i="5"/>
  <c r="X192" i="5" s="1"/>
  <c r="R192" i="5"/>
  <c r="S160" i="5"/>
  <c r="X160" i="5" s="1"/>
  <c r="Q160" i="5"/>
  <c r="R160" i="5"/>
  <c r="R128" i="5"/>
  <c r="S128" i="5"/>
  <c r="X128" i="5" s="1"/>
  <c r="Q128" i="5"/>
  <c r="R96" i="5"/>
  <c r="S96" i="5"/>
  <c r="X96" i="5" s="1"/>
  <c r="Q96" i="5"/>
  <c r="S64" i="5"/>
  <c r="X64" i="5" s="1"/>
  <c r="R64" i="5"/>
  <c r="Q64" i="5"/>
  <c r="S32" i="5"/>
  <c r="X32" i="5" s="1"/>
  <c r="R32" i="5"/>
  <c r="Q32" i="5"/>
  <c r="Q1034" i="5"/>
  <c r="S1034" i="5"/>
  <c r="X1034" i="5" s="1"/>
  <c r="R1034" i="5"/>
  <c r="Q1002" i="5"/>
  <c r="S1002" i="5"/>
  <c r="X1002" i="5" s="1"/>
  <c r="R1002" i="5"/>
  <c r="Q970" i="5"/>
  <c r="S970" i="5"/>
  <c r="X970" i="5" s="1"/>
  <c r="R970" i="5"/>
  <c r="Q938" i="5"/>
  <c r="S938" i="5"/>
  <c r="X938" i="5" s="1"/>
  <c r="R938" i="5"/>
  <c r="Q906" i="5"/>
  <c r="S906" i="5"/>
  <c r="X906" i="5" s="1"/>
  <c r="R906" i="5"/>
  <c r="Q874" i="5"/>
  <c r="S874" i="5"/>
  <c r="X874" i="5" s="1"/>
  <c r="R874" i="5"/>
  <c r="S955" i="5"/>
  <c r="X955" i="5" s="1"/>
  <c r="R955" i="5"/>
  <c r="Q955" i="5"/>
  <c r="R881" i="5"/>
  <c r="S881" i="5"/>
  <c r="X881" i="5" s="1"/>
  <c r="Q881" i="5"/>
  <c r="S849" i="5"/>
  <c r="X849" i="5" s="1"/>
  <c r="R849" i="5"/>
  <c r="Q849" i="5"/>
  <c r="S817" i="5"/>
  <c r="X817" i="5" s="1"/>
  <c r="R817" i="5"/>
  <c r="Q817" i="5"/>
  <c r="S785" i="5"/>
  <c r="X785" i="5" s="1"/>
  <c r="R785" i="5"/>
  <c r="Q785" i="5"/>
  <c r="S753" i="5"/>
  <c r="X753" i="5" s="1"/>
  <c r="R753" i="5"/>
  <c r="Q753" i="5"/>
  <c r="S721" i="5"/>
  <c r="X721" i="5" s="1"/>
  <c r="R721" i="5"/>
  <c r="Q721" i="5"/>
  <c r="S689" i="5"/>
  <c r="X689" i="5" s="1"/>
  <c r="R689" i="5"/>
  <c r="Q689" i="5"/>
  <c r="R657" i="5"/>
  <c r="Q657" i="5"/>
  <c r="S657" i="5"/>
  <c r="X657" i="5" s="1"/>
  <c r="R625" i="5"/>
  <c r="Q625" i="5"/>
  <c r="S625" i="5"/>
  <c r="X625" i="5" s="1"/>
  <c r="R593" i="5"/>
  <c r="S593" i="5"/>
  <c r="X593" i="5" s="1"/>
  <c r="Q593" i="5"/>
  <c r="R561" i="5"/>
  <c r="S561" i="5"/>
  <c r="X561" i="5" s="1"/>
  <c r="Q561" i="5"/>
  <c r="R529" i="5"/>
  <c r="S529" i="5"/>
  <c r="X529" i="5" s="1"/>
  <c r="Q529" i="5"/>
  <c r="R497" i="5"/>
  <c r="S497" i="5"/>
  <c r="X497" i="5" s="1"/>
  <c r="Q497" i="5"/>
  <c r="S465" i="5"/>
  <c r="X465" i="5" s="1"/>
  <c r="R465" i="5"/>
  <c r="Q465" i="5"/>
  <c r="S433" i="5"/>
  <c r="X433" i="5" s="1"/>
  <c r="R433" i="5"/>
  <c r="Q433" i="5"/>
  <c r="S401" i="5"/>
  <c r="X401" i="5" s="1"/>
  <c r="R401" i="5"/>
  <c r="Q401" i="5"/>
  <c r="S369" i="5"/>
  <c r="X369" i="5" s="1"/>
  <c r="R369" i="5"/>
  <c r="Q369" i="5"/>
  <c r="S337" i="5"/>
  <c r="X337" i="5" s="1"/>
  <c r="R337" i="5"/>
  <c r="Q337" i="5"/>
  <c r="S305" i="5"/>
  <c r="X305" i="5" s="1"/>
  <c r="R305" i="5"/>
  <c r="Q305" i="5"/>
  <c r="S273" i="5"/>
  <c r="X273" i="5" s="1"/>
  <c r="R273" i="5"/>
  <c r="Q273" i="5"/>
  <c r="S981" i="5"/>
  <c r="X981" i="5" s="1"/>
  <c r="R981" i="5"/>
  <c r="Q981" i="5"/>
  <c r="S935" i="5"/>
  <c r="X935" i="5" s="1"/>
  <c r="R935" i="5"/>
  <c r="Q935" i="5"/>
  <c r="R850" i="5"/>
  <c r="Q850" i="5"/>
  <c r="S850" i="5"/>
  <c r="X850" i="5" s="1"/>
  <c r="R818" i="5"/>
  <c r="Q818" i="5"/>
  <c r="S818" i="5"/>
  <c r="X818" i="5" s="1"/>
  <c r="R786" i="5"/>
  <c r="Q786" i="5"/>
  <c r="S786" i="5"/>
  <c r="X786" i="5" s="1"/>
  <c r="R754" i="5"/>
  <c r="Q754" i="5"/>
  <c r="S754" i="5"/>
  <c r="X754" i="5" s="1"/>
  <c r="R722" i="5"/>
  <c r="Q722" i="5"/>
  <c r="S722" i="5"/>
  <c r="X722" i="5" s="1"/>
  <c r="R690" i="5"/>
  <c r="Q690" i="5"/>
  <c r="S690" i="5"/>
  <c r="X690" i="5" s="1"/>
  <c r="R658" i="5"/>
  <c r="S658" i="5"/>
  <c r="X658" i="5" s="1"/>
  <c r="Q658" i="5"/>
  <c r="R626" i="5"/>
  <c r="S626" i="5"/>
  <c r="X626" i="5" s="1"/>
  <c r="Q626" i="5"/>
  <c r="R594" i="5"/>
  <c r="Q594" i="5"/>
  <c r="S594" i="5"/>
  <c r="X594" i="5" s="1"/>
  <c r="R562" i="5"/>
  <c r="Q562" i="5"/>
  <c r="S562" i="5"/>
  <c r="X562" i="5" s="1"/>
  <c r="R530" i="5"/>
  <c r="Q530" i="5"/>
  <c r="S530" i="5"/>
  <c r="X530" i="5" s="1"/>
  <c r="R498" i="5"/>
  <c r="Q498" i="5"/>
  <c r="S498" i="5"/>
  <c r="X498" i="5" s="1"/>
  <c r="S1027" i="5"/>
  <c r="X1027" i="5" s="1"/>
  <c r="R1027" i="5"/>
  <c r="Q1027" i="5"/>
  <c r="S957" i="5"/>
  <c r="X957" i="5" s="1"/>
  <c r="R957" i="5"/>
  <c r="Q957" i="5"/>
  <c r="S246" i="5"/>
  <c r="X246" i="5" s="1"/>
  <c r="Q246" i="5"/>
  <c r="R246" i="5"/>
  <c r="S214" i="5"/>
  <c r="X214" i="5" s="1"/>
  <c r="R214" i="5"/>
  <c r="Q214" i="5"/>
  <c r="Q182" i="5"/>
  <c r="S182" i="5"/>
  <c r="X182" i="5" s="1"/>
  <c r="R182" i="5"/>
  <c r="Q150" i="5"/>
  <c r="S150" i="5"/>
  <c r="X150" i="5" s="1"/>
  <c r="R150" i="5"/>
  <c r="S118" i="5"/>
  <c r="X118" i="5" s="1"/>
  <c r="R118" i="5"/>
  <c r="Q118" i="5"/>
  <c r="S86" i="5"/>
  <c r="X86" i="5" s="1"/>
  <c r="R86" i="5"/>
  <c r="Q86" i="5"/>
  <c r="S54" i="5"/>
  <c r="X54" i="5" s="1"/>
  <c r="R54" i="5"/>
  <c r="Q54" i="5"/>
  <c r="S22" i="5"/>
  <c r="X22" i="5" s="1"/>
  <c r="R22" i="5"/>
  <c r="Q22" i="5"/>
  <c r="R113" i="5"/>
  <c r="Q113" i="5"/>
  <c r="S113" i="5"/>
  <c r="X113" i="5" s="1"/>
  <c r="R17" i="5"/>
  <c r="Q17" i="5"/>
  <c r="S17" i="5"/>
  <c r="X17" i="5" s="1"/>
  <c r="Q1024" i="5"/>
  <c r="S1024" i="5"/>
  <c r="X1024" i="5" s="1"/>
  <c r="R1024" i="5"/>
  <c r="Q992" i="5"/>
  <c r="S992" i="5"/>
  <c r="X992" i="5" s="1"/>
  <c r="R992" i="5"/>
  <c r="Q896" i="5"/>
  <c r="S896" i="5"/>
  <c r="X896" i="5" s="1"/>
  <c r="R896" i="5"/>
  <c r="S839" i="5"/>
  <c r="X839" i="5" s="1"/>
  <c r="R839" i="5"/>
  <c r="Q839" i="5"/>
  <c r="S743" i="5"/>
  <c r="X743" i="5" s="1"/>
  <c r="R743" i="5"/>
  <c r="Q743" i="5"/>
  <c r="R647" i="5"/>
  <c r="Q647" i="5"/>
  <c r="S647" i="5"/>
  <c r="X647" i="5" s="1"/>
  <c r="R519" i="5"/>
  <c r="S519" i="5"/>
  <c r="X519" i="5" s="1"/>
  <c r="Q519" i="5"/>
  <c r="R712" i="5"/>
  <c r="Q712" i="5"/>
  <c r="S712" i="5"/>
  <c r="X712" i="5" s="1"/>
  <c r="Q1032" i="5"/>
  <c r="S1032" i="5"/>
  <c r="X1032" i="5" s="1"/>
  <c r="R1032" i="5"/>
  <c r="Q1000" i="5"/>
  <c r="S1000" i="5"/>
  <c r="X1000" i="5" s="1"/>
  <c r="R1000" i="5"/>
  <c r="Q968" i="5"/>
  <c r="S968" i="5"/>
  <c r="X968" i="5" s="1"/>
  <c r="R968" i="5"/>
  <c r="Q936" i="5"/>
  <c r="R936" i="5"/>
  <c r="S936" i="5"/>
  <c r="X936" i="5" s="1"/>
  <c r="Q904" i="5"/>
  <c r="R904" i="5"/>
  <c r="S904" i="5"/>
  <c r="X904" i="5" s="1"/>
  <c r="S947" i="5"/>
  <c r="X947" i="5" s="1"/>
  <c r="R947" i="5"/>
  <c r="Q947" i="5"/>
  <c r="R879" i="5"/>
  <c r="S879" i="5"/>
  <c r="X879" i="5" s="1"/>
  <c r="Q879" i="5"/>
  <c r="S847" i="5"/>
  <c r="X847" i="5" s="1"/>
  <c r="R847" i="5"/>
  <c r="Q847" i="5"/>
  <c r="S815" i="5"/>
  <c r="X815" i="5" s="1"/>
  <c r="R815" i="5"/>
  <c r="Q815" i="5"/>
  <c r="S783" i="5"/>
  <c r="X783" i="5" s="1"/>
  <c r="R783" i="5"/>
  <c r="Q783" i="5"/>
  <c r="S751" i="5"/>
  <c r="X751" i="5" s="1"/>
  <c r="R751" i="5"/>
  <c r="Q751" i="5"/>
  <c r="S719" i="5"/>
  <c r="X719" i="5" s="1"/>
  <c r="R719" i="5"/>
  <c r="Q719" i="5"/>
  <c r="S687" i="5"/>
  <c r="X687" i="5" s="1"/>
  <c r="R687" i="5"/>
  <c r="Q687" i="5"/>
  <c r="R655" i="5"/>
  <c r="Q655" i="5"/>
  <c r="S655" i="5"/>
  <c r="X655" i="5" s="1"/>
  <c r="R623" i="5"/>
  <c r="Q623" i="5"/>
  <c r="S623" i="5"/>
  <c r="X623" i="5" s="1"/>
  <c r="R591" i="5"/>
  <c r="S591" i="5"/>
  <c r="X591" i="5" s="1"/>
  <c r="Q591" i="5"/>
  <c r="R559" i="5"/>
  <c r="S559" i="5"/>
  <c r="X559" i="5" s="1"/>
  <c r="Q559" i="5"/>
  <c r="R527" i="5"/>
  <c r="S527" i="5"/>
  <c r="X527" i="5" s="1"/>
  <c r="Q527" i="5"/>
  <c r="S495" i="5"/>
  <c r="X495" i="5" s="1"/>
  <c r="R495" i="5"/>
  <c r="Q495" i="5"/>
  <c r="S463" i="5"/>
  <c r="X463" i="5" s="1"/>
  <c r="R463" i="5"/>
  <c r="Q463" i="5"/>
  <c r="S431" i="5"/>
  <c r="X431" i="5" s="1"/>
  <c r="R431" i="5"/>
  <c r="Q431" i="5"/>
  <c r="S399" i="5"/>
  <c r="X399" i="5" s="1"/>
  <c r="R399" i="5"/>
  <c r="Q399" i="5"/>
  <c r="S367" i="5"/>
  <c r="X367" i="5" s="1"/>
  <c r="R367" i="5"/>
  <c r="Q367" i="5"/>
  <c r="S335" i="5"/>
  <c r="X335" i="5" s="1"/>
  <c r="R335" i="5"/>
  <c r="Q335" i="5"/>
  <c r="S303" i="5"/>
  <c r="X303" i="5" s="1"/>
  <c r="R303" i="5"/>
  <c r="Q303" i="5"/>
  <c r="S271" i="5"/>
  <c r="X271" i="5" s="1"/>
  <c r="R271" i="5"/>
  <c r="Q271" i="5"/>
  <c r="S977" i="5"/>
  <c r="X977" i="5" s="1"/>
  <c r="R977" i="5"/>
  <c r="Q977" i="5"/>
  <c r="S927" i="5"/>
  <c r="X927" i="5" s="1"/>
  <c r="R927" i="5"/>
  <c r="Q927" i="5"/>
  <c r="R848" i="5"/>
  <c r="Q848" i="5"/>
  <c r="S848" i="5"/>
  <c r="X848" i="5" s="1"/>
  <c r="R816" i="5"/>
  <c r="Q816" i="5"/>
  <c r="S816" i="5"/>
  <c r="X816" i="5" s="1"/>
  <c r="R784" i="5"/>
  <c r="Q784" i="5"/>
  <c r="S784" i="5"/>
  <c r="X784" i="5" s="1"/>
  <c r="R752" i="5"/>
  <c r="Q752" i="5"/>
  <c r="S752" i="5"/>
  <c r="X752" i="5" s="1"/>
  <c r="R720" i="5"/>
  <c r="Q720" i="5"/>
  <c r="S720" i="5"/>
  <c r="X720" i="5" s="1"/>
  <c r="R688" i="5"/>
  <c r="Q688" i="5"/>
  <c r="S688" i="5"/>
  <c r="X688" i="5" s="1"/>
  <c r="R656" i="5"/>
  <c r="S656" i="5"/>
  <c r="X656" i="5" s="1"/>
  <c r="Q656" i="5"/>
  <c r="R624" i="5"/>
  <c r="S624" i="5"/>
  <c r="X624" i="5" s="1"/>
  <c r="Q624" i="5"/>
  <c r="R592" i="5"/>
  <c r="Q592" i="5"/>
  <c r="S592" i="5"/>
  <c r="X592" i="5" s="1"/>
  <c r="R560" i="5"/>
  <c r="Q560" i="5"/>
  <c r="S560" i="5"/>
  <c r="X560" i="5" s="1"/>
  <c r="R528" i="5"/>
  <c r="Q528" i="5"/>
  <c r="S528" i="5"/>
  <c r="X528" i="5" s="1"/>
  <c r="S1023" i="5"/>
  <c r="X1023" i="5" s="1"/>
  <c r="R1023" i="5"/>
  <c r="Q1023" i="5"/>
  <c r="S949" i="5"/>
  <c r="X949" i="5" s="1"/>
  <c r="R949" i="5"/>
  <c r="Q949" i="5"/>
  <c r="S244" i="5"/>
  <c r="X244" i="5" s="1"/>
  <c r="R244" i="5"/>
  <c r="Q244" i="5"/>
  <c r="S212" i="5"/>
  <c r="X212" i="5" s="1"/>
  <c r="R212" i="5"/>
  <c r="Q212" i="5"/>
  <c r="S180" i="5"/>
  <c r="X180" i="5" s="1"/>
  <c r="R180" i="5"/>
  <c r="Q180" i="5"/>
  <c r="S148" i="5"/>
  <c r="X148" i="5" s="1"/>
  <c r="R148" i="5"/>
  <c r="Q148" i="5"/>
  <c r="R116" i="5"/>
  <c r="S116" i="5"/>
  <c r="X116" i="5" s="1"/>
  <c r="Q116" i="5"/>
  <c r="R84" i="5"/>
  <c r="Q84" i="5"/>
  <c r="S84" i="5"/>
  <c r="X84" i="5" s="1"/>
  <c r="S52" i="5"/>
  <c r="X52" i="5" s="1"/>
  <c r="R52" i="5"/>
  <c r="Q52" i="5"/>
  <c r="Q20" i="5"/>
  <c r="S20" i="5"/>
  <c r="X20" i="5" s="1"/>
  <c r="R20" i="5"/>
  <c r="R109" i="5"/>
  <c r="Q109" i="5"/>
  <c r="S109" i="5"/>
  <c r="X109" i="5" s="1"/>
  <c r="R13" i="5"/>
  <c r="Q13" i="5"/>
  <c r="S13" i="5"/>
  <c r="X13" i="5" s="1"/>
  <c r="Q1036" i="5"/>
  <c r="S1036" i="5"/>
  <c r="X1036" i="5" s="1"/>
  <c r="R1036" i="5"/>
  <c r="Q1004" i="5"/>
  <c r="S1004" i="5"/>
  <c r="X1004" i="5" s="1"/>
  <c r="R1004" i="5"/>
  <c r="Q972" i="5"/>
  <c r="S972" i="5"/>
  <c r="X972" i="5" s="1"/>
  <c r="R972" i="5"/>
  <c r="Q940" i="5"/>
  <c r="S940" i="5"/>
  <c r="X940" i="5" s="1"/>
  <c r="R940" i="5"/>
  <c r="Q908" i="5"/>
  <c r="S908" i="5"/>
  <c r="X908" i="5" s="1"/>
  <c r="R908" i="5"/>
  <c r="Q876" i="5"/>
  <c r="S876" i="5"/>
  <c r="X876" i="5" s="1"/>
  <c r="R876" i="5"/>
  <c r="S963" i="5"/>
  <c r="X963" i="5" s="1"/>
  <c r="R963" i="5"/>
  <c r="Q963" i="5"/>
  <c r="R883" i="5"/>
  <c r="S883" i="5"/>
  <c r="X883" i="5" s="1"/>
  <c r="Q883" i="5"/>
  <c r="S851" i="5"/>
  <c r="X851" i="5" s="1"/>
  <c r="R851" i="5"/>
  <c r="Q851" i="5"/>
  <c r="S819" i="5"/>
  <c r="X819" i="5" s="1"/>
  <c r="R819" i="5"/>
  <c r="Q819" i="5"/>
  <c r="S787" i="5"/>
  <c r="X787" i="5" s="1"/>
  <c r="R787" i="5"/>
  <c r="Q787" i="5"/>
  <c r="S755" i="5"/>
  <c r="X755" i="5" s="1"/>
  <c r="R755" i="5"/>
  <c r="Q755" i="5"/>
  <c r="S723" i="5"/>
  <c r="X723" i="5" s="1"/>
  <c r="R723" i="5"/>
  <c r="Q723" i="5"/>
  <c r="S691" i="5"/>
  <c r="X691" i="5" s="1"/>
  <c r="R691" i="5"/>
  <c r="Q691" i="5"/>
  <c r="R659" i="5"/>
  <c r="Q659" i="5"/>
  <c r="S659" i="5"/>
  <c r="X659" i="5" s="1"/>
  <c r="R627" i="5"/>
  <c r="Q627" i="5"/>
  <c r="S627" i="5"/>
  <c r="X627" i="5" s="1"/>
  <c r="R595" i="5"/>
  <c r="S595" i="5"/>
  <c r="X595" i="5" s="1"/>
  <c r="Q595" i="5"/>
  <c r="R563" i="5"/>
  <c r="S563" i="5"/>
  <c r="X563" i="5" s="1"/>
  <c r="Q563" i="5"/>
  <c r="R531" i="5"/>
  <c r="S531" i="5"/>
  <c r="X531" i="5" s="1"/>
  <c r="Q531" i="5"/>
  <c r="R499" i="5"/>
  <c r="S499" i="5"/>
  <c r="X499" i="5" s="1"/>
  <c r="Q499" i="5"/>
  <c r="S467" i="5"/>
  <c r="X467" i="5" s="1"/>
  <c r="R467" i="5"/>
  <c r="Q467" i="5"/>
  <c r="S435" i="5"/>
  <c r="X435" i="5" s="1"/>
  <c r="R435" i="5"/>
  <c r="Q435" i="5"/>
  <c r="S403" i="5"/>
  <c r="X403" i="5" s="1"/>
  <c r="R403" i="5"/>
  <c r="Q403" i="5"/>
  <c r="S371" i="5"/>
  <c r="X371" i="5" s="1"/>
  <c r="R371" i="5"/>
  <c r="Q371" i="5"/>
  <c r="S339" i="5"/>
  <c r="X339" i="5" s="1"/>
  <c r="R339" i="5"/>
  <c r="Q339" i="5"/>
  <c r="S307" i="5"/>
  <c r="X307" i="5" s="1"/>
  <c r="R307" i="5"/>
  <c r="Q307" i="5"/>
  <c r="S275" i="5"/>
  <c r="X275" i="5" s="1"/>
  <c r="R275" i="5"/>
  <c r="Q275" i="5"/>
  <c r="S985" i="5"/>
  <c r="X985" i="5" s="1"/>
  <c r="R985" i="5"/>
  <c r="Q985" i="5"/>
  <c r="S943" i="5"/>
  <c r="X943" i="5" s="1"/>
  <c r="R943" i="5"/>
  <c r="Q943" i="5"/>
  <c r="R852" i="5"/>
  <c r="Q852" i="5"/>
  <c r="S852" i="5"/>
  <c r="X852" i="5" s="1"/>
  <c r="R820" i="5"/>
  <c r="Q820" i="5"/>
  <c r="S820" i="5"/>
  <c r="X820" i="5" s="1"/>
  <c r="R788" i="5"/>
  <c r="Q788" i="5"/>
  <c r="S788" i="5"/>
  <c r="X788" i="5" s="1"/>
  <c r="R756" i="5"/>
  <c r="Q756" i="5"/>
  <c r="S756" i="5"/>
  <c r="X756" i="5" s="1"/>
  <c r="R724" i="5"/>
  <c r="Q724" i="5"/>
  <c r="S724" i="5"/>
  <c r="X724" i="5" s="1"/>
  <c r="R692" i="5"/>
  <c r="Q692" i="5"/>
  <c r="S692" i="5"/>
  <c r="X692" i="5" s="1"/>
  <c r="R660" i="5"/>
  <c r="S660" i="5"/>
  <c r="X660" i="5" s="1"/>
  <c r="Q660" i="5"/>
  <c r="R628" i="5"/>
  <c r="S628" i="5"/>
  <c r="X628" i="5" s="1"/>
  <c r="Q628" i="5"/>
  <c r="R596" i="5"/>
  <c r="Q596" i="5"/>
  <c r="S596" i="5"/>
  <c r="X596" i="5" s="1"/>
  <c r="R564" i="5"/>
  <c r="Q564" i="5"/>
  <c r="S564" i="5"/>
  <c r="X564" i="5" s="1"/>
  <c r="R532" i="5"/>
  <c r="Q532" i="5"/>
  <c r="S532" i="5"/>
  <c r="X532" i="5" s="1"/>
  <c r="R500" i="5"/>
  <c r="Q500" i="5"/>
  <c r="S500" i="5"/>
  <c r="X500" i="5" s="1"/>
  <c r="S1031" i="5"/>
  <c r="X1031" i="5" s="1"/>
  <c r="R1031" i="5"/>
  <c r="Q1031" i="5"/>
  <c r="S967" i="5"/>
  <c r="X967" i="5" s="1"/>
  <c r="R967" i="5"/>
  <c r="Q967" i="5"/>
  <c r="S248" i="5"/>
  <c r="X248" i="5" s="1"/>
  <c r="Q248" i="5"/>
  <c r="R248" i="5"/>
  <c r="S216" i="5"/>
  <c r="X216" i="5" s="1"/>
  <c r="Q216" i="5"/>
  <c r="R216" i="5"/>
  <c r="S184" i="5"/>
  <c r="X184" i="5" s="1"/>
  <c r="Q184" i="5"/>
  <c r="R184" i="5"/>
  <c r="S152" i="5"/>
  <c r="X152" i="5" s="1"/>
  <c r="R152" i="5"/>
  <c r="Q152" i="5"/>
  <c r="R120" i="5"/>
  <c r="S120" i="5"/>
  <c r="X120" i="5" s="1"/>
  <c r="Q120" i="5"/>
  <c r="S88" i="5"/>
  <c r="X88" i="5" s="1"/>
  <c r="Q88" i="5"/>
  <c r="R88" i="5"/>
  <c r="R56" i="5"/>
  <c r="Q56" i="5"/>
  <c r="S56" i="5"/>
  <c r="X56" i="5" s="1"/>
  <c r="R24" i="5"/>
  <c r="Q24" i="5"/>
  <c r="S24" i="5"/>
  <c r="X24" i="5" s="1"/>
  <c r="Q1026" i="5"/>
  <c r="S1026" i="5"/>
  <c r="X1026" i="5" s="1"/>
  <c r="R1026" i="5"/>
  <c r="Q994" i="5"/>
  <c r="S994" i="5"/>
  <c r="X994" i="5" s="1"/>
  <c r="R994" i="5"/>
  <c r="Q962" i="5"/>
  <c r="S962" i="5"/>
  <c r="X962" i="5" s="1"/>
  <c r="R962" i="5"/>
  <c r="Q930" i="5"/>
  <c r="S930" i="5"/>
  <c r="X930" i="5" s="1"/>
  <c r="R930" i="5"/>
  <c r="Q898" i="5"/>
  <c r="S898" i="5"/>
  <c r="X898" i="5" s="1"/>
  <c r="R898" i="5"/>
  <c r="S923" i="5"/>
  <c r="X923" i="5" s="1"/>
  <c r="R923" i="5"/>
  <c r="Q923" i="5"/>
  <c r="R873" i="5"/>
  <c r="S873" i="5"/>
  <c r="X873" i="5" s="1"/>
  <c r="Q873" i="5"/>
  <c r="S841" i="5"/>
  <c r="X841" i="5" s="1"/>
  <c r="R841" i="5"/>
  <c r="Q841" i="5"/>
  <c r="S809" i="5"/>
  <c r="X809" i="5" s="1"/>
  <c r="R809" i="5"/>
  <c r="Q809" i="5"/>
  <c r="S777" i="5"/>
  <c r="X777" i="5" s="1"/>
  <c r="R777" i="5"/>
  <c r="Q777" i="5"/>
  <c r="S745" i="5"/>
  <c r="X745" i="5" s="1"/>
  <c r="R745" i="5"/>
  <c r="Q745" i="5"/>
  <c r="S713" i="5"/>
  <c r="X713" i="5" s="1"/>
  <c r="R713" i="5"/>
  <c r="Q713" i="5"/>
  <c r="S681" i="5"/>
  <c r="X681" i="5" s="1"/>
  <c r="R681" i="5"/>
  <c r="Q681" i="5"/>
  <c r="R649" i="5"/>
  <c r="Q649" i="5"/>
  <c r="S649" i="5"/>
  <c r="X649" i="5" s="1"/>
  <c r="R617" i="5"/>
  <c r="Q617" i="5"/>
  <c r="S617" i="5"/>
  <c r="X617" i="5" s="1"/>
  <c r="R585" i="5"/>
  <c r="S585" i="5"/>
  <c r="X585" i="5" s="1"/>
  <c r="Q585" i="5"/>
  <c r="R553" i="5"/>
  <c r="S553" i="5"/>
  <c r="X553" i="5" s="1"/>
  <c r="Q553" i="5"/>
  <c r="R521" i="5"/>
  <c r="S521" i="5"/>
  <c r="X521" i="5" s="1"/>
  <c r="Q521" i="5"/>
  <c r="S489" i="5"/>
  <c r="X489" i="5" s="1"/>
  <c r="R489" i="5"/>
  <c r="Q489" i="5"/>
  <c r="S457" i="5"/>
  <c r="X457" i="5" s="1"/>
  <c r="R457" i="5"/>
  <c r="Q457" i="5"/>
  <c r="S425" i="5"/>
  <c r="X425" i="5" s="1"/>
  <c r="R425" i="5"/>
  <c r="Q425" i="5"/>
  <c r="S393" i="5"/>
  <c r="X393" i="5" s="1"/>
  <c r="R393" i="5"/>
  <c r="Q393" i="5"/>
  <c r="S361" i="5"/>
  <c r="X361" i="5" s="1"/>
  <c r="R361" i="5"/>
  <c r="Q361" i="5"/>
  <c r="S329" i="5"/>
  <c r="X329" i="5" s="1"/>
  <c r="R329" i="5"/>
  <c r="Q329" i="5"/>
  <c r="S297" i="5"/>
  <c r="X297" i="5" s="1"/>
  <c r="R297" i="5"/>
  <c r="Q297" i="5"/>
  <c r="S265" i="5"/>
  <c r="X265" i="5" s="1"/>
  <c r="R265" i="5"/>
  <c r="Q265" i="5"/>
  <c r="S1029" i="5"/>
  <c r="X1029" i="5" s="1"/>
  <c r="R1029" i="5"/>
  <c r="Q1029" i="5"/>
  <c r="S965" i="5"/>
  <c r="X965" i="5" s="1"/>
  <c r="R965" i="5"/>
  <c r="Q965" i="5"/>
  <c r="S903" i="5"/>
  <c r="X903" i="5" s="1"/>
  <c r="R903" i="5"/>
  <c r="Q903" i="5"/>
  <c r="R842" i="5"/>
  <c r="Q842" i="5"/>
  <c r="S842" i="5"/>
  <c r="X842" i="5" s="1"/>
  <c r="R810" i="5"/>
  <c r="Q810" i="5"/>
  <c r="S810" i="5"/>
  <c r="X810" i="5" s="1"/>
  <c r="R778" i="5"/>
  <c r="Q778" i="5"/>
  <c r="S778" i="5"/>
  <c r="X778" i="5" s="1"/>
  <c r="R746" i="5"/>
  <c r="Q746" i="5"/>
  <c r="S746" i="5"/>
  <c r="X746" i="5" s="1"/>
  <c r="R714" i="5"/>
  <c r="Q714" i="5"/>
  <c r="S714" i="5"/>
  <c r="X714" i="5" s="1"/>
  <c r="R682" i="5"/>
  <c r="Q682" i="5"/>
  <c r="S682" i="5"/>
  <c r="X682" i="5" s="1"/>
  <c r="R650" i="5"/>
  <c r="S650" i="5"/>
  <c r="X650" i="5" s="1"/>
  <c r="Q650" i="5"/>
  <c r="R618" i="5"/>
  <c r="S618" i="5"/>
  <c r="X618" i="5" s="1"/>
  <c r="Q618" i="5"/>
  <c r="R586" i="5"/>
  <c r="Q586" i="5"/>
  <c r="S586" i="5"/>
  <c r="X586" i="5" s="1"/>
  <c r="R554" i="5"/>
  <c r="Q554" i="5"/>
  <c r="S554" i="5"/>
  <c r="X554" i="5" s="1"/>
  <c r="R522" i="5"/>
  <c r="Q522" i="5"/>
  <c r="S522" i="5"/>
  <c r="X522" i="5" s="1"/>
  <c r="S1011" i="5"/>
  <c r="X1011" i="5" s="1"/>
  <c r="R1011" i="5"/>
  <c r="Q1011" i="5"/>
  <c r="S925" i="5"/>
  <c r="X925" i="5" s="1"/>
  <c r="R925" i="5"/>
  <c r="Q925" i="5"/>
  <c r="Q238" i="5"/>
  <c r="S238" i="5"/>
  <c r="X238" i="5" s="1"/>
  <c r="R238" i="5"/>
  <c r="S206" i="5"/>
  <c r="X206" i="5" s="1"/>
  <c r="R206" i="5"/>
  <c r="Q206" i="5"/>
  <c r="S174" i="5"/>
  <c r="X174" i="5" s="1"/>
  <c r="R174" i="5"/>
  <c r="Q174" i="5"/>
  <c r="Q142" i="5"/>
  <c r="S142" i="5"/>
  <c r="X142" i="5" s="1"/>
  <c r="R142" i="5"/>
  <c r="S110" i="5"/>
  <c r="X110" i="5" s="1"/>
  <c r="R110" i="5"/>
  <c r="Q110" i="5"/>
  <c r="S78" i="5"/>
  <c r="X78" i="5" s="1"/>
  <c r="R78" i="5"/>
  <c r="Q78" i="5"/>
  <c r="S46" i="5"/>
  <c r="X46" i="5" s="1"/>
  <c r="R46" i="5"/>
  <c r="Q46" i="5"/>
  <c r="S14" i="5"/>
  <c r="X14" i="5" s="1"/>
  <c r="R14" i="5"/>
  <c r="Q14" i="5"/>
  <c r="R91" i="5"/>
  <c r="Q91" i="5"/>
  <c r="S91" i="5"/>
  <c r="X91" i="5" s="1"/>
  <c r="R552" i="5"/>
  <c r="Q552" i="5"/>
  <c r="S552" i="5"/>
  <c r="X552" i="5" s="1"/>
  <c r="R520" i="5"/>
  <c r="Q520" i="5"/>
  <c r="S520" i="5"/>
  <c r="X520" i="5" s="1"/>
  <c r="S1007" i="5"/>
  <c r="X1007" i="5" s="1"/>
  <c r="R1007" i="5"/>
  <c r="Q1007" i="5"/>
  <c r="S917" i="5"/>
  <c r="X917" i="5" s="1"/>
  <c r="R917" i="5"/>
  <c r="Q917" i="5"/>
  <c r="Q236" i="5"/>
  <c r="S236" i="5"/>
  <c r="X236" i="5" s="1"/>
  <c r="R236" i="5"/>
  <c r="S204" i="5"/>
  <c r="X204" i="5" s="1"/>
  <c r="Q204" i="5"/>
  <c r="R204" i="5"/>
  <c r="S172" i="5"/>
  <c r="X172" i="5" s="1"/>
  <c r="R172" i="5"/>
  <c r="Q172" i="5"/>
  <c r="S140" i="5"/>
  <c r="X140" i="5" s="1"/>
  <c r="R140" i="5"/>
  <c r="Q140" i="5"/>
  <c r="Q108" i="5"/>
  <c r="S108" i="5"/>
  <c r="X108" i="5" s="1"/>
  <c r="R108" i="5"/>
  <c r="S76" i="5"/>
  <c r="X76" i="5" s="1"/>
  <c r="R76" i="5"/>
  <c r="Q76" i="5"/>
  <c r="S44" i="5"/>
  <c r="X44" i="5" s="1"/>
  <c r="R44" i="5"/>
  <c r="Q44" i="5"/>
  <c r="S12" i="5"/>
  <c r="X12" i="5" s="1"/>
  <c r="R12" i="5"/>
  <c r="Q12" i="5"/>
  <c r="R87" i="5"/>
  <c r="Q87" i="5"/>
  <c r="S87" i="5"/>
  <c r="X87" i="5" s="1"/>
  <c r="Q1028" i="5"/>
  <c r="S1028" i="5"/>
  <c r="X1028" i="5" s="1"/>
  <c r="R1028" i="5"/>
  <c r="Q996" i="5"/>
  <c r="S996" i="5"/>
  <c r="X996" i="5" s="1"/>
  <c r="R996" i="5"/>
  <c r="Q964" i="5"/>
  <c r="S964" i="5"/>
  <c r="X964" i="5" s="1"/>
  <c r="R964" i="5"/>
  <c r="Q932" i="5"/>
  <c r="S932" i="5"/>
  <c r="X932" i="5" s="1"/>
  <c r="R932" i="5"/>
  <c r="Q900" i="5"/>
  <c r="S900" i="5"/>
  <c r="X900" i="5" s="1"/>
  <c r="R900" i="5"/>
  <c r="S931" i="5"/>
  <c r="X931" i="5" s="1"/>
  <c r="R931" i="5"/>
  <c r="Q931" i="5"/>
  <c r="R875" i="5"/>
  <c r="S875" i="5"/>
  <c r="X875" i="5" s="1"/>
  <c r="Q875" i="5"/>
  <c r="S843" i="5"/>
  <c r="X843" i="5" s="1"/>
  <c r="R843" i="5"/>
  <c r="Q843" i="5"/>
  <c r="S811" i="5"/>
  <c r="X811" i="5" s="1"/>
  <c r="R811" i="5"/>
  <c r="Q811" i="5"/>
  <c r="S779" i="5"/>
  <c r="X779" i="5" s="1"/>
  <c r="R779" i="5"/>
  <c r="Q779" i="5"/>
  <c r="S747" i="5"/>
  <c r="X747" i="5" s="1"/>
  <c r="R747" i="5"/>
  <c r="Q747" i="5"/>
  <c r="S715" i="5"/>
  <c r="X715" i="5" s="1"/>
  <c r="R715" i="5"/>
  <c r="Q715" i="5"/>
  <c r="S683" i="5"/>
  <c r="X683" i="5" s="1"/>
  <c r="R683" i="5"/>
  <c r="Q683" i="5"/>
  <c r="R651" i="5"/>
  <c r="Q651" i="5"/>
  <c r="S651" i="5"/>
  <c r="X651" i="5" s="1"/>
  <c r="R619" i="5"/>
  <c r="Q619" i="5"/>
  <c r="S619" i="5"/>
  <c r="X619" i="5" s="1"/>
  <c r="R587" i="5"/>
  <c r="S587" i="5"/>
  <c r="X587" i="5" s="1"/>
  <c r="Q587" i="5"/>
  <c r="R555" i="5"/>
  <c r="S555" i="5"/>
  <c r="X555" i="5" s="1"/>
  <c r="Q555" i="5"/>
  <c r="R523" i="5"/>
  <c r="S523" i="5"/>
  <c r="X523" i="5" s="1"/>
  <c r="Q523" i="5"/>
  <c r="S491" i="5"/>
  <c r="X491" i="5" s="1"/>
  <c r="R491" i="5"/>
  <c r="Q491" i="5"/>
  <c r="S459" i="5"/>
  <c r="X459" i="5" s="1"/>
  <c r="R459" i="5"/>
  <c r="Q459" i="5"/>
  <c r="S427" i="5"/>
  <c r="X427" i="5" s="1"/>
  <c r="R427" i="5"/>
  <c r="Q427" i="5"/>
  <c r="S395" i="5"/>
  <c r="X395" i="5" s="1"/>
  <c r="R395" i="5"/>
  <c r="Q395" i="5"/>
  <c r="S363" i="5"/>
  <c r="X363" i="5" s="1"/>
  <c r="R363" i="5"/>
  <c r="Q363" i="5"/>
  <c r="S331" i="5"/>
  <c r="X331" i="5" s="1"/>
  <c r="R331" i="5"/>
  <c r="Q331" i="5"/>
  <c r="S299" i="5"/>
  <c r="X299" i="5" s="1"/>
  <c r="R299" i="5"/>
  <c r="Q299" i="5"/>
  <c r="S267" i="5"/>
  <c r="X267" i="5" s="1"/>
  <c r="R267" i="5"/>
  <c r="Q267" i="5"/>
  <c r="S1033" i="5"/>
  <c r="X1033" i="5" s="1"/>
  <c r="R1033" i="5"/>
  <c r="Q1033" i="5"/>
  <c r="S969" i="5"/>
  <c r="X969" i="5" s="1"/>
  <c r="R969" i="5"/>
  <c r="Q969" i="5"/>
  <c r="S911" i="5"/>
  <c r="X911" i="5" s="1"/>
  <c r="R911" i="5"/>
  <c r="Q911" i="5"/>
  <c r="R844" i="5"/>
  <c r="Q844" i="5"/>
  <c r="S844" i="5"/>
  <c r="X844" i="5" s="1"/>
  <c r="R812" i="5"/>
  <c r="Q812" i="5"/>
  <c r="S812" i="5"/>
  <c r="X812" i="5" s="1"/>
  <c r="R780" i="5"/>
  <c r="Q780" i="5"/>
  <c r="S780" i="5"/>
  <c r="X780" i="5" s="1"/>
  <c r="R748" i="5"/>
  <c r="Q748" i="5"/>
  <c r="S748" i="5"/>
  <c r="X748" i="5" s="1"/>
  <c r="R716" i="5"/>
  <c r="Q716" i="5"/>
  <c r="S716" i="5"/>
  <c r="X716" i="5" s="1"/>
  <c r="R684" i="5"/>
  <c r="Q684" i="5"/>
  <c r="S684" i="5"/>
  <c r="X684" i="5" s="1"/>
  <c r="R652" i="5"/>
  <c r="S652" i="5"/>
  <c r="X652" i="5" s="1"/>
  <c r="Q652" i="5"/>
  <c r="R620" i="5"/>
  <c r="S620" i="5"/>
  <c r="X620" i="5" s="1"/>
  <c r="Q620" i="5"/>
  <c r="R588" i="5"/>
  <c r="Q588" i="5"/>
  <c r="S588" i="5"/>
  <c r="X588" i="5" s="1"/>
  <c r="R556" i="5"/>
  <c r="Q556" i="5"/>
  <c r="S556" i="5"/>
  <c r="X556" i="5" s="1"/>
  <c r="R524" i="5"/>
  <c r="Q524" i="5"/>
  <c r="S524" i="5"/>
  <c r="X524" i="5" s="1"/>
  <c r="S1015" i="5"/>
  <c r="X1015" i="5" s="1"/>
  <c r="R1015" i="5"/>
  <c r="Q1015" i="5"/>
  <c r="S933" i="5"/>
  <c r="X933" i="5" s="1"/>
  <c r="R933" i="5"/>
  <c r="Q933" i="5"/>
  <c r="S240" i="5"/>
  <c r="X240" i="5" s="1"/>
  <c r="R240" i="5"/>
  <c r="Q240" i="5"/>
  <c r="S208" i="5"/>
  <c r="X208" i="5" s="1"/>
  <c r="R208" i="5"/>
  <c r="Q208" i="5"/>
  <c r="S176" i="5"/>
  <c r="X176" i="5" s="1"/>
  <c r="Q176" i="5"/>
  <c r="R176" i="5"/>
  <c r="S144" i="5"/>
  <c r="X144" i="5" s="1"/>
  <c r="R144" i="5"/>
  <c r="Q144" i="5"/>
  <c r="Q112" i="5"/>
  <c r="S112" i="5"/>
  <c r="X112" i="5" s="1"/>
  <c r="R112" i="5"/>
  <c r="R80" i="5"/>
  <c r="S80" i="5"/>
  <c r="X80" i="5" s="1"/>
  <c r="Q80" i="5"/>
  <c r="S48" i="5"/>
  <c r="X48" i="5" s="1"/>
  <c r="Q48" i="5"/>
  <c r="R48" i="5"/>
  <c r="S16" i="5"/>
  <c r="X16" i="5" s="1"/>
  <c r="R16" i="5"/>
  <c r="Q16" i="5"/>
  <c r="Q1018" i="5"/>
  <c r="S1018" i="5"/>
  <c r="X1018" i="5" s="1"/>
  <c r="R1018" i="5"/>
  <c r="Q986" i="5"/>
  <c r="S986" i="5"/>
  <c r="X986" i="5" s="1"/>
  <c r="R986" i="5"/>
  <c r="Q954" i="5"/>
  <c r="S954" i="5"/>
  <c r="X954" i="5" s="1"/>
  <c r="R954" i="5"/>
  <c r="Q922" i="5"/>
  <c r="S922" i="5"/>
  <c r="X922" i="5" s="1"/>
  <c r="R922" i="5"/>
  <c r="Q890" i="5"/>
  <c r="S890" i="5"/>
  <c r="X890" i="5" s="1"/>
  <c r="R890" i="5"/>
  <c r="R897" i="5"/>
  <c r="S897" i="5"/>
  <c r="X897" i="5" s="1"/>
  <c r="Q897" i="5"/>
  <c r="S865" i="5"/>
  <c r="X865" i="5" s="1"/>
  <c r="R865" i="5"/>
  <c r="Q865" i="5"/>
  <c r="S833" i="5"/>
  <c r="X833" i="5" s="1"/>
  <c r="R833" i="5"/>
  <c r="Q833" i="5"/>
  <c r="S801" i="5"/>
  <c r="X801" i="5" s="1"/>
  <c r="R801" i="5"/>
  <c r="Q801" i="5"/>
  <c r="S769" i="5"/>
  <c r="X769" i="5" s="1"/>
  <c r="R769" i="5"/>
  <c r="Q769" i="5"/>
  <c r="S737" i="5"/>
  <c r="X737" i="5" s="1"/>
  <c r="R737" i="5"/>
  <c r="Q737" i="5"/>
  <c r="S705" i="5"/>
  <c r="X705" i="5" s="1"/>
  <c r="R705" i="5"/>
  <c r="Q705" i="5"/>
  <c r="S673" i="5"/>
  <c r="X673" i="5" s="1"/>
  <c r="R673" i="5"/>
  <c r="Q673" i="5"/>
  <c r="R641" i="5"/>
  <c r="Q641" i="5"/>
  <c r="S641" i="5"/>
  <c r="X641" i="5" s="1"/>
  <c r="R609" i="5"/>
  <c r="S609" i="5"/>
  <c r="X609" i="5" s="1"/>
  <c r="Q609" i="5"/>
  <c r="R577" i="5"/>
  <c r="S577" i="5"/>
  <c r="X577" i="5" s="1"/>
  <c r="Q577" i="5"/>
  <c r="R545" i="5"/>
  <c r="S545" i="5"/>
  <c r="X545" i="5" s="1"/>
  <c r="Q545" i="5"/>
  <c r="R513" i="5"/>
  <c r="S513" i="5"/>
  <c r="X513" i="5" s="1"/>
  <c r="Q513" i="5"/>
  <c r="S481" i="5"/>
  <c r="X481" i="5" s="1"/>
  <c r="R481" i="5"/>
  <c r="Q481" i="5"/>
  <c r="S449" i="5"/>
  <c r="X449" i="5" s="1"/>
  <c r="R449" i="5"/>
  <c r="Q449" i="5"/>
  <c r="S417" i="5"/>
  <c r="X417" i="5" s="1"/>
  <c r="R417" i="5"/>
  <c r="Q417" i="5"/>
  <c r="S385" i="5"/>
  <c r="X385" i="5" s="1"/>
  <c r="R385" i="5"/>
  <c r="Q385" i="5"/>
  <c r="S353" i="5"/>
  <c r="X353" i="5" s="1"/>
  <c r="R353" i="5"/>
  <c r="Q353" i="5"/>
  <c r="S321" i="5"/>
  <c r="X321" i="5" s="1"/>
  <c r="R321" i="5"/>
  <c r="Q321" i="5"/>
  <c r="S289" i="5"/>
  <c r="X289" i="5" s="1"/>
  <c r="R289" i="5"/>
  <c r="Q289" i="5"/>
  <c r="S1013" i="5"/>
  <c r="X1013" i="5" s="1"/>
  <c r="R1013" i="5"/>
  <c r="Q1013" i="5"/>
  <c r="S937" i="5"/>
  <c r="X937" i="5" s="1"/>
  <c r="R937" i="5"/>
  <c r="Q937" i="5"/>
  <c r="R866" i="5"/>
  <c r="Q866" i="5"/>
  <c r="S866" i="5"/>
  <c r="X866" i="5" s="1"/>
  <c r="R834" i="5"/>
  <c r="Q834" i="5"/>
  <c r="S834" i="5"/>
  <c r="X834" i="5" s="1"/>
  <c r="R802" i="5"/>
  <c r="Q802" i="5"/>
  <c r="S802" i="5"/>
  <c r="X802" i="5" s="1"/>
  <c r="R770" i="5"/>
  <c r="Q770" i="5"/>
  <c r="S770" i="5"/>
  <c r="X770" i="5" s="1"/>
  <c r="R738" i="5"/>
  <c r="Q738" i="5"/>
  <c r="S738" i="5"/>
  <c r="X738" i="5" s="1"/>
  <c r="R706" i="5"/>
  <c r="Q706" i="5"/>
  <c r="S706" i="5"/>
  <c r="X706" i="5" s="1"/>
  <c r="R674" i="5"/>
  <c r="Q674" i="5"/>
  <c r="S674" i="5"/>
  <c r="X674" i="5" s="1"/>
  <c r="R642" i="5"/>
  <c r="S642" i="5"/>
  <c r="X642" i="5" s="1"/>
  <c r="Q642" i="5"/>
  <c r="R610" i="5"/>
  <c r="Q610" i="5"/>
  <c r="S610" i="5"/>
  <c r="X610" i="5" s="1"/>
  <c r="R578" i="5"/>
  <c r="Q578" i="5"/>
  <c r="S578" i="5"/>
  <c r="X578" i="5" s="1"/>
  <c r="R546" i="5"/>
  <c r="Q546" i="5"/>
  <c r="S546" i="5"/>
  <c r="X546" i="5" s="1"/>
  <c r="R514" i="5"/>
  <c r="Q514" i="5"/>
  <c r="S514" i="5"/>
  <c r="X514" i="5" s="1"/>
  <c r="S995" i="5"/>
  <c r="X995" i="5" s="1"/>
  <c r="R995" i="5"/>
  <c r="Q995" i="5"/>
  <c r="S262" i="5"/>
  <c r="X262" i="5" s="1"/>
  <c r="R262" i="5"/>
  <c r="Q262" i="5"/>
  <c r="S230" i="5"/>
  <c r="X230" i="5" s="1"/>
  <c r="Q230" i="5"/>
  <c r="R230" i="5"/>
  <c r="S198" i="5"/>
  <c r="X198" i="5" s="1"/>
  <c r="Q198" i="5"/>
  <c r="R198" i="5"/>
  <c r="S166" i="5"/>
  <c r="X166" i="5" s="1"/>
  <c r="R166" i="5"/>
  <c r="Q166" i="5"/>
  <c r="Q134" i="5"/>
  <c r="S134" i="5"/>
  <c r="X134" i="5" s="1"/>
  <c r="R134" i="5"/>
  <c r="S102" i="5"/>
  <c r="X102" i="5" s="1"/>
  <c r="R102" i="5"/>
  <c r="Q102" i="5"/>
  <c r="S70" i="5"/>
  <c r="X70" i="5" s="1"/>
  <c r="R70" i="5"/>
  <c r="Q70" i="5"/>
  <c r="S38" i="5"/>
  <c r="X38" i="5" s="1"/>
  <c r="R38" i="5"/>
  <c r="Q38" i="5"/>
  <c r="R175" i="5"/>
  <c r="Q175" i="5"/>
  <c r="S175" i="5"/>
  <c r="X175" i="5" s="1"/>
  <c r="R67" i="5"/>
  <c r="Q67" i="5"/>
  <c r="S67" i="5"/>
  <c r="X67" i="5" s="1"/>
  <c r="AB7" i="5" l="1"/>
  <c r="AJ7" i="5"/>
  <c r="AD7" i="5"/>
  <c r="AC7" i="5"/>
  <c r="AH7" i="5"/>
  <c r="AF7" i="5"/>
  <c r="AL7" i="5"/>
  <c r="AA7" i="5" l="1"/>
  <c r="AK7" i="5" s="1"/>
  <c r="AG7" i="5" l="1"/>
  <c r="AI7" i="5"/>
  <c r="AM7" i="5"/>
  <c r="AE7" i="5"/>
</calcChain>
</file>

<file path=xl/sharedStrings.xml><?xml version="1.0" encoding="utf-8"?>
<sst xmlns="http://schemas.openxmlformats.org/spreadsheetml/2006/main" count="87842" uniqueCount="6632">
  <si>
    <t>HỌC VIỆN CÔNG NGHỆ BƯU CHÍNH VIỄN THÔNG</t>
  </si>
  <si>
    <t>TRUNG TÂM KHẢO THÍ VÀ ĐẢM BẢO CHẤT LƯỢNG GIÁO DỤC</t>
  </si>
  <si>
    <t>Học phần:</t>
  </si>
  <si>
    <t>Số tín chỉ:</t>
  </si>
  <si>
    <t>Số
TT</t>
  </si>
  <si>
    <t>Mã SV</t>
  </si>
  <si>
    <t>Họ và tên</t>
  </si>
  <si>
    <t>Lớp</t>
  </si>
  <si>
    <t>Điểm CC</t>
  </si>
  <si>
    <t>Điểm TBKT</t>
  </si>
  <si>
    <t>Điểm TN-TH</t>
  </si>
  <si>
    <t>Điểm BTTL</t>
  </si>
  <si>
    <t>Mã đề</t>
  </si>
  <si>
    <t>Ký tên</t>
  </si>
  <si>
    <t>Điểm
THI</t>
  </si>
  <si>
    <t>Điểm
KTHP</t>
  </si>
  <si>
    <t>Điểm hệ
chữ</t>
  </si>
  <si>
    <t>Xếp loại</t>
  </si>
  <si>
    <t>Ghi chú</t>
  </si>
  <si>
    <t>Phòng thi</t>
  </si>
  <si>
    <t>KT</t>
  </si>
  <si>
    <t>CC</t>
  </si>
  <si>
    <t>ĐCT</t>
  </si>
  <si>
    <t>Tỷ lệ</t>
  </si>
  <si>
    <t>SL</t>
  </si>
  <si>
    <t>Trọng số:</t>
  </si>
  <si>
    <t/>
  </si>
  <si>
    <t>Thi đạt</t>
  </si>
  <si>
    <t>Thi lại</t>
  </si>
  <si>
    <t>Học lại</t>
  </si>
  <si>
    <t>Vắng thi</t>
  </si>
  <si>
    <t>Vi phạm quy chế thi</t>
  </si>
  <si>
    <t>Sỹ số</t>
  </si>
  <si>
    <t>Học phần</t>
  </si>
  <si>
    <t>GioThi</t>
  </si>
  <si>
    <t>NgayThi</t>
  </si>
  <si>
    <t>Nhóm:</t>
  </si>
  <si>
    <t>MaSV</t>
  </si>
  <si>
    <t>INT1156</t>
  </si>
  <si>
    <t>Tin học cơ sở 3</t>
  </si>
  <si>
    <t>INT14100</t>
  </si>
  <si>
    <t>An ninh mạng</t>
  </si>
  <si>
    <t>INT1484</t>
  </si>
  <si>
    <t>An toàn hệ điều hành</t>
  </si>
  <si>
    <t>INT1482</t>
  </si>
  <si>
    <t>An toàn mạng</t>
  </si>
  <si>
    <t>INT1483</t>
  </si>
  <si>
    <t>An toàn mạng nâng cao</t>
  </si>
  <si>
    <t>INT1499</t>
  </si>
  <si>
    <t>An toàn phần mềm</t>
  </si>
  <si>
    <t>INT14105</t>
  </si>
  <si>
    <t>An toàn ứng dụng web và cơ sở dữ liệu</t>
  </si>
  <si>
    <t>INT1303</t>
  </si>
  <si>
    <t>An toàn và bảo mật hệ thống thông tin</t>
  </si>
  <si>
    <t>INT1404</t>
  </si>
  <si>
    <t>Các hệ thống dựa trên tri thức</t>
  </si>
  <si>
    <t>INT1405</t>
  </si>
  <si>
    <t>Các hệ thống phân tán</t>
  </si>
  <si>
    <t>INT14102</t>
  </si>
  <si>
    <t>Các kỹ thuật giấu tin</t>
  </si>
  <si>
    <t>INT1470</t>
  </si>
  <si>
    <t>Các kỹ thuật lập trình</t>
  </si>
  <si>
    <t>INT1306</t>
  </si>
  <si>
    <t>Cấu trúc dữ liệu và giải thuật</t>
  </si>
  <si>
    <t>INT1408</t>
  </si>
  <si>
    <t>Chuyên đề công nghệ phần mềm</t>
  </si>
  <si>
    <t>INT1409</t>
  </si>
  <si>
    <t>Chuyên đề hệ thống thông tin</t>
  </si>
  <si>
    <t>INT1472</t>
  </si>
  <si>
    <t>Cơ sở an toàn thông tin</t>
  </si>
  <si>
    <t>INT1313</t>
  </si>
  <si>
    <t>Cơ sở dữ liệu</t>
  </si>
  <si>
    <t>INT1414</t>
  </si>
  <si>
    <t>Cơ sở dữ liệu phân tán</t>
  </si>
  <si>
    <t>INT1416</t>
  </si>
  <si>
    <t>Đảm bảo chất lượng phần mềm</t>
  </si>
  <si>
    <t>INT1418</t>
  </si>
  <si>
    <t>Hệ cơ sở dữ liệu đa phương tiện</t>
  </si>
  <si>
    <t>INT1319</t>
  </si>
  <si>
    <t>Hệ điều hành</t>
  </si>
  <si>
    <t>INT1487</t>
  </si>
  <si>
    <t>Hệ điều hành Windows và Linux/Unix</t>
  </si>
  <si>
    <t>INT1422</t>
  </si>
  <si>
    <t>Kho dữ liệu và khai phá dữ liệu</t>
  </si>
  <si>
    <t>INT14107</t>
  </si>
  <si>
    <t>Kiểm thử xâm nhập mạng</t>
  </si>
  <si>
    <t>INT1323</t>
  </si>
  <si>
    <t>Kiến trúc máy tính</t>
  </si>
  <si>
    <t>INT1427</t>
  </si>
  <si>
    <t>Kiến trúc và thiết kế phần mềm</t>
  </si>
  <si>
    <t>Kỹ thuật đồ họa</t>
  </si>
  <si>
    <t>INT13111</t>
  </si>
  <si>
    <t>INT14103</t>
  </si>
  <si>
    <t>Kỹ thuật lập trình hướng đối tượng</t>
  </si>
  <si>
    <t>INT1429M</t>
  </si>
  <si>
    <t>Kỹ thuật theo dõi và giám sát an toàn mạng</t>
  </si>
  <si>
    <t>INT1330</t>
  </si>
  <si>
    <t>Kỹ thuật vi xử lý</t>
  </si>
  <si>
    <t>INT1332</t>
  </si>
  <si>
    <t>Lập trình hướng đối tượng</t>
  </si>
  <si>
    <t>INT1433</t>
  </si>
  <si>
    <t>Lập trình mạng</t>
  </si>
  <si>
    <t>INT1434</t>
  </si>
  <si>
    <t>Lập trình Web</t>
  </si>
  <si>
    <t>INT1336</t>
  </si>
  <si>
    <t>Mạng máy tính</t>
  </si>
  <si>
    <t>INT1344</t>
  </si>
  <si>
    <t>Mật mã học cơ sở</t>
  </si>
  <si>
    <t>INT1491</t>
  </si>
  <si>
    <t>Mật mã học nâng cao</t>
  </si>
  <si>
    <t>INT1339</t>
  </si>
  <si>
    <t>Ngôn ngữ lập trình C++</t>
  </si>
  <si>
    <t>INT13108</t>
  </si>
  <si>
    <t>Ngôn ngữ lập trình Java</t>
  </si>
  <si>
    <t>INT1340</t>
  </si>
  <si>
    <t>Nhập môn công nghệ phần mềm</t>
  </si>
  <si>
    <t>INT1341</t>
  </si>
  <si>
    <t>Nhập môn trí tuệ nhân tạo</t>
  </si>
  <si>
    <t>INT14104</t>
  </si>
  <si>
    <t>Phân tích thiết kế đảm bảo chất lượng phần mềm</t>
  </si>
  <si>
    <t>INT1342M</t>
  </si>
  <si>
    <t>Phân tích và thiết kế hệ thống thông tin</t>
  </si>
  <si>
    <t>INT1497</t>
  </si>
  <si>
    <t>Phát triển hệ thống dựa trên tri thức</t>
  </si>
  <si>
    <t>INT1445</t>
  </si>
  <si>
    <t>Phát triển hệ thống thông tin quản lý</t>
  </si>
  <si>
    <t>INT1446</t>
  </si>
  <si>
    <t>Phát triển hệ thống thương mại điện tử</t>
  </si>
  <si>
    <t>INT1448</t>
  </si>
  <si>
    <t>Phát triển phần mềm hướng dịch vụ</t>
  </si>
  <si>
    <t>INT1449</t>
  </si>
  <si>
    <t>Phát triển ứng dụng cho các thiết bị di động</t>
  </si>
  <si>
    <t>INT1498</t>
  </si>
  <si>
    <t>Phát triển ứng dụng phân tán</t>
  </si>
  <si>
    <t>INT14106</t>
  </si>
  <si>
    <t>Quản lý an toàn thông tin</t>
  </si>
  <si>
    <t>INT1450</t>
  </si>
  <si>
    <t>Quản lý dự án phần mềm</t>
  </si>
  <si>
    <t>INT1154</t>
  </si>
  <si>
    <t>Tin học cơ sở 1</t>
  </si>
  <si>
    <t>INT1155</t>
  </si>
  <si>
    <t>Tin học cơ sở 2</t>
  </si>
  <si>
    <t>INT1357</t>
  </si>
  <si>
    <t>Tin học quản lý</t>
  </si>
  <si>
    <t>INT1358</t>
  </si>
  <si>
    <t>Toán rời rạc 1</t>
  </si>
  <si>
    <t>INT1359</t>
  </si>
  <si>
    <t>Toán rời rạc 2</t>
  </si>
  <si>
    <t>INT1461</t>
  </si>
  <si>
    <t>Xây dựng các hệ thống nhúng</t>
  </si>
  <si>
    <t>B18DCCN044</t>
  </si>
  <si>
    <t>B18DCAT018</t>
  </si>
  <si>
    <t>B18DCPT173</t>
  </si>
  <si>
    <t>B18DCPT200</t>
  </si>
  <si>
    <t>B18DCCN588</t>
  </si>
  <si>
    <t>B16DCAT002</t>
  </si>
  <si>
    <t>B15DCAT191</t>
  </si>
  <si>
    <t>B18DCPT094</t>
  </si>
  <si>
    <t>B17DCCN268</t>
  </si>
  <si>
    <t>B13DCCN270</t>
  </si>
  <si>
    <t>B18DCCN141</t>
  </si>
  <si>
    <t>B15DCQT058</t>
  </si>
  <si>
    <t>B15DCTT061</t>
  </si>
  <si>
    <t>B15DCQT185</t>
  </si>
  <si>
    <t>B15DCTT083</t>
  </si>
  <si>
    <t>B18DCCN560</t>
  </si>
  <si>
    <t>B13DCDT060</t>
  </si>
  <si>
    <t>B17DCVT151</t>
  </si>
  <si>
    <t>B17DCCN001</t>
  </si>
  <si>
    <t>202-A2</t>
  </si>
  <si>
    <t>B17DCCN723</t>
  </si>
  <si>
    <t>B17DCCN746</t>
  </si>
  <si>
    <t>B17DCCN098</t>
  </si>
  <si>
    <t>B17DCCN167</t>
  </si>
  <si>
    <t>B14DCCN238</t>
  </si>
  <si>
    <t>B17DCCN108</t>
  </si>
  <si>
    <t>B17DCAT045</t>
  </si>
  <si>
    <t>B17DCCN144</t>
  </si>
  <si>
    <t>B17DCCN198</t>
  </si>
  <si>
    <t>B17DCCN725</t>
  </si>
  <si>
    <t>B15DCCN214</t>
  </si>
  <si>
    <t>B17DCCN251</t>
  </si>
  <si>
    <t>B17DCCN275</t>
  </si>
  <si>
    <t>B17DCCN318</t>
  </si>
  <si>
    <t>B17DCCN324</t>
  </si>
  <si>
    <t>B17DCCN347</t>
  </si>
  <si>
    <t>B17DCCN361</t>
  </si>
  <si>
    <t>B17DCCN731</t>
  </si>
  <si>
    <t>B17DCCN735</t>
  </si>
  <si>
    <t>B17DCCN385</t>
  </si>
  <si>
    <t>B17DCCN428</t>
  </si>
  <si>
    <t>B17DCCN447</t>
  </si>
  <si>
    <t>B17DCCN729</t>
  </si>
  <si>
    <t>B17DCCN551</t>
  </si>
  <si>
    <t>B17DCCN562</t>
  </si>
  <si>
    <t>B17DCCN580</t>
  </si>
  <si>
    <t>B17DCCN585</t>
  </si>
  <si>
    <t>B17DCCN604</t>
  </si>
  <si>
    <t>B17DCCN613</t>
  </si>
  <si>
    <t>B17DCAT195</t>
  </si>
  <si>
    <t>B17DCAT199</t>
  </si>
  <si>
    <t>B17DCCN656</t>
  </si>
  <si>
    <t>B17DCCN657</t>
  </si>
  <si>
    <t>B17DCCN018</t>
  </si>
  <si>
    <t>B17DCCN028</t>
  </si>
  <si>
    <t>B17DCCN032</t>
  </si>
  <si>
    <t>B17DCAT010</t>
  </si>
  <si>
    <t>B17DCCN004</t>
  </si>
  <si>
    <t>B17DCAT018</t>
  </si>
  <si>
    <t>B17DCCN703</t>
  </si>
  <si>
    <t>B16DCCN091</t>
  </si>
  <si>
    <t>B17DCCN158</t>
  </si>
  <si>
    <t>B17DCCN101</t>
  </si>
  <si>
    <t>B17DCCN728</t>
  </si>
  <si>
    <t>B17DCAT058</t>
  </si>
  <si>
    <t>B17DCCN189</t>
  </si>
  <si>
    <t>B17DCCN202</t>
  </si>
  <si>
    <t>B17DCCN204</t>
  </si>
  <si>
    <t>B17DCCN215</t>
  </si>
  <si>
    <t>B16DCAT055</t>
  </si>
  <si>
    <t>B17DCCN227</t>
  </si>
  <si>
    <t>B17DCCN276</t>
  </si>
  <si>
    <t>B17DCCN323</t>
  </si>
  <si>
    <t>B17DCCN294</t>
  </si>
  <si>
    <t>B17DCAT103</t>
  </si>
  <si>
    <t>B17DCCN727</t>
  </si>
  <si>
    <t>201-A2</t>
  </si>
  <si>
    <t>B17DCCN705</t>
  </si>
  <si>
    <t>B17DCCN706</t>
  </si>
  <si>
    <t>B17DCCN405</t>
  </si>
  <si>
    <t>B17DCCN406</t>
  </si>
  <si>
    <t>B17DCCN722</t>
  </si>
  <si>
    <t>B17DCCN750</t>
  </si>
  <si>
    <t>B17DCCN461</t>
  </si>
  <si>
    <t>B17DCCN466</t>
  </si>
  <si>
    <t>B17DCCN737</t>
  </si>
  <si>
    <t>B17DCCN478</t>
  </si>
  <si>
    <t>B17DCCN511</t>
  </si>
  <si>
    <t>B17DCCN524</t>
  </si>
  <si>
    <t>B17DCCN533</t>
  </si>
  <si>
    <t>B16DCCN523</t>
  </si>
  <si>
    <t>B17DCCN581</t>
  </si>
  <si>
    <t>B17DCCN600</t>
  </si>
  <si>
    <t>502-A2</t>
  </si>
  <si>
    <t>B17DCCN064</t>
  </si>
  <si>
    <t>B17DCCN084</t>
  </si>
  <si>
    <t>B16DCCN031</t>
  </si>
  <si>
    <t>B17DCCN093</t>
  </si>
  <si>
    <t>B17DCCN126</t>
  </si>
  <si>
    <t>B17DCCN162</t>
  </si>
  <si>
    <t>B17DCCN170</t>
  </si>
  <si>
    <t>B17DCCN176</t>
  </si>
  <si>
    <t>B17DCCN200</t>
  </si>
  <si>
    <t>B17DCCN248</t>
  </si>
  <si>
    <t>B17DCCN337</t>
  </si>
  <si>
    <t>B17DCCN345</t>
  </si>
  <si>
    <t>B17DCCN386</t>
  </si>
  <si>
    <t>B17DCCN387</t>
  </si>
  <si>
    <t>B17DCCN404</t>
  </si>
  <si>
    <t>B16DCCN542</t>
  </si>
  <si>
    <t>B17DCCN413</t>
  </si>
  <si>
    <t>401-A2</t>
  </si>
  <si>
    <t>B17DCCN719</t>
  </si>
  <si>
    <t>B17DCCN435</t>
  </si>
  <si>
    <t>B17DCCN437</t>
  </si>
  <si>
    <t>B17DCCN440</t>
  </si>
  <si>
    <t>B17DCCN491</t>
  </si>
  <si>
    <t>B17DCCN502</t>
  </si>
  <si>
    <t>B17DCCN498</t>
  </si>
  <si>
    <t>B17DCCN499</t>
  </si>
  <si>
    <t>B17DCCN546</t>
  </si>
  <si>
    <t>B17DCCN570</t>
  </si>
  <si>
    <t>B17DCCN741</t>
  </si>
  <si>
    <t>B17DCCN586</t>
  </si>
  <si>
    <t>B17DCCN591</t>
  </si>
  <si>
    <t>B17DCCN589</t>
  </si>
  <si>
    <t>B17DCCN594</t>
  </si>
  <si>
    <t>B17DCCN619</t>
  </si>
  <si>
    <t>B17DCCN647</t>
  </si>
  <si>
    <t>B17DCCN758</t>
  </si>
  <si>
    <t>305-A2</t>
  </si>
  <si>
    <t>B17DCCN021</t>
  </si>
  <si>
    <t>B17DCCN043</t>
  </si>
  <si>
    <t>B17DCCN068</t>
  </si>
  <si>
    <t>B17DCCN079</t>
  </si>
  <si>
    <t>B15DCCN074</t>
  </si>
  <si>
    <t>B16DCCN535</t>
  </si>
  <si>
    <t>B16DCCN097</t>
  </si>
  <si>
    <t>B15DCAT043</t>
  </si>
  <si>
    <t>B17DCCN226</t>
  </si>
  <si>
    <t>B16DCCN146</t>
  </si>
  <si>
    <t>B17DCCN260</t>
  </si>
  <si>
    <t>B17DCAT093</t>
  </si>
  <si>
    <t>B17DCCN319</t>
  </si>
  <si>
    <t>B15DCAT089</t>
  </si>
  <si>
    <t>B17DCCN353</t>
  </si>
  <si>
    <t>B17DCCN354</t>
  </si>
  <si>
    <t>B17DCCN366</t>
  </si>
  <si>
    <t>501-A2</t>
  </si>
  <si>
    <t>B17DCCN399</t>
  </si>
  <si>
    <t>B17DCCN481</t>
  </si>
  <si>
    <t>B17DCCN488</t>
  </si>
  <si>
    <t>B17DCCN485</t>
  </si>
  <si>
    <t>B17DCCN497</t>
  </si>
  <si>
    <t>B15DCCN464</t>
  </si>
  <si>
    <t>B16DCCN308</t>
  </si>
  <si>
    <t>B17DCAT198</t>
  </si>
  <si>
    <t>B12DCCN202</t>
  </si>
  <si>
    <t>B16DCAT171</t>
  </si>
  <si>
    <t>B15DCCN616</t>
  </si>
  <si>
    <t>B16DCCN408</t>
  </si>
  <si>
    <t>101-A2</t>
  </si>
  <si>
    <t>B17DCAT004</t>
  </si>
  <si>
    <t>B17DCAT008</t>
  </si>
  <si>
    <t>B17DCAT012</t>
  </si>
  <si>
    <t>B17DCAT014</t>
  </si>
  <si>
    <t>B17DCAT020</t>
  </si>
  <si>
    <t>B17DCAT026</t>
  </si>
  <si>
    <t>B17DCAT031</t>
  </si>
  <si>
    <t>B17DCAT032</t>
  </si>
  <si>
    <t>B17DCAT036</t>
  </si>
  <si>
    <t>B17DCAT040</t>
  </si>
  <si>
    <t>B17DCAT043</t>
  </si>
  <si>
    <t>B17DCAT049</t>
  </si>
  <si>
    <t>B17DCAT066</t>
  </si>
  <si>
    <t>B16DCCN139</t>
  </si>
  <si>
    <t>B17DCCN233</t>
  </si>
  <si>
    <t>B17DCAT076</t>
  </si>
  <si>
    <t>B17DCCN267</t>
  </si>
  <si>
    <t>403-A2</t>
  </si>
  <si>
    <t>B17DCAT088</t>
  </si>
  <si>
    <t>B17DCAT098</t>
  </si>
  <si>
    <t>B17DCAT101</t>
  </si>
  <si>
    <t>B17DCAT105</t>
  </si>
  <si>
    <t>B17DCCN389</t>
  </si>
  <si>
    <t>B17DCAT122</t>
  </si>
  <si>
    <t>B17DCAT141</t>
  </si>
  <si>
    <t>B17DCAT148</t>
  </si>
  <si>
    <t>B17DCAT146</t>
  </si>
  <si>
    <t>B17DCCN523</t>
  </si>
  <si>
    <t>B17DCAT153</t>
  </si>
  <si>
    <t>B17DCAT178</t>
  </si>
  <si>
    <t>B17DCCN588</t>
  </si>
  <si>
    <t>B17DCAT180</t>
  </si>
  <si>
    <t>B17DCAT185</t>
  </si>
  <si>
    <t>B17DCAT188</t>
  </si>
  <si>
    <t>B17DCAT194</t>
  </si>
  <si>
    <t>B17DCAT218</t>
  </si>
  <si>
    <t>B17DCAT001</t>
  </si>
  <si>
    <t>B17DCCN014</t>
  </si>
  <si>
    <t>B17DCCN047</t>
  </si>
  <si>
    <t>B17DCAT017</t>
  </si>
  <si>
    <t>B17DCAT053</t>
  </si>
  <si>
    <t>B17DCCN164</t>
  </si>
  <si>
    <t>B17DCAT057</t>
  </si>
  <si>
    <t>B17DCCN168</t>
  </si>
  <si>
    <t>B17DCCN169</t>
  </si>
  <si>
    <t>B17DCCN104</t>
  </si>
  <si>
    <t>B17DCCN124</t>
  </si>
  <si>
    <t>B17DCCN136</t>
  </si>
  <si>
    <t>B17DCCN190</t>
  </si>
  <si>
    <t>B17DCCN246</t>
  </si>
  <si>
    <t>B17DCAT078</t>
  </si>
  <si>
    <t>B17DCCN257</t>
  </si>
  <si>
    <t>B16DCAT065</t>
  </si>
  <si>
    <t>B17DCCN263</t>
  </si>
  <si>
    <t>B17DCCN291</t>
  </si>
  <si>
    <t>B17DCAT092</t>
  </si>
  <si>
    <t>B17DCCN299</t>
  </si>
  <si>
    <t>B17DCCN302</t>
  </si>
  <si>
    <t>B17DCAT106</t>
  </si>
  <si>
    <t>B16DCAT089</t>
  </si>
  <si>
    <t>B17DCAT116</t>
  </si>
  <si>
    <t>B17DCAT121</t>
  </si>
  <si>
    <t>B17DCCN420</t>
  </si>
  <si>
    <t>B17DCAT129</t>
  </si>
  <si>
    <t>B17DCCN445</t>
  </si>
  <si>
    <t>B17DCCN471</t>
  </si>
  <si>
    <t>B17DCAT140</t>
  </si>
  <si>
    <t>B17DCCN492</t>
  </si>
  <si>
    <t>B17DCAT151</t>
  </si>
  <si>
    <t>B17DCAT157</t>
  </si>
  <si>
    <t>B17DCCN554</t>
  </si>
  <si>
    <t>B17DCAT161</t>
  </si>
  <si>
    <t>B17DCCN568</t>
  </si>
  <si>
    <t>B17DCAT170</t>
  </si>
  <si>
    <t>B16DCAT155</t>
  </si>
  <si>
    <t>B17DCAT181</t>
  </si>
  <si>
    <t>B17DCAT196</t>
  </si>
  <si>
    <t>B17DCAT197</t>
  </si>
  <si>
    <t>B17DCCN674</t>
  </si>
  <si>
    <t>B17DCCN681</t>
  </si>
  <si>
    <t>B17DCCN017</t>
  </si>
  <si>
    <t>302-A2</t>
  </si>
  <si>
    <t>B17DCAT005</t>
  </si>
  <si>
    <t>B17DCCN039</t>
  </si>
  <si>
    <t>B17DCCN157</t>
  </si>
  <si>
    <t>B16DCCN111</t>
  </si>
  <si>
    <t>B17DCCN173</t>
  </si>
  <si>
    <t>B17DCCN174</t>
  </si>
  <si>
    <t>B17DCCN135</t>
  </si>
  <si>
    <t>B17DCCN142</t>
  </si>
  <si>
    <t>B17DCCN265</t>
  </si>
  <si>
    <t>B17DCCN328</t>
  </si>
  <si>
    <t>B17DCCN297</t>
  </si>
  <si>
    <t>B17DCCN358</t>
  </si>
  <si>
    <t>B17DCCN439</t>
  </si>
  <si>
    <t>B17DCCN446</t>
  </si>
  <si>
    <t>B17DCCN459</t>
  </si>
  <si>
    <t>B17DCCN464</t>
  </si>
  <si>
    <t>B15DCAT129</t>
  </si>
  <si>
    <t>B17DCCN739</t>
  </si>
  <si>
    <t>B17DCCN569</t>
  </si>
  <si>
    <t>B17DCCN561</t>
  </si>
  <si>
    <t>B17DCCN579</t>
  </si>
  <si>
    <t>B17DCAT176</t>
  </si>
  <si>
    <t>B17DCCN717</t>
  </si>
  <si>
    <t>B17DCCN605</t>
  </si>
  <si>
    <t>B17DCCN648</t>
  </si>
  <si>
    <t>B17DCCN653</t>
  </si>
  <si>
    <t>B17DCCN659</t>
  </si>
  <si>
    <t>B17DCCN665</t>
  </si>
  <si>
    <t>B15DCCN650</t>
  </si>
  <si>
    <t>B15DCCN664</t>
  </si>
  <si>
    <t>203-A2</t>
  </si>
  <si>
    <t>B17DCCN012</t>
  </si>
  <si>
    <t>B17DCCN038</t>
  </si>
  <si>
    <t>B17DCCN054</t>
  </si>
  <si>
    <t>B17DCCN119</t>
  </si>
  <si>
    <t>B17DCCN140</t>
  </si>
  <si>
    <t>B17DCCN187</t>
  </si>
  <si>
    <t>B14DCCN028</t>
  </si>
  <si>
    <t>B17DCCN221</t>
  </si>
  <si>
    <t>B17DCCN250</t>
  </si>
  <si>
    <t>B17DCCN261</t>
  </si>
  <si>
    <t>B17DCCN277</t>
  </si>
  <si>
    <t>B17DCCN278</t>
  </si>
  <si>
    <t>B17DCCN327</t>
  </si>
  <si>
    <t>B17DCCN360</t>
  </si>
  <si>
    <t>B17DCCN371</t>
  </si>
  <si>
    <t>B17DCCN744</t>
  </si>
  <si>
    <t>B17DCCN738</t>
  </si>
  <si>
    <t>B17DCCN431</t>
  </si>
  <si>
    <t>B17DCCN503</t>
  </si>
  <si>
    <t>B17DCCN506</t>
  </si>
  <si>
    <t>B17DCCN496</t>
  </si>
  <si>
    <t>B17DCAT165</t>
  </si>
  <si>
    <t>B17DCAT183</t>
  </si>
  <si>
    <t>B17DCAT190</t>
  </si>
  <si>
    <t>B17DCCN757</t>
  </si>
  <si>
    <t>B17DCCN643</t>
  </si>
  <si>
    <t>B14DCCN540</t>
  </si>
  <si>
    <t>B17DCCN663</t>
  </si>
  <si>
    <t>B17DCCN675</t>
  </si>
  <si>
    <t>B17DCCN687</t>
  </si>
  <si>
    <t>B17DCAT217</t>
  </si>
  <si>
    <t>402-A2</t>
  </si>
  <si>
    <t>B17DCCN060</t>
  </si>
  <si>
    <t>B17DCCN075</t>
  </si>
  <si>
    <t>B17DCCN166</t>
  </si>
  <si>
    <t>B17DCCN172</t>
  </si>
  <si>
    <t>B17DCCN129</t>
  </si>
  <si>
    <t>B17DCCN212</t>
  </si>
  <si>
    <t>B17DCCN320</t>
  </si>
  <si>
    <t>B17DCCN298</t>
  </si>
  <si>
    <t>B17DCAT102</t>
  </si>
  <si>
    <t>B17DCCN341</t>
  </si>
  <si>
    <t>B17DCCN365</t>
  </si>
  <si>
    <t>301-A2</t>
  </si>
  <si>
    <t>B17DCCN441</t>
  </si>
  <si>
    <t>B17DCCN450</t>
  </si>
  <si>
    <t>B17DCCN454</t>
  </si>
  <si>
    <t>B17DCCN455</t>
  </si>
  <si>
    <t>B17DCCN715</t>
  </si>
  <si>
    <t>B17DCCN480</t>
  </si>
  <si>
    <t>B17DCCN489</t>
  </si>
  <si>
    <t>B17DCCN514</t>
  </si>
  <si>
    <t>B17DCCN501</t>
  </si>
  <si>
    <t>B17DCCN529</t>
  </si>
  <si>
    <t>B17DCCN583</t>
  </si>
  <si>
    <t>B17DCCN584</t>
  </si>
  <si>
    <t>B17DCCN592</t>
  </si>
  <si>
    <t>B17DCCN598</t>
  </si>
  <si>
    <t>B17DCCN606</t>
  </si>
  <si>
    <t>B17DCCN609</t>
  </si>
  <si>
    <t>B17DCCN632</t>
  </si>
  <si>
    <t>B17DCCN699</t>
  </si>
  <si>
    <t>B15DCCN038</t>
  </si>
  <si>
    <t>B15DCCN155</t>
  </si>
  <si>
    <t>B15DCCN159</t>
  </si>
  <si>
    <t>B15DCCN108</t>
  </si>
  <si>
    <t>B15DCCN110</t>
  </si>
  <si>
    <t>B15DCCN111</t>
  </si>
  <si>
    <t>B15DCCN170</t>
  </si>
  <si>
    <t>B15DCCN199</t>
  </si>
  <si>
    <t>B15DCCN224</t>
  </si>
  <si>
    <t>B15DCCN255</t>
  </si>
  <si>
    <t>B14DCCN158</t>
  </si>
  <si>
    <t>B15DCCN287</t>
  </si>
  <si>
    <t>B15DCCN295</t>
  </si>
  <si>
    <t>B15DCCN317</t>
  </si>
  <si>
    <t>B15DCCN311</t>
  </si>
  <si>
    <t>B15DCCN313</t>
  </si>
  <si>
    <t>B15DCCN328</t>
  </si>
  <si>
    <t>B15DCCN354</t>
  </si>
  <si>
    <t>B15DCCN356</t>
  </si>
  <si>
    <t>B15DCCN378</t>
  </si>
  <si>
    <t>B15DCCN389</t>
  </si>
  <si>
    <t>B15DCCN400</t>
  </si>
  <si>
    <t>B15DCCN409</t>
  </si>
  <si>
    <t>B15DCCN411</t>
  </si>
  <si>
    <t>B15DCCN482</t>
  </si>
  <si>
    <t>B15DCCN519</t>
  </si>
  <si>
    <t>B15DCCN580</t>
  </si>
  <si>
    <t>B15DCCN574</t>
  </si>
  <si>
    <t>B15DCCN573</t>
  </si>
  <si>
    <t>B15DCCN592</t>
  </si>
  <si>
    <t>B15DCCN630</t>
  </si>
  <si>
    <t>B15DCCN644</t>
  </si>
  <si>
    <t>B15DCCN077</t>
  </si>
  <si>
    <t>B15DCCN143</t>
  </si>
  <si>
    <t>B15DCCN151</t>
  </si>
  <si>
    <t>B15DCCN157</t>
  </si>
  <si>
    <t>B15DCCN161</t>
  </si>
  <si>
    <t>B15DCCN095</t>
  </si>
  <si>
    <t>B15DCCN187</t>
  </si>
  <si>
    <t>B15DCCN186</t>
  </si>
  <si>
    <t>B15DCCN253</t>
  </si>
  <si>
    <t>B15DCCN272</t>
  </si>
  <si>
    <t>B15DCCN669</t>
  </si>
  <si>
    <t>B15DCCN292</t>
  </si>
  <si>
    <t>B15DCCN301</t>
  </si>
  <si>
    <t>B15DCCN390</t>
  </si>
  <si>
    <t>B15DCCN439</t>
  </si>
  <si>
    <t>B15DCCN454</t>
  </si>
  <si>
    <t>B15DCCN501</t>
  </si>
  <si>
    <t>B15DCCN509</t>
  </si>
  <si>
    <t>B15DCCN520</t>
  </si>
  <si>
    <t>B15DCCN541</t>
  </si>
  <si>
    <t>B15DCCN557</t>
  </si>
  <si>
    <t>B15DCCN563</t>
  </si>
  <si>
    <t>B15DCCN590</t>
  </si>
  <si>
    <t>B15DCCN606</t>
  </si>
  <si>
    <t>B15DCCN609</t>
  </si>
  <si>
    <t>B15DCCN605</t>
  </si>
  <si>
    <t>B15DCCN656</t>
  </si>
  <si>
    <t>B17DCCN030</t>
  </si>
  <si>
    <t>B16DCAT029</t>
  </si>
  <si>
    <t>B17DCCN159</t>
  </si>
  <si>
    <t>B17DCCN100</t>
  </si>
  <si>
    <t>B17DCCN128</t>
  </si>
  <si>
    <t>B17DCCN138</t>
  </si>
  <si>
    <t>B16DCAT045</t>
  </si>
  <si>
    <t>B17DCCN191</t>
  </si>
  <si>
    <t>B17DCCN194</t>
  </si>
  <si>
    <t>B17DCCN270</t>
  </si>
  <si>
    <t>B17DCCN343</t>
  </si>
  <si>
    <t>B17DCCN348</t>
  </si>
  <si>
    <t>B17DCCN352</t>
  </si>
  <si>
    <t>B17DCCN363</t>
  </si>
  <si>
    <t>B17DCAT120</t>
  </si>
  <si>
    <t>B17DCCN384</t>
  </si>
  <si>
    <t>B17DCCN421</t>
  </si>
  <si>
    <t>B15DCAT123</t>
  </si>
  <si>
    <t>B17DCCN469</t>
  </si>
  <si>
    <t>B17DCCN753</t>
  </si>
  <si>
    <t>B17DCCN707</t>
  </si>
  <si>
    <t>B17DCCN539</t>
  </si>
  <si>
    <t>B17DCCN559</t>
  </si>
  <si>
    <t>B17DCCN578</t>
  </si>
  <si>
    <t>B16DCCN386</t>
  </si>
  <si>
    <t>B17DCCN664</t>
  </si>
  <si>
    <t>B17DCCN695</t>
  </si>
  <si>
    <t>B17DCCN029</t>
  </si>
  <si>
    <t>B17DCCN055</t>
  </si>
  <si>
    <t>B16DCCN033</t>
  </si>
  <si>
    <t>B17DCCN110</t>
  </si>
  <si>
    <t>B16DCAT037</t>
  </si>
  <si>
    <t>B17DCCN733</t>
  </si>
  <si>
    <t>B17DCCN229</t>
  </si>
  <si>
    <t>B17DCAT073</t>
  </si>
  <si>
    <t>B17DCCN253</t>
  </si>
  <si>
    <t>B17DCCN326</t>
  </si>
  <si>
    <t>B17DCCN295</t>
  </si>
  <si>
    <t>B17DCCN370</t>
  </si>
  <si>
    <t>B17DCAT113</t>
  </si>
  <si>
    <t>B17DCCN751</t>
  </si>
  <si>
    <t>B17DCCN427</t>
  </si>
  <si>
    <t>B17DCCN451</t>
  </si>
  <si>
    <t>B17DCCN472</t>
  </si>
  <si>
    <t>B17DCAT163</t>
  </si>
  <si>
    <t>B17DCCN560</t>
  </si>
  <si>
    <t>B17DCCN623</t>
  </si>
  <si>
    <t>B17DCAT200</t>
  </si>
  <si>
    <t>B17DCAT204</t>
  </si>
  <si>
    <t>B17DCAT216</t>
  </si>
  <si>
    <t>B17DCCN003</t>
  </si>
  <si>
    <t>102-A2</t>
  </si>
  <si>
    <t>B17DCCN008</t>
  </si>
  <si>
    <t>B17DCCN080</t>
  </si>
  <si>
    <t>B17DCCN091</t>
  </si>
  <si>
    <t>B16DCCN045</t>
  </si>
  <si>
    <t>B17DCCN726</t>
  </si>
  <si>
    <t>B17DCAT055</t>
  </si>
  <si>
    <t>B17DCCN113</t>
  </si>
  <si>
    <t>B17DCCN116</t>
  </si>
  <si>
    <t>B17DCCN130</t>
  </si>
  <si>
    <t>B17DCAT044</t>
  </si>
  <si>
    <t>B17DCAT067</t>
  </si>
  <si>
    <t>B17DCCN222</t>
  </si>
  <si>
    <t>B17DCAT072</t>
  </si>
  <si>
    <t>B17DCCN274</t>
  </si>
  <si>
    <t>B17DCCN313</t>
  </si>
  <si>
    <t>B17DCCN743</t>
  </si>
  <si>
    <t>B17DCCN296</t>
  </si>
  <si>
    <t>B17DCAT107</t>
  </si>
  <si>
    <t>B17DCCN372</t>
  </si>
  <si>
    <t>B17DCCN403</t>
  </si>
  <si>
    <t>B17DCCN426</t>
  </si>
  <si>
    <t>B17DCCN462</t>
  </si>
  <si>
    <t>B17DCAT135</t>
  </si>
  <si>
    <t>B17DCCN467</t>
  </si>
  <si>
    <t>B17DCCN521</t>
  </si>
  <si>
    <t>B17DCCN522</t>
  </si>
  <si>
    <t>B17DCCN548</t>
  </si>
  <si>
    <t>B17DCCN575</t>
  </si>
  <si>
    <t>B17DCCN587</t>
  </si>
  <si>
    <t>B17DCCN621</t>
  </si>
  <si>
    <t>B17DCAT192</t>
  </si>
  <si>
    <t>B17DCCN720</t>
  </si>
  <si>
    <t>B16DCCN393</t>
  </si>
  <si>
    <t>B17DCAT211</t>
  </si>
  <si>
    <t>B17DCCN700</t>
  </si>
  <si>
    <t>B17DCCN016</t>
  </si>
  <si>
    <t>B17DCAT013</t>
  </si>
  <si>
    <t>B17DCAT054</t>
  </si>
  <si>
    <t>B17DCCN756</t>
  </si>
  <si>
    <t>B17DCCN228</t>
  </si>
  <si>
    <t>B17DCCN231</t>
  </si>
  <si>
    <t>B17DCAT070</t>
  </si>
  <si>
    <t>B17DCCN293</t>
  </si>
  <si>
    <t>B17DCCN330</t>
  </si>
  <si>
    <t>B17DCCN342</t>
  </si>
  <si>
    <t>B17DCCN369</t>
  </si>
  <si>
    <t>B17DCCN376</t>
  </si>
  <si>
    <t>B17DCAT117</t>
  </si>
  <si>
    <t>B17DCAT118</t>
  </si>
  <si>
    <t>B17DCAT119</t>
  </si>
  <si>
    <t>B17DCAT139</t>
  </si>
  <si>
    <t>B17DCCN512</t>
  </si>
  <si>
    <t>B17DCCN532</t>
  </si>
  <si>
    <t>B17DCCN543</t>
  </si>
  <si>
    <t>B16DCCN326</t>
  </si>
  <si>
    <t>B17DCAT167</t>
  </si>
  <si>
    <t>B17DCCN622</t>
  </si>
  <si>
    <t>B17DCCN629</t>
  </si>
  <si>
    <t>B17DCCN689</t>
  </si>
  <si>
    <t>B15DCCN648</t>
  </si>
  <si>
    <t>B17DCAT002</t>
  </si>
  <si>
    <t>B17DCCN005</t>
  </si>
  <si>
    <t>B17DCAT030</t>
  </si>
  <si>
    <t>B17DCCN152</t>
  </si>
  <si>
    <t>B17DCAT033</t>
  </si>
  <si>
    <t>B17DCCN730</t>
  </si>
  <si>
    <t>B17DCAT039</t>
  </si>
  <si>
    <t>B17DCCN742</t>
  </si>
  <si>
    <t>B17DCAT074</t>
  </si>
  <si>
    <t>B17DCCN245</t>
  </si>
  <si>
    <t>B17DCCN258</t>
  </si>
  <si>
    <t>B17DCAT086</t>
  </si>
  <si>
    <t>B17DCCN289</t>
  </si>
  <si>
    <t>B17DCCN308</t>
  </si>
  <si>
    <t>B17DCCN322</t>
  </si>
  <si>
    <t>B17DCAT099</t>
  </si>
  <si>
    <t>B17DCCN339</t>
  </si>
  <si>
    <t>B17DCCN349</t>
  </si>
  <si>
    <t>B17DCAT108</t>
  </si>
  <si>
    <t>B17DCCN396</t>
  </si>
  <si>
    <t>B17DCCN453</t>
  </si>
  <si>
    <t>B17DCCN508</t>
  </si>
  <si>
    <t>B17DCCN509</t>
  </si>
  <si>
    <t>B16DCCN507</t>
  </si>
  <si>
    <t>B17DCCN593</t>
  </si>
  <si>
    <t>B17DCAT179</t>
  </si>
  <si>
    <t>B17DCAT186</t>
  </si>
  <si>
    <t>B17DCCN607</t>
  </si>
  <si>
    <t>B17DCCN608</t>
  </si>
  <si>
    <t>B17DCAT201</t>
  </si>
  <si>
    <t>B17DCCN667</t>
  </si>
  <si>
    <t>B17DCCN673</t>
  </si>
  <si>
    <t>B15DCCN002</t>
  </si>
  <si>
    <t>B15DCCN004</t>
  </si>
  <si>
    <t>B15DCCN010</t>
  </si>
  <si>
    <t>B15DCCN012</t>
  </si>
  <si>
    <t>B15DCCN035</t>
  </si>
  <si>
    <t>B15DCCN055</t>
  </si>
  <si>
    <t>B15DCCN057</t>
  </si>
  <si>
    <t>B15DCCN062</t>
  </si>
  <si>
    <t>B15DCCN145</t>
  </si>
  <si>
    <t>B15DCCN117</t>
  </si>
  <si>
    <t>B15DCCN105</t>
  </si>
  <si>
    <t>B15DCCN203</t>
  </si>
  <si>
    <t>B15DCCN239</t>
  </si>
  <si>
    <t>B15DCCN282</t>
  </si>
  <si>
    <t>B15DCCN291</t>
  </si>
  <si>
    <t>B15DCCN312</t>
  </si>
  <si>
    <t>B15DCCN334</t>
  </si>
  <si>
    <t>B15DCCN346</t>
  </si>
  <si>
    <t>B15DCCN359</t>
  </si>
  <si>
    <t>B15DCCN392</t>
  </si>
  <si>
    <t>B15DCCN412</t>
  </si>
  <si>
    <t>B15DCCN419</t>
  </si>
  <si>
    <t>B15DCCN451</t>
  </si>
  <si>
    <t>B15DCCN483</t>
  </si>
  <si>
    <t>B15DCCN484</t>
  </si>
  <si>
    <t>B15DCCN515</t>
  </si>
  <si>
    <t>B15DCCN668</t>
  </si>
  <si>
    <t>B15DCCN531</t>
  </si>
  <si>
    <t>B15DCCN581</t>
  </si>
  <si>
    <t>B15DCCN586</t>
  </si>
  <si>
    <t>B15DCCN627</t>
  </si>
  <si>
    <t>B15DCCN629</t>
  </si>
  <si>
    <t>B15DCCN633</t>
  </si>
  <si>
    <t>B15DCCN654</t>
  </si>
  <si>
    <t>B15DCCN657</t>
  </si>
  <si>
    <t>B15DCCN037</t>
  </si>
  <si>
    <t>B15DCCN067</t>
  </si>
  <si>
    <t>B15DCCN072</t>
  </si>
  <si>
    <t>B15DCCN076</t>
  </si>
  <si>
    <t>B15DCCN176</t>
  </si>
  <si>
    <t>B15DCCN188</t>
  </si>
  <si>
    <t>B15DCCN208</t>
  </si>
  <si>
    <t>B15DCCN270</t>
  </si>
  <si>
    <t>B15DCCN288</t>
  </si>
  <si>
    <t>B15DCCN300</t>
  </si>
  <si>
    <t>B15DCCN302</t>
  </si>
  <si>
    <t>B14DCCN080</t>
  </si>
  <si>
    <t>B15DCCN338</t>
  </si>
  <si>
    <t>B15DCCN352</t>
  </si>
  <si>
    <t>B15DCCN371</t>
  </si>
  <si>
    <t>B15DCCN369</t>
  </si>
  <si>
    <t>B15DCCN385</t>
  </si>
  <si>
    <t>B15DCCN396</t>
  </si>
  <si>
    <t>B15DCCN422</t>
  </si>
  <si>
    <t>B15DCCN667</t>
  </si>
  <si>
    <t>B15DCCN435</t>
  </si>
  <si>
    <t>B15DCCN431</t>
  </si>
  <si>
    <t>B15DCCN450</t>
  </si>
  <si>
    <t>B15DCCN510</t>
  </si>
  <si>
    <t>B15DCCN516</t>
  </si>
  <si>
    <t>B15DCCN532</t>
  </si>
  <si>
    <t>B15DCCN666</t>
  </si>
  <si>
    <t>B15DCCN559</t>
  </si>
  <si>
    <t>B15DCCN607</t>
  </si>
  <si>
    <t>B15DCCN632</t>
  </si>
  <si>
    <t>B15DCCN641</t>
  </si>
  <si>
    <t>B15DCCN653</t>
  </si>
  <si>
    <t>B15DCCN019</t>
  </si>
  <si>
    <t>B12DCCN307</t>
  </si>
  <si>
    <t>B15DCCN231</t>
  </si>
  <si>
    <t>B15DCCN250</t>
  </si>
  <si>
    <t>B15DCCN251</t>
  </si>
  <si>
    <t>B15DCCN246</t>
  </si>
  <si>
    <t>B15DCCN271</t>
  </si>
  <si>
    <t>B15DCCN260</t>
  </si>
  <si>
    <t>B15DCCN263</t>
  </si>
  <si>
    <t>B15DCCN700</t>
  </si>
  <si>
    <t>B15DCCN349</t>
  </si>
  <si>
    <t>B15DCCN364</t>
  </si>
  <si>
    <t>B15DCCN394</t>
  </si>
  <si>
    <t>B15DCCN418</t>
  </si>
  <si>
    <t>B15DCCN424</t>
  </si>
  <si>
    <t>B15DCCN453</t>
  </si>
  <si>
    <t>B15DCCN549</t>
  </si>
  <si>
    <t>B15DCCN562</t>
  </si>
  <si>
    <t>B15DCCN575</t>
  </si>
  <si>
    <t>B15DCCN614</t>
  </si>
  <si>
    <t>B15DCCN621</t>
  </si>
  <si>
    <t>B15DCCN661</t>
  </si>
  <si>
    <t>B15DCCN701</t>
  </si>
  <si>
    <t>B18DCCN313</t>
  </si>
  <si>
    <t>B18DCAT183</t>
  </si>
  <si>
    <t>B18DCPT258</t>
  </si>
  <si>
    <t>B18DCCN308</t>
  </si>
  <si>
    <t>B18DCCN529</t>
  </si>
  <si>
    <t>B18DCCN182</t>
  </si>
  <si>
    <t>B18DCPT172</t>
  </si>
  <si>
    <t>B18DCCN054</t>
  </si>
  <si>
    <t>B18DCCN066</t>
  </si>
  <si>
    <t>B16DCDT032</t>
  </si>
  <si>
    <t>B18DCCN327</t>
  </si>
  <si>
    <t>B18DCCN393</t>
  </si>
  <si>
    <t>B18DCPT259</t>
  </si>
  <si>
    <t>B15DCCN436</t>
  </si>
  <si>
    <t>B17DCPT148</t>
  </si>
  <si>
    <t>B18DCCN570</t>
  </si>
  <si>
    <t>B18DCAT023</t>
  </si>
  <si>
    <t>B18DCCN579</t>
  </si>
  <si>
    <t>B16DCCN016</t>
  </si>
  <si>
    <t>B16DCCN026</t>
  </si>
  <si>
    <t>B16DCCN028</t>
  </si>
  <si>
    <t>B16DCCN038</t>
  </si>
  <si>
    <t>B16DCCN057</t>
  </si>
  <si>
    <t>B16DCCN058</t>
  </si>
  <si>
    <t>B16DCCN061</t>
  </si>
  <si>
    <t>B16DCCN072</t>
  </si>
  <si>
    <t>B16DCCN113</t>
  </si>
  <si>
    <t>B16DCCN152</t>
  </si>
  <si>
    <t>B16DCCN180</t>
  </si>
  <si>
    <t>B16DCCN188</t>
  </si>
  <si>
    <t>B16DCCN190</t>
  </si>
  <si>
    <t>B16DCCN205</t>
  </si>
  <si>
    <t>B16DCCN210</t>
  </si>
  <si>
    <t>B16DCCN259</t>
  </si>
  <si>
    <t>B16DCCN263</t>
  </si>
  <si>
    <t>B16DCCN269</t>
  </si>
  <si>
    <t>B16DCCN299</t>
  </si>
  <si>
    <t>B16DCCN307</t>
  </si>
  <si>
    <t>B16DCCN311</t>
  </si>
  <si>
    <t>B16DCCN342</t>
  </si>
  <si>
    <t>B16DCCN344</t>
  </si>
  <si>
    <t>B16DCCN368</t>
  </si>
  <si>
    <t>B16DCCN376</t>
  </si>
  <si>
    <t>B16DCCN379</t>
  </si>
  <si>
    <t>B16DCCN383</t>
  </si>
  <si>
    <t>B16DCCN399</t>
  </si>
  <si>
    <t>B16DCCN004</t>
  </si>
  <si>
    <t>B16DCCN039</t>
  </si>
  <si>
    <t>B16DCCN041</t>
  </si>
  <si>
    <t>B15DCCN089</t>
  </si>
  <si>
    <t>B16DCCN046</t>
  </si>
  <si>
    <t>B16DCCN090</t>
  </si>
  <si>
    <t>B16DCCN107</t>
  </si>
  <si>
    <t>B16DCCN049</t>
  </si>
  <si>
    <t>B16DCCN074</t>
  </si>
  <si>
    <t>B13DCCN145</t>
  </si>
  <si>
    <t>B16DCCN187</t>
  </si>
  <si>
    <t>B16DCCN189</t>
  </si>
  <si>
    <t>B16DCCN519</t>
  </si>
  <si>
    <t>B16DCCN248</t>
  </si>
  <si>
    <t>B16DCCN249</t>
  </si>
  <si>
    <t>B16DCCN258</t>
  </si>
  <si>
    <t>B16DCCN296</t>
  </si>
  <si>
    <t>B16DCCN300</t>
  </si>
  <si>
    <t>B16DCCN527</t>
  </si>
  <si>
    <t>B16DCCN325</t>
  </si>
  <si>
    <t>B16DCCN349</t>
  </si>
  <si>
    <t>B16DCCN364</t>
  </si>
  <si>
    <t>B16DCCN385</t>
  </si>
  <si>
    <t>B16DCCN390</t>
  </si>
  <si>
    <t>B16DCCN398</t>
  </si>
  <si>
    <t>B16DCCN406</t>
  </si>
  <si>
    <t>304-A2</t>
  </si>
  <si>
    <t>B16DCCN528</t>
  </si>
  <si>
    <t>B16DCCN094</t>
  </si>
  <si>
    <t>B16DCCN098</t>
  </si>
  <si>
    <t>B16DCCN109</t>
  </si>
  <si>
    <t>B16DCCN110</t>
  </si>
  <si>
    <t>B16DCCN073</t>
  </si>
  <si>
    <t>B16DCCN125</t>
  </si>
  <si>
    <t>B16DCCN157</t>
  </si>
  <si>
    <t>B16DCCN167</t>
  </si>
  <si>
    <t>B16DCCN192</t>
  </si>
  <si>
    <t>B16DCCN197</t>
  </si>
  <si>
    <t>B16DCCN200</t>
  </si>
  <si>
    <t>B16DCCN224</t>
  </si>
  <si>
    <t>B16DCCN272</t>
  </si>
  <si>
    <t>B16DCCN273</t>
  </si>
  <si>
    <t>B16DCCN285</t>
  </si>
  <si>
    <t>B16DCCN290</t>
  </si>
  <si>
    <t>B16DCCN282</t>
  </si>
  <si>
    <t>B16DCCN293</t>
  </si>
  <si>
    <t>B16DCCN328</t>
  </si>
  <si>
    <t>B16DCCN341</t>
  </si>
  <si>
    <t>B16DCCN351</t>
  </si>
  <si>
    <t>B16DCCN365</t>
  </si>
  <si>
    <t>B16DCCN372</t>
  </si>
  <si>
    <t>B16DCCN414</t>
  </si>
  <si>
    <t>B16DCCN526</t>
  </si>
  <si>
    <t>B16DCCN020</t>
  </si>
  <si>
    <t>B16DCCN102</t>
  </si>
  <si>
    <t>B16DCCN082</t>
  </si>
  <si>
    <t>B16DCCN084</t>
  </si>
  <si>
    <t>B16DCCN085</t>
  </si>
  <si>
    <t>B16DCCN124</t>
  </si>
  <si>
    <t>B16DCCN132</t>
  </si>
  <si>
    <t>B16DCCN137</t>
  </si>
  <si>
    <t>B16DCCN140</t>
  </si>
  <si>
    <t>B16DCCN174</t>
  </si>
  <si>
    <t>B16DCCN178</t>
  </si>
  <si>
    <t>B16DCCN184</t>
  </si>
  <si>
    <t>B16DCCN195</t>
  </si>
  <si>
    <t>B16DCCN199</t>
  </si>
  <si>
    <t>B16DCCN208</t>
  </si>
  <si>
    <t>B16DCCN220</t>
  </si>
  <si>
    <t>B16DCCN233</t>
  </si>
  <si>
    <t>B16DCCN506</t>
  </si>
  <si>
    <t>B16DCCN262</t>
  </si>
  <si>
    <t>B16DCCN281</t>
  </si>
  <si>
    <t>B16DCCN292</t>
  </si>
  <si>
    <t>B16DCCN306</t>
  </si>
  <si>
    <t>B16DCCN522</t>
  </si>
  <si>
    <t>B16DCCN366</t>
  </si>
  <si>
    <t>B16DCCN375</t>
  </si>
  <si>
    <t>B16DCCN384</t>
  </si>
  <si>
    <t>B16DCCN389</t>
  </si>
  <si>
    <t>B16DCCN380</t>
  </si>
  <si>
    <t>B16DCCN411</t>
  </si>
  <si>
    <t>B16DCCN529</t>
  </si>
  <si>
    <t>B16DCCN027</t>
  </si>
  <si>
    <t>B13DCCN071</t>
  </si>
  <si>
    <t>B16DCCN112</t>
  </si>
  <si>
    <t>B16DCCN104</t>
  </si>
  <si>
    <t>B16DCCN067</t>
  </si>
  <si>
    <t>B16DCCN055</t>
  </si>
  <si>
    <t>B16DCCN108</t>
  </si>
  <si>
    <t>B16DCCN114</t>
  </si>
  <si>
    <t>B16DCCN130</t>
  </si>
  <si>
    <t>B16DCCN142</t>
  </si>
  <si>
    <t>B13DCCN018</t>
  </si>
  <si>
    <t>B14DCCN467</t>
  </si>
  <si>
    <t>B15DCCN243</t>
  </si>
  <si>
    <t>B16DCCN162</t>
  </si>
  <si>
    <t>B16DCCN169</t>
  </si>
  <si>
    <t>B16DCCN170</t>
  </si>
  <si>
    <t>B16DCCN201</t>
  </si>
  <si>
    <t>B16DCCN203</t>
  </si>
  <si>
    <t>B16DCCN508</t>
  </si>
  <si>
    <t>B16DCCN235</t>
  </si>
  <si>
    <t>B16DCCN241</t>
  </si>
  <si>
    <t>B15DCCN399</t>
  </si>
  <si>
    <t>B16DCCN504</t>
  </si>
  <si>
    <t>B16DCCN271</t>
  </si>
  <si>
    <t>B16DCCN287</t>
  </si>
  <si>
    <t>B16DCCN291</t>
  </si>
  <si>
    <t>B16DCCN503</t>
  </si>
  <si>
    <t>B16DCCN297</t>
  </si>
  <si>
    <t>B16DCCN303</t>
  </si>
  <si>
    <t>B16DCCN331</t>
  </si>
  <si>
    <t>B16DCCN314</t>
  </si>
  <si>
    <t>B16DCCN358</t>
  </si>
  <si>
    <t>B16DCCN360</t>
  </si>
  <si>
    <t>B16DCCN392</t>
  </si>
  <si>
    <t>B16DCCN394</t>
  </si>
  <si>
    <t>B16DCCN512</t>
  </si>
  <si>
    <t>B16DCCN003</t>
  </si>
  <si>
    <t>B16DCCN540</t>
  </si>
  <si>
    <t>B16DCCN036</t>
  </si>
  <si>
    <t>B15DCCN163</t>
  </si>
  <si>
    <t>B16DCCN532</t>
  </si>
  <si>
    <t>B16DCCN070</t>
  </si>
  <si>
    <t>B16DCCN116</t>
  </si>
  <si>
    <t>B16DCCN126</t>
  </si>
  <si>
    <t>B16DCCN416</t>
  </si>
  <si>
    <t>B16DCCN135</t>
  </si>
  <si>
    <t>B16DCCN524</t>
  </si>
  <si>
    <t>B16DCCN143</t>
  </si>
  <si>
    <t>B16DCCN155</t>
  </si>
  <si>
    <t>B16DCCN513</t>
  </si>
  <si>
    <t>B16DCCN509</t>
  </si>
  <si>
    <t>B16DCCN191</t>
  </si>
  <si>
    <t>B16DCCN193</t>
  </si>
  <si>
    <t>B16DCCN196</t>
  </si>
  <si>
    <t>B16DCCN533</t>
  </si>
  <si>
    <t>B16DCCN209</t>
  </si>
  <si>
    <t>B16DCCN517</t>
  </si>
  <si>
    <t>B16DCCN236</t>
  </si>
  <si>
    <t>B16DCCN240</t>
  </si>
  <si>
    <t>B16DCCN264</t>
  </si>
  <si>
    <t>B16DCCN279</t>
  </si>
  <si>
    <t>B16DCCN332</t>
  </si>
  <si>
    <t>B16DCCN323</t>
  </si>
  <si>
    <t>B16DCCN348</t>
  </si>
  <si>
    <t>B16DCCN356</t>
  </si>
  <si>
    <t>B16DCCN371</t>
  </si>
  <si>
    <t>B16DCCN518</t>
  </si>
  <si>
    <t>B16DCCN005</t>
  </si>
  <si>
    <t>B16DCCN007</t>
  </si>
  <si>
    <t>B16DCCN021</t>
  </si>
  <si>
    <t>B16DCCN022</t>
  </si>
  <si>
    <t>B16DCCN024</t>
  </si>
  <si>
    <t>B16DCCN056</t>
  </si>
  <si>
    <t>B16DCCN095</t>
  </si>
  <si>
    <t>B16DCCN066</t>
  </si>
  <si>
    <t>B16DCCN531</t>
  </si>
  <si>
    <t>B16DCCN088</t>
  </si>
  <si>
    <t>B16DCCN128</t>
  </si>
  <si>
    <t>B16DCCN136</t>
  </si>
  <si>
    <t>B16DCCN537</t>
  </si>
  <si>
    <t>B16DCCN148</t>
  </si>
  <si>
    <t>B16DCCN177</t>
  </si>
  <si>
    <t>B16DCCN181</t>
  </si>
  <si>
    <t>B16DCCN163</t>
  </si>
  <si>
    <t>B16DCCN211</t>
  </si>
  <si>
    <t>B13DCCN383</t>
  </si>
  <si>
    <t>B16DCCN244</t>
  </si>
  <si>
    <t>B16DCCN250</t>
  </si>
  <si>
    <t>B16DCCN538</t>
  </si>
  <si>
    <t>B16DCCN252</t>
  </si>
  <si>
    <t>B16DCCN256</t>
  </si>
  <si>
    <t>B16DCCN257</t>
  </si>
  <si>
    <t>B16DCCN266</t>
  </si>
  <si>
    <t>B16DCCN267</t>
  </si>
  <si>
    <t>B16DCCN277</t>
  </si>
  <si>
    <t>B16DCCN288</t>
  </si>
  <si>
    <t>B16DCCN280</t>
  </si>
  <si>
    <t>B16DCCN283</t>
  </si>
  <si>
    <t>B16DCCN500</t>
  </si>
  <si>
    <t>B16DCCN514</t>
  </si>
  <si>
    <t>B16DCCN327</t>
  </si>
  <si>
    <t>B15DCCN513</t>
  </si>
  <si>
    <t>B16DCCN338</t>
  </si>
  <si>
    <t>B16DCCN340</t>
  </si>
  <si>
    <t>B15DCCN540</t>
  </si>
  <si>
    <t>B16DCCN369</t>
  </si>
  <si>
    <t>B16DCCN374</t>
  </si>
  <si>
    <t>B16DCCN396</t>
  </si>
  <si>
    <t>B16DCCN402</t>
  </si>
  <si>
    <t>B16DCCN401</t>
  </si>
  <si>
    <t>B16DCCN505</t>
  </si>
  <si>
    <t>B16DCAT004</t>
  </si>
  <si>
    <t>B16DCAT006</t>
  </si>
  <si>
    <t>B16DCAT013</t>
  </si>
  <si>
    <t>B16DCAT014</t>
  </si>
  <si>
    <t>B16DCAT015</t>
  </si>
  <si>
    <t>B16DCAT018</t>
  </si>
  <si>
    <t>B16DCAT019</t>
  </si>
  <si>
    <t>B16DCAT021</t>
  </si>
  <si>
    <t>B16DCAT022</t>
  </si>
  <si>
    <t>B16DCAT023</t>
  </si>
  <si>
    <t>B16DCAT039</t>
  </si>
  <si>
    <t>B16DCAT032</t>
  </si>
  <si>
    <t>B16DCAT027</t>
  </si>
  <si>
    <t>B16DCAT035</t>
  </si>
  <si>
    <t>B16DCAT053</t>
  </si>
  <si>
    <t>B16DCAT060</t>
  </si>
  <si>
    <t>B16DCAT061</t>
  </si>
  <si>
    <t>B16DCAT086</t>
  </si>
  <si>
    <t>B16DCAT093</t>
  </si>
  <si>
    <t>B16DCAT098</t>
  </si>
  <si>
    <t>B16DCAT099</t>
  </si>
  <si>
    <t>B16DCAT101</t>
  </si>
  <si>
    <t>B16DCAT107</t>
  </si>
  <si>
    <t>B16DCAT110</t>
  </si>
  <si>
    <t>B16DCAT121</t>
  </si>
  <si>
    <t>B16DCAT128</t>
  </si>
  <si>
    <t>B16DCAT130</t>
  </si>
  <si>
    <t>B16DCAT125</t>
  </si>
  <si>
    <t>B16DCAT134</t>
  </si>
  <si>
    <t>B16DCAT149</t>
  </si>
  <si>
    <t>B16DCAT145</t>
  </si>
  <si>
    <t>B16DCAT152</t>
  </si>
  <si>
    <t>B16DCAT154</t>
  </si>
  <si>
    <t>B16DCAT158</t>
  </si>
  <si>
    <t>B16DCAT162</t>
  </si>
  <si>
    <t>B16DCAT166</t>
  </si>
  <si>
    <t>B16DCAT176</t>
  </si>
  <si>
    <t>405-A2</t>
  </si>
  <si>
    <t>B16DCAT016</t>
  </si>
  <si>
    <t>B16DCAT041</t>
  </si>
  <si>
    <t>B16DCAT042</t>
  </si>
  <si>
    <t>B16DCAT033</t>
  </si>
  <si>
    <t>B16DCAT026</t>
  </si>
  <si>
    <t>B16DCAT046</t>
  </si>
  <si>
    <t>B16DCAT050</t>
  </si>
  <si>
    <t>B16DCAT051</t>
  </si>
  <si>
    <t>B16DCAT057</t>
  </si>
  <si>
    <t>B16DCAT062</t>
  </si>
  <si>
    <t>B16DCAT066</t>
  </si>
  <si>
    <t>B16DCAT069</t>
  </si>
  <si>
    <t>B16DCAT070</t>
  </si>
  <si>
    <t>B16DCAT075</t>
  </si>
  <si>
    <t>B16DCAT077</t>
  </si>
  <si>
    <t>B16DCAT078</t>
  </si>
  <si>
    <t>B16DCAT073</t>
  </si>
  <si>
    <t>B16DCAT081</t>
  </si>
  <si>
    <t>B16DCAT082</t>
  </si>
  <si>
    <t>B16DCAT084</t>
  </si>
  <si>
    <t>B16DCAT085</t>
  </si>
  <si>
    <t>B16DCAT095</t>
  </si>
  <si>
    <t>B16DCAT106</t>
  </si>
  <si>
    <t>B16DCAT114</t>
  </si>
  <si>
    <t>B16DCAT116</t>
  </si>
  <si>
    <t>B16DCAT118</t>
  </si>
  <si>
    <t>B16DCAT119</t>
  </si>
  <si>
    <t>B16DCAT120</t>
  </si>
  <si>
    <t>B16DCAT132</t>
  </si>
  <si>
    <t>B14DCAT108</t>
  </si>
  <si>
    <t>B16DCAT133</t>
  </si>
  <si>
    <t>B16DCAT138</t>
  </si>
  <si>
    <t>B16DCAT139</t>
  </si>
  <si>
    <t>B16DCAT143</t>
  </si>
  <si>
    <t>B16DCAT144</t>
  </si>
  <si>
    <t>B16DCAT147</t>
  </si>
  <si>
    <t>B16DCAT157</t>
  </si>
  <si>
    <t>B16DCAT159</t>
  </si>
  <si>
    <t>B16DCAT170</t>
  </si>
  <si>
    <t>B16DCAT173</t>
  </si>
  <si>
    <t>B16DCAT175</t>
  </si>
  <si>
    <t>B16DCAT177</t>
  </si>
  <si>
    <t>B16DCAT028</t>
  </si>
  <si>
    <t>B16DCAT047</t>
  </si>
  <si>
    <t>B16DCAT052</t>
  </si>
  <si>
    <t>B16DCAT054</t>
  </si>
  <si>
    <t>B16DCAT059</t>
  </si>
  <si>
    <t>B16DCAT064</t>
  </si>
  <si>
    <t>B16DCAT079</t>
  </si>
  <si>
    <t>B16DCAT087</t>
  </si>
  <si>
    <t>B16DCAT091</t>
  </si>
  <si>
    <t>B16DCAT097</t>
  </si>
  <si>
    <t>B16DCAT102</t>
  </si>
  <si>
    <t>B16DCAT103</t>
  </si>
  <si>
    <t>B16DCAT104</t>
  </si>
  <si>
    <t>B16DCAT105</t>
  </si>
  <si>
    <t>B16DCAT108</t>
  </si>
  <si>
    <t>B16DCAT122</t>
  </si>
  <si>
    <t>B16DCAT127</t>
  </si>
  <si>
    <t>B16DCAT135</t>
  </si>
  <si>
    <t>B16DCAT140</t>
  </si>
  <si>
    <t>B16DCAT148</t>
  </si>
  <si>
    <t>B13DCAT043</t>
  </si>
  <si>
    <t>B16DCAT153</t>
  </si>
  <si>
    <t>B16DCAT163</t>
  </si>
  <si>
    <t>B16DCAT164</t>
  </si>
  <si>
    <t>B16DCAT167</t>
  </si>
  <si>
    <t>B15DCAT190</t>
  </si>
  <si>
    <t>B16DCAT174</t>
  </si>
  <si>
    <t>B16DCAT178</t>
  </si>
  <si>
    <t>B16DCDT022</t>
  </si>
  <si>
    <t>B16DCDT078</t>
  </si>
  <si>
    <t>B18DCCN230</t>
  </si>
  <si>
    <t>B14DCCN494</t>
  </si>
  <si>
    <t>B18DCCN283</t>
  </si>
  <si>
    <t>B18DCCN534</t>
  </si>
  <si>
    <t>B15DCPT231</t>
  </si>
  <si>
    <t>B18DCCN697</t>
  </si>
  <si>
    <t>B18DCCN314</t>
  </si>
  <si>
    <t>B15DCDT068</t>
  </si>
  <si>
    <t>B17DCVT254</t>
  </si>
  <si>
    <t>B18DCPT194</t>
  </si>
  <si>
    <t>B15DCAT157</t>
  </si>
  <si>
    <t>B15DCDT194</t>
  </si>
  <si>
    <t>B16DCDT204</t>
  </si>
  <si>
    <t>B18DCCN114</t>
  </si>
  <si>
    <t>B17DCVT056</t>
  </si>
  <si>
    <t>B17DCVT191</t>
  </si>
  <si>
    <t>B18DCPT162</t>
  </si>
  <si>
    <t>B17DCVT290</t>
  </si>
  <si>
    <t>B16DCDT191</t>
  </si>
  <si>
    <t>B16DCPT011</t>
  </si>
  <si>
    <t>B16DCPT031</t>
  </si>
  <si>
    <t>B16DCPT032</t>
  </si>
  <si>
    <t>B16DCPT015</t>
  </si>
  <si>
    <t>B16DCPT016</t>
  </si>
  <si>
    <t>B16DCPT024</t>
  </si>
  <si>
    <t>B16DCPT040</t>
  </si>
  <si>
    <t>B16DCPT045</t>
  </si>
  <si>
    <t>B16DCPT058</t>
  </si>
  <si>
    <t>B16DCPT073</t>
  </si>
  <si>
    <t>B14DCPT230</t>
  </si>
  <si>
    <t>B16DCPT100</t>
  </si>
  <si>
    <t>B16DCPT112</t>
  </si>
  <si>
    <t>B16DCPT117</t>
  </si>
  <si>
    <t>B16DCPT123</t>
  </si>
  <si>
    <t>B16DCPT126</t>
  </si>
  <si>
    <t>B16DCPT131</t>
  </si>
  <si>
    <t>B16DCPT141</t>
  </si>
  <si>
    <t>B16DCPT216</t>
  </si>
  <si>
    <t>B16DCPT159</t>
  </si>
  <si>
    <t>B16DCPT164</t>
  </si>
  <si>
    <t>B16DCPT167</t>
  </si>
  <si>
    <t>B15DCCN024</t>
  </si>
  <si>
    <t>B15DCCN031</t>
  </si>
  <si>
    <t>B15DCCN058</t>
  </si>
  <si>
    <t>B15DCCN127</t>
  </si>
  <si>
    <t>B15DCCN175</t>
  </si>
  <si>
    <t>B15DCVT122</t>
  </si>
  <si>
    <t>B15DCCN205</t>
  </si>
  <si>
    <t>B15DCAT071</t>
  </si>
  <si>
    <t>B15DCCN367</t>
  </si>
  <si>
    <t>B15DCCN407</t>
  </si>
  <si>
    <t>B15DCCN462</t>
  </si>
  <si>
    <t>B15DCAT146</t>
  </si>
  <si>
    <t>B15DCCN529</t>
  </si>
  <si>
    <t>B15DCCN556</t>
  </si>
  <si>
    <t>B15DCCN617</t>
  </si>
  <si>
    <t>B15DCCN615</t>
  </si>
  <si>
    <t>B15DCQT001</t>
  </si>
  <si>
    <t>B15DCPT052</t>
  </si>
  <si>
    <t>B15DCPT033</t>
  </si>
  <si>
    <t>B15DCDT063</t>
  </si>
  <si>
    <t>B15DCQT060</t>
  </si>
  <si>
    <t>B15DCQT072</t>
  </si>
  <si>
    <t>B15DCQT107</t>
  </si>
  <si>
    <t>B15DCQT119</t>
  </si>
  <si>
    <t>B15DCPT214</t>
  </si>
  <si>
    <t>B15DCVT442</t>
  </si>
  <si>
    <t>B15DCQT199</t>
  </si>
  <si>
    <t>B18DCAT201</t>
  </si>
  <si>
    <t>B17DCDT190</t>
  </si>
  <si>
    <t>B17DCDT194</t>
  </si>
  <si>
    <t>B18DCCN003</t>
  </si>
  <si>
    <t>B18DCCN116</t>
  </si>
  <si>
    <t>B17DCDT161</t>
  </si>
  <si>
    <t>B17DCDT172</t>
  </si>
  <si>
    <t>B18DCCN628</t>
  </si>
  <si>
    <t>B18DCPT125</t>
  </si>
  <si>
    <t>B18DCCN380</t>
  </si>
  <si>
    <t>B18DCPT159</t>
  </si>
  <si>
    <t>B18DCPT166</t>
  </si>
  <si>
    <t>B18DCPT231</t>
  </si>
  <si>
    <t>B18DCCN278</t>
  </si>
  <si>
    <t>B15DCCN047</t>
  </si>
  <si>
    <t>B15DCCN084</t>
  </si>
  <si>
    <t>B15DCCN158</t>
  </si>
  <si>
    <t>B15DCCN104</t>
  </si>
  <si>
    <t>B15DCCN101</t>
  </si>
  <si>
    <t>B15DCCN173</t>
  </si>
  <si>
    <t>B15DCCN241</t>
  </si>
  <si>
    <t>B15DCCN257</t>
  </si>
  <si>
    <t>B15DCCN268</t>
  </si>
  <si>
    <t>B15DCCN283</t>
  </si>
  <si>
    <t>B15DCCN323</t>
  </si>
  <si>
    <t>B15DCCN350</t>
  </si>
  <si>
    <t>B15DCCN474</t>
  </si>
  <si>
    <t>B15DCCN537</t>
  </si>
  <si>
    <t>B15DCCN572</t>
  </si>
  <si>
    <t>B15DCCN596</t>
  </si>
  <si>
    <t>B13DCCN119</t>
  </si>
  <si>
    <t>B15DCCN658</t>
  </si>
  <si>
    <t>B15DCCN016</t>
  </si>
  <si>
    <t>B15DCCN049</t>
  </si>
  <si>
    <t>B15DCCN086</t>
  </si>
  <si>
    <t>B15DCCN144</t>
  </si>
  <si>
    <t>B15DCCN109</t>
  </si>
  <si>
    <t>B15DCCN115</t>
  </si>
  <si>
    <t>B15DCCN213</t>
  </si>
  <si>
    <t>B15DCCN235</t>
  </si>
  <si>
    <t>B15DCCN342</t>
  </si>
  <si>
    <t>B15DCCN368</t>
  </si>
  <si>
    <t>B15DCCN423</t>
  </si>
  <si>
    <t>B15DCCN466</t>
  </si>
  <si>
    <t>B15DCCN508</t>
  </si>
  <si>
    <t>B15DCCN522</t>
  </si>
  <si>
    <t>B15DCCN553</t>
  </si>
  <si>
    <t>B15DCCN554</t>
  </si>
  <si>
    <t>B15DCCN566</t>
  </si>
  <si>
    <t>B15DCCN565</t>
  </si>
  <si>
    <t>B15DCCN578</t>
  </si>
  <si>
    <t>B15DCCN600</t>
  </si>
  <si>
    <t>B15DCCN611</t>
  </si>
  <si>
    <t>B15DCCN636</t>
  </si>
  <si>
    <t>B15DCCN659</t>
  </si>
  <si>
    <t>B15DCCN032</t>
  </si>
  <si>
    <t>B15DCCN022</t>
  </si>
  <si>
    <t>B15DCCN069</t>
  </si>
  <si>
    <t>B15DCCN078</t>
  </si>
  <si>
    <t>B15DCCN118</t>
  </si>
  <si>
    <t>B15DCCN124</t>
  </si>
  <si>
    <t>B15DCCN135</t>
  </si>
  <si>
    <t>B15DCCN216</t>
  </si>
  <si>
    <t>B15DCCN276</t>
  </si>
  <si>
    <t>B15DCCN264</t>
  </si>
  <si>
    <t>505-A2</t>
  </si>
  <si>
    <t>B15DCCN321</t>
  </si>
  <si>
    <t>B15DCCN331</t>
  </si>
  <si>
    <t>B15DCCN406</t>
  </si>
  <si>
    <t>B15DCCN442</t>
  </si>
  <si>
    <t>B15DCCN481</t>
  </si>
  <si>
    <t>B15DCCN576</t>
  </si>
  <si>
    <t>B15DCCN602</t>
  </si>
  <si>
    <t>B14DCCN035</t>
  </si>
  <si>
    <t>B15DCCN645</t>
  </si>
  <si>
    <t>B15DCCN018</t>
  </si>
  <si>
    <t>B14DCCN010</t>
  </si>
  <si>
    <t>B14DCCN402</t>
  </si>
  <si>
    <t>B15DCCN100</t>
  </si>
  <si>
    <t>B15DCCN183</t>
  </si>
  <si>
    <t>B15DCCN197</t>
  </si>
  <si>
    <t>B15DCCN379</t>
  </si>
  <si>
    <t>B15DCCN370</t>
  </si>
  <si>
    <t>B15DCCN398</t>
  </si>
  <si>
    <t>B15DCCN440</t>
  </si>
  <si>
    <t>B12DCCN400</t>
  </si>
  <si>
    <t>B15DCCN486</t>
  </si>
  <si>
    <t>B15DCCN625</t>
  </si>
  <si>
    <t>B15DCCN639</t>
  </si>
  <si>
    <t>B15DCCN665</t>
  </si>
  <si>
    <t>B15DCCN655</t>
  </si>
  <si>
    <t>B15DCAT013</t>
  </si>
  <si>
    <t>B15DCAT012</t>
  </si>
  <si>
    <t>B15DCAT019</t>
  </si>
  <si>
    <t>B15DCAT042</t>
  </si>
  <si>
    <t>B15DCAT057</t>
  </si>
  <si>
    <t>B15DCAT060</t>
  </si>
  <si>
    <t>B15DCAT036</t>
  </si>
  <si>
    <t>B15DCAT044</t>
  </si>
  <si>
    <t>B15DCAT067</t>
  </si>
  <si>
    <t>B15DCAT074</t>
  </si>
  <si>
    <t>B15DCAT111</t>
  </si>
  <si>
    <t>B15DCAT107</t>
  </si>
  <si>
    <t>B15DCAT116</t>
  </si>
  <si>
    <t>B15DCAT117</t>
  </si>
  <si>
    <t>B15DCAT135</t>
  </si>
  <si>
    <t>B15DCAT149</t>
  </si>
  <si>
    <t>B15DCAT151</t>
  </si>
  <si>
    <t>B15DCAT152</t>
  </si>
  <si>
    <t>B15DCAT148</t>
  </si>
  <si>
    <t>B15DCAT164</t>
  </si>
  <si>
    <t>B15DCAT176</t>
  </si>
  <si>
    <t>B15DCAT179</t>
  </si>
  <si>
    <t>B15DCAT181</t>
  </si>
  <si>
    <t>B15DCAT001</t>
  </si>
  <si>
    <t>B15DCAT022</t>
  </si>
  <si>
    <t>B15DCAT025</t>
  </si>
  <si>
    <t>B15DCAT058</t>
  </si>
  <si>
    <t>B15DCAT049</t>
  </si>
  <si>
    <t>B14DCAT030</t>
  </si>
  <si>
    <t>B15DCAT064</t>
  </si>
  <si>
    <t>B15DCAT072</t>
  </si>
  <si>
    <t>B15DCAT078</t>
  </si>
  <si>
    <t>B15DCAT094</t>
  </si>
  <si>
    <t>B15DCAT092</t>
  </si>
  <si>
    <t>B15DCAT097</t>
  </si>
  <si>
    <t>B15DCAT099</t>
  </si>
  <si>
    <t>B15DCAT121</t>
  </si>
  <si>
    <t>B15DCAT127</t>
  </si>
  <si>
    <t>B15DCAT134</t>
  </si>
  <si>
    <t>B15DCAT142</t>
  </si>
  <si>
    <t>B15DCAT155</t>
  </si>
  <si>
    <t>B15DCAT147</t>
  </si>
  <si>
    <t>B15DCAT159</t>
  </si>
  <si>
    <t>B15DCAT162</t>
  </si>
  <si>
    <t>B15DCAT171</t>
  </si>
  <si>
    <t>B15DCAT173</t>
  </si>
  <si>
    <t>B15DCAT185</t>
  </si>
  <si>
    <t>B15DCAT198</t>
  </si>
  <si>
    <t>B15DCAT026</t>
  </si>
  <si>
    <t>B15DCAT032</t>
  </si>
  <si>
    <t>B15DCAT033</t>
  </si>
  <si>
    <t>B15DCAT035</t>
  </si>
  <si>
    <t>B15DCAT052</t>
  </si>
  <si>
    <t>B15DCAT037</t>
  </si>
  <si>
    <t>B15DCAT039</t>
  </si>
  <si>
    <t>B15DCAT041</t>
  </si>
  <si>
    <t>B15DCAT070</t>
  </si>
  <si>
    <t>B15DCAT068</t>
  </si>
  <si>
    <t>B15DCAT086</t>
  </si>
  <si>
    <t>B15DCAT096</t>
  </si>
  <si>
    <t>B15DCAT101</t>
  </si>
  <si>
    <t>B15DCAT108</t>
  </si>
  <si>
    <t>B15DCAT113</t>
  </si>
  <si>
    <t>B14DCAT260</t>
  </si>
  <si>
    <t>B15DCAT141</t>
  </si>
  <si>
    <t>B15DCAT168</t>
  </si>
  <si>
    <t>B15DCAT189</t>
  </si>
  <si>
    <t>B15DCAT184</t>
  </si>
  <si>
    <t>B15DCAT193</t>
  </si>
  <si>
    <t>B15DCAT196</t>
  </si>
  <si>
    <t>B15DCAT199</t>
  </si>
  <si>
    <t>B17DCVT182</t>
  </si>
  <si>
    <t>B18DCCN677</t>
  </si>
  <si>
    <t>B18DCCN171</t>
  </si>
  <si>
    <t>B18DCCN083</t>
  </si>
  <si>
    <t>B18DCCN371</t>
  </si>
  <si>
    <t>B18DCCN084</t>
  </si>
  <si>
    <t>B17DCPT266</t>
  </si>
  <si>
    <t>B15DCQT157</t>
  </si>
  <si>
    <t>B18DCAT133</t>
  </si>
  <si>
    <t>B18DCAT240</t>
  </si>
  <si>
    <t>B16DCVT015</t>
  </si>
  <si>
    <t>B16DCAT009</t>
  </si>
  <si>
    <t>B16DCAT031</t>
  </si>
  <si>
    <t>B16DCCN079</t>
  </si>
  <si>
    <t>B16DCVT139</t>
  </si>
  <si>
    <t>B16DCDT095</t>
  </si>
  <si>
    <t>B16DCDT137</t>
  </si>
  <si>
    <t>B16DCCN226</t>
  </si>
  <si>
    <t>B16DCCN313</t>
  </si>
  <si>
    <t>B16DCCN403</t>
  </si>
  <si>
    <t>B14DCCN431</t>
  </si>
  <si>
    <t>B15DCKT199</t>
  </si>
  <si>
    <t>B13DCPT007</t>
  </si>
  <si>
    <t>B15DCCN133</t>
  </si>
  <si>
    <t>B14DCCN414</t>
  </si>
  <si>
    <t>B16DCCN534</t>
  </si>
  <si>
    <t>B14DCCN433</t>
  </si>
  <si>
    <t>B13DCCN118</t>
  </si>
  <si>
    <t>B16DCCN530</t>
  </si>
  <si>
    <t>B15DCPT067</t>
  </si>
  <si>
    <t>B13DCCN407</t>
  </si>
  <si>
    <t>B14DCAT062</t>
  </si>
  <si>
    <t>B16DCAT129</t>
  </si>
  <si>
    <t>B14DCPT344</t>
  </si>
  <si>
    <t>B14DCCN472</t>
  </si>
  <si>
    <t>B13DCAT075</t>
  </si>
  <si>
    <t>B14DCCN330</t>
  </si>
  <si>
    <t>B14DCAT162</t>
  </si>
  <si>
    <t>B17DCCN121</t>
  </si>
  <si>
    <t>B15DCDT115</t>
  </si>
  <si>
    <t>B13DCAT016</t>
  </si>
  <si>
    <t>B17DCCN059</t>
  </si>
  <si>
    <t>B17DCVT038</t>
  </si>
  <si>
    <t>B17DCVT049</t>
  </si>
  <si>
    <t>B17DCCN111</t>
  </si>
  <si>
    <t>B17DCVT053</t>
  </si>
  <si>
    <t>B17DCAT059</t>
  </si>
  <si>
    <t>B17DCAT075</t>
  </si>
  <si>
    <t>B17DCCN288</t>
  </si>
  <si>
    <t>B17DCCN393</t>
  </si>
  <si>
    <t>B17DCVT270</t>
  </si>
  <si>
    <t>B17DCAT155</t>
  </si>
  <si>
    <t>B17DCVT306</t>
  </si>
  <si>
    <t>B17DCCN564</t>
  </si>
  <si>
    <t>B17DCVT353</t>
  </si>
  <si>
    <t>B17DCDT189</t>
  </si>
  <si>
    <t>B17DCCN693</t>
  </si>
  <si>
    <t>B17DCVT005</t>
  </si>
  <si>
    <t>B17DCDT006</t>
  </si>
  <si>
    <t>B17DCCN023</t>
  </si>
  <si>
    <t>B17DCCN025</t>
  </si>
  <si>
    <t>B17DCVT014</t>
  </si>
  <si>
    <t>B17DCCN074</t>
  </si>
  <si>
    <t>B17DCCN178</t>
  </si>
  <si>
    <t>B17DCVT092</t>
  </si>
  <si>
    <t>B17DCDT039</t>
  </si>
  <si>
    <t>B17DCCN188</t>
  </si>
  <si>
    <t>B17DCDT080</t>
  </si>
  <si>
    <t>B17DCCN315</t>
  </si>
  <si>
    <t>B17DCVT203</t>
  </si>
  <si>
    <t>B17DCVT213</t>
  </si>
  <si>
    <t>B17DCDT116</t>
  </si>
  <si>
    <t>B17DCVT243</t>
  </si>
  <si>
    <t>B17DCCN436</t>
  </si>
  <si>
    <t>B17DCCN463</t>
  </si>
  <si>
    <t>B17DCVT264</t>
  </si>
  <si>
    <t>B17DCCN476</t>
  </si>
  <si>
    <t>B17DCVT309</t>
  </si>
  <si>
    <t>B17DCAT172</t>
  </si>
  <si>
    <t>B17DCDT180</t>
  </si>
  <si>
    <t>B17DCVT395</t>
  </si>
  <si>
    <t>B17DCDT212</t>
  </si>
  <si>
    <t>N14DCAT127</t>
  </si>
  <si>
    <t>B13DCAT095</t>
  </si>
  <si>
    <t>B16DCVT170</t>
  </si>
  <si>
    <t>B14DCCN112</t>
  </si>
  <si>
    <t>B16DCVT289</t>
  </si>
  <si>
    <t>B16DCVT334</t>
  </si>
  <si>
    <t>B14DCCN318</t>
  </si>
  <si>
    <t>B16DCVT220</t>
  </si>
  <si>
    <t>B16DCVT340</t>
  </si>
  <si>
    <t>B14DCCN217</t>
  </si>
  <si>
    <t>B14DCCN267</t>
  </si>
  <si>
    <t>B13DCCN422</t>
  </si>
  <si>
    <t>B17DCDT011</t>
  </si>
  <si>
    <t>B17DCDT018</t>
  </si>
  <si>
    <t>B17DCDT052</t>
  </si>
  <si>
    <t>B17DCDT031</t>
  </si>
  <si>
    <t>B17DCDT057</t>
  </si>
  <si>
    <t>B17DCDT091</t>
  </si>
  <si>
    <t>B17DCDT101</t>
  </si>
  <si>
    <t>B17DCDT108</t>
  </si>
  <si>
    <t>B17DCDT119</t>
  </si>
  <si>
    <t>B17DCDT152</t>
  </si>
  <si>
    <t>B17DCDT146</t>
  </si>
  <si>
    <t>B17DCDT156</t>
  </si>
  <si>
    <t>B17DCDT169</t>
  </si>
  <si>
    <t>B17DCDT179</t>
  </si>
  <si>
    <t>B17DCDT054</t>
  </si>
  <si>
    <t>B17DCDT178</t>
  </si>
  <si>
    <t>B17DCDT007</t>
  </si>
  <si>
    <t>B17DCDT010</t>
  </si>
  <si>
    <t>B17DCDT065</t>
  </si>
  <si>
    <t>B17DCDT069</t>
  </si>
  <si>
    <t>B17DCDT092</t>
  </si>
  <si>
    <t>B17DCDT100</t>
  </si>
  <si>
    <t>B17DCDT121</t>
  </si>
  <si>
    <t>B17DCDT200</t>
  </si>
  <si>
    <t>B17DCDT111</t>
  </si>
  <si>
    <t>B17DCDT084</t>
  </si>
  <si>
    <t>B17DCPT014</t>
  </si>
  <si>
    <t>B17DCPT248</t>
  </si>
  <si>
    <t>B17DCPT056</t>
  </si>
  <si>
    <t>B17DCPT247</t>
  </si>
  <si>
    <t>B17DCPT078</t>
  </si>
  <si>
    <t>B17DCPT080</t>
  </si>
  <si>
    <t>B17DCPT094</t>
  </si>
  <si>
    <t>B17DCPT105</t>
  </si>
  <si>
    <t>B17DCPT110</t>
  </si>
  <si>
    <t>B17DCPT122</t>
  </si>
  <si>
    <t>B17DCPT136</t>
  </si>
  <si>
    <t>B17DCPT268</t>
  </si>
  <si>
    <t>B17DCPT151</t>
  </si>
  <si>
    <t>B17DCPT165</t>
  </si>
  <si>
    <t>B17DCPT168</t>
  </si>
  <si>
    <t>B17DCPT193</t>
  </si>
  <si>
    <t>B17DCPT214</t>
  </si>
  <si>
    <t>B17DCPT224</t>
  </si>
  <si>
    <t>B17DCPT230</t>
  </si>
  <si>
    <t>B17DCPT233</t>
  </si>
  <si>
    <t>B17DCPT003</t>
  </si>
  <si>
    <t>B17DCPT007</t>
  </si>
  <si>
    <t>B17DCPT269</t>
  </si>
  <si>
    <t>B17DCPT015</t>
  </si>
  <si>
    <t>B17DCPT027</t>
  </si>
  <si>
    <t>B17DCPT051</t>
  </si>
  <si>
    <t>B17DCPT260</t>
  </si>
  <si>
    <t>B17DCPT043</t>
  </si>
  <si>
    <t>B17DCPT254</t>
  </si>
  <si>
    <t>B17DCPT066</t>
  </si>
  <si>
    <t>B17DCPT076</t>
  </si>
  <si>
    <t>B17DCPT079</t>
  </si>
  <si>
    <t>B17DCPT083</t>
  </si>
  <si>
    <t>B17DCPT086</t>
  </si>
  <si>
    <t>B17DCPT091</t>
  </si>
  <si>
    <t>B17DCPT092</t>
  </si>
  <si>
    <t>B17DCPT098</t>
  </si>
  <si>
    <t>B17DCPT100</t>
  </si>
  <si>
    <t>B17DCPT258</t>
  </si>
  <si>
    <t>B17DCPT107</t>
  </si>
  <si>
    <t>B17DCPT114</t>
  </si>
  <si>
    <t>B17DCPT246</t>
  </si>
  <si>
    <t>B17DCPT123</t>
  </si>
  <si>
    <t>B17DCPT127</t>
  </si>
  <si>
    <t>B17DCPT161</t>
  </si>
  <si>
    <t>B17DCPT162</t>
  </si>
  <si>
    <t>B17DCPT259</t>
  </si>
  <si>
    <t>B17DCPT170</t>
  </si>
  <si>
    <t>B17DCPT174</t>
  </si>
  <si>
    <t>B17DCPT175</t>
  </si>
  <si>
    <t>B17DCPT180</t>
  </si>
  <si>
    <t>B17DCPT267</t>
  </si>
  <si>
    <t>B17DCPT199</t>
  </si>
  <si>
    <t>B17DCPT203</t>
  </si>
  <si>
    <t>B17DCPT231</t>
  </si>
  <si>
    <t>B17DCPT002</t>
  </si>
  <si>
    <t>B17DCPT017</t>
  </si>
  <si>
    <t>B17DCPT023</t>
  </si>
  <si>
    <t>B17DCPT032</t>
  </si>
  <si>
    <t>B17DCPT033</t>
  </si>
  <si>
    <t>B17DCPT036</t>
  </si>
  <si>
    <t>B17DCPT049</t>
  </si>
  <si>
    <t>B17DCPT057</t>
  </si>
  <si>
    <t>B17DCPT052</t>
  </si>
  <si>
    <t>B17DCPT045</t>
  </si>
  <si>
    <t>B17DCPT239</t>
  </si>
  <si>
    <t>B17DCPT069</t>
  </si>
  <si>
    <t>B17DCPT242</t>
  </si>
  <si>
    <t>B17DCPT103</t>
  </si>
  <si>
    <t>B17DCPT253</t>
  </si>
  <si>
    <t>B17DCPT108</t>
  </si>
  <si>
    <t>B17DCPT111</t>
  </si>
  <si>
    <t>B17DCPT115</t>
  </si>
  <si>
    <t>B16DCPT089</t>
  </si>
  <si>
    <t>B17DCPT244</t>
  </si>
  <si>
    <t>B17DCPT129</t>
  </si>
  <si>
    <t>B17DCPT130</t>
  </si>
  <si>
    <t>B17DCPT134</t>
  </si>
  <si>
    <t>B17DCPT140</t>
  </si>
  <si>
    <t>B17DCPT150</t>
  </si>
  <si>
    <t>B17DCPT153</t>
  </si>
  <si>
    <t>B17DCPT154</t>
  </si>
  <si>
    <t>B17DCPT157</t>
  </si>
  <si>
    <t>B17DCPT158</t>
  </si>
  <si>
    <t>B17DCPT160</t>
  </si>
  <si>
    <t>B17DCPT167</t>
  </si>
  <si>
    <t>B17DCPT164</t>
  </si>
  <si>
    <t>B17DCPT169</t>
  </si>
  <si>
    <t>B17DCPT176</t>
  </si>
  <si>
    <t>B17DCPT181</t>
  </si>
  <si>
    <t>B17DCPT189</t>
  </si>
  <si>
    <t>B17DCPT196</t>
  </si>
  <si>
    <t>B17DCPT185</t>
  </si>
  <si>
    <t>B17DCPT204</t>
  </si>
  <si>
    <t>B17DCPT209</t>
  </si>
  <si>
    <t>B17DCPT218</t>
  </si>
  <si>
    <t>B17DCPT221</t>
  </si>
  <si>
    <t>B17DCPT227</t>
  </si>
  <si>
    <t>B17DCPT234</t>
  </si>
  <si>
    <t>B17DCPT001</t>
  </si>
  <si>
    <t>B17DCPT004</t>
  </si>
  <si>
    <t>B17DCPT018</t>
  </si>
  <si>
    <t>B17DCPT021</t>
  </si>
  <si>
    <t>B17DCPT025</t>
  </si>
  <si>
    <t>B15DCPT028</t>
  </si>
  <si>
    <t>B17DCPT047</t>
  </si>
  <si>
    <t>B17DCPT048</t>
  </si>
  <si>
    <t>B17DCPT053</t>
  </si>
  <si>
    <t>B17DCPT061</t>
  </si>
  <si>
    <t>B17DCPT064</t>
  </si>
  <si>
    <t>B17DCPT065</t>
  </si>
  <si>
    <t>B17DCPT067</t>
  </si>
  <si>
    <t>B17DCPT072</t>
  </si>
  <si>
    <t>B17DCPT087</t>
  </si>
  <si>
    <t>B17DCPT089</t>
  </si>
  <si>
    <t>B17DCPT101</t>
  </si>
  <si>
    <t>B17DCPT102</t>
  </si>
  <si>
    <t>B17DCPT112</t>
  </si>
  <si>
    <t>B17DCPT113</t>
  </si>
  <si>
    <t>B17DCPT121</t>
  </si>
  <si>
    <t>B17DCPT124</t>
  </si>
  <si>
    <t>B17DCPT125</t>
  </si>
  <si>
    <t>B17DCPT128</t>
  </si>
  <si>
    <t>B17DCPT133</t>
  </si>
  <si>
    <t>B17DCPT135</t>
  </si>
  <si>
    <t>B17DCPT137</t>
  </si>
  <si>
    <t>B17DCPT147</t>
  </si>
  <si>
    <t>B17DCPT149</t>
  </si>
  <si>
    <t>B16DCPT119</t>
  </si>
  <si>
    <t>B17DCPT202</t>
  </si>
  <si>
    <t>B17DCPT205</t>
  </si>
  <si>
    <t>B17DCPT211</t>
  </si>
  <si>
    <t>B17DCPT213</t>
  </si>
  <si>
    <t>B17DCPT219</t>
  </si>
  <si>
    <t>B17DCPT220</t>
  </si>
  <si>
    <t>B17DCPT229</t>
  </si>
  <si>
    <t>B17DCPT235</t>
  </si>
  <si>
    <t>B17DCDT002</t>
  </si>
  <si>
    <t>B17DCDT012</t>
  </si>
  <si>
    <t>B17DCDT017</t>
  </si>
  <si>
    <t>B17DCDT047</t>
  </si>
  <si>
    <t>B17DCDT050</t>
  </si>
  <si>
    <t>B17DCDT038</t>
  </si>
  <si>
    <t>B17DCDT042</t>
  </si>
  <si>
    <t>B17DCDT058</t>
  </si>
  <si>
    <t>B17DCDT066</t>
  </si>
  <si>
    <t>B17DCDT093</t>
  </si>
  <si>
    <t>B17DCDT114</t>
  </si>
  <si>
    <t>B17DCDT118</t>
  </si>
  <si>
    <t>B17DCDT128</t>
  </si>
  <si>
    <t>B17DCDT136</t>
  </si>
  <si>
    <t>B17DCDT141</t>
  </si>
  <si>
    <t>B17DCDT148</t>
  </si>
  <si>
    <t>B17DCDT209</t>
  </si>
  <si>
    <t>B17DCDT019</t>
  </si>
  <si>
    <t>B17DCDT023</t>
  </si>
  <si>
    <t>B17DCDT026</t>
  </si>
  <si>
    <t>B17DCDT062</t>
  </si>
  <si>
    <t>B17DCDT071</t>
  </si>
  <si>
    <t>B17DCDT078</t>
  </si>
  <si>
    <t>B17DCDT082</t>
  </si>
  <si>
    <t>B17DCDT085</t>
  </si>
  <si>
    <t>B17DCDT098</t>
  </si>
  <si>
    <t>B17DCDT102</t>
  </si>
  <si>
    <t>B17DCDT103</t>
  </si>
  <si>
    <t>B17DCDT104</t>
  </si>
  <si>
    <t>B17DCDT110</t>
  </si>
  <si>
    <t>B17DCDT113</t>
  </si>
  <si>
    <t>B17DCDT122</t>
  </si>
  <si>
    <t>B17DCDT124</t>
  </si>
  <si>
    <t>B17DCDT145</t>
  </si>
  <si>
    <t>B17DCDT157</t>
  </si>
  <si>
    <t>B17DCDT177</t>
  </si>
  <si>
    <t>B17DCDT183</t>
  </si>
  <si>
    <t>B17DCDT186</t>
  </si>
  <si>
    <t>B17DCDT191</t>
  </si>
  <si>
    <t>B17DCDT193</t>
  </si>
  <si>
    <t>B17DCDT211</t>
  </si>
  <si>
    <t>B17DCDT218</t>
  </si>
  <si>
    <t>B17DCDT079</t>
  </si>
  <si>
    <t>B17DCDT125</t>
  </si>
  <si>
    <t>B17DCDT153</t>
  </si>
  <si>
    <t>B17DCDT174</t>
  </si>
  <si>
    <t>B17DCDT192</t>
  </si>
  <si>
    <t>B17DCDT205</t>
  </si>
  <si>
    <t>B16DCDT001</t>
  </si>
  <si>
    <t>B17DCDT045</t>
  </si>
  <si>
    <t>B15DCPT073</t>
  </si>
  <si>
    <t>B17DCDT089</t>
  </si>
  <si>
    <t>B17DCDT131</t>
  </si>
  <si>
    <t>B17DCDT197</t>
  </si>
  <si>
    <t>B17DCDT117</t>
  </si>
  <si>
    <t>B17DCDT195</t>
  </si>
  <si>
    <t>B17DCDT115</t>
  </si>
  <si>
    <t>B17DCDT123</t>
  </si>
  <si>
    <t>B17DCDT155</t>
  </si>
  <si>
    <t>B17DCDT159</t>
  </si>
  <si>
    <t>B17DCDT165</t>
  </si>
  <si>
    <t>B17DCDT203</t>
  </si>
  <si>
    <t>B17DCDT021</t>
  </si>
  <si>
    <t>B17DCDT068</t>
  </si>
  <si>
    <t>B17DCDT083</t>
  </si>
  <si>
    <t>B17DCDT094</t>
  </si>
  <si>
    <t>B17DCDT096</t>
  </si>
  <si>
    <t>B17DCDT137</t>
  </si>
  <si>
    <t>B17DCDT138</t>
  </si>
  <si>
    <t>B17DCDT142</t>
  </si>
  <si>
    <t>B17DCDT029</t>
  </si>
  <si>
    <t>B17DCDT158</t>
  </si>
  <si>
    <t>B17DCDT176</t>
  </si>
  <si>
    <t>B17DCDT004</t>
  </si>
  <si>
    <t>B17DCDT016</t>
  </si>
  <si>
    <t>B17DCDT040</t>
  </si>
  <si>
    <t>B17DCDT036</t>
  </si>
  <si>
    <t>B17DCDT133</t>
  </si>
  <si>
    <t>B17DCDT167</t>
  </si>
  <si>
    <t>B17DCDT168</t>
  </si>
  <si>
    <t>B17DCDT184</t>
  </si>
  <si>
    <t>B17DCDT208</t>
  </si>
  <si>
    <t>B17DCDT037</t>
  </si>
  <si>
    <t>B17DCDT075</t>
  </si>
  <si>
    <t>B17DCDT120</t>
  </si>
  <si>
    <t>B17DCDT219</t>
  </si>
  <si>
    <t>B13DCAT048</t>
  </si>
  <si>
    <t>B13DCAT097</t>
  </si>
  <si>
    <t>INT1313-01</t>
  </si>
  <si>
    <t>INT1323-01</t>
  </si>
  <si>
    <t>INT1362-01</t>
  </si>
  <si>
    <t>INT1340-01</t>
  </si>
  <si>
    <t>INT1340-02</t>
  </si>
  <si>
    <t>INT1325-01</t>
  </si>
  <si>
    <t>INT1336-01</t>
  </si>
  <si>
    <t>INT1342M-01</t>
  </si>
  <si>
    <t>INT1434-01</t>
  </si>
  <si>
    <t>Nhóm thi</t>
  </si>
  <si>
    <t>Giờ thi:</t>
  </si>
  <si>
    <t>B17DCVT197</t>
  </si>
  <si>
    <t>B17DCVT013</t>
  </si>
  <si>
    <t>B16DCDT011</t>
  </si>
  <si>
    <t>B17DCVT271</t>
  </si>
  <si>
    <t>B17DCVT310</t>
  </si>
  <si>
    <t>B16DCDT203</t>
  </si>
  <si>
    <t>B17DCVT394</t>
  </si>
  <si>
    <t>B17DCVT019</t>
  </si>
  <si>
    <t>B17DCVT030</t>
  </si>
  <si>
    <t>B17DCVT035</t>
  </si>
  <si>
    <t>B17DCVT044</t>
  </si>
  <si>
    <t>B17DCVT057</t>
  </si>
  <si>
    <t>B17DCVT075</t>
  </si>
  <si>
    <t>B18DCCN190</t>
  </si>
  <si>
    <t>B17DCVT287</t>
  </si>
  <si>
    <t>B17DCVT301</t>
  </si>
  <si>
    <t>B17DCVT318</t>
  </si>
  <si>
    <t>B17DCVT365</t>
  </si>
  <si>
    <t>B17DCVT375</t>
  </si>
  <si>
    <t>B14DCAT117</t>
  </si>
  <si>
    <t>B16DCDT002</t>
  </si>
  <si>
    <t>B16DCDT007</t>
  </si>
  <si>
    <t>B17DCVT036</t>
  </si>
  <si>
    <t>B16DCDT033</t>
  </si>
  <si>
    <t>B17DCVT127</t>
  </si>
  <si>
    <t>B17DCVT146</t>
  </si>
  <si>
    <t>B17DCVT157</t>
  </si>
  <si>
    <t>B17DCVT296</t>
  </si>
  <si>
    <t>B16DCDT178</t>
  </si>
  <si>
    <t>B16DCDT210</t>
  </si>
  <si>
    <t>B16DCDT214</t>
  </si>
  <si>
    <t>B17DCVT384</t>
  </si>
  <si>
    <t>B16DCDT228</t>
  </si>
  <si>
    <t>B17DCVT016</t>
  </si>
  <si>
    <t>B17DCVT032</t>
  </si>
  <si>
    <t>B17DCVT043</t>
  </si>
  <si>
    <t>B17DCVT101</t>
  </si>
  <si>
    <t>B17DCVT051</t>
  </si>
  <si>
    <t>B17DCCN201</t>
  </si>
  <si>
    <t>B17DCVT154</t>
  </si>
  <si>
    <t>B17DCVT183</t>
  </si>
  <si>
    <t>B17DCVT200</t>
  </si>
  <si>
    <t>B17DCVT219</t>
  </si>
  <si>
    <t>B17DCVT224</t>
  </si>
  <si>
    <t>B17DCVT237</t>
  </si>
  <si>
    <t>B17DCVT266</t>
  </si>
  <si>
    <t>B17DCVT277</t>
  </si>
  <si>
    <t>B17DCVT281</t>
  </si>
  <si>
    <t>B15DCDT188</t>
  </si>
  <si>
    <t>B17DCVT347</t>
  </si>
  <si>
    <t>B17DCVT402</t>
  </si>
  <si>
    <t>B16DCDT017</t>
  </si>
  <si>
    <t>B17DCVT039</t>
  </si>
  <si>
    <t>B17DCVT041</t>
  </si>
  <si>
    <t>B16DCDT026</t>
  </si>
  <si>
    <t>B17DCVT059</t>
  </si>
  <si>
    <t>B16DCDT037</t>
  </si>
  <si>
    <t>B17DCVT293</t>
  </si>
  <si>
    <t>B17DCVT345</t>
  </si>
  <si>
    <t>B16DCDT206</t>
  </si>
  <si>
    <t>B17DCVT366</t>
  </si>
  <si>
    <t>B17DCVT413</t>
  </si>
  <si>
    <t>B15DCPT030</t>
  </si>
  <si>
    <t>B14DCAT009</t>
  </si>
  <si>
    <t>INT1357-01</t>
  </si>
  <si>
    <t>INT14104-01</t>
  </si>
  <si>
    <t>B14DCCN551</t>
  </si>
  <si>
    <t>B14DCCN535</t>
  </si>
  <si>
    <t>B14DCCN337</t>
  </si>
  <si>
    <t>B14DCCN133</t>
  </si>
  <si>
    <t>B14DCCN558</t>
  </si>
  <si>
    <t>B13DCCN040</t>
  </si>
  <si>
    <t>B14DCCN202</t>
  </si>
  <si>
    <t>B13DCCN287</t>
  </si>
  <si>
    <t>B14DCCN198</t>
  </si>
  <si>
    <t>B14DCCN235</t>
  </si>
  <si>
    <t>INT1414-01</t>
  </si>
  <si>
    <t>B16DCDT104</t>
  </si>
  <si>
    <t>B15DCDT210</t>
  </si>
  <si>
    <t>B17DCVT095</t>
  </si>
  <si>
    <t>B17DCVT108</t>
  </si>
  <si>
    <t>B17DCVT155</t>
  </si>
  <si>
    <t>B16DCVT159</t>
  </si>
  <si>
    <t>B17DCVT187</t>
  </si>
  <si>
    <t>B16DCDT147</t>
  </si>
  <si>
    <t>B17DCVT339</t>
  </si>
  <si>
    <t>B17DCVT326</t>
  </si>
  <si>
    <t>B16DCDT208</t>
  </si>
  <si>
    <t>B14DCCN155</t>
  </si>
  <si>
    <t>B17DCVT412</t>
  </si>
  <si>
    <t>B17DCVT261</t>
  </si>
  <si>
    <t>B17DCVT262</t>
  </si>
  <si>
    <t>B16DCPT228</t>
  </si>
  <si>
    <t>B17DCVT073</t>
  </si>
  <si>
    <t>B17DCVT137</t>
  </si>
  <si>
    <t>B16DCDT110</t>
  </si>
  <si>
    <t>B17DCVT340</t>
  </si>
  <si>
    <t>B17DCVT371</t>
  </si>
  <si>
    <t>B17DCVT391</t>
  </si>
  <si>
    <t>B17DCVT001</t>
  </si>
  <si>
    <t>B17DCVT009</t>
  </si>
  <si>
    <t>B17DCVT086</t>
  </si>
  <si>
    <t>B15DCVT065</t>
  </si>
  <si>
    <t>B17DCVT058</t>
  </si>
  <si>
    <t>B17DCVT122</t>
  </si>
  <si>
    <t>B17DCVT225</t>
  </si>
  <si>
    <t>B17DCVT238</t>
  </si>
  <si>
    <t>B17DCVT242</t>
  </si>
  <si>
    <t>B17DCVT246</t>
  </si>
  <si>
    <t>B17DCVT273</t>
  </si>
  <si>
    <t>B16DCDT159</t>
  </si>
  <si>
    <t>B16DCDT187</t>
  </si>
  <si>
    <t>B17DCVT316</t>
  </si>
  <si>
    <t>B16DCDT195</t>
  </si>
  <si>
    <t>B17DCVT344</t>
  </si>
  <si>
    <t>B17DCVT382</t>
  </si>
  <si>
    <t>B17DCVT401</t>
  </si>
  <si>
    <t>B16DCDT234</t>
  </si>
  <si>
    <t>B15DCPT228</t>
  </si>
  <si>
    <t>B16DCPT233</t>
  </si>
  <si>
    <t>B14DCCN020</t>
  </si>
  <si>
    <t>B14DCCN076</t>
  </si>
  <si>
    <t>INT14103-01</t>
  </si>
  <si>
    <t>B14DCCN119</t>
  </si>
  <si>
    <t>B14DCCN333</t>
  </si>
  <si>
    <t>B17DCVT236</t>
  </si>
  <si>
    <t>B17DCVT260</t>
  </si>
  <si>
    <t>B16DCDT091</t>
  </si>
  <si>
    <t>B15DCDT171</t>
  </si>
  <si>
    <t>B16DCDT127</t>
  </si>
  <si>
    <t>B16DCDT207</t>
  </si>
  <si>
    <t>B17DCVT087</t>
  </si>
  <si>
    <t>B14DCPT192</t>
  </si>
  <si>
    <t>B16DCDT075</t>
  </si>
  <si>
    <t>B17DCVT132</t>
  </si>
  <si>
    <t>B17DCVT150</t>
  </si>
  <si>
    <t>B16DCDT100</t>
  </si>
  <si>
    <t>B16DCDT129</t>
  </si>
  <si>
    <t>B17DCAT173</t>
  </si>
  <si>
    <t>B17DCVT372</t>
  </si>
  <si>
    <t>B16DCDT117</t>
  </si>
  <si>
    <t>B16DCDT175</t>
  </si>
  <si>
    <t>B17DCVT085</t>
  </si>
  <si>
    <t>B17DCVT072</t>
  </si>
  <si>
    <t>B17DCVT055</t>
  </si>
  <si>
    <t>B17DCVT078</t>
  </si>
  <si>
    <t>B17DCVT080</t>
  </si>
  <si>
    <t>B17DCVT102</t>
  </si>
  <si>
    <t>B17DCVT118</t>
  </si>
  <si>
    <t>B17DCVT125</t>
  </si>
  <si>
    <t>B16DCDT066</t>
  </si>
  <si>
    <t>B17DCVT190</t>
  </si>
  <si>
    <t>B17DCVT214</t>
  </si>
  <si>
    <t>B17DCVT244</t>
  </si>
  <si>
    <t>B17DCVT292</t>
  </si>
  <si>
    <t>B17DCVT335</t>
  </si>
  <si>
    <t>B17DCVT328</t>
  </si>
  <si>
    <t>INT1433-02</t>
  </si>
  <si>
    <t>B13DCCN144</t>
  </si>
  <si>
    <t>B14DCAT170</t>
  </si>
  <si>
    <t>B15DCAT154</t>
  </si>
  <si>
    <t>B16DCDT023</t>
  </si>
  <si>
    <t>B16DCDT153</t>
  </si>
  <si>
    <t>B16DCDT151</t>
  </si>
  <si>
    <t>INT13109-01</t>
  </si>
  <si>
    <t>B15DCPT046</t>
  </si>
  <si>
    <t>B16DCPT227</t>
  </si>
  <si>
    <t>B16DCPT168</t>
  </si>
  <si>
    <t>INT1433-03</t>
  </si>
  <si>
    <t>B14DCAT056</t>
  </si>
  <si>
    <t>INT1498-01</t>
  </si>
  <si>
    <t>B12DCCN256</t>
  </si>
  <si>
    <t>B15DCDT020</t>
  </si>
  <si>
    <t>B16DCDT070</t>
  </si>
  <si>
    <t>B15DCDT133</t>
  </si>
  <si>
    <t>B16DCDT170</t>
  </si>
  <si>
    <t>B16DCDT198</t>
  </si>
  <si>
    <t>B16DCDT226</t>
  </si>
  <si>
    <t>B17DCQT024</t>
  </si>
  <si>
    <t>B17DCVT147</t>
  </si>
  <si>
    <t>B17DCQT075</t>
  </si>
  <si>
    <t>B17DCVT255</t>
  </si>
  <si>
    <t>B17DCQT110</t>
  </si>
  <si>
    <t>B17DCQT148</t>
  </si>
  <si>
    <t>B17DCQT157</t>
  </si>
  <si>
    <t>B17DCQT026</t>
  </si>
  <si>
    <t>B17DCVT089</t>
  </si>
  <si>
    <t>B17DCQT052</t>
  </si>
  <si>
    <t>B17DCVT141</t>
  </si>
  <si>
    <t>B17DCQT120</t>
  </si>
  <si>
    <t>B17DCQT162</t>
  </si>
  <si>
    <t>B17DCVT025</t>
  </si>
  <si>
    <t>B17DCQT035</t>
  </si>
  <si>
    <t>B17DCVT148</t>
  </si>
  <si>
    <t>B17DCVT153</t>
  </si>
  <si>
    <t>B16DCDT107</t>
  </si>
  <si>
    <t>B17DCQT097</t>
  </si>
  <si>
    <t>B17DCQT109</t>
  </si>
  <si>
    <t>B17DCVT314</t>
  </si>
  <si>
    <t>B17DCVT322</t>
  </si>
  <si>
    <t>B17DCVT040</t>
  </si>
  <si>
    <t>B17DCVT048</t>
  </si>
  <si>
    <t>B15DCDT152</t>
  </si>
  <si>
    <t>B17DCVT343</t>
  </si>
  <si>
    <t>B15DCQT150</t>
  </si>
  <si>
    <t>B14DCCN295</t>
  </si>
  <si>
    <t>INT1497-01</t>
  </si>
  <si>
    <t>B17DCQT013</t>
  </si>
  <si>
    <t>B17DCQT071</t>
  </si>
  <si>
    <t>B17DCQT072</t>
  </si>
  <si>
    <t>B17DCQT088</t>
  </si>
  <si>
    <t>B17DCQT098</t>
  </si>
  <si>
    <t>B17DCQT165</t>
  </si>
  <si>
    <t>B17DCQT180</t>
  </si>
  <si>
    <t>B17DCQT020</t>
  </si>
  <si>
    <t>B17DCQT028</t>
  </si>
  <si>
    <t>B17DCQT063</t>
  </si>
  <si>
    <t>B17DCQT124</t>
  </si>
  <si>
    <t>B17DCQT167</t>
  </si>
  <si>
    <t>B17DCVT006</t>
  </si>
  <si>
    <t>B16DCDT047</t>
  </si>
  <si>
    <t>B17DCVT098</t>
  </si>
  <si>
    <t>B15DCDT032</t>
  </si>
  <si>
    <t>B16DCDT057</t>
  </si>
  <si>
    <t>B16DCDT073</t>
  </si>
  <si>
    <t>B17DCVT142</t>
  </si>
  <si>
    <t>B16DCDT085</t>
  </si>
  <si>
    <t>B16DCDT092</t>
  </si>
  <si>
    <t>B16DCDT111</t>
  </si>
  <si>
    <t>B16DCDT098</t>
  </si>
  <si>
    <t>B17DCVT195</t>
  </si>
  <si>
    <t>B17DCVT211</t>
  </si>
  <si>
    <t>B17DCVT250</t>
  </si>
  <si>
    <t>B16DCDT158</t>
  </si>
  <si>
    <t>B14DCVT449</t>
  </si>
  <si>
    <t>B16DCDT186</t>
  </si>
  <si>
    <t>B15DCVT384</t>
  </si>
  <si>
    <t>B17DCVT350</t>
  </si>
  <si>
    <t>B17DCVT369</t>
  </si>
  <si>
    <t>B17DCVT386</t>
  </si>
  <si>
    <t>B17DCVT390</t>
  </si>
  <si>
    <t>B16DCDT231</t>
  </si>
  <si>
    <t>B17DCVT022</t>
  </si>
  <si>
    <t>B16DCDT010</t>
  </si>
  <si>
    <t>B17DCVT031</t>
  </si>
  <si>
    <t>B17DCVT110</t>
  </si>
  <si>
    <t>B17DCVT120</t>
  </si>
  <si>
    <t>B17DCVT129</t>
  </si>
  <si>
    <t>B16DCDT088</t>
  </si>
  <si>
    <t>B16DCDT119</t>
  </si>
  <si>
    <t>B16DCDT121</t>
  </si>
  <si>
    <t>B16DCDT139</t>
  </si>
  <si>
    <t>B17DCVT248</t>
  </si>
  <si>
    <t>B17DCVT279</t>
  </si>
  <si>
    <t>B17DCVT303</t>
  </si>
  <si>
    <t>B17DCVT011</t>
  </si>
  <si>
    <t>B17DCVT096</t>
  </si>
  <si>
    <t>B16DCDT029</t>
  </si>
  <si>
    <t>B17DCVT068</t>
  </si>
  <si>
    <t>B15DCDT061</t>
  </si>
  <si>
    <t>B16DCDT063</t>
  </si>
  <si>
    <t>B16DCDT069</t>
  </si>
  <si>
    <t>B16DCDT077</t>
  </si>
  <si>
    <t>B17DCVT229</t>
  </si>
  <si>
    <t>B17DCVT330</t>
  </si>
  <si>
    <t>B17DCVT370</t>
  </si>
  <si>
    <t>B16DCDT218</t>
  </si>
  <si>
    <t>B16DCDT236</t>
  </si>
  <si>
    <t>B17DCVT012</t>
  </si>
  <si>
    <t>B17DCVT083</t>
  </si>
  <si>
    <t>B17DCVT088</t>
  </si>
  <si>
    <t>B17DCVT066</t>
  </si>
  <si>
    <t>B16DCDT061</t>
  </si>
  <si>
    <t>B16DCDT062</t>
  </si>
  <si>
    <t>B17DCVT144</t>
  </si>
  <si>
    <t>B17DCVT178</t>
  </si>
  <si>
    <t>B17DCVT249</t>
  </si>
  <si>
    <t>B17DCVT297</t>
  </si>
  <si>
    <t>B16DCDT192</t>
  </si>
  <si>
    <t>B17DCVT351</t>
  </si>
  <si>
    <t>B17DCVT399</t>
  </si>
  <si>
    <t>B17DCVT407</t>
  </si>
  <si>
    <t>B15DCDT039</t>
  </si>
  <si>
    <t>B17DCVT077</t>
  </si>
  <si>
    <t>B17DCDT076</t>
  </si>
  <si>
    <t>B17DCVT192</t>
  </si>
  <si>
    <t>B17DCVT194</t>
  </si>
  <si>
    <t>B17DCVT295</t>
  </si>
  <si>
    <t>B17DCVT409</t>
  </si>
  <si>
    <t>B15DCVT467</t>
  </si>
  <si>
    <t>B17DCVT070</t>
  </si>
  <si>
    <t>B16DCDT072</t>
  </si>
  <si>
    <t>B17DCVT138</t>
  </si>
  <si>
    <t>B14DCCN060</t>
  </si>
  <si>
    <t>B17DCVT176</t>
  </si>
  <si>
    <t>B17DCVT220</t>
  </si>
  <si>
    <t>B17DCVT283</t>
  </si>
  <si>
    <t>B17DCVT289</t>
  </si>
  <si>
    <t>B17DCVT346</t>
  </si>
  <si>
    <t>B17DCVT074</t>
  </si>
  <si>
    <t>B17DCVT134</t>
  </si>
  <si>
    <t>B17DCVT215</t>
  </si>
  <si>
    <t>B16DCDT179</t>
  </si>
  <si>
    <t>B15DCVT472</t>
  </si>
  <si>
    <t>B16DCDT052</t>
  </si>
  <si>
    <t>B16DCDT039</t>
  </si>
  <si>
    <t>B16DCDT084</t>
  </si>
  <si>
    <t>B16DCDT096</t>
  </si>
  <si>
    <t>B16DCDT118</t>
  </si>
  <si>
    <t>B16DCDT120</t>
  </si>
  <si>
    <t>B16DCDT122</t>
  </si>
  <si>
    <t>B16DCDT161</t>
  </si>
  <si>
    <t>B16DCDT201</t>
  </si>
  <si>
    <t>B16DCDT216</t>
  </si>
  <si>
    <t>B16DCDT229</t>
  </si>
  <si>
    <t>B16DCDT232</t>
  </si>
  <si>
    <t>B16DCDT233</t>
  </si>
  <si>
    <t>B17DCQT002</t>
  </si>
  <si>
    <t>B16DCQT148</t>
  </si>
  <si>
    <t>INT1450-01</t>
  </si>
  <si>
    <t>B17DCQT051</t>
  </si>
  <si>
    <t>B15DCPT200</t>
  </si>
  <si>
    <t>B16DCDT003</t>
  </si>
  <si>
    <t>B16DCDT035</t>
  </si>
  <si>
    <t>B16DCDT048</t>
  </si>
  <si>
    <t>B16DCDT055</t>
  </si>
  <si>
    <t>B16DCDT093</t>
  </si>
  <si>
    <t>B16DCDT142</t>
  </si>
  <si>
    <t>B16DCDT167</t>
  </si>
  <si>
    <t>B16DCDT173</t>
  </si>
  <si>
    <t>B16DCDT176</t>
  </si>
  <si>
    <t>B16DCDT181</t>
  </si>
  <si>
    <t>B16DCDT219</t>
  </si>
  <si>
    <t>INT1358-01</t>
  </si>
  <si>
    <t>INT1358-02</t>
  </si>
  <si>
    <t>INT1358-03</t>
  </si>
  <si>
    <t>B17DCVT170</t>
  </si>
  <si>
    <t>B17DCVT173</t>
  </si>
  <si>
    <t>B17DCVT179</t>
  </si>
  <si>
    <t>B17DCVT165</t>
  </si>
  <si>
    <t>B17DCVT334</t>
  </si>
  <si>
    <t>B17DCVT337</t>
  </si>
  <si>
    <t>B17DCVT342</t>
  </si>
  <si>
    <t>B17DCVT410</t>
  </si>
  <si>
    <t>B17DCVT245</t>
  </si>
  <si>
    <t>B17DCVT285</t>
  </si>
  <si>
    <t>B17DCVT114</t>
  </si>
  <si>
    <t>B17DCVT149</t>
  </si>
  <si>
    <t>B17DCVT175</t>
  </si>
  <si>
    <t>B16DCDT115</t>
  </si>
  <si>
    <t>B17DCVT202</t>
  </si>
  <si>
    <t>B17DCVT408</t>
  </si>
  <si>
    <t>B17DCQT017</t>
  </si>
  <si>
    <t>B17DCQT081</t>
  </si>
  <si>
    <t>B17DCQT105</t>
  </si>
  <si>
    <t>B17DCQT131</t>
  </si>
  <si>
    <t>B17DCQT135</t>
  </si>
  <si>
    <t>B17DCQT139</t>
  </si>
  <si>
    <t>B17DCQT163</t>
  </si>
  <si>
    <t>B15DCDT196</t>
  </si>
  <si>
    <t>B15DCDT219</t>
  </si>
  <si>
    <t>INT1330-01</t>
  </si>
  <si>
    <t>INT1330-02</t>
  </si>
  <si>
    <t>INT1330-03</t>
  </si>
  <si>
    <t>B16DCDT042</t>
  </si>
  <si>
    <t>B17DCQT023</t>
  </si>
  <si>
    <t>B17DCVT105</t>
  </si>
  <si>
    <t>B16DCDT065</t>
  </si>
  <si>
    <t>B16DCDT140</t>
  </si>
  <si>
    <t>B17DCQT111</t>
  </si>
  <si>
    <t>B17DCVT002</t>
  </si>
  <si>
    <t>B17DCVT024</t>
  </si>
  <si>
    <t>B17DCVT116</t>
  </si>
  <si>
    <t>B17DCVT168</t>
  </si>
  <si>
    <t>B17DCVT204</t>
  </si>
  <si>
    <t>B17DCVT223</t>
  </si>
  <si>
    <t>B17DCVT312</t>
  </si>
  <si>
    <t>B17DCVT396</t>
  </si>
  <si>
    <t>B17DCVT029</t>
  </si>
  <si>
    <t>B17DCVT126</t>
  </si>
  <si>
    <t>B17DCVT185</t>
  </si>
  <si>
    <t>B17DCVT274</t>
  </si>
  <si>
    <t>B17DCVT315</t>
  </si>
  <si>
    <t>B17DCVT327</t>
  </si>
  <si>
    <t>B17DCVT389</t>
  </si>
  <si>
    <t>B17DCVT397</t>
  </si>
  <si>
    <t>B17DCQT021</t>
  </si>
  <si>
    <t>B17DCQT095</t>
  </si>
  <si>
    <t>B17DCQT133</t>
  </si>
  <si>
    <t>B16DCDT004</t>
  </si>
  <si>
    <t>B16DCDT005</t>
  </si>
  <si>
    <t>B16DCDT024</t>
  </si>
  <si>
    <t>B16DCDT027</t>
  </si>
  <si>
    <t>B16DCDT038</t>
  </si>
  <si>
    <t>B16DCDT041</t>
  </si>
  <si>
    <t>B16DCDT059</t>
  </si>
  <si>
    <t>B16DCDT067</t>
  </si>
  <si>
    <t>B16DCDT132</t>
  </si>
  <si>
    <t>B16DCDT165</t>
  </si>
  <si>
    <t>B16DCDT169</t>
  </si>
  <si>
    <t>B16DCDT183</t>
  </si>
  <si>
    <t>INT1491-01</t>
  </si>
  <si>
    <t>B17DCVT091</t>
  </si>
  <si>
    <t>B17DCVT278</t>
  </si>
  <si>
    <t>B17DCVT093</t>
  </si>
  <si>
    <t>B15DCPT202</t>
  </si>
  <si>
    <t>INT1313-02</t>
  </si>
  <si>
    <t>B14DCCN541</t>
  </si>
  <si>
    <t>B12DCCN213</t>
  </si>
  <si>
    <t>INT1319-01</t>
  </si>
  <si>
    <t>INT1319-02</t>
  </si>
  <si>
    <t>B17DCQT101</t>
  </si>
  <si>
    <t>B16DCDT009</t>
  </si>
  <si>
    <t>B16DCDT006</t>
  </si>
  <si>
    <t>B17DCVT079</t>
  </si>
  <si>
    <t>B16DCDT182</t>
  </si>
  <si>
    <t>B17DCVT359</t>
  </si>
  <si>
    <t>B17DCVT411</t>
  </si>
  <si>
    <t>INT13108-01</t>
  </si>
  <si>
    <t>INT1404-01</t>
  </si>
  <si>
    <t>B17DCVT201</t>
  </si>
  <si>
    <t>B16DCDT143</t>
  </si>
  <si>
    <t>B16DCDT149</t>
  </si>
  <si>
    <t>B17DCVT378</t>
  </si>
  <si>
    <t>B17DCVT008</t>
  </si>
  <si>
    <t>B16DCDT212</t>
  </si>
  <si>
    <t>B16DCDT141</t>
  </si>
  <si>
    <t>B16DCDT114</t>
  </si>
  <si>
    <t>B16DCDT152</t>
  </si>
  <si>
    <t>INT1433-01</t>
  </si>
  <si>
    <t>B17DCVT139</t>
  </si>
  <si>
    <t>B16DCDT087</t>
  </si>
  <si>
    <t>B17DCVT217</t>
  </si>
  <si>
    <t>B17DCQT025</t>
  </si>
  <si>
    <t>B16DCDT103</t>
  </si>
  <si>
    <t>B16DCDT196</t>
  </si>
  <si>
    <t>B16DCDT015</t>
  </si>
  <si>
    <t>B16DCDT156</t>
  </si>
  <si>
    <t>B16DCDT205</t>
  </si>
  <si>
    <t>INT1339-01</t>
  </si>
  <si>
    <t>INT1339-02</t>
  </si>
  <si>
    <t>INT1339-05</t>
  </si>
  <si>
    <t>B16DCDT116</t>
  </si>
  <si>
    <t>B16DCDT155</t>
  </si>
  <si>
    <t>B16DCDT036</t>
  </si>
  <si>
    <t>B16DCDT148</t>
  </si>
  <si>
    <t>B16DCDT180</t>
  </si>
  <si>
    <t>B16DCDT200</t>
  </si>
  <si>
    <t>INT1332-02</t>
  </si>
  <si>
    <t>INT1339-04</t>
  </si>
  <si>
    <t>B16DCDT019</t>
  </si>
  <si>
    <t>B16DCDT034</t>
  </si>
  <si>
    <t>B16DCDT049</t>
  </si>
  <si>
    <t>B16DCDT068</t>
  </si>
  <si>
    <t>B16DCDT081</t>
  </si>
  <si>
    <t>B16DCDT133</t>
  </si>
  <si>
    <t>B16DCDT154</t>
  </si>
  <si>
    <t>B16DCDT168</t>
  </si>
  <si>
    <t>B16DCDT209</t>
  </si>
  <si>
    <t>B16DCDT222</t>
  </si>
  <si>
    <t>B16DCDT230</t>
  </si>
  <si>
    <t>B16DCDT235</t>
  </si>
  <si>
    <t>INT1332-01</t>
  </si>
  <si>
    <t>INT1339-03</t>
  </si>
  <si>
    <t>An toàn cơ sở dữ liệu</t>
  </si>
  <si>
    <t>INT1486</t>
  </si>
  <si>
    <t>Chuyên đề an toàn thông tin</t>
  </si>
  <si>
    <t>MaMH</t>
  </si>
  <si>
    <t>BAS1106</t>
  </si>
  <si>
    <t>BAS1115</t>
  </si>
  <si>
    <t>BAS1143</t>
  </si>
  <si>
    <t>BAS1146</t>
  </si>
  <si>
    <t>BAS1117</t>
  </si>
  <si>
    <t>BAS1144</t>
  </si>
  <si>
    <t>BAS1107</t>
  </si>
  <si>
    <t>BAS1145</t>
  </si>
  <si>
    <t>BAS1142</t>
  </si>
  <si>
    <t>OTC1301</t>
  </si>
  <si>
    <t>BSA1403</t>
  </si>
  <si>
    <t>TEL1417</t>
  </si>
  <si>
    <t>MUL13121</t>
  </si>
  <si>
    <t>CDT1236</t>
  </si>
  <si>
    <t>CDT1459</t>
  </si>
  <si>
    <t>ELE1325</t>
  </si>
  <si>
    <t>MUL13124</t>
  </si>
  <si>
    <t>MUL1314</t>
  </si>
  <si>
    <t>MUL1454</t>
  </si>
  <si>
    <t>TEL1435</t>
  </si>
  <si>
    <t>BAS1122</t>
  </si>
  <si>
    <t>FIA1312</t>
  </si>
  <si>
    <t>BAS1220</t>
  </si>
  <si>
    <t>ELE1319</t>
  </si>
  <si>
    <t>FIA1324</t>
  </si>
  <si>
    <t>TEL1405</t>
  </si>
  <si>
    <t>BAS1224</t>
  </si>
  <si>
    <t>BSA1309</t>
  </si>
  <si>
    <t>ELE1310</t>
  </si>
  <si>
    <t>ELE1426</t>
  </si>
  <si>
    <t>FIA1313</t>
  </si>
  <si>
    <t>FIA1321</t>
  </si>
  <si>
    <t>MAR1322</t>
  </si>
  <si>
    <t>MUL1307</t>
  </si>
  <si>
    <t>TEL1414</t>
  </si>
  <si>
    <t>TEL1415</t>
  </si>
  <si>
    <t>BSA1328</t>
  </si>
  <si>
    <t>ELE1309</t>
  </si>
  <si>
    <t>FIA1326</t>
  </si>
  <si>
    <t>TEL1420</t>
  </si>
  <si>
    <t>CDT1241</t>
  </si>
  <si>
    <t>CDT1343</t>
  </si>
  <si>
    <t>CDT1456</t>
  </si>
  <si>
    <t>ELE1438</t>
  </si>
  <si>
    <t>MUL14133</t>
  </si>
  <si>
    <t>MUL1425</t>
  </si>
  <si>
    <t>TEL1436</t>
  </si>
  <si>
    <t>CDT1457</t>
  </si>
  <si>
    <t>ELE1421</t>
  </si>
  <si>
    <t>BAS1226</t>
  </si>
  <si>
    <t>BSA1241</t>
  </si>
  <si>
    <t>ELE1304</t>
  </si>
  <si>
    <t>TEL1418</t>
  </si>
  <si>
    <t>BAS1111</t>
  </si>
  <si>
    <t>BAS1118</t>
  </si>
  <si>
    <t>BAS1204</t>
  </si>
  <si>
    <t>BAS1210</t>
  </si>
  <si>
    <t>ELE1318</t>
  </si>
  <si>
    <t>FIA1416</t>
  </si>
  <si>
    <t>BAS1201</t>
  </si>
  <si>
    <t>BAS1219</t>
  </si>
  <si>
    <t>BSA1305</t>
  </si>
  <si>
    <t>BSA1314</t>
  </si>
  <si>
    <t>ELE1320</t>
  </si>
  <si>
    <t>ELE1432</t>
  </si>
  <si>
    <t>FIA1310</t>
  </si>
  <si>
    <t>FIA1408</t>
  </si>
  <si>
    <t>TEL1422</t>
  </si>
  <si>
    <t>BAS1208</t>
  </si>
  <si>
    <t>BSA1307</t>
  </si>
  <si>
    <t>BSA1310</t>
  </si>
  <si>
    <t>BSA1313</t>
  </si>
  <si>
    <t>ELE1428</t>
  </si>
  <si>
    <t>FIA1406</t>
  </si>
  <si>
    <t>MAR1315</t>
  </si>
  <si>
    <t>MAR1323</t>
  </si>
  <si>
    <t>SKD1108</t>
  </si>
  <si>
    <t>TEL1403</t>
  </si>
  <si>
    <t>TEL1412</t>
  </si>
  <si>
    <t>ELE1412</t>
  </si>
  <si>
    <t>MUL1218</t>
  </si>
  <si>
    <t>BAS1141</t>
  </si>
  <si>
    <t>MUL13122</t>
  </si>
  <si>
    <t>BAS1109</t>
  </si>
  <si>
    <t>BAS1221</t>
  </si>
  <si>
    <t>BSA1311</t>
  </si>
  <si>
    <t>ELE1433</t>
  </si>
  <si>
    <t>FIA1315</t>
  </si>
  <si>
    <t>TEL1406</t>
  </si>
  <si>
    <t>BAS1203</t>
  </si>
  <si>
    <t>BSA1333</t>
  </si>
  <si>
    <t>BSA1338</t>
  </si>
  <si>
    <t>ELE1330</t>
  </si>
  <si>
    <t>FIA1401</t>
  </si>
  <si>
    <t>TEL1401M</t>
  </si>
  <si>
    <t>TEL1409</t>
  </si>
  <si>
    <t>TEL1411</t>
  </si>
  <si>
    <t>TEL1416</t>
  </si>
  <si>
    <t>BAS1227</t>
  </si>
  <si>
    <t>BSA1349</t>
  </si>
  <si>
    <t>ELE1302</t>
  </si>
  <si>
    <t>FIA1334</t>
  </si>
  <si>
    <t>FIA1404</t>
  </si>
  <si>
    <t>FIA1405</t>
  </si>
  <si>
    <t>FIA1407</t>
  </si>
  <si>
    <t>FIA1420</t>
  </si>
  <si>
    <t>FIA1441M</t>
  </si>
  <si>
    <t>TEL1402</t>
  </si>
  <si>
    <t>TEL1410</t>
  </si>
  <si>
    <t>BAS1102</t>
  </si>
  <si>
    <t>BAS1225</t>
  </si>
  <si>
    <t>BSA1221</t>
  </si>
  <si>
    <t>BSA1320</t>
  </si>
  <si>
    <t>BSA1325</t>
  </si>
  <si>
    <t>ELE1406</t>
  </si>
  <si>
    <t>FIA1318</t>
  </si>
  <si>
    <t>FIA1414</t>
  </si>
  <si>
    <t>FIA1440</t>
  </si>
  <si>
    <t>MAR1333</t>
  </si>
  <si>
    <t>MAR1405</t>
  </si>
  <si>
    <t>TEL1408</t>
  </si>
  <si>
    <t>TEL1419</t>
  </si>
  <si>
    <t>CDT1466</t>
  </si>
  <si>
    <t>MUL1240</t>
  </si>
  <si>
    <t>SKD1101</t>
  </si>
  <si>
    <t>SKD1103</t>
  </si>
  <si>
    <t>CDT1473</t>
  </si>
  <si>
    <t>SKD1102</t>
  </si>
  <si>
    <t>BAS1112</t>
  </si>
  <si>
    <t>BSA1418</t>
  </si>
  <si>
    <t>CDT1302M</t>
  </si>
  <si>
    <t>TEL1407</t>
  </si>
  <si>
    <t>TEL1421</t>
  </si>
  <si>
    <t>CDT1460</t>
  </si>
  <si>
    <t>Giáo dục thể chất 1</t>
  </si>
  <si>
    <t>Tiếng Anh 3</t>
  </si>
  <si>
    <t>Tiếng anh A21</t>
  </si>
  <si>
    <t>Tiếng anh B12</t>
  </si>
  <si>
    <t>Tiếng Anh 5</t>
  </si>
  <si>
    <t>Tiếng anh A22</t>
  </si>
  <si>
    <t>Giáo dục thể chất 2</t>
  </si>
  <si>
    <t>Tiếng anh B11</t>
  </si>
  <si>
    <t>Tiếng anh A12</t>
  </si>
  <si>
    <t>Thực hành cơ sở</t>
  </si>
  <si>
    <t>Chuyên đề Thương mại điện tử</t>
  </si>
  <si>
    <t>Thực hành chuyên sâu</t>
  </si>
  <si>
    <t>Thiết kế đồ họa</t>
  </si>
  <si>
    <t>Hình họa</t>
  </si>
  <si>
    <t>Thiết kế nhận diện thương hiệu</t>
  </si>
  <si>
    <t>Matlab và ứng dụng</t>
  </si>
  <si>
    <t>Dựng audio và video phi tuyến</t>
  </si>
  <si>
    <t>Kỹ thuật quay phim</t>
  </si>
  <si>
    <t>Lập trình game cơ bản</t>
  </si>
  <si>
    <t>Thiết kế đồ họa 3D</t>
  </si>
  <si>
    <t>Tư tưởng Hồ Chí Minh</t>
  </si>
  <si>
    <t>Kế toán tài chính 1</t>
  </si>
  <si>
    <t>Toán cao cấp 2</t>
  </si>
  <si>
    <t>Lý thuyết thông tin</t>
  </si>
  <si>
    <t>Quản trị tài chính doanh nghiệp</t>
  </si>
  <si>
    <t>Cơ sở kỹ thuật mạng truyền thông</t>
  </si>
  <si>
    <t>Vật lý 1 và thí nghiệm</t>
  </si>
  <si>
    <t>Kinh tế lượng</t>
  </si>
  <si>
    <t>Điện tử tương tự</t>
  </si>
  <si>
    <t>Thiết kế logic số</t>
  </si>
  <si>
    <t>Kế toán tài chính 2</t>
  </si>
  <si>
    <t>Nguyên lý kế toán</t>
  </si>
  <si>
    <t>Marketing căn bản</t>
  </si>
  <si>
    <t>Xử lý và truyền thông đa phương tiện</t>
  </si>
  <si>
    <t>Quản lý mạng viễn thông</t>
  </si>
  <si>
    <t>Thông tin di động</t>
  </si>
  <si>
    <t>Quản trị học</t>
  </si>
  <si>
    <t>Điện tử số</t>
  </si>
  <si>
    <t>Tài chính tiền tệ</t>
  </si>
  <si>
    <t>Truyền dẫn số</t>
  </si>
  <si>
    <t>Tâm lý học đại cương</t>
  </si>
  <si>
    <t>Ngôn ngữ hình ảnh</t>
  </si>
  <si>
    <t>Thiết kế hoạt hình 3D</t>
  </si>
  <si>
    <t>Mỹ thuật nâng cao</t>
  </si>
  <si>
    <t>Thiết kế tương tác đa phương tiện</t>
  </si>
  <si>
    <t>Công nghệ truy nhập quang</t>
  </si>
  <si>
    <t>Công nghệ vô tuyến băng rộng</t>
  </si>
  <si>
    <t>Thiết kế web nâng cao</t>
  </si>
  <si>
    <t>Mạng cảm biến</t>
  </si>
  <si>
    <t>Kịch bản phân cảnh</t>
  </si>
  <si>
    <t>Xác suất thống kê</t>
  </si>
  <si>
    <t>Toán kinh tế</t>
  </si>
  <si>
    <t>Cơ sở điều khiển tự động</t>
  </si>
  <si>
    <t>Tín hiệu và hệ thống</t>
  </si>
  <si>
    <t>Tiếng Anh 6</t>
  </si>
  <si>
    <t>Giải tích 2</t>
  </si>
  <si>
    <t>Lý thuyết xác suất và thống kê</t>
  </si>
  <si>
    <t>Lý thuyết mạch</t>
  </si>
  <si>
    <t>Kiểm toán tài chính</t>
  </si>
  <si>
    <t>Đại số</t>
  </si>
  <si>
    <t>Toán cao cấp 1</t>
  </si>
  <si>
    <t>Luật kinh doanh</t>
  </si>
  <si>
    <t>Xử lý tiếng nói</t>
  </si>
  <si>
    <t>Kế toán quản trị 1</t>
  </si>
  <si>
    <t>Kế toán ngân hàng thương mại</t>
  </si>
  <si>
    <t>Xử lý âm thanh và hình ảnh</t>
  </si>
  <si>
    <t>Hóa học</t>
  </si>
  <si>
    <t>Hệ thống thông tin quản lý</t>
  </si>
  <si>
    <t>Kinh tế vi mô 1</t>
  </si>
  <si>
    <t>Lập và thẩm định dự án đầu tư</t>
  </si>
  <si>
    <t>Truyền thông số</t>
  </si>
  <si>
    <t>Kế toán doanh nghiệp bảo hiểm</t>
  </si>
  <si>
    <t>Thương mại điện tử</t>
  </si>
  <si>
    <t>Các mạng thông tin vô tuyến</t>
  </si>
  <si>
    <t>Mô phỏng hệ thống truyền thông</t>
  </si>
  <si>
    <t>Đồ án thiết kế mạch điện tử</t>
  </si>
  <si>
    <t>Mỹ thuật cơ bản</t>
  </si>
  <si>
    <t>Tiếng anh A11</t>
  </si>
  <si>
    <t>Kỹ thuật nhiếp ảnh</t>
  </si>
  <si>
    <t>Lịch sử các học thuyết kinh tế</t>
  </si>
  <si>
    <t>Toán kỹ thuật</t>
  </si>
  <si>
    <t>Kinh tế vĩ mô 1</t>
  </si>
  <si>
    <t>Kỹ thuật số</t>
  </si>
  <si>
    <t>Kiểm toán căn bản</t>
  </si>
  <si>
    <t>Cơ sở kỹ thuật thông tin quang</t>
  </si>
  <si>
    <t>Giải tích 1</t>
  </si>
  <si>
    <t>Quản trị sản xuất</t>
  </si>
  <si>
    <t>Thống kê doanh nghiệp</t>
  </si>
  <si>
    <t>Xử lý tín hiệu số</t>
  </si>
  <si>
    <t>ACCA</t>
  </si>
  <si>
    <t>An ninh mạng thông tin</t>
  </si>
  <si>
    <t>Internet và giao thức</t>
  </si>
  <si>
    <t>Kỹ thuật phát thanh và truyền hình</t>
  </si>
  <si>
    <t>Thu phát vô tuyến</t>
  </si>
  <si>
    <t>Vật lý 3 và thí nghiệm</t>
  </si>
  <si>
    <t>Quản lý dự án</t>
  </si>
  <si>
    <t>Cấu kiện điện tử</t>
  </si>
  <si>
    <t>Kế toán quản trị</t>
  </si>
  <si>
    <t>Hệ thống thông tin kế toán</t>
  </si>
  <si>
    <t>Kế toán công</t>
  </si>
  <si>
    <t>Thuế và kế toán thuế</t>
  </si>
  <si>
    <t>Kế toán quản trị 2</t>
  </si>
  <si>
    <t>Báo hiệu và điều khiển kết nối</t>
  </si>
  <si>
    <t>Đa truy nhập vô tuyến</t>
  </si>
  <si>
    <t>Vật lý 2 và thí nghiệm</t>
  </si>
  <si>
    <t>Pháp luật đại cương</t>
  </si>
  <si>
    <t>Phân tích hoạt động kinh doanh</t>
  </si>
  <si>
    <t>Quản trị chiến lược</t>
  </si>
  <si>
    <t>Cơ sở mật mã học</t>
  </si>
  <si>
    <t>Kinh doanh chứng khoán</t>
  </si>
  <si>
    <t>Kế toán tài chính 3</t>
  </si>
  <si>
    <t>Định giá doanh nghiệp</t>
  </si>
  <si>
    <t>Marketing bằng công cụ tìm kiếm</t>
  </si>
  <si>
    <t>Công nghệ truyền tải quang</t>
  </si>
  <si>
    <t>Tổng quan về viễn thông</t>
  </si>
  <si>
    <t>Tâm lý học truyền thông</t>
  </si>
  <si>
    <t>Cơ sở văn hóa Việt Nam</t>
  </si>
  <si>
    <t>Kỹ năng thuyết trình</t>
  </si>
  <si>
    <t>Kỹ năng tạo lập Văn bản</t>
  </si>
  <si>
    <t>Kỹ năng làm việc nhóm</t>
  </si>
  <si>
    <t>Nghiệp vụ thương mại</t>
  </si>
  <si>
    <t>Tổ chức và biên tập văn bản báo chí</t>
  </si>
  <si>
    <t>Cơ sở kỹ thuật thông tin vô tuyến</t>
  </si>
  <si>
    <t>Truyền sóng và anten</t>
  </si>
  <si>
    <t>Cơ sở lý thuyết quảng cáo</t>
  </si>
  <si>
    <t>TenMH</t>
  </si>
  <si>
    <t>SoTinChi</t>
  </si>
  <si>
    <t>B1(Bài tập)</t>
  </si>
  <si>
    <t>K1(Kiểm tra)</t>
  </si>
  <si>
    <t>K2(Thực hành)</t>
  </si>
  <si>
    <t>K3(Chuyên cần)</t>
  </si>
  <si>
    <t>TEL1401</t>
  </si>
  <si>
    <t>An ninh mạng viễn thông</t>
  </si>
  <si>
    <t>INT1485</t>
  </si>
  <si>
    <t>MUL14106</t>
  </si>
  <si>
    <t>Báo chí đa phương tiện</t>
  </si>
  <si>
    <t>MUL13101</t>
  </si>
  <si>
    <t>Báo chí điều tra</t>
  </si>
  <si>
    <t>MUL1488</t>
  </si>
  <si>
    <t>Báo mạng điện tử</t>
  </si>
  <si>
    <t>MUL1397</t>
  </si>
  <si>
    <t>Biên tập văn bản báo chí</t>
  </si>
  <si>
    <t>Các công nghệ mạng truyền thông tiên tiến</t>
  </si>
  <si>
    <t>Các hệ thống thông tin trong doanh nghiệp</t>
  </si>
  <si>
    <t>MUL13119</t>
  </si>
  <si>
    <t>Các loại hình báo chí hiện đại</t>
  </si>
  <si>
    <t>ELE1401</t>
  </si>
  <si>
    <t>CAD/CAM</t>
  </si>
  <si>
    <t>FIA1402</t>
  </si>
  <si>
    <t>CFA</t>
  </si>
  <si>
    <t>TEL1404</t>
  </si>
  <si>
    <t>Chuyên đề</t>
  </si>
  <si>
    <t>CD_ECN</t>
  </si>
  <si>
    <t>Chuyên đề (CLC CNTT)</t>
  </si>
  <si>
    <t>CDT1451</t>
  </si>
  <si>
    <t>Chuyên đề phát triển ứng dụng đa phương tiện</t>
  </si>
  <si>
    <t>BSA1402</t>
  </si>
  <si>
    <t>Chuyên đề Quản trị doanh nghiệp</t>
  </si>
  <si>
    <t>CDT1465</t>
  </si>
  <si>
    <t>Chuyên đề thiết kế đa phương tiện</t>
  </si>
  <si>
    <t>CDT1481M</t>
  </si>
  <si>
    <t>Chuyên đề truyền thông đa phương tiện</t>
  </si>
  <si>
    <t>ELE1403</t>
  </si>
  <si>
    <t>Chuyên đề xử lý tín hiệu và truyền thông</t>
  </si>
  <si>
    <t>ELE1305</t>
  </si>
  <si>
    <t>Cơ sở đo lường điện tử</t>
  </si>
  <si>
    <t>CDT1238</t>
  </si>
  <si>
    <t>Cơ sở tạo hình</t>
  </si>
  <si>
    <t>MUL14132</t>
  </si>
  <si>
    <t>Cơ sở tạo hình nâng cao</t>
  </si>
  <si>
    <t>ELE1407</t>
  </si>
  <si>
    <t>Công nghệ phát thanh truyền hình số</t>
  </si>
  <si>
    <t>TEL1433</t>
  </si>
  <si>
    <t>BSA1304</t>
  </si>
  <si>
    <t>Đàm phán kinh doanh</t>
  </si>
  <si>
    <t>Đạo đức kinh doanh và văn hóa doanh nghiệp</t>
  </si>
  <si>
    <t>MAR1402</t>
  </si>
  <si>
    <t>Đề án: Kế hoạch Internet Marketing</t>
  </si>
  <si>
    <t>MUL13100</t>
  </si>
  <si>
    <t>Diễn thuyết trước công chúng</t>
  </si>
  <si>
    <t>ELE1308</t>
  </si>
  <si>
    <t>Điện tử công suất</t>
  </si>
  <si>
    <t>ELE1413</t>
  </si>
  <si>
    <t>Đồ án thiết kế hệ thống nhúng</t>
  </si>
  <si>
    <t>ELE1411</t>
  </si>
  <si>
    <t>Đồ án thiết kế hệ thống số</t>
  </si>
  <si>
    <t>MUL14141</t>
  </si>
  <si>
    <t>Đồ án thiết kế sản phẩm đa phương tiện</t>
  </si>
  <si>
    <t>INT1478</t>
  </si>
  <si>
    <t>Đồ án tốt nghiệp</t>
  </si>
  <si>
    <t>ELE1414</t>
  </si>
  <si>
    <t>Đồ án xử lý tín hiệu số</t>
  </si>
  <si>
    <t>Đường lối cách mạng của Đảng cộng sản Việt Nam</t>
  </si>
  <si>
    <t>MAR1427</t>
  </si>
  <si>
    <t>E-Marketing</t>
  </si>
  <si>
    <t>BAS1105M</t>
  </si>
  <si>
    <t>Giáo dục quốc phòng</t>
  </si>
  <si>
    <t>MAR1304</t>
  </si>
  <si>
    <t>Hành vi khách hàng</t>
  </si>
  <si>
    <t>ELE1415</t>
  </si>
  <si>
    <t>Hệ thống nhúng</t>
  </si>
  <si>
    <t>CDT1479</t>
  </si>
  <si>
    <t>Hoạch định chiến lược trong truyền thông</t>
  </si>
  <si>
    <t>Internet và ứng dụng trong kinh doanh</t>
  </si>
  <si>
    <t>FIA1435</t>
  </si>
  <si>
    <t>Kế toán doanh nghiệp BCVT</t>
  </si>
  <si>
    <t>FIA1437</t>
  </si>
  <si>
    <t>Kế toán doanh nghiệp du lịch</t>
  </si>
  <si>
    <t>Kế toán doanh nghiệp thương mại dịch vụ</t>
  </si>
  <si>
    <t>FIA1436</t>
  </si>
  <si>
    <t>Kế toán doanh nghiệp vận tải</t>
  </si>
  <si>
    <t>FIA1409</t>
  </si>
  <si>
    <t>Kế toán máy</t>
  </si>
  <si>
    <t>MAR1438</t>
  </si>
  <si>
    <t>Khai phá dữ liệu trong Marketing</t>
  </si>
  <si>
    <t>FIA1429</t>
  </si>
  <si>
    <t>Khóa luận tốt nghiệp</t>
  </si>
  <si>
    <t>BSA1412</t>
  </si>
  <si>
    <t>Khởi sự kinh doanh</t>
  </si>
  <si>
    <t>MUL1423</t>
  </si>
  <si>
    <t>Kịch bản đa phương tiện</t>
  </si>
  <si>
    <t>CDT1411</t>
  </si>
  <si>
    <t>TA_A1</t>
  </si>
  <si>
    <t>Kiểm tra trình độ tiếng anh (A1)</t>
  </si>
  <si>
    <t>INT1325</t>
  </si>
  <si>
    <t>Kiến trúc máy tính và hệ điều hành</t>
  </si>
  <si>
    <t>BSA1449</t>
  </si>
  <si>
    <t>Kỹ năng quản lý thời gian</t>
  </si>
  <si>
    <t>MUL14146.</t>
  </si>
  <si>
    <t>Kỹ thuật lập trình ứng dụng đa phương tiện</t>
  </si>
  <si>
    <t>ELE1416</t>
  </si>
  <si>
    <t>Kỹ thuật logic khả trình PLC</t>
  </si>
  <si>
    <t>MUL1415</t>
  </si>
  <si>
    <t>Kỹ xảo đa phương tiện</t>
  </si>
  <si>
    <t>MUL14126</t>
  </si>
  <si>
    <t>Lập trình âm thanh</t>
  </si>
  <si>
    <t>CDT1446</t>
  </si>
  <si>
    <t>INT13109</t>
  </si>
  <si>
    <t>Lập trình hướng đối tượng với C++</t>
  </si>
  <si>
    <t>CDT1445</t>
  </si>
  <si>
    <t>Lập trình mạng với C++</t>
  </si>
  <si>
    <t>CDT1448</t>
  </si>
  <si>
    <t>Lập trình ứng dụng trên đầu cuối di động</t>
  </si>
  <si>
    <t>MUL12117</t>
  </si>
  <si>
    <t>Lịch sử văn minh thế giới</t>
  </si>
  <si>
    <t>MUL14108</t>
  </si>
  <si>
    <t>Lý thuyết PR</t>
  </si>
  <si>
    <t>Lý thuyết trường điện từ và siêu cao tần</t>
  </si>
  <si>
    <t>MUL1392M</t>
  </si>
  <si>
    <t>Lý thuyết truyền thông</t>
  </si>
  <si>
    <t>MAR1426</t>
  </si>
  <si>
    <t>Marketing công nghiệp</t>
  </si>
  <si>
    <t>MAR1425</t>
  </si>
  <si>
    <t>Marketing dịch vụ</t>
  </si>
  <si>
    <t>MAR1421</t>
  </si>
  <si>
    <t>Marketing dựa trên giá trị</t>
  </si>
  <si>
    <t>MAR1406</t>
  </si>
  <si>
    <t>Marketing qua phương tiện truyền thông xã hội</t>
  </si>
  <si>
    <t>FIA1439</t>
  </si>
  <si>
    <t>Ngân hàng và nghiệp vụ ngân hàng</t>
  </si>
  <si>
    <t>MUL1398</t>
  </si>
  <si>
    <t>Nghệ thuật kể chuyện đa phương tiện</t>
  </si>
  <si>
    <t>CDT1472</t>
  </si>
  <si>
    <t>Ngôn ngữ báo chí truyền thông</t>
  </si>
  <si>
    <t>BSA1348</t>
  </si>
  <si>
    <t>Nguyên lý thống kê kính tế</t>
  </si>
  <si>
    <t>MUL1320</t>
  </si>
  <si>
    <t>Nhập môn đa phương tiện</t>
  </si>
  <si>
    <t>MUL1395</t>
  </si>
  <si>
    <t>Nhập môn PR</t>
  </si>
  <si>
    <t>MUL13120</t>
  </si>
  <si>
    <t>Nhập môn quảng cáo</t>
  </si>
  <si>
    <t>MUL1391</t>
  </si>
  <si>
    <t>Nhập môn truyền thông</t>
  </si>
  <si>
    <t>Những nguyên lý cơ bản của Chủ nghĩa Mác Lênin 1</t>
  </si>
  <si>
    <t>Những nguyên lý cơ bản của Chủ nghĩa Mác Lênin 2</t>
  </si>
  <si>
    <t>FIA1422</t>
  </si>
  <si>
    <t>Phân tích báo cáo tài chính doanh nghiệp</t>
  </si>
  <si>
    <t>MAR1437</t>
  </si>
  <si>
    <t>Phân tích Marketing</t>
  </si>
  <si>
    <t>MAR1408</t>
  </si>
  <si>
    <t>Phân tích Web</t>
  </si>
  <si>
    <t>BSA1422</t>
  </si>
  <si>
    <t>Pháp luật thương mại điện tử</t>
  </si>
  <si>
    <t>MUL13118</t>
  </si>
  <si>
    <t>Pháp luật và đạo đức truyền thông</t>
  </si>
  <si>
    <t>CDT1450</t>
  </si>
  <si>
    <t>Phát triển dịch vụ giá trị gia tăng trên mạng viễn thông</t>
  </si>
  <si>
    <t>CDT1449</t>
  </si>
  <si>
    <t>Phát triển hệ thống quản lý E-Learning</t>
  </si>
  <si>
    <t>MAR1334</t>
  </si>
  <si>
    <t>Phát triển và ứng dụng web trong marketing</t>
  </si>
  <si>
    <t>MUL1487</t>
  </si>
  <si>
    <t>Phóng sự truyền hình</t>
  </si>
  <si>
    <t>MUL1399</t>
  </si>
  <si>
    <t>Phỏng vấn: Lý thuyết và thực hành</t>
  </si>
  <si>
    <t>Phương pháp luận nghiên cứu khoa học</t>
  </si>
  <si>
    <t>MAR1309</t>
  </si>
  <si>
    <t>Phương pháp nghiên cứu marketing</t>
  </si>
  <si>
    <t>MUL1289</t>
  </si>
  <si>
    <t>Phương pháp nghiên cứu truyền thông</t>
  </si>
  <si>
    <t>MAR1329</t>
  </si>
  <si>
    <t>Quản trị bán hàng</t>
  </si>
  <si>
    <t>BSA1324</t>
  </si>
  <si>
    <t>Quản trị chất lượng</t>
  </si>
  <si>
    <t>MAR1312</t>
  </si>
  <si>
    <t>Quản trị cơ sở dữ liệu kinh doanh</t>
  </si>
  <si>
    <t>BSA1326</t>
  </si>
  <si>
    <t>Quản trị công nghệ</t>
  </si>
  <si>
    <t>BSA1427</t>
  </si>
  <si>
    <t>Quản trị doanh nghiệp</t>
  </si>
  <si>
    <t>BSA1429</t>
  </si>
  <si>
    <t>Quản trị kinh doanh bán lẻ trực tuyến</t>
  </si>
  <si>
    <t>BSA1432</t>
  </si>
  <si>
    <t>Quản trị kinh doanh quốc tế</t>
  </si>
  <si>
    <t>MAR1424</t>
  </si>
  <si>
    <t>Quản trị Marketing</t>
  </si>
  <si>
    <t>BSA1331</t>
  </si>
  <si>
    <t>Quản trị nhân lực</t>
  </si>
  <si>
    <t>MAR1440</t>
  </si>
  <si>
    <t>Quản trị quan hệ khách hàng</t>
  </si>
  <si>
    <t>MAR1328</t>
  </si>
  <si>
    <t>Quản trị thương hiệu</t>
  </si>
  <si>
    <t>BSA1335</t>
  </si>
  <si>
    <t>Quản trị văn phòng</t>
  </si>
  <si>
    <t>MUL14110</t>
  </si>
  <si>
    <t>Quảng cáo đa phương tiện</t>
  </si>
  <si>
    <t>MUL13147</t>
  </si>
  <si>
    <t>Quay phim</t>
  </si>
  <si>
    <t>MUL13102</t>
  </si>
  <si>
    <t>Rủi ro và xử lý khủng hoảng truyền thông</t>
  </si>
  <si>
    <t>BSA1236</t>
  </si>
  <si>
    <t>Tâm lý quản lý</t>
  </si>
  <si>
    <t>BSA1437</t>
  </si>
  <si>
    <t>Thanh toán điện tử</t>
  </si>
  <si>
    <t>FIA1327M</t>
  </si>
  <si>
    <t>Thanh toán quốc tế</t>
  </si>
  <si>
    <t>FIA1327</t>
  </si>
  <si>
    <t>Thanh toán tín dụng quốc tế</t>
  </si>
  <si>
    <t>ELE1422</t>
  </si>
  <si>
    <t>Thị giác máy tính</t>
  </si>
  <si>
    <t>FIA1433</t>
  </si>
  <si>
    <t>Thị trường chứng khoán</t>
  </si>
  <si>
    <t>CDT1463</t>
  </si>
  <si>
    <t>Thiết kế ấn phẩm báo chí</t>
  </si>
  <si>
    <t>MUL1426</t>
  </si>
  <si>
    <t>Thiết kế đồ họa cơ bản</t>
  </si>
  <si>
    <t>CDT1458</t>
  </si>
  <si>
    <t>Thiết kế đồ họa Game</t>
  </si>
  <si>
    <t>MUL1485</t>
  </si>
  <si>
    <t>Thiết kế đồ họa nâng cao</t>
  </si>
  <si>
    <t>CDT1427</t>
  </si>
  <si>
    <t>Thiết kế games cơ bản</t>
  </si>
  <si>
    <t>ELE1423</t>
  </si>
  <si>
    <t>Thiết kế hệ thống VLSI</t>
  </si>
  <si>
    <t>MUL14134</t>
  </si>
  <si>
    <t>Thiết kế hình động 1</t>
  </si>
  <si>
    <t>MUL1486</t>
  </si>
  <si>
    <t>Thiết kế hoạt hình nâng cao</t>
  </si>
  <si>
    <t>ELE1427</t>
  </si>
  <si>
    <t>Thiết kế ngoại vi và kỹ thuật ghép nối</t>
  </si>
  <si>
    <t>CDT1462</t>
  </si>
  <si>
    <t>Thiết kế nội dung E-Learning</t>
  </si>
  <si>
    <t>CDT1461</t>
  </si>
  <si>
    <t>Thiết kế Poster quảng cáo</t>
  </si>
  <si>
    <t>CDT1421</t>
  </si>
  <si>
    <t>Thiết kế quảng cáo truyền hình</t>
  </si>
  <si>
    <t>MUL14137</t>
  </si>
  <si>
    <t>Thiết kế tương tác đa phương tiện nâng cao</t>
  </si>
  <si>
    <t>CDT1447</t>
  </si>
  <si>
    <t>Thiết kế ứng dụng trên đầu cuối di động</t>
  </si>
  <si>
    <t>MUL1484</t>
  </si>
  <si>
    <t>Thiết kế và tổ chức sản xuất sản phẩm đa phương tiện</t>
  </si>
  <si>
    <t>MUL1429</t>
  </si>
  <si>
    <t>Thiết kế web cơ bản</t>
  </si>
  <si>
    <t>TEL1432</t>
  </si>
  <si>
    <t>Thông tin vệ tinh</t>
  </si>
  <si>
    <t>MUL13116</t>
  </si>
  <si>
    <t>EPT1415</t>
  </si>
  <si>
    <t>Thực tập</t>
  </si>
  <si>
    <t>FIA1428</t>
  </si>
  <si>
    <t>Thực tập tốt nghiệp</t>
  </si>
  <si>
    <t>BAS1147</t>
  </si>
  <si>
    <t>Tiếng anh B21</t>
  </si>
  <si>
    <t>BAS1148</t>
  </si>
  <si>
    <t>Tiếng anh B22</t>
  </si>
  <si>
    <t>MUL1422</t>
  </si>
  <si>
    <t>Tổ chức sản xuất sản phẩm đa phương tiện</t>
  </si>
  <si>
    <t>BSA1440</t>
  </si>
  <si>
    <t>Tổ chức sản xuất trong doanh nghiệp</t>
  </si>
  <si>
    <t>CDT1480</t>
  </si>
  <si>
    <t>Tổ chức sự kiện</t>
  </si>
  <si>
    <t>Tổ chức và biên tập chương trình truyền hình</t>
  </si>
  <si>
    <t>MAR1413</t>
  </si>
  <si>
    <t>Tổng quan về biên tập web</t>
  </si>
  <si>
    <t>MAR1439</t>
  </si>
  <si>
    <t>Trí tuệ Marketing</t>
  </si>
  <si>
    <t>ELE1434</t>
  </si>
  <si>
    <t>Truyền thông đa phương tiện</t>
  </si>
  <si>
    <t>MAR1314</t>
  </si>
  <si>
    <t>Truyền thông marketing tích hợp</t>
  </si>
  <si>
    <t>MAR1419</t>
  </si>
  <si>
    <t>Truyền thông nội bộ trong tổ chức</t>
  </si>
  <si>
    <t>CDT1474</t>
  </si>
  <si>
    <t>Truyền thông trên Internet</t>
  </si>
  <si>
    <t>MUL1394</t>
  </si>
  <si>
    <t>Truyền thông và dư luận xã hội</t>
  </si>
  <si>
    <t>MUL1393</t>
  </si>
  <si>
    <t>Truyền thông xã hội</t>
  </si>
  <si>
    <t>MAR1318</t>
  </si>
  <si>
    <t>ứng dụng đa phương tiện trong kinh doanh</t>
  </si>
  <si>
    <t>MUL14113</t>
  </si>
  <si>
    <t>ứng dụng đồ họa đa phương tiện</t>
  </si>
  <si>
    <t>MUL14115</t>
  </si>
  <si>
    <t>Ứng dụng sản xuất audio và video</t>
  </si>
  <si>
    <t>MUL14114</t>
  </si>
  <si>
    <t>ứng dụng thiết kế web</t>
  </si>
  <si>
    <t>MUL1396</t>
  </si>
  <si>
    <t>Viết đa phương tiện</t>
  </si>
  <si>
    <t>ELE1439</t>
  </si>
  <si>
    <t>Xây dựng hệ thống số</t>
  </si>
  <si>
    <t>BSA1408</t>
  </si>
  <si>
    <t>Xây dựng website thương mại điện tử</t>
  </si>
  <si>
    <t>INT1362</t>
  </si>
  <si>
    <t>Xử lý ảnh</t>
  </si>
  <si>
    <t>ELE1431</t>
  </si>
  <si>
    <t>Xử lý tín hiệu số thời gian thực</t>
  </si>
  <si>
    <t>Xử lý tín hiệu trong hệ thống truyền thông</t>
  </si>
  <si>
    <t>MUL14107</t>
  </si>
  <si>
    <t>Báo chí dữ liệu</t>
  </si>
  <si>
    <t>MUL1465</t>
  </si>
  <si>
    <t>MUL1451</t>
  </si>
  <si>
    <t>TEL1434M</t>
  </si>
  <si>
    <t>Công nghệ truy nhập quang băng rộng</t>
  </si>
  <si>
    <t>FIA_E1350</t>
  </si>
  <si>
    <t>Ghi nhận các giao dịch tài chính</t>
  </si>
  <si>
    <t>FIA_E1354</t>
  </si>
  <si>
    <t>Kế toán trong kinh doanh 1</t>
  </si>
  <si>
    <t>MUL13104</t>
  </si>
  <si>
    <t>Kinh tế truyền thông</t>
  </si>
  <si>
    <t>MUL1446</t>
  </si>
  <si>
    <t>MUL1448</t>
  </si>
  <si>
    <t>MUL14136</t>
  </si>
  <si>
    <t>Nghệ thuật đồ họa chữ (Typography)</t>
  </si>
  <si>
    <t>INT13112</t>
  </si>
  <si>
    <t>Nguyên lý lập trình</t>
  </si>
  <si>
    <t>MUL14129</t>
  </si>
  <si>
    <t>Phát triển ứng dụng thực tại ảo</t>
  </si>
  <si>
    <t>MUL14109</t>
  </si>
  <si>
    <t>PR: Chiến lược và thực hành</t>
  </si>
  <si>
    <t>MUL13112</t>
  </si>
  <si>
    <t>Quản lý dự án truyền thông</t>
  </si>
  <si>
    <t>MUL14111</t>
  </si>
  <si>
    <t>Quảng cáo: Chiến lược và thực hành</t>
  </si>
  <si>
    <t>MUL1463</t>
  </si>
  <si>
    <t>MUL14138</t>
  </si>
  <si>
    <t>Thiết kế ấn phẩm điện tử 1</t>
  </si>
  <si>
    <t>MUL14140</t>
  </si>
  <si>
    <t>Thiết kế hình động 2</t>
  </si>
  <si>
    <t>MUL1421</t>
  </si>
  <si>
    <t>MUL14135</t>
  </si>
  <si>
    <t>Thiết kế sản phẩm đa phương tiện</t>
  </si>
  <si>
    <t>FIA_E1352</t>
  </si>
  <si>
    <t>Thông tin kế toán quản trị</t>
  </si>
  <si>
    <t>MUL14125</t>
  </si>
  <si>
    <t>Xử lý ảnh và video</t>
  </si>
  <si>
    <t>Ma MH_Nhom</t>
  </si>
  <si>
    <t>B17DCPT250</t>
  </si>
  <si>
    <t>B18DCCN097</t>
  </si>
  <si>
    <t>B17DCCN160</t>
  </si>
  <si>
    <t>B17DCVT097</t>
  </si>
  <si>
    <t>B17DCCN141</t>
  </si>
  <si>
    <t>B17DCPT075</t>
  </si>
  <si>
    <t>B18DCPT127</t>
  </si>
  <si>
    <t>B17DCCN379</t>
  </si>
  <si>
    <t>B18DCCN433</t>
  </si>
  <si>
    <t>B18DCCN510</t>
  </si>
  <si>
    <t>B14DCCN646</t>
  </si>
  <si>
    <t>B18DCCN017</t>
  </si>
  <si>
    <t>B18DCAT144</t>
  </si>
  <si>
    <t>B17DCVT333</t>
  </si>
  <si>
    <t>B18DCCN548</t>
  </si>
  <si>
    <t>B16DCPT165</t>
  </si>
  <si>
    <t>B17DCVT393</t>
  </si>
  <si>
    <t>B18DCAT259</t>
  </si>
  <si>
    <t>B17DCCN714</t>
  </si>
  <si>
    <t>B18DCPT095</t>
  </si>
  <si>
    <t>B17DCPT099</t>
  </si>
  <si>
    <t>B16DCCN175</t>
  </si>
  <si>
    <t>B17DCCN317</t>
  </si>
  <si>
    <t>B17DCAT154</t>
  </si>
  <si>
    <t>B18DCCN600</t>
  </si>
  <si>
    <t>B17DCAT174</t>
  </si>
  <si>
    <t>B18DCPT208</t>
  </si>
  <si>
    <t>B17DCCN020</t>
  </si>
  <si>
    <t>B17DCQT027</t>
  </si>
  <si>
    <t>B18DCPT056</t>
  </si>
  <si>
    <t>B17DCAT038</t>
  </si>
  <si>
    <t>B17DCAT046</t>
  </si>
  <si>
    <t>B16DCPT219</t>
  </si>
  <si>
    <t>B17DCAT112</t>
  </si>
  <si>
    <t>B17DCCN718</t>
  </si>
  <si>
    <t>B18DCCN584</t>
  </si>
  <si>
    <t>B18DCCN592</t>
  </si>
  <si>
    <t>B17DCCN680</t>
  </si>
  <si>
    <t>B17DCDT003</t>
  </si>
  <si>
    <t>B18DCCN008</t>
  </si>
  <si>
    <t>B18DCCN038</t>
  </si>
  <si>
    <t>B18DCCN109</t>
  </si>
  <si>
    <t>B17DCCN185</t>
  </si>
  <si>
    <t>B18DCCN247</t>
  </si>
  <si>
    <t>B16DCAT088</t>
  </si>
  <si>
    <t>B18DCCN414</t>
  </si>
  <si>
    <t>B18DCAT189</t>
  </si>
  <si>
    <t>B18DCCN525</t>
  </si>
  <si>
    <t>B18DCPT237</t>
  </si>
  <si>
    <t>B17DCDT005</t>
  </si>
  <si>
    <t>B18DCCN016</t>
  </si>
  <si>
    <t>B17DCCN045</t>
  </si>
  <si>
    <t>B17DCPT037</t>
  </si>
  <si>
    <t>B17DCDT059</t>
  </si>
  <si>
    <t>B17DCCN218</t>
  </si>
  <si>
    <t>B17DCAT077</t>
  </si>
  <si>
    <t>B16DCAT067</t>
  </si>
  <si>
    <t>B17DCCN273</t>
  </si>
  <si>
    <t>B17DCCN329</t>
  </si>
  <si>
    <t>B17DCCN305</t>
  </si>
  <si>
    <t>B18DCCN296</t>
  </si>
  <si>
    <t>B17DCCN392</t>
  </si>
  <si>
    <t>B17DCDT134</t>
  </si>
  <si>
    <t>B18DCCN472</t>
  </si>
  <si>
    <t>B17DCCN520</t>
  </si>
  <si>
    <t>B17DCAT169</t>
  </si>
  <si>
    <t>B18DCCN642</t>
  </si>
  <si>
    <t>B17DCDT217</t>
  </si>
  <si>
    <t>B18DCAT114</t>
  </si>
  <si>
    <t>B18DCTM045</t>
  </si>
  <si>
    <t>B18DCCN625</t>
  </si>
  <si>
    <t>B15DCCN663</t>
  </si>
  <si>
    <t>B16DCCN032</t>
  </si>
  <si>
    <t>B18DCCN218</t>
  </si>
  <si>
    <t>B18DCCN252</t>
  </si>
  <si>
    <t>B18DCCN361</t>
  </si>
  <si>
    <t>B18DCCN416</t>
  </si>
  <si>
    <t>B18DCCN581</t>
  </si>
  <si>
    <t>B18DCPT053</t>
  </si>
  <si>
    <t>B17DCVT111</t>
  </si>
  <si>
    <t>B17DCVT115</t>
  </si>
  <si>
    <t>B17DCVT158</t>
  </si>
  <si>
    <t>B17DCVT363</t>
  </si>
  <si>
    <t>B17DCVT010</t>
  </si>
  <si>
    <t>B18DCAT021</t>
  </si>
  <si>
    <t>B17DCVT034</t>
  </si>
  <si>
    <t>B17DCCN118</t>
  </si>
  <si>
    <t>B17DCPT060</t>
  </si>
  <si>
    <t>B17DCVT226</t>
  </si>
  <si>
    <t>B18DCCN484</t>
  </si>
  <si>
    <t>B17DCCN558</t>
  </si>
  <si>
    <t>B17DCCN616</t>
  </si>
  <si>
    <t>B17DCCN636</t>
  </si>
  <si>
    <t>B18DCCN086</t>
  </si>
  <si>
    <t>B18DCCN126</t>
  </si>
  <si>
    <t>B18DCCN137</t>
  </si>
  <si>
    <t>B17DCPT074</t>
  </si>
  <si>
    <t>B18DCPT157</t>
  </si>
  <si>
    <t>B18DCAT215</t>
  </si>
  <si>
    <t>B18DCAT216</t>
  </si>
  <si>
    <t>B16DCAT005</t>
  </si>
  <si>
    <t>B18DCCN176</t>
  </si>
  <si>
    <t>B18DCCN236</t>
  </si>
  <si>
    <t>B18DCAT147</t>
  </si>
  <si>
    <t>B18DCCN399</t>
  </si>
  <si>
    <t>B18DCCN481</t>
  </si>
  <si>
    <t>B18DCCN526</t>
  </si>
  <si>
    <t>B18DCCN603</t>
  </si>
  <si>
    <t>B17DCCN010</t>
  </si>
  <si>
    <t>B17DCPT012</t>
  </si>
  <si>
    <t>B18DCAT012</t>
  </si>
  <si>
    <t>B18DCCN105</t>
  </si>
  <si>
    <t>B17DCCN382</t>
  </si>
  <si>
    <t>B17DCCN430</t>
  </si>
  <si>
    <t>B18DCAT180</t>
  </si>
  <si>
    <t>B17DCQT116</t>
  </si>
  <si>
    <t>B18DCCN643</t>
  </si>
  <si>
    <t>B18DCAT252</t>
  </si>
  <si>
    <t>B17DCAT019</t>
  </si>
  <si>
    <t>B18DCCN251</t>
  </si>
  <si>
    <t>B18DCAT134</t>
  </si>
  <si>
    <t>B18DCPT143</t>
  </si>
  <si>
    <t>B18DCCN482</t>
  </si>
  <si>
    <t>B17DCVT364</t>
  </si>
  <si>
    <t>B18DCTM063</t>
  </si>
  <si>
    <t>B18DCCN019</t>
  </si>
  <si>
    <t>B18DCTM009</t>
  </si>
  <si>
    <t>B17DCAT029</t>
  </si>
  <si>
    <t>B18DCCN107</t>
  </si>
  <si>
    <t>B18DCCN159</t>
  </si>
  <si>
    <t>B18DCCN214</t>
  </si>
  <si>
    <t>B18DCCN243</t>
  </si>
  <si>
    <t>B18DCAT108</t>
  </si>
  <si>
    <t>B18DCAT112</t>
  </si>
  <si>
    <t>B18DCPT118</t>
  </si>
  <si>
    <t>B18DCPT129</t>
  </si>
  <si>
    <t>B18DCPT141</t>
  </si>
  <si>
    <t>B18DCTM033</t>
  </si>
  <si>
    <t>B18DCPT189</t>
  </si>
  <si>
    <t>B18DCPT192</t>
  </si>
  <si>
    <t>B18DCTM056</t>
  </si>
  <si>
    <t>B18DCCN633</t>
  </si>
  <si>
    <t>B18DCPT199</t>
  </si>
  <si>
    <t>B18DCAT265</t>
  </si>
  <si>
    <t>B18DCCN707</t>
  </si>
  <si>
    <t>B18DCPT252</t>
  </si>
  <si>
    <t>B18DCCN705</t>
  </si>
  <si>
    <t>B18DCCN297</t>
  </si>
  <si>
    <t>B18DCAT171</t>
  </si>
  <si>
    <t>B18DCAT178</t>
  </si>
  <si>
    <t>B18DCCN512</t>
  </si>
  <si>
    <t>B18DCAT203</t>
  </si>
  <si>
    <t>B18DCPT227</t>
  </si>
  <si>
    <t>B18DCPT240</t>
  </si>
  <si>
    <t>B18DCPT206</t>
  </si>
  <si>
    <t>B18DCAT269</t>
  </si>
  <si>
    <t>B18DCPT031</t>
  </si>
  <si>
    <t>B18DCCN085</t>
  </si>
  <si>
    <t>B18DCPT032</t>
  </si>
  <si>
    <t>B18DCCN250</t>
  </si>
  <si>
    <t>B18DCCN272</t>
  </si>
  <si>
    <t>B18DCCN312</t>
  </si>
  <si>
    <t>B18DCPT122</t>
  </si>
  <si>
    <t>B18DCCN349</t>
  </si>
  <si>
    <t>B18DCAT187</t>
  </si>
  <si>
    <t>B18DCCN609</t>
  </si>
  <si>
    <t>B18DCCN612</t>
  </si>
  <si>
    <t>B18DCCN033</t>
  </si>
  <si>
    <t>B18DCAT011</t>
  </si>
  <si>
    <t>B18DCCN703</t>
  </si>
  <si>
    <t>B18DCCN133</t>
  </si>
  <si>
    <t>B18DCPT068</t>
  </si>
  <si>
    <t>B18DCCN195</t>
  </si>
  <si>
    <t>B18DCCN201</t>
  </si>
  <si>
    <t>B18DCCN258</t>
  </si>
  <si>
    <t>B18DCPT104</t>
  </si>
  <si>
    <t>B18DCCN289</t>
  </si>
  <si>
    <t>B18DCAT131</t>
  </si>
  <si>
    <t>B18DCCN348</t>
  </si>
  <si>
    <t>B18DCCN372</t>
  </si>
  <si>
    <t>B18DCAT158</t>
  </si>
  <si>
    <t>B18DCCN398</t>
  </si>
  <si>
    <t>B18DCCN442</t>
  </si>
  <si>
    <t>B18DCAT232</t>
  </si>
  <si>
    <t>B18DCCN607</t>
  </si>
  <si>
    <t>B18DCPT243</t>
  </si>
  <si>
    <t>B18DCCN679</t>
  </si>
  <si>
    <t>B18DCCN576</t>
  </si>
  <si>
    <t>B18DCCN690</t>
  </si>
  <si>
    <t>B18DCAT008</t>
  </si>
  <si>
    <t>B18DCAT031</t>
  </si>
  <si>
    <t>B18DCCN138</t>
  </si>
  <si>
    <t>B18DCCN221</t>
  </si>
  <si>
    <t>B18DCPT088</t>
  </si>
  <si>
    <t>B18DCCN241</t>
  </si>
  <si>
    <t>B18DCCN260</t>
  </si>
  <si>
    <t>B18DCPT107</t>
  </si>
  <si>
    <t>B18DCPT128</t>
  </si>
  <si>
    <t>B18DCCN362</t>
  </si>
  <si>
    <t>B18DCCN388</t>
  </si>
  <si>
    <t>B18DCPT158</t>
  </si>
  <si>
    <t>B18DCCN422</t>
  </si>
  <si>
    <t>B18DCCN424</t>
  </si>
  <si>
    <t>B18DCPT218</t>
  </si>
  <si>
    <t>B18DCPT233</t>
  </si>
  <si>
    <t>B18DCCN550</t>
  </si>
  <si>
    <t>B17DCPT042</t>
  </si>
  <si>
    <t>B17DCAT062</t>
  </si>
  <si>
    <t>B18DCCN335</t>
  </si>
  <si>
    <t>B17DCCN493</t>
  </si>
  <si>
    <t>B17DCPT171</t>
  </si>
  <si>
    <t>B17DCAT202</t>
  </si>
  <si>
    <t>B18DCCN587</t>
  </si>
  <si>
    <t>B17DCVT404</t>
  </si>
  <si>
    <t>B18DCAT016</t>
  </si>
  <si>
    <t>B18DCCN103</t>
  </si>
  <si>
    <t>B18DCAT068</t>
  </si>
  <si>
    <t>B18DCAT080</t>
  </si>
  <si>
    <t>B18DCAT099</t>
  </si>
  <si>
    <t>B18DCCN263</t>
  </si>
  <si>
    <t>B18DCVT204</t>
  </si>
  <si>
    <t>B18DCCN285</t>
  </si>
  <si>
    <t>B18DCCN300</t>
  </si>
  <si>
    <t>B18DCDT107</t>
  </si>
  <si>
    <t>B18DCVT236</t>
  </si>
  <si>
    <t>B18DCCN345</t>
  </si>
  <si>
    <t>B18DCDT128</t>
  </si>
  <si>
    <t>B17DCAT115</t>
  </si>
  <si>
    <t>B18DCVT259</t>
  </si>
  <si>
    <t>B18DCCN382</t>
  </si>
  <si>
    <t>B18DCCN395</t>
  </si>
  <si>
    <t>B18DCDT171</t>
  </si>
  <si>
    <t>B18DCCN476</t>
  </si>
  <si>
    <t>B18DCVT424</t>
  </si>
  <si>
    <t>B18DCVT380</t>
  </si>
  <si>
    <t>B18DCAT001</t>
  </si>
  <si>
    <t>B18DCDT018</t>
  </si>
  <si>
    <t>B18DCDT025</t>
  </si>
  <si>
    <t>B17DCVT071</t>
  </si>
  <si>
    <t>B18DCVT066</t>
  </si>
  <si>
    <t>B18DCCN122</t>
  </si>
  <si>
    <t>B18DCDT045</t>
  </si>
  <si>
    <t>B18DCDT046</t>
  </si>
  <si>
    <t>B18DCVT162</t>
  </si>
  <si>
    <t>B18DCDT089</t>
  </si>
  <si>
    <t>B18DCDT098</t>
  </si>
  <si>
    <t>B18DCVT229</t>
  </si>
  <si>
    <t>B18DCDT110</t>
  </si>
  <si>
    <t>B18DCVT257</t>
  </si>
  <si>
    <t>B18DCVT269</t>
  </si>
  <si>
    <t>B18DCCN409</t>
  </si>
  <si>
    <t>B18DCCN517</t>
  </si>
  <si>
    <t>B18DCCN595</t>
  </si>
  <si>
    <t>B18DCDT238</t>
  </si>
  <si>
    <t>B17DCAT016</t>
  </si>
  <si>
    <t>B17DCAT052</t>
  </si>
  <si>
    <t>B17DCCN165</t>
  </si>
  <si>
    <t>B17DCCN103</t>
  </si>
  <si>
    <t>B17DCVT052</t>
  </si>
  <si>
    <t>B17DCCN223</t>
  </si>
  <si>
    <t>B17DCVT143</t>
  </si>
  <si>
    <t>B17DCAT095</t>
  </si>
  <si>
    <t>B17DCAT091</t>
  </si>
  <si>
    <t>B17DCVT186</t>
  </si>
  <si>
    <t>B17DCCN380</t>
  </si>
  <si>
    <t>B17DCDT112</t>
  </si>
  <si>
    <t>B17DCCN408</t>
  </si>
  <si>
    <t>B17DCVT235</t>
  </si>
  <si>
    <t>B17DCVT252</t>
  </si>
  <si>
    <t>B17DCCN540</t>
  </si>
  <si>
    <t>B17DCCN625</t>
  </si>
  <si>
    <t>B18DCCN042</t>
  </si>
  <si>
    <t>B18DCCN067</t>
  </si>
  <si>
    <t>B18DCCN123</t>
  </si>
  <si>
    <t>B18DCCN134</t>
  </si>
  <si>
    <t>B18DCAT049</t>
  </si>
  <si>
    <t>B18DCCN155</t>
  </si>
  <si>
    <t>B17DCPT240</t>
  </si>
  <si>
    <t>B18DCCN213</t>
  </si>
  <si>
    <t>B18DCCN220</t>
  </si>
  <si>
    <t>B18DCAT098</t>
  </si>
  <si>
    <t>B18DCCN494</t>
  </si>
  <si>
    <t>B18DCAT236</t>
  </si>
  <si>
    <t>B18DCCN617</t>
  </si>
  <si>
    <t>B18DCCN619</t>
  </si>
  <si>
    <t>B18DCCN540</t>
  </si>
  <si>
    <t>B18DCCN541</t>
  </si>
  <si>
    <t>B18DCCN673</t>
  </si>
  <si>
    <t>B18DCCN683</t>
  </si>
  <si>
    <t>B18DCCN076</t>
  </si>
  <si>
    <t>B18DCCN115</t>
  </si>
  <si>
    <t>B18DCAT075</t>
  </si>
  <si>
    <t>B18DCAT085</t>
  </si>
  <si>
    <t>B18DCAT096</t>
  </si>
  <si>
    <t>B18DCPT130</t>
  </si>
  <si>
    <t>B18DCCN352</t>
  </si>
  <si>
    <t>B18DCAT159</t>
  </si>
  <si>
    <t>B18DCAT160</t>
  </si>
  <si>
    <t>B18DCCN438</t>
  </si>
  <si>
    <t>B18DCAT188</t>
  </si>
  <si>
    <t>B18DCAT196</t>
  </si>
  <si>
    <t>B18DCAT208</t>
  </si>
  <si>
    <t>B18DCCN640</t>
  </si>
  <si>
    <t>B18DCCN547</t>
  </si>
  <si>
    <t>B18DCPT235</t>
  </si>
  <si>
    <t>B18DCAT260</t>
  </si>
  <si>
    <t>B18DCCN020</t>
  </si>
  <si>
    <t>B18DCCN059</t>
  </si>
  <si>
    <t>B18DCCN092</t>
  </si>
  <si>
    <t>B18DCCN181</t>
  </si>
  <si>
    <t>B18DCPT067</t>
  </si>
  <si>
    <t>B18DCPT096</t>
  </si>
  <si>
    <t>B18DCCN273</t>
  </si>
  <si>
    <t>B18DCCN301</t>
  </si>
  <si>
    <t>B18DCCN378</t>
  </si>
  <si>
    <t>B18DCTM036</t>
  </si>
  <si>
    <t>B18DCCN456</t>
  </si>
  <si>
    <t>B18DCCN706</t>
  </si>
  <si>
    <t>B18DCCN021</t>
  </si>
  <si>
    <t>B18DCPT049</t>
  </si>
  <si>
    <t>B18DCCN117</t>
  </si>
  <si>
    <t>B18DCAT044</t>
  </si>
  <si>
    <t>B18DCCN178</t>
  </si>
  <si>
    <t>B18DCAT071</t>
  </si>
  <si>
    <t>B18DCAT152</t>
  </si>
  <si>
    <t>B18DCPT154</t>
  </si>
  <si>
    <t>B18DCCN412</t>
  </si>
  <si>
    <t>B18DCCN487</t>
  </si>
  <si>
    <t>B18DCCN520</t>
  </si>
  <si>
    <t>B18DCTM047</t>
  </si>
  <si>
    <t>B18DCCN597</t>
  </si>
  <si>
    <t>B18DCCN656</t>
  </si>
  <si>
    <t>B18DCTM048</t>
  </si>
  <si>
    <t>B18DCCN659</t>
  </si>
  <si>
    <t>B18DCCN557</t>
  </si>
  <si>
    <t>B18DCCN112</t>
  </si>
  <si>
    <t>B18DCCN276</t>
  </si>
  <si>
    <t>B18DCCN307</t>
  </si>
  <si>
    <t>B18DCCN384</t>
  </si>
  <si>
    <t>B18DCCN389</t>
  </si>
  <si>
    <t>B18DCAT164</t>
  </si>
  <si>
    <t>B18DCCN441</t>
  </si>
  <si>
    <t>B18DCCN454</t>
  </si>
  <si>
    <t>B18DCPT167</t>
  </si>
  <si>
    <t>B18DCCN593</t>
  </si>
  <si>
    <t>B18DCCN538</t>
  </si>
  <si>
    <t>B18DCCN681</t>
  </si>
  <si>
    <t>B18DCCN549</t>
  </si>
  <si>
    <t>B18DCCN568</t>
  </si>
  <si>
    <t>B18DCCN571</t>
  </si>
  <si>
    <t>B18DCAT228</t>
  </si>
  <si>
    <t>B18DCCN026</t>
  </si>
  <si>
    <t>B17DCCN154</t>
  </si>
  <si>
    <t>B18DCAT040</t>
  </si>
  <si>
    <t>B18DCCN146</t>
  </si>
  <si>
    <t>B17DCCN214</t>
  </si>
  <si>
    <t>B18DCCN341</t>
  </si>
  <si>
    <t>B18DCCN407</t>
  </si>
  <si>
    <t>B18DCTM044</t>
  </si>
  <si>
    <t>B18DCCN471</t>
  </si>
  <si>
    <t>B18DCCN509</t>
  </si>
  <si>
    <t>B18DCCN511</t>
  </si>
  <si>
    <t>B18DCCN599</t>
  </si>
  <si>
    <t>B18DCTM062</t>
  </si>
  <si>
    <t>B18DCCN563</t>
  </si>
  <si>
    <t>B18DCCN583</t>
  </si>
  <si>
    <t>B17DCQT169</t>
  </si>
  <si>
    <t>B18DCCN061</t>
  </si>
  <si>
    <t>B17DCPT054</t>
  </si>
  <si>
    <t>B18DCCN167</t>
  </si>
  <si>
    <t>B18DCCN174</t>
  </si>
  <si>
    <t>B18DCCN180</t>
  </si>
  <si>
    <t>B18DCPT087</t>
  </si>
  <si>
    <t>B18DCPT105</t>
  </si>
  <si>
    <t>B18DCCN288</t>
  </si>
  <si>
    <t>B18DCPT120</t>
  </si>
  <si>
    <t>B18DCPT132</t>
  </si>
  <si>
    <t>B17DCCN443</t>
  </si>
  <si>
    <t>B18DCAT179</t>
  </si>
  <si>
    <t>B18DCPT211</t>
  </si>
  <si>
    <t>B18DCPT245</t>
  </si>
  <si>
    <t>B18DCPT029</t>
  </si>
  <si>
    <t>B18DCCN056</t>
  </si>
  <si>
    <t>B18DCCN129</t>
  </si>
  <si>
    <t>B18DCCN168</t>
  </si>
  <si>
    <t>B18DCPT090</t>
  </si>
  <si>
    <t>B18DCAT113</t>
  </si>
  <si>
    <t>B18DCCN287</t>
  </si>
  <si>
    <t>B18DCAT130</t>
  </si>
  <si>
    <t>B18DCCN315</t>
  </si>
  <si>
    <t>B18DCAT137</t>
  </si>
  <si>
    <t>B18DCAT141</t>
  </si>
  <si>
    <t>B18DCAT191</t>
  </si>
  <si>
    <t>B18DCCN684</t>
  </si>
  <si>
    <t>B18DCPT255</t>
  </si>
  <si>
    <t>B18DCAT017</t>
  </si>
  <si>
    <t>B18DCAT083</t>
  </si>
  <si>
    <t>B18DCCN275</t>
  </si>
  <si>
    <t>B17DCAT109</t>
  </si>
  <si>
    <t>B17DCQT177</t>
  </si>
  <si>
    <t>B18DCCN039</t>
  </si>
  <si>
    <t>B18DCCN045</t>
  </si>
  <si>
    <t>B18DCAT036</t>
  </si>
  <si>
    <t>B18DCCN202</t>
  </si>
  <si>
    <t>B18DCPT081</t>
  </si>
  <si>
    <t>B18DCCN233</t>
  </si>
  <si>
    <t>B18DCCN464</t>
  </si>
  <si>
    <t>B18DCCN498</t>
  </si>
  <si>
    <t>B18DCPT190</t>
  </si>
  <si>
    <t>B18DCCN653</t>
  </si>
  <si>
    <t>B18DCCN539</t>
  </si>
  <si>
    <t>B18DCAT253</t>
  </si>
  <si>
    <t>B18DCAT256</t>
  </si>
  <si>
    <t>B18DCCN698</t>
  </si>
  <si>
    <t>B18DCPT027</t>
  </si>
  <si>
    <t>B18DCCN106</t>
  </si>
  <si>
    <t>B18DCCN183</t>
  </si>
  <si>
    <t>B18DCCN205</t>
  </si>
  <si>
    <t>B18DCCN216</t>
  </si>
  <si>
    <t>B18DCCN238</t>
  </si>
  <si>
    <t>B18DCCN248</t>
  </si>
  <si>
    <t>B18DCCN249</t>
  </si>
  <si>
    <t>B18DCCN293</t>
  </si>
  <si>
    <t>B18DCCN423</t>
  </si>
  <si>
    <t>B18DCPT182</t>
  </si>
  <si>
    <t>B18DCCN615</t>
  </si>
  <si>
    <t>B17DCVT336</t>
  </si>
  <si>
    <t>B18DCCN626</t>
  </si>
  <si>
    <t>B18DCPT234</t>
  </si>
  <si>
    <t>B18DCPT257</t>
  </si>
  <si>
    <t>B17DCCN351</t>
  </si>
  <si>
    <t>B18DCCN319</t>
  </si>
  <si>
    <t>B18DCCN402</t>
  </si>
  <si>
    <t>B17DCAT203</t>
  </si>
  <si>
    <t>B18DCCN693</t>
  </si>
  <si>
    <t>B18DCCN699</t>
  </si>
  <si>
    <t>B18DCCN030</t>
  </si>
  <si>
    <t>B18DCCN063</t>
  </si>
  <si>
    <t>B18DCCN070</t>
  </si>
  <si>
    <t>B18DCPT041</t>
  </si>
  <si>
    <t>B18DCCN145</t>
  </si>
  <si>
    <t>B18DCCN192</t>
  </si>
  <si>
    <t>B18DCCN368</t>
  </si>
  <si>
    <t>B18DCCN387</t>
  </si>
  <si>
    <t>B18DCCN431</t>
  </si>
  <si>
    <t>B18DCCN519</t>
  </si>
  <si>
    <t>B18DCCN618</t>
  </si>
  <si>
    <t>B18DCCN650</t>
  </si>
  <si>
    <t>B18DCCN658</t>
  </si>
  <si>
    <t>B18DCCN535</t>
  </si>
  <si>
    <t>B18DCCN664</t>
  </si>
  <si>
    <t>B18DCCN669</t>
  </si>
  <si>
    <t>B18DCCN552</t>
  </si>
  <si>
    <t>B18DCCN559</t>
  </si>
  <si>
    <t>B18DCCN574</t>
  </si>
  <si>
    <t>B18DCCN585</t>
  </si>
  <si>
    <t>B18DCCN004</t>
  </si>
  <si>
    <t>B18DCPT007</t>
  </si>
  <si>
    <t>B18DCPT010</t>
  </si>
  <si>
    <t>B18DCPT030</t>
  </si>
  <si>
    <t>B18DCCN089</t>
  </si>
  <si>
    <t>B18DCPT085</t>
  </si>
  <si>
    <t>B18DCTM028</t>
  </si>
  <si>
    <t>B18DCPT133</t>
  </si>
  <si>
    <t>B18DCAT151</t>
  </si>
  <si>
    <t>B18DCCN367</t>
  </si>
  <si>
    <t>B18DCCN463</t>
  </si>
  <si>
    <t>B18DCCN469</t>
  </si>
  <si>
    <t>B18DCPT184</t>
  </si>
  <si>
    <t>B18DCCN515</t>
  </si>
  <si>
    <t>B18DCCN654</t>
  </si>
  <si>
    <t>B18DCPT236</t>
  </si>
  <si>
    <t>B18DCCN554</t>
  </si>
  <si>
    <t>B18DCCN565</t>
  </si>
  <si>
    <t>B18DCPT004</t>
  </si>
  <si>
    <t>B18DCCN027</t>
  </si>
  <si>
    <t>B18DCPT034</t>
  </si>
  <si>
    <t>B18DCPT064</t>
  </si>
  <si>
    <t>B18DCPT078</t>
  </si>
  <si>
    <t>B18DCCN210</t>
  </si>
  <si>
    <t>B18DCAT176</t>
  </si>
  <si>
    <t>B18DCPT180</t>
  </si>
  <si>
    <t>B18DCAT194</t>
  </si>
  <si>
    <t>B18DCPT224</t>
  </si>
  <si>
    <t>B18DCPT239</t>
  </si>
  <si>
    <t>B18DCCN692</t>
  </si>
  <si>
    <t>B18DCAT007</t>
  </si>
  <si>
    <t>B17DCAT084</t>
  </si>
  <si>
    <t>B17DCCN316</t>
  </si>
  <si>
    <t>B18DCAT181</t>
  </si>
  <si>
    <t>B18DCAT185</t>
  </si>
  <si>
    <t>B17DCVT332</t>
  </si>
  <si>
    <t>B18DCCN668</t>
  </si>
  <si>
    <t>B17DCCN051</t>
  </si>
  <si>
    <t>B17DCCN085</t>
  </si>
  <si>
    <t>B17DCAT047</t>
  </si>
  <si>
    <t>B17DCAT050</t>
  </si>
  <si>
    <t>B17DCAT063</t>
  </si>
  <si>
    <t>B17DCDT061</t>
  </si>
  <si>
    <t>B17DCCN241</t>
  </si>
  <si>
    <t>B17DCAT083</t>
  </si>
  <si>
    <t>B17DCCN266</t>
  </si>
  <si>
    <t>B17DCCN282</t>
  </si>
  <si>
    <t>B17DCCN303</t>
  </si>
  <si>
    <t>B16DCDT102</t>
  </si>
  <si>
    <t>B17DCCN350</t>
  </si>
  <si>
    <t>B17DCAT133</t>
  </si>
  <si>
    <t>B17DCVT258</t>
  </si>
  <si>
    <t>B17DCCN577</t>
  </si>
  <si>
    <t>B17DCAT177</t>
  </si>
  <si>
    <t>B17DCCN612</t>
  </si>
  <si>
    <t>B17DCCN652</t>
  </si>
  <si>
    <t>B17DCCN641</t>
  </si>
  <si>
    <t>B17DCDT001</t>
  </si>
  <si>
    <t>B17DCDT015</t>
  </si>
  <si>
    <t>B17DCDT053</t>
  </si>
  <si>
    <t>B17DCDT055</t>
  </si>
  <si>
    <t>B17DCDT044</t>
  </si>
  <si>
    <t>B17DCDT063</t>
  </si>
  <si>
    <t>B17DCDT070</t>
  </si>
  <si>
    <t>B17DCDT086</t>
  </si>
  <si>
    <t>B17DCDT095</t>
  </si>
  <si>
    <t>B17DCDT099</t>
  </si>
  <si>
    <t>B17DCDT106</t>
  </si>
  <si>
    <t>B17DCDT139</t>
  </si>
  <si>
    <t>B17DCDT149</t>
  </si>
  <si>
    <t>B17DCDT150</t>
  </si>
  <si>
    <t>B17DCDT164</t>
  </si>
  <si>
    <t>B17DCDT170</t>
  </si>
  <si>
    <t>B17DCDT171</t>
  </si>
  <si>
    <t>B17DCDT187</t>
  </si>
  <si>
    <t>B17DCDT188</t>
  </si>
  <si>
    <t>B17DCDT210</t>
  </si>
  <si>
    <t>B17DCDT216</t>
  </si>
  <si>
    <t>INT1323-02</t>
  </si>
  <si>
    <t>B17DCDT014</t>
  </si>
  <si>
    <t>B17DCDT020</t>
  </si>
  <si>
    <t>B17DCDT027</t>
  </si>
  <si>
    <t>B17DCDT048</t>
  </si>
  <si>
    <t>B17DCDT051</t>
  </si>
  <si>
    <t>B17DCDT030</t>
  </si>
  <si>
    <t>B17DCDT034</t>
  </si>
  <si>
    <t>B17DCDT035</t>
  </si>
  <si>
    <t>B17DCDT067</t>
  </si>
  <si>
    <t>B17DCDT074</t>
  </si>
  <si>
    <t>B17DCDT081</t>
  </si>
  <si>
    <t>B17DCDT087</t>
  </si>
  <si>
    <t>B17DCDT129</t>
  </si>
  <si>
    <t>B17DCDT140</t>
  </si>
  <si>
    <t>B17DCDT151</t>
  </si>
  <si>
    <t>B17DCDT160</t>
  </si>
  <si>
    <t>B17DCDT175</t>
  </si>
  <si>
    <t>B17DCDT201</t>
  </si>
  <si>
    <t>B17DCDT206</t>
  </si>
  <si>
    <t>INT1323-03</t>
  </si>
  <si>
    <t>B17DCDT008</t>
  </si>
  <si>
    <t>B15DCCN056</t>
  </si>
  <si>
    <t>B17DCDT022</t>
  </si>
  <si>
    <t>B17DCDT028</t>
  </si>
  <si>
    <t>B17DCDT046</t>
  </si>
  <si>
    <t>B17DCDT072</t>
  </si>
  <si>
    <t>B17DCDT127</t>
  </si>
  <si>
    <t>B17DCDT144</t>
  </si>
  <si>
    <t>B17DCDT162</t>
  </si>
  <si>
    <t>B17DCDT182</t>
  </si>
  <si>
    <t>B17DCDT185</t>
  </si>
  <si>
    <t>B17DCDT198</t>
  </si>
  <si>
    <t>B17DCDT199</t>
  </si>
  <si>
    <t>B17DCDT202</t>
  </si>
  <si>
    <t>B17DCCN670</t>
  </si>
  <si>
    <t>B17DCDT215</t>
  </si>
  <si>
    <t>INT1323-04</t>
  </si>
  <si>
    <t>B17DCDT013</t>
  </si>
  <si>
    <t>B17DCDT025</t>
  </si>
  <si>
    <t>B17DCDT032</t>
  </si>
  <si>
    <t>B17DCDT041</t>
  </si>
  <si>
    <t>B17DCDT060</t>
  </si>
  <si>
    <t>B17DCDT073</t>
  </si>
  <si>
    <t>B17DCDT077</t>
  </si>
  <si>
    <t>B16DCDT128</t>
  </si>
  <si>
    <t>B17DCDT109</t>
  </si>
  <si>
    <t>B17DCDT135</t>
  </si>
  <si>
    <t>B17DCDT143</t>
  </si>
  <si>
    <t>B17DCDT163</t>
  </si>
  <si>
    <t>B17DCDT181</t>
  </si>
  <si>
    <t>B17DCDT196</t>
  </si>
  <si>
    <t>B17DCDT204</t>
  </si>
  <si>
    <t>B17DCDT207</t>
  </si>
  <si>
    <t>B17DCDT213</t>
  </si>
  <si>
    <t>B17DCDT214</t>
  </si>
  <si>
    <t>B16DCCN009</t>
  </si>
  <si>
    <t>B15DCCN087</t>
  </si>
  <si>
    <t>B16DCCN047</t>
  </si>
  <si>
    <t>B16DCCN089</t>
  </si>
  <si>
    <t>B16DCCN521</t>
  </si>
  <si>
    <t>B16DCCN100</t>
  </si>
  <si>
    <t>B16DCCN064</t>
  </si>
  <si>
    <t>B16DCCN052</t>
  </si>
  <si>
    <t>B16DCCN083</t>
  </si>
  <si>
    <t>B16DCCN133</t>
  </si>
  <si>
    <t>B16DCCN145</t>
  </si>
  <si>
    <t>B16DCCN149</t>
  </si>
  <si>
    <t>B16DCCN153</t>
  </si>
  <si>
    <t>B16DCCN161</t>
  </si>
  <si>
    <t>B16DCCN536</t>
  </si>
  <si>
    <t>B16DCCN185</t>
  </si>
  <si>
    <t>B16DCCN164</t>
  </si>
  <si>
    <t>B16DCCN202</t>
  </si>
  <si>
    <t>B16DCCN221</t>
  </si>
  <si>
    <t>B16DCCN228</t>
  </si>
  <si>
    <t>B16DCCN261</t>
  </si>
  <si>
    <t>B16DCCN294</t>
  </si>
  <si>
    <t>B16DCCN312</t>
  </si>
  <si>
    <t>B16DCCN333</t>
  </si>
  <si>
    <t>B16DCCN334</t>
  </si>
  <si>
    <t>B16DCCN321</t>
  </si>
  <si>
    <t>B16DCCN343</t>
  </si>
  <si>
    <t>B16DCCN387</t>
  </si>
  <si>
    <t>INT1434-03</t>
  </si>
  <si>
    <t>B16DCCN017</t>
  </si>
  <si>
    <t>B16DCCN029</t>
  </si>
  <si>
    <t>B16DCCN034</t>
  </si>
  <si>
    <t>B16DCCN092</t>
  </si>
  <si>
    <t>B16DCCN069</t>
  </si>
  <si>
    <t>B16DCCN071</t>
  </si>
  <si>
    <t>B16DCCN119</t>
  </si>
  <si>
    <t>B16DCCN120</t>
  </si>
  <si>
    <t>B16DCCN134</t>
  </si>
  <si>
    <t>B16DCCN138</t>
  </si>
  <si>
    <t>B16DCCN160</t>
  </si>
  <si>
    <t>B16DCCN168</t>
  </si>
  <si>
    <t>B16DCCN194</t>
  </si>
  <si>
    <t>B16DCCN215</t>
  </si>
  <si>
    <t>B16DCCN216</t>
  </si>
  <si>
    <t>B16DCCN225</t>
  </si>
  <si>
    <t>B16DCCN515</t>
  </si>
  <si>
    <t>B16DCCN231</t>
  </si>
  <si>
    <t>B16DCCN516</t>
  </si>
  <si>
    <t>B16DCCN255</t>
  </si>
  <si>
    <t>B16DCCN330</t>
  </si>
  <si>
    <t>B16DCCN336</t>
  </si>
  <si>
    <t>B16DCCN359</t>
  </si>
  <si>
    <t>B16DCCN362</t>
  </si>
  <si>
    <t>B16DCCN405</t>
  </si>
  <si>
    <t>B16DCCN413</t>
  </si>
  <si>
    <t>B16DCCN415</t>
  </si>
  <si>
    <t>INT1434-06</t>
  </si>
  <si>
    <t>B16DCPT014</t>
  </si>
  <si>
    <t>B15DCCN096</t>
  </si>
  <si>
    <t>B16DCCN075</t>
  </si>
  <si>
    <t>B16DCPT048</t>
  </si>
  <si>
    <t>B16DCPT049</t>
  </si>
  <si>
    <t>B16DCCN141</t>
  </si>
  <si>
    <t>B16DCCN147</t>
  </si>
  <si>
    <t>B16DCCN158</t>
  </si>
  <si>
    <t>B16DCPT209</t>
  </si>
  <si>
    <t>B16DCCN182</t>
  </si>
  <si>
    <t>B16DCCN166</t>
  </si>
  <si>
    <t>B16DCCN172</t>
  </si>
  <si>
    <t>B16DCCN173</t>
  </si>
  <si>
    <t>B16DCPT095</t>
  </si>
  <si>
    <t>B15DCCN329</t>
  </si>
  <si>
    <t>B16DCCN227</t>
  </si>
  <si>
    <t>B16DCCN229</t>
  </si>
  <si>
    <t>B16DCCN246</t>
  </si>
  <si>
    <t>B16DCCN253</t>
  </si>
  <si>
    <t>B14DCCN419</t>
  </si>
  <si>
    <t>B16DCCN274</t>
  </si>
  <si>
    <t>B16DCCN278</t>
  </si>
  <si>
    <t>B16DCPT121</t>
  </si>
  <si>
    <t>B16DCPT125</t>
  </si>
  <si>
    <t>B16DCCN298</t>
  </si>
  <si>
    <t>B16DCCN309</t>
  </si>
  <si>
    <t>B16DCCN310</t>
  </si>
  <si>
    <t>B16DCCN317</t>
  </si>
  <si>
    <t>B16DCCN382</t>
  </si>
  <si>
    <t>B16DCCN404</t>
  </si>
  <si>
    <t>B12DCPT083</t>
  </si>
  <si>
    <t>INT1362-05</t>
  </si>
  <si>
    <t>B16DCAT012</t>
  </si>
  <si>
    <t>B16DCDT045</t>
  </si>
  <si>
    <t>B16DCDT050</t>
  </si>
  <si>
    <t>B16DCCN103</t>
  </si>
  <si>
    <t>B16DCCN105</t>
  </si>
  <si>
    <t>B16DCCN150</t>
  </si>
  <si>
    <t>B16DCDT112</t>
  </si>
  <si>
    <t>B16DCVT172</t>
  </si>
  <si>
    <t>B16DCDT125</t>
  </si>
  <si>
    <t>B16DCDT134</t>
  </si>
  <si>
    <t>B16DCVT226</t>
  </si>
  <si>
    <t>B16DCCN276</t>
  </si>
  <si>
    <t>B16DCCN289</t>
  </si>
  <si>
    <t>B16DCDT171</t>
  </si>
  <si>
    <t>B16DCVT265</t>
  </si>
  <si>
    <t>B16DCVT266</t>
  </si>
  <si>
    <t>B16DCAT146</t>
  </si>
  <si>
    <t>B16DCCN391</t>
  </si>
  <si>
    <t>B16DCCN397</t>
  </si>
  <si>
    <t>B16DCVT122</t>
  </si>
  <si>
    <t>B16DCVT035</t>
  </si>
  <si>
    <t>B18DCPT040</t>
  </si>
  <si>
    <t>B18DCCN102</t>
  </si>
  <si>
    <t>B18DCCN121</t>
  </si>
  <si>
    <t>B18DCPT058</t>
  </si>
  <si>
    <t>B18DCPT065</t>
  </si>
  <si>
    <t>B18DCCN239</t>
  </si>
  <si>
    <t>B18DCCN400</t>
  </si>
  <si>
    <t>B18DCCN421</t>
  </si>
  <si>
    <t>B18DCCN436</t>
  </si>
  <si>
    <t>B18DCAT173</t>
  </si>
  <si>
    <t>B18DCCN496</t>
  </si>
  <si>
    <t>B18DCPT191</t>
  </si>
  <si>
    <t>B18DCCN627</t>
  </si>
  <si>
    <t>B18DCCN651</t>
  </si>
  <si>
    <t>B18DCCN682</t>
  </si>
  <si>
    <t>B18DCPT212</t>
  </si>
  <si>
    <t>B18DCAT041</t>
  </si>
  <si>
    <t>B18DCCN188</t>
  </si>
  <si>
    <t>B18DCCN203</t>
  </si>
  <si>
    <t>B18DCPT080</t>
  </si>
  <si>
    <t>B18DCCN209</t>
  </si>
  <si>
    <t>B18DCAT081</t>
  </si>
  <si>
    <t>B18DCCN234</t>
  </si>
  <si>
    <t>B18DCAT105</t>
  </si>
  <si>
    <t>B18DCCN277</t>
  </si>
  <si>
    <t>B18DCAT123</t>
  </si>
  <si>
    <t>B18DCCN321</t>
  </si>
  <si>
    <t>B18DCCN330</t>
  </si>
  <si>
    <t>B18DCCN332</t>
  </si>
  <si>
    <t>B18DCCN343</t>
  </si>
  <si>
    <t>B18DCCN396</t>
  </si>
  <si>
    <t>B18DCCN429</t>
  </si>
  <si>
    <t>B18DCCN432</t>
  </si>
  <si>
    <t>B18DCCN451</t>
  </si>
  <si>
    <t>B18DCCN594</t>
  </si>
  <si>
    <t>B18DCCN635</t>
  </si>
  <si>
    <t>B18DCCN660</t>
  </si>
  <si>
    <t>B18DCCN672</t>
  </si>
  <si>
    <t>B18DCCN710</t>
  </si>
  <si>
    <t>B18DCCN688</t>
  </si>
  <si>
    <t>B18DCCN010</t>
  </si>
  <si>
    <t>B18DCCN048</t>
  </si>
  <si>
    <t>B18DCCN073</t>
  </si>
  <si>
    <t>B18DCCN144</t>
  </si>
  <si>
    <t>B18DCCN226</t>
  </si>
  <si>
    <t>B18DCCN311</t>
  </si>
  <si>
    <t>B18DCCN339</t>
  </si>
  <si>
    <t>B18DCCN492</t>
  </si>
  <si>
    <t>B18DCCN610</t>
  </si>
  <si>
    <t>B18DCCN632</t>
  </si>
  <si>
    <t>B18DCCN532</t>
  </si>
  <si>
    <t>B18DCCN543</t>
  </si>
  <si>
    <t>B18DCCN676</t>
  </si>
  <si>
    <t>B18DCCN573</t>
  </si>
  <si>
    <t>B18DCPT249</t>
  </si>
  <si>
    <t>B18DCCN689</t>
  </si>
  <si>
    <t>B18DCCN111</t>
  </si>
  <si>
    <t>B18DCTM012</t>
  </si>
  <si>
    <t>B18DCCN189</t>
  </si>
  <si>
    <t>B18DCAT078</t>
  </si>
  <si>
    <t>B18DCAT090</t>
  </si>
  <si>
    <t>B18DCAT094</t>
  </si>
  <si>
    <t>B18DCAT118</t>
  </si>
  <si>
    <t>B18DCTM026</t>
  </si>
  <si>
    <t>B18DCAT150</t>
  </si>
  <si>
    <t>B18DCPT155</t>
  </si>
  <si>
    <t>B17DCPT265</t>
  </si>
  <si>
    <t>B18DCAT182</t>
  </si>
  <si>
    <t>B18DCAT202</t>
  </si>
  <si>
    <t>B18DCAT238</t>
  </si>
  <si>
    <t>B18DCAT242</t>
  </si>
  <si>
    <t>B18DCAT212</t>
  </si>
  <si>
    <t>B17DCAT212</t>
  </si>
  <si>
    <t>B18DCAT043</t>
  </si>
  <si>
    <t>B18DCAT047</t>
  </si>
  <si>
    <t>B18DCCN151</t>
  </si>
  <si>
    <t>B18DCCN334</t>
  </si>
  <si>
    <t>B18DCCN365</t>
  </si>
  <si>
    <t>B18DCCN410</t>
  </si>
  <si>
    <t>B18DCCN479</t>
  </si>
  <si>
    <t>B17DCVT288</t>
  </si>
  <si>
    <t>B17DCQT010</t>
  </si>
  <si>
    <t>B17DCVT033</t>
  </si>
  <si>
    <t>B17DCQT018</t>
  </si>
  <si>
    <t>B17DCCN171</t>
  </si>
  <si>
    <t>B17DCCN184</t>
  </si>
  <si>
    <t>B17DCVT181</t>
  </si>
  <si>
    <t>B17DCQT073</t>
  </si>
  <si>
    <t>B17DCQT077</t>
  </si>
  <si>
    <t>B17DCQT083</t>
  </si>
  <si>
    <t>B18DCPT134</t>
  </si>
  <si>
    <t>B17DCQT091</t>
  </si>
  <si>
    <t>B17DCCN526</t>
  </si>
  <si>
    <t>B17DCCN536</t>
  </si>
  <si>
    <t>B17DCCN541</t>
  </si>
  <si>
    <t>B18DCPT228</t>
  </si>
  <si>
    <t>B17DCQT161</t>
  </si>
  <si>
    <t>B16DCCN013</t>
  </si>
  <si>
    <t>INT1434-02</t>
  </si>
  <si>
    <t>B16DCCN019</t>
  </si>
  <si>
    <t>B16DCCN023</t>
  </si>
  <si>
    <t>B16DCCN042</t>
  </si>
  <si>
    <t>B16DCCN096</t>
  </si>
  <si>
    <t>B16DCCN059</t>
  </si>
  <si>
    <t>B16DCCN063</t>
  </si>
  <si>
    <t>B16DCCN122</t>
  </si>
  <si>
    <t>B16DCCN129</t>
  </si>
  <si>
    <t>B16DCCN151</t>
  </si>
  <si>
    <t>B16DCCN159</t>
  </si>
  <si>
    <t>B16DCCN217</t>
  </si>
  <si>
    <t>B16DCCN232</t>
  </si>
  <si>
    <t>B16DCCN234</t>
  </si>
  <si>
    <t>B16DCCN238</t>
  </si>
  <si>
    <t>B16DCCN239</t>
  </si>
  <si>
    <t>B16DCCN251</t>
  </si>
  <si>
    <t>B16DCCN254</t>
  </si>
  <si>
    <t>B16DCCN270</t>
  </si>
  <si>
    <t>B16DCCN275</t>
  </si>
  <si>
    <t>B16DCCN501</t>
  </si>
  <si>
    <t>B16DCCN329</t>
  </si>
  <si>
    <t>B16DCCN319</t>
  </si>
  <si>
    <t>B16DCCN346</t>
  </si>
  <si>
    <t>B16DCCN354</t>
  </si>
  <si>
    <t>B16DCCN370</t>
  </si>
  <si>
    <t>B16DCCN377</t>
  </si>
  <si>
    <t>B16DCCN378</t>
  </si>
  <si>
    <t>B16DCCN400</t>
  </si>
  <si>
    <t>B16DCCN410</t>
  </si>
  <si>
    <t>B16DCCN001</t>
  </si>
  <si>
    <t>INT1434-04</t>
  </si>
  <si>
    <t>B16DCCN010</t>
  </si>
  <si>
    <t>B16DCCN018</t>
  </si>
  <si>
    <t>B16DCCN025</t>
  </si>
  <si>
    <t>B16DCCN037</t>
  </si>
  <si>
    <t>B16DCCN093</t>
  </si>
  <si>
    <t>B16DCCN101</t>
  </si>
  <si>
    <t>B16DCCN048</t>
  </si>
  <si>
    <t>B16DCCN060</t>
  </si>
  <si>
    <t>B16DCCN068</t>
  </si>
  <si>
    <t>B16DCCN127</t>
  </si>
  <si>
    <t>B16DCCN186</t>
  </si>
  <si>
    <t>B16DCCN218</t>
  </si>
  <si>
    <t>B16DCCN237</t>
  </si>
  <si>
    <t>B16DCCN245</t>
  </si>
  <si>
    <t>B16DCCN265</t>
  </si>
  <si>
    <t>B16DCCN520</t>
  </si>
  <si>
    <t>B16DCCN286</t>
  </si>
  <si>
    <t>B16DCCN301</t>
  </si>
  <si>
    <t>B16DCCN373</t>
  </si>
  <si>
    <t>INT1434-05</t>
  </si>
  <si>
    <t>B16DCCN011</t>
  </si>
  <si>
    <t>B16DCCN014</t>
  </si>
  <si>
    <t>B16DCPT005</t>
  </si>
  <si>
    <t>B16DCCN030</t>
  </si>
  <si>
    <t>B16DCCN062</t>
  </si>
  <si>
    <t>B15DCCN121</t>
  </si>
  <si>
    <t>B16DCCN078</t>
  </si>
  <si>
    <t>B14DCCN372</t>
  </si>
  <si>
    <t>B16DCCN086</t>
  </si>
  <si>
    <t>B16DCCN118</t>
  </si>
  <si>
    <t>B16DCCN171</t>
  </si>
  <si>
    <t>B16DCCN198</t>
  </si>
  <si>
    <t>B16DCCN219</t>
  </si>
  <si>
    <t>B16DCPT103</t>
  </si>
  <si>
    <t>B16DCCN260</t>
  </si>
  <si>
    <t>B16DCCN304</t>
  </si>
  <si>
    <t>B16DCPT138</t>
  </si>
  <si>
    <t>B16DCCN322</t>
  </si>
  <si>
    <t>B16DCCN355</t>
  </si>
  <si>
    <t>B16DCCN357</t>
  </si>
  <si>
    <t>B16DCCN395</t>
  </si>
  <si>
    <t>B18DCCN047</t>
  </si>
  <si>
    <t>B18DCCN082</t>
  </si>
  <si>
    <t>B16DCCN044</t>
  </si>
  <si>
    <t>B18DCAT055</t>
  </si>
  <si>
    <t>B18DCCN351</t>
  </si>
  <si>
    <t>B18DCCN356</t>
  </si>
  <si>
    <t>B18DCAT154</t>
  </si>
  <si>
    <t>B18DCCN377</t>
  </si>
  <si>
    <t>B18DCAT167</t>
  </si>
  <si>
    <t>B18DCCN452</t>
  </si>
  <si>
    <t>B18DCCN497</t>
  </si>
  <si>
    <t>B18DCAT206</t>
  </si>
  <si>
    <t>B18DCCN606</t>
  </si>
  <si>
    <t>B18DCCN621</t>
  </si>
  <si>
    <t>B18DCCN663</t>
  </si>
  <si>
    <t>B18DCAT251</t>
  </si>
  <si>
    <t>B18DCCN555</t>
  </si>
  <si>
    <t>B18DCCN567</t>
  </si>
  <si>
    <t>B18DCAT258</t>
  </si>
  <si>
    <t>B18DCCN685</t>
  </si>
  <si>
    <t>B18DCCN002</t>
  </si>
  <si>
    <t>B18DCCN078</t>
  </si>
  <si>
    <t>B18DCAT088</t>
  </si>
  <si>
    <t>B18DCCN224</t>
  </si>
  <si>
    <t>B18DCAT153</t>
  </si>
  <si>
    <t>B18DCPT150</t>
  </si>
  <si>
    <t>B18DCCN629</t>
  </si>
  <si>
    <t>B18DCCN637</t>
  </si>
  <si>
    <t>B18DCCN670</t>
  </si>
  <si>
    <t>B18DCAT022</t>
  </si>
  <si>
    <t>B18DCAT024</t>
  </si>
  <si>
    <t>B18DCAT077</t>
  </si>
  <si>
    <t>B18DCCN264</t>
  </si>
  <si>
    <t>B18DCAT142</t>
  </si>
  <si>
    <t>B18DCCN470</t>
  </si>
  <si>
    <t>B18DCAT200</t>
  </si>
  <si>
    <t>B18DCAT233</t>
  </si>
  <si>
    <t>B18DCCN657</t>
  </si>
  <si>
    <t>B18DCAT246</t>
  </si>
  <si>
    <t>B18DCPT242</t>
  </si>
  <si>
    <t>B18DCCN680</t>
  </si>
  <si>
    <t>B18DCPT207</t>
  </si>
  <si>
    <t>B18DCAT218</t>
  </si>
  <si>
    <t>B18DCAT220</t>
  </si>
  <si>
    <t>B18DCAT261</t>
  </si>
  <si>
    <t>B18DCAT051</t>
  </si>
  <si>
    <t>B18DCPT072</t>
  </si>
  <si>
    <t>B18DCPT082</t>
  </si>
  <si>
    <t>B18DCCN225</t>
  </si>
  <si>
    <t>B18DCCN255</t>
  </si>
  <si>
    <t>B18DCCN317</t>
  </si>
  <si>
    <t>B18DCAT155</t>
  </si>
  <si>
    <t>B18DCPT183</t>
  </si>
  <si>
    <t>B18DCCN602</t>
  </si>
  <si>
    <t>B17DCQT142</t>
  </si>
  <si>
    <t>B18DCCN545</t>
  </si>
  <si>
    <t>B18DCTM066</t>
  </si>
  <si>
    <t>B18DCPT203</t>
  </si>
  <si>
    <t>B18DCTM005</t>
  </si>
  <si>
    <t>B18DCCN160</t>
  </si>
  <si>
    <t>B18DCCN194</t>
  </si>
  <si>
    <t>B18DCCN208</t>
  </si>
  <si>
    <t>B18DCCN231</t>
  </si>
  <si>
    <t>B18DCCN303</t>
  </si>
  <si>
    <t>B18DCPT144</t>
  </si>
  <si>
    <t>B18DCTM039</t>
  </si>
  <si>
    <t>B18DCTM041</t>
  </si>
  <si>
    <t>B18DCPT169</t>
  </si>
  <si>
    <t>B18DCTM043</t>
  </si>
  <si>
    <t>B18DCAT192</t>
  </si>
  <si>
    <t>B18DCPT232</t>
  </si>
  <si>
    <t>B18DCPT202</t>
  </si>
  <si>
    <t>B18DCCN152</t>
  </si>
  <si>
    <t>B18DCAT067</t>
  </si>
  <si>
    <t>B18DCAT070</t>
  </si>
  <si>
    <t>B18DCAT074</t>
  </si>
  <si>
    <t>B18DCCN290</t>
  </si>
  <si>
    <t>B18DCCN294</t>
  </si>
  <si>
    <t>B18DCPT123</t>
  </si>
  <si>
    <t>B18DCCN404</t>
  </si>
  <si>
    <t>B18DCCN450</t>
  </si>
  <si>
    <t>B18DCCN457</t>
  </si>
  <si>
    <t>B18DCCN440</t>
  </si>
  <si>
    <t>B18DCCN649</t>
  </si>
  <si>
    <t>B18DCTM069</t>
  </si>
  <si>
    <t>B18DCCN007</t>
  </si>
  <si>
    <t>B18DCCN011</t>
  </si>
  <si>
    <t>B18DCCN161</t>
  </si>
  <si>
    <t>B18DCCN165</t>
  </si>
  <si>
    <t>B18DCCN166</t>
  </si>
  <si>
    <t>B18DCAT076</t>
  </si>
  <si>
    <t>B18DCCN284</t>
  </si>
  <si>
    <t>B18DCAT156</t>
  </si>
  <si>
    <t>B18DCCN385</t>
  </si>
  <si>
    <t>B18DCCN473</t>
  </si>
  <si>
    <t>B18DCAT231</t>
  </si>
  <si>
    <t>B18DCAT241</t>
  </si>
  <si>
    <t>B18DCCN667</t>
  </si>
  <si>
    <t>B15DCVT269</t>
  </si>
  <si>
    <t>B18DCAT009</t>
  </si>
  <si>
    <t>B18DCCN135</t>
  </si>
  <si>
    <t>B18DCCN143</t>
  </si>
  <si>
    <t>B18DCCN154</t>
  </si>
  <si>
    <t>B18DCCN204</t>
  </si>
  <si>
    <t>B18DCAT101</t>
  </si>
  <si>
    <t>B18DCCN373</t>
  </si>
  <si>
    <t>B18DCCN448</t>
  </si>
  <si>
    <t>B18DCCN466</t>
  </si>
  <si>
    <t>B18DCCN709</t>
  </si>
  <si>
    <t>B18DCAT243</t>
  </si>
  <si>
    <t>B18DCCN648</t>
  </si>
  <si>
    <t>B18DCCN661</t>
  </si>
  <si>
    <t>B18DCCN586</t>
  </si>
  <si>
    <t>B18DCAT255</t>
  </si>
  <si>
    <t>B18DCCN701</t>
  </si>
  <si>
    <t>B18DCCN702</t>
  </si>
  <si>
    <t>B18DCAT002</t>
  </si>
  <si>
    <t>B18DCPT009</t>
  </si>
  <si>
    <t>B18DCPT014</t>
  </si>
  <si>
    <t>B18DCPT028</t>
  </si>
  <si>
    <t>B18DCTM034</t>
  </si>
  <si>
    <t>B18DCPT196</t>
  </si>
  <si>
    <t>B18DCPT229</t>
  </si>
  <si>
    <t>B18DCAT254</t>
  </si>
  <si>
    <t>B18DCCN582</t>
  </si>
  <si>
    <t>B17DCCN071</t>
  </si>
  <si>
    <t>B18DCPT048</t>
  </si>
  <si>
    <t>B17DCCN196</t>
  </si>
  <si>
    <t>B17DCPT071</t>
  </si>
  <si>
    <t>B18DCPT093</t>
  </si>
  <si>
    <t>B17DCCN283</t>
  </si>
  <si>
    <t>B17DCVT184</t>
  </si>
  <si>
    <t>B17DCAT123</t>
  </si>
  <si>
    <t>B17DCVT253</t>
  </si>
  <si>
    <t>B17DCVT392</t>
  </si>
  <si>
    <t>B17DCCN672</t>
  </si>
  <si>
    <t>B16DCAT008</t>
  </si>
  <si>
    <t>B17DCCN272</t>
  </si>
  <si>
    <t>B17DCVT166</t>
  </si>
  <si>
    <t>B17DCVT227</t>
  </si>
  <si>
    <t>B17DCVT231</t>
  </si>
  <si>
    <t>B18DCPT161</t>
  </si>
  <si>
    <t>B17DCVT257</t>
  </si>
  <si>
    <t>B17DCVT275</t>
  </si>
  <si>
    <t>B18DCPT181</t>
  </si>
  <si>
    <t>B17DCVT304</t>
  </si>
  <si>
    <t>B17DCCN565</t>
  </si>
  <si>
    <t>B17DCCN620</t>
  </si>
  <si>
    <t>B17DCCN634</t>
  </si>
  <si>
    <t>B17DCCN669</t>
  </si>
  <si>
    <t>INT1434-08</t>
  </si>
  <si>
    <t>B16DCCN006</t>
  </si>
  <si>
    <t>B16DCCN012</t>
  </si>
  <si>
    <t>B16DCCN040</t>
  </si>
  <si>
    <t>B16DCCN099</t>
  </si>
  <si>
    <t>B16DCCN080</t>
  </si>
  <si>
    <t>B16DCCN115</t>
  </si>
  <si>
    <t>B16DCCN117</t>
  </si>
  <si>
    <t>B16DCCN154</t>
  </si>
  <si>
    <t>B16DCCN176</t>
  </si>
  <si>
    <t>B16DCCN183</t>
  </si>
  <si>
    <t>B16DCCN206</t>
  </si>
  <si>
    <t>B16DCCN207</t>
  </si>
  <si>
    <t>B16DCCN223</t>
  </si>
  <si>
    <t>B16DCPT116</t>
  </si>
  <si>
    <t>B16DCCN284</t>
  </si>
  <si>
    <t>B16DCCN335</t>
  </si>
  <si>
    <t>B16DCCN320</t>
  </si>
  <si>
    <t>B16DCCN350</t>
  </si>
  <si>
    <t>B16DCCN353</t>
  </si>
  <si>
    <t>B16DCCN363</t>
  </si>
  <si>
    <t>B16DCPT161</t>
  </si>
  <si>
    <t>B17DCVT028</t>
  </si>
  <si>
    <t>B18DCCN257</t>
  </si>
  <si>
    <t>B18DCCN383</t>
  </si>
  <si>
    <t>B18DCAT004</t>
  </si>
  <si>
    <t>B17DCVT065</t>
  </si>
  <si>
    <t>B18DCCN108</t>
  </si>
  <si>
    <t>B18DCCN136</t>
  </si>
  <si>
    <t>B17DCQT048</t>
  </si>
  <si>
    <t>B17DCQT049</t>
  </si>
  <si>
    <t>B18DCAT136</t>
  </si>
  <si>
    <t>B18DCCN355</t>
  </si>
  <si>
    <t>B18DCCN391</t>
  </si>
  <si>
    <t>B18DCCN406</t>
  </si>
  <si>
    <t>B18DCCN708</t>
  </si>
  <si>
    <t>B18DCCN465</t>
  </si>
  <si>
    <t>B17DCQT164</t>
  </si>
  <si>
    <t>B17DCQT173</t>
  </si>
  <si>
    <t>B18DCAT006</t>
  </si>
  <si>
    <t>B18DCPT020</t>
  </si>
  <si>
    <t>B18DCCN199</t>
  </si>
  <si>
    <t>B18DCCN219</t>
  </si>
  <si>
    <t>B18DCCN242</t>
  </si>
  <si>
    <t>B18DCCN262</t>
  </si>
  <si>
    <t>B18DCCN337</t>
  </si>
  <si>
    <t>B18DCAT143</t>
  </si>
  <si>
    <t>B18DCCN505</t>
  </si>
  <si>
    <t>B18DCCN569</t>
  </si>
  <si>
    <t>B17DCPT228</t>
  </si>
  <si>
    <t>B17DCQT007</t>
  </si>
  <si>
    <t>B18DCCN057</t>
  </si>
  <si>
    <t>B18DCCN101</t>
  </si>
  <si>
    <t>B18DCAT038</t>
  </si>
  <si>
    <t>B18DCCN113</t>
  </si>
  <si>
    <t>B18DCCN179</t>
  </si>
  <si>
    <t>B18DCCN187</t>
  </si>
  <si>
    <t>B18DCCN211</t>
  </si>
  <si>
    <t>B18DCCN244</t>
  </si>
  <si>
    <t>B18DCCN259</t>
  </si>
  <si>
    <t>B18DCCN280</t>
  </si>
  <si>
    <t>B18DCCN298</t>
  </si>
  <si>
    <t>B18DCCN299</t>
  </si>
  <si>
    <t>B18DCCN320</t>
  </si>
  <si>
    <t>B18DCCN374</t>
  </si>
  <si>
    <t>B18DCCN390</t>
  </si>
  <si>
    <t>B18DCCN413</t>
  </si>
  <si>
    <t>B18DCCN508</t>
  </si>
  <si>
    <t>B18DCCN641</t>
  </si>
  <si>
    <t>B18DCCN553</t>
  </si>
  <si>
    <t>B18DCAT217</t>
  </si>
  <si>
    <t>B18DCAT221</t>
  </si>
  <si>
    <t>B17DCAT006</t>
  </si>
  <si>
    <t>B17DCPT024</t>
  </si>
  <si>
    <t>B17DCPT088</t>
  </si>
  <si>
    <t>B17DCCN752</t>
  </si>
  <si>
    <t>B17DCCN748</t>
  </si>
  <si>
    <t>B17DCPT156</t>
  </si>
  <si>
    <t>B17DCPT172</t>
  </si>
  <si>
    <t>B17DCPT177</t>
  </si>
  <si>
    <t>B17DCCN755</t>
  </si>
  <si>
    <t>B18DCCN118</t>
  </si>
  <si>
    <t>B18DCCN162</t>
  </si>
  <si>
    <t>B18DCAT061</t>
  </si>
  <si>
    <t>B18DCTM019</t>
  </si>
  <si>
    <t>B18DCCN217</t>
  </si>
  <si>
    <t>B18DCCN228</t>
  </si>
  <si>
    <t>B17DCAT079</t>
  </si>
  <si>
    <t>B18DCCN268</t>
  </si>
  <si>
    <t>B18DCCN411</t>
  </si>
  <si>
    <t>B18DCCN444</t>
  </si>
  <si>
    <t>B18DCTM042</t>
  </si>
  <si>
    <t>B18DCCN459</t>
  </si>
  <si>
    <t>B18DCAT229</t>
  </si>
  <si>
    <t>B18DCCN546</t>
  </si>
  <si>
    <t>B18DCAT223</t>
  </si>
  <si>
    <t>B17DCCN696</t>
  </si>
  <si>
    <t>B17DCCN041</t>
  </si>
  <si>
    <t>B17DCCN180</t>
  </si>
  <si>
    <t>B18DCPT059</t>
  </si>
  <si>
    <t>B18DCPT079</t>
  </si>
  <si>
    <t>B18DCPT089</t>
  </si>
  <si>
    <t>B17DCCN287</t>
  </si>
  <si>
    <t>B18DCPT124</t>
  </si>
  <si>
    <t>B17DCQT084</t>
  </si>
  <si>
    <t>B17DCCN444</t>
  </si>
  <si>
    <t>B17DCQT123</t>
  </si>
  <si>
    <t>B17DCCN576</t>
  </si>
  <si>
    <t>B17DCQT151</t>
  </si>
  <si>
    <t>B18DCPT244</t>
  </si>
  <si>
    <t>B18DCPT204</t>
  </si>
  <si>
    <t>B17DCQT006</t>
  </si>
  <si>
    <t>B17DCQT034</t>
  </si>
  <si>
    <t>B17DCQT042</t>
  </si>
  <si>
    <t>B18DCPT099</t>
  </si>
  <si>
    <t>B18DCCN435</t>
  </si>
  <si>
    <t>B17DCQT108</t>
  </si>
  <si>
    <t>B17DCQT117</t>
  </si>
  <si>
    <t>B17DCQT121</t>
  </si>
  <si>
    <t>B17DCQT138</t>
  </si>
  <si>
    <t>B17DCAT175</t>
  </si>
  <si>
    <t>B17DCQT168</t>
  </si>
  <si>
    <t>B17DCAT207</t>
  </si>
  <si>
    <t>B18DCPT254</t>
  </si>
  <si>
    <t>B17DCVT004</t>
  </si>
  <si>
    <t>B18DCCN128</t>
  </si>
  <si>
    <t>B18DCCN172</t>
  </si>
  <si>
    <t>B17DCVT212</t>
  </si>
  <si>
    <t>B18DCCN366</t>
  </si>
  <si>
    <t>B18DCCN370</t>
  </si>
  <si>
    <t>B18DCPT149</t>
  </si>
  <si>
    <t>B18DCCN381</t>
  </si>
  <si>
    <t>B17DCVT272</t>
  </si>
  <si>
    <t>B17DCVT291</t>
  </si>
  <si>
    <t>B17DCVT294</t>
  </si>
  <si>
    <t>B17DCVT348</t>
  </si>
  <si>
    <t>B18DCCN671</t>
  </si>
  <si>
    <t>B17DCVT021</t>
  </si>
  <si>
    <t>B15DCAT027</t>
  </si>
  <si>
    <t>B17DCVT106</t>
  </si>
  <si>
    <t>B17DCVT121</t>
  </si>
  <si>
    <t>B18DCCN240</t>
  </si>
  <si>
    <t>B17DCVT259</t>
  </si>
  <si>
    <t>B17DCPT183</t>
  </si>
  <si>
    <t>B17DCQT150</t>
  </si>
  <si>
    <t>B17DCVT354</t>
  </si>
  <si>
    <t>B18DCCN025</t>
  </si>
  <si>
    <t>B17DCCN058</t>
  </si>
  <si>
    <t>B17DCCN072</t>
  </si>
  <si>
    <t>B17DCCN153</t>
  </si>
  <si>
    <t>B17DCCN106</t>
  </si>
  <si>
    <t>B17DCCN249</t>
  </si>
  <si>
    <t>B17DCCN336</t>
  </si>
  <si>
    <t>B17DCCN415</t>
  </si>
  <si>
    <t>B18DCCN443</t>
  </si>
  <si>
    <t>B17DCAT168</t>
  </si>
  <si>
    <t>B18DCAT247</t>
  </si>
  <si>
    <t>B18DCCN049</t>
  </si>
  <si>
    <t>B17DCPT029</t>
  </si>
  <si>
    <t>B18DCCN072</t>
  </si>
  <si>
    <t>B17DCVT060</t>
  </si>
  <si>
    <t>B18DCPT074</t>
  </si>
  <si>
    <t>B17DCVT131</t>
  </si>
  <si>
    <t>B18DCCN270</t>
  </si>
  <si>
    <t>B17DCPT109</t>
  </si>
  <si>
    <t>B18DCAT124</t>
  </si>
  <si>
    <t>B18DCCN354</t>
  </si>
  <si>
    <t>B18DCAT148</t>
  </si>
  <si>
    <t>B18DCAT168</t>
  </si>
  <si>
    <t>B17DCAT136</t>
  </si>
  <si>
    <t>B18DCCN475</t>
  </si>
  <si>
    <t>B17DCVT298</t>
  </si>
  <si>
    <t>B17DCVT338</t>
  </si>
  <si>
    <t>B18DCCN687</t>
  </si>
  <si>
    <t>B18DCCN074</t>
  </si>
  <si>
    <t>B18DCCN068</t>
  </si>
  <si>
    <t>B18DCPT062</t>
  </si>
  <si>
    <t>B18DCCN212</t>
  </si>
  <si>
    <t>B18DCCN246</t>
  </si>
  <si>
    <t>B18DCCN266</t>
  </si>
  <si>
    <t>N18DCAT033B</t>
  </si>
  <si>
    <t>B18DCCN405</t>
  </si>
  <si>
    <t>B18DCCN455</t>
  </si>
  <si>
    <t>B18DCPT176</t>
  </si>
  <si>
    <t>B18DCPT186</t>
  </si>
  <si>
    <t>B18DCCN506</t>
  </si>
  <si>
    <t>B18DCAT209</t>
  </si>
  <si>
    <t>B18DCPT205</t>
  </si>
  <si>
    <t>B18DCCN562</t>
  </si>
  <si>
    <t>B18DCAT267</t>
  </si>
  <si>
    <t>B17DCCN057</t>
  </si>
  <si>
    <t>B17DCAT048</t>
  </si>
  <si>
    <t>B17DCCN734</t>
  </si>
  <si>
    <t>B17DCAT071</t>
  </si>
  <si>
    <t>B17DCCN710</t>
  </si>
  <si>
    <t>B15DCCN259</t>
  </si>
  <si>
    <t>B17DCAT104</t>
  </si>
  <si>
    <t>B17DCAT132</t>
  </si>
  <si>
    <t>B17DCVT265</t>
  </si>
  <si>
    <t>B18DCCN474</t>
  </si>
  <si>
    <t>B17DCAT145</t>
  </si>
  <si>
    <t>B17DCCN537</t>
  </si>
  <si>
    <t>B17DCAT182</t>
  </si>
  <si>
    <t>B17DCCN724</t>
  </si>
  <si>
    <t>B17DCCN615</t>
  </si>
  <si>
    <t>B17DCCN630</t>
  </si>
  <si>
    <t>B17DCCN642</t>
  </si>
  <si>
    <t>B17DCCN745</t>
  </si>
  <si>
    <t>B17DCCN666</t>
  </si>
  <si>
    <t>B17DCAT210</t>
  </si>
  <si>
    <t>B17DCAT215</t>
  </si>
  <si>
    <t>B18DCCN015</t>
  </si>
  <si>
    <t>B18DCCN125</t>
  </si>
  <si>
    <t>B17DCCN099</t>
  </si>
  <si>
    <t>B18DCCN147</t>
  </si>
  <si>
    <t>B18DCCN158</t>
  </si>
  <si>
    <t>B17DCCN132</t>
  </si>
  <si>
    <t>B18DCCN164</t>
  </si>
  <si>
    <t>B17DCCN224</t>
  </si>
  <si>
    <t>B17DCAT090</t>
  </si>
  <si>
    <t>B18DCPT193</t>
  </si>
  <si>
    <t>B17DCCN635</t>
  </si>
  <si>
    <t>B18DCPT210</t>
  </si>
  <si>
    <t>B17DCCN671</t>
  </si>
  <si>
    <t>B17DCCN683</t>
  </si>
  <si>
    <t>B17DCAT011</t>
  </si>
  <si>
    <t>B17DCPT257</t>
  </si>
  <si>
    <t>B17DCPT026</t>
  </si>
  <si>
    <t>B17DCAT027</t>
  </si>
  <si>
    <t>B17DCPT050</t>
  </si>
  <si>
    <t>B18DCTM016</t>
  </si>
  <si>
    <t>B17DCPT238</t>
  </si>
  <si>
    <t>B18DCCN386</t>
  </si>
  <si>
    <t>B18DCPT171</t>
  </si>
  <si>
    <t>B17DCAT138</t>
  </si>
  <si>
    <t>B17DCVT368</t>
  </si>
  <si>
    <t>INT1434-07</t>
  </si>
  <si>
    <t>B16DCCN053</t>
  </si>
  <si>
    <t>B16DCPT019</t>
  </si>
  <si>
    <t>B16DCPT020</t>
  </si>
  <si>
    <t>B16DCPT026</t>
  </si>
  <si>
    <t>B16DCPT028</t>
  </si>
  <si>
    <t>B16DCCN131</t>
  </si>
  <si>
    <t>B16DCPT050</t>
  </si>
  <si>
    <t>B16DCCN156</t>
  </si>
  <si>
    <t>B16DCPT064</t>
  </si>
  <si>
    <t>B16DCPT084</t>
  </si>
  <si>
    <t>B16DCCN212</t>
  </si>
  <si>
    <t>B16DCPT088</t>
  </si>
  <si>
    <t>B16DCCN213</t>
  </si>
  <si>
    <t>B16DCCN230</t>
  </si>
  <si>
    <t>B16DCPT108</t>
  </si>
  <si>
    <t>B16DCPT127</t>
  </si>
  <si>
    <t>B16DCPT132</t>
  </si>
  <si>
    <t>B16DCCN337</t>
  </si>
  <si>
    <t>B16DCPT155</t>
  </si>
  <si>
    <t>B16DCCN388</t>
  </si>
  <si>
    <t>B16DCPT169</t>
  </si>
  <si>
    <t>B16DCCN407</t>
  </si>
  <si>
    <t>B16DCPT172</t>
  </si>
  <si>
    <t>B17DCQT003</t>
  </si>
  <si>
    <t>B18DCPT013</t>
  </si>
  <si>
    <t>B17DCCN146</t>
  </si>
  <si>
    <t>B17DCQT043</t>
  </si>
  <si>
    <t>B17DCQT055</t>
  </si>
  <si>
    <t>B17DCCN292</t>
  </si>
  <si>
    <t>B17DCQT070</t>
  </si>
  <si>
    <t>B17DCVT199</t>
  </si>
  <si>
    <t>B17DCQT099</t>
  </si>
  <si>
    <t>B18DCCN516</t>
  </si>
  <si>
    <t>B17DCVT311</t>
  </si>
  <si>
    <t>B17DCQT174</t>
  </si>
  <si>
    <t>B18DCTM001</t>
  </si>
  <si>
    <t>B16DCVT020</t>
  </si>
  <si>
    <t>B17DCVT063</t>
  </si>
  <si>
    <t>B17DCVT107</t>
  </si>
  <si>
    <t>B17DCVT159</t>
  </si>
  <si>
    <t>B17DCVT162</t>
  </si>
  <si>
    <t>B17DCVT210</t>
  </si>
  <si>
    <t>B17DCPT143</t>
  </si>
  <si>
    <t>B18DCCN461</t>
  </si>
  <si>
    <t>B17DCCN515</t>
  </si>
  <si>
    <t>B17DCPT255</t>
  </si>
  <si>
    <t>B17DCQT005</t>
  </si>
  <si>
    <t>B18DCCN013</t>
  </si>
  <si>
    <t>B18DCCN035</t>
  </si>
  <si>
    <t>B17DCQT022</t>
  </si>
  <si>
    <t>B17DCVT081</t>
  </si>
  <si>
    <t>B17DCVT113</t>
  </si>
  <si>
    <t>B17DCQT045</t>
  </si>
  <si>
    <t>B17DCQT057</t>
  </si>
  <si>
    <t>B17DCVT145</t>
  </si>
  <si>
    <t>B18DCTM021</t>
  </si>
  <si>
    <t>B17DCVT193</t>
  </si>
  <si>
    <t>B18DCCN342</t>
  </si>
  <si>
    <t>B18DCCN359</t>
  </si>
  <si>
    <t>B17DCQT100</t>
  </si>
  <si>
    <t>B18DCCN427</t>
  </si>
  <si>
    <t>B18DCTM051</t>
  </si>
  <si>
    <t>B18DCPT221</t>
  </si>
  <si>
    <t>B18DCCN542</t>
  </si>
  <si>
    <t>B18DCAT003</t>
  </si>
  <si>
    <t>B18DCCN060</t>
  </si>
  <si>
    <t>B18DCCN148</t>
  </si>
  <si>
    <t>B18DCCN153</t>
  </si>
  <si>
    <t>B18DCCN279</t>
  </si>
  <si>
    <t>B18DCCN302</t>
  </si>
  <si>
    <t>B18DCAT126</t>
  </si>
  <si>
    <t>B18DCAT127</t>
  </si>
  <si>
    <t>B18DCCN316</t>
  </si>
  <si>
    <t>B18DCCN295</t>
  </si>
  <si>
    <t>B18DCCN357</t>
  </si>
  <si>
    <t>B18DCCN428</t>
  </si>
  <si>
    <t>B18DCCN445</t>
  </si>
  <si>
    <t>B18DCPT175</t>
  </si>
  <si>
    <t>B18DCCN043</t>
  </si>
  <si>
    <t>B18DCCN065</t>
  </si>
  <si>
    <t>B17DCVT094</t>
  </si>
  <si>
    <t>B18DCCN120</t>
  </si>
  <si>
    <t>B18DCCN124</t>
  </si>
  <si>
    <t>B17DCVT104</t>
  </si>
  <si>
    <t>B18DCPT073</t>
  </si>
  <si>
    <t>B17DCCN207</t>
  </si>
  <si>
    <t>B18DCCN310</t>
  </si>
  <si>
    <t>B18DCCN338</t>
  </si>
  <si>
    <t>B18DCCN490</t>
  </si>
  <si>
    <t>B18DCCN491</t>
  </si>
  <si>
    <t>B18DCCN507</t>
  </si>
  <si>
    <t>B18DCAT026</t>
  </si>
  <si>
    <t>B18DCTM008</t>
  </si>
  <si>
    <t>B18DCAT048</t>
  </si>
  <si>
    <t>B18DCAT052</t>
  </si>
  <si>
    <t>B18DCCN149</t>
  </si>
  <si>
    <t>B18DCAT095</t>
  </si>
  <si>
    <t>B18DCAT139</t>
  </si>
  <si>
    <t>B18DCAT195</t>
  </si>
  <si>
    <t>B18DCAT211</t>
  </si>
  <si>
    <t>B18DCCN575</t>
  </si>
  <si>
    <t>B18DCCN686</t>
  </si>
  <si>
    <t>B18DCCN006</t>
  </si>
  <si>
    <t>B18DCCN028</t>
  </si>
  <si>
    <t>B18DCCN032</t>
  </si>
  <si>
    <t>B18DCCN034</t>
  </si>
  <si>
    <t>B18DCCN093</t>
  </si>
  <si>
    <t>B18DCAT033</t>
  </si>
  <si>
    <t>B18DCAT054</t>
  </si>
  <si>
    <t>B18DCAT058</t>
  </si>
  <si>
    <t>B18DCCN197</t>
  </si>
  <si>
    <t>B18DCCN206</t>
  </si>
  <si>
    <t>B18DCAT129</t>
  </si>
  <si>
    <t>B18DCCN347</t>
  </si>
  <si>
    <t>B18DCCN655</t>
  </si>
  <si>
    <t>B18DCCN536</t>
  </si>
  <si>
    <t>B18DCCN566</t>
  </si>
  <si>
    <t>B18DCCN578</t>
  </si>
  <si>
    <t>B18DCCN589</t>
  </si>
  <si>
    <t>B18DCAT262</t>
  </si>
  <si>
    <t>B18DCPT113</t>
  </si>
  <si>
    <t>B18DCPT137</t>
  </si>
  <si>
    <t>B18DCCN488</t>
  </si>
  <si>
    <t>B18DCPT187</t>
  </si>
  <si>
    <t>B18DCCN524</t>
  </si>
  <si>
    <t>B18DCCN616</t>
  </si>
  <si>
    <t>B18DCCN623</t>
  </si>
  <si>
    <t>B18DCPT019</t>
  </si>
  <si>
    <t>B18DCCN046</t>
  </si>
  <si>
    <t>B18DCPT024</t>
  </si>
  <si>
    <t>B18DCCN051</t>
  </si>
  <si>
    <t>B18DCAT029</t>
  </si>
  <si>
    <t>B18DCCN090</t>
  </si>
  <si>
    <t>B18DCPT045</t>
  </si>
  <si>
    <t>B18DCPT054</t>
  </si>
  <si>
    <t>B18DCCN232</t>
  </si>
  <si>
    <t>B18DCCN305</t>
  </si>
  <si>
    <t>B18DCAT121</t>
  </si>
  <si>
    <t>B18DCCN375</t>
  </si>
  <si>
    <t>B18DCCN483</t>
  </si>
  <si>
    <t>B18DCCN502</t>
  </si>
  <si>
    <t>B18DCAT198</t>
  </si>
  <si>
    <t>B18DCPT197</t>
  </si>
  <si>
    <t>B18DCCN665</t>
  </si>
  <si>
    <t>B18DCPT248</t>
  </si>
  <si>
    <t>B18DCPT022</t>
  </si>
  <si>
    <t>B18DCPT037</t>
  </si>
  <si>
    <t>B18DCAT027</t>
  </si>
  <si>
    <t>B18DCPT035</t>
  </si>
  <si>
    <t>B18DCPT036</t>
  </si>
  <si>
    <t>B18DCAT030</t>
  </si>
  <si>
    <t>B18DCPT047</t>
  </si>
  <si>
    <t>B18DCPT052</t>
  </si>
  <si>
    <t>B18DCAT066</t>
  </si>
  <si>
    <t>B18DCAT103</t>
  </si>
  <si>
    <t>B18DCAT107</t>
  </si>
  <si>
    <t>B18DCPT121</t>
  </si>
  <si>
    <t>B18DCPT126</t>
  </si>
  <si>
    <t>B18DCAT193</t>
  </si>
  <si>
    <t>B18DCPT246</t>
  </si>
  <si>
    <t>B18DCPT002</t>
  </si>
  <si>
    <t>B17DCCN002</t>
  </si>
  <si>
    <t>B17DCQT004</t>
  </si>
  <si>
    <t>B17DCCN024</t>
  </si>
  <si>
    <t>B18DCPT011</t>
  </si>
  <si>
    <t>B17DCPT022</t>
  </si>
  <si>
    <t>B17DCCN120</t>
  </si>
  <si>
    <t>B16DCCN054</t>
  </si>
  <si>
    <t>B18DCPT061</t>
  </si>
  <si>
    <t>B17DCCN139</t>
  </si>
  <si>
    <t>B17DCVT117</t>
  </si>
  <si>
    <t>B17DCCN225</t>
  </si>
  <si>
    <t>B17DCVT218</t>
  </si>
  <si>
    <t>B17DCVT325</t>
  </si>
  <si>
    <t>B18DCCN645</t>
  </si>
  <si>
    <t>B17DCVT374</t>
  </si>
  <si>
    <t>B18DCPT015</t>
  </si>
  <si>
    <t>B18DCAT013</t>
  </si>
  <si>
    <t>B16DCAT025</t>
  </si>
  <si>
    <t>B18DCCN163</t>
  </si>
  <si>
    <t>B18DCTM014</t>
  </si>
  <si>
    <t>B18DCPT066</t>
  </si>
  <si>
    <t>B18DCTM015</t>
  </si>
  <si>
    <t>B18DCAT106</t>
  </si>
  <si>
    <t>B18DCTM025</t>
  </si>
  <si>
    <t>B18DCCN344</t>
  </si>
  <si>
    <t>B18DCCN499</t>
  </si>
  <si>
    <t>B18DCCN631</t>
  </si>
  <si>
    <t>B18DCCN639</t>
  </si>
  <si>
    <t>B18DCCN544</t>
  </si>
  <si>
    <t>B18DCCN001</t>
  </si>
  <si>
    <t>B18DCPT006</t>
  </si>
  <si>
    <t>B18DCAT010</t>
  </si>
  <si>
    <t>B18DCCN081</t>
  </si>
  <si>
    <t>B18DCPT043</t>
  </si>
  <si>
    <t>B18DCPT044</t>
  </si>
  <si>
    <t>B18DCPT051</t>
  </si>
  <si>
    <t>B18DCCN253</t>
  </si>
  <si>
    <t>B18DCPT151</t>
  </si>
  <si>
    <t>B18DCPT156</t>
  </si>
  <si>
    <t>B18DCAT174</t>
  </si>
  <si>
    <t>B18DCAT222</t>
  </si>
  <si>
    <t>B18DCCN691</t>
  </si>
  <si>
    <t>B18DCPT025</t>
  </si>
  <si>
    <t>B18DCCN062</t>
  </si>
  <si>
    <t>B18DCCN096</t>
  </si>
  <si>
    <t>B18DCPT103</t>
  </si>
  <si>
    <t>B18DCTM029</t>
  </si>
  <si>
    <t>B18DCTM046</t>
  </si>
  <si>
    <t>B18DCTM055</t>
  </si>
  <si>
    <t>B18DCCN318</t>
  </si>
  <si>
    <t>B17DCCN465</t>
  </si>
  <si>
    <t>B17DCPT166</t>
  </si>
  <si>
    <t>B18DCAT204</t>
  </si>
  <si>
    <t>B17DCPT013</t>
  </si>
  <si>
    <t>B16DCAT044</t>
  </si>
  <si>
    <t>B17DCPT256</t>
  </si>
  <si>
    <t>B17DCVT076</t>
  </si>
  <si>
    <t>B17DCCN304</t>
  </si>
  <si>
    <t>B17DCCN346</t>
  </si>
  <si>
    <t>B15DCCN332</t>
  </si>
  <si>
    <t>B17DCCN573</t>
  </si>
  <si>
    <t>B17DCPT195</t>
  </si>
  <si>
    <t>B15DCAT172</t>
  </si>
  <si>
    <t>B17DCPT226</t>
  </si>
  <si>
    <t>B17DCCN117</t>
  </si>
  <si>
    <t>B17DCCN211</t>
  </si>
  <si>
    <t>B17DCCN240</t>
  </si>
  <si>
    <t>B17DCVT140</t>
  </si>
  <si>
    <t>B17DCVT152</t>
  </si>
  <si>
    <t>B17DCAT124</t>
  </si>
  <si>
    <t>B17DCCN494</t>
  </si>
  <si>
    <t>B17DCVT305</t>
  </si>
  <si>
    <t>B17DCCN597</t>
  </si>
  <si>
    <t>B17DCCN590</t>
  </si>
  <si>
    <t>B17DCCN684</t>
  </si>
  <si>
    <t>B17DCCN019</t>
  </si>
  <si>
    <t>B17DCCN033</t>
  </si>
  <si>
    <t>B17DCCN070</t>
  </si>
  <si>
    <t>B17DCCN086</t>
  </si>
  <si>
    <t>B17DCCN123</t>
  </si>
  <si>
    <t>B17DCCN131</t>
  </si>
  <si>
    <t>B17DCCN134</t>
  </si>
  <si>
    <t>B17DCCN243</t>
  </si>
  <si>
    <t>B16DCAT058</t>
  </si>
  <si>
    <t>B17DCCN457</t>
  </si>
  <si>
    <t>B17DCCN483</t>
  </si>
  <si>
    <t>B17DCCN516</t>
  </si>
  <si>
    <t>B17DCCN542</t>
  </si>
  <si>
    <t>B17DCCN555</t>
  </si>
  <si>
    <t>B17DCAT171</t>
  </si>
  <si>
    <t>B18DCCN005</t>
  </si>
  <si>
    <t>B18DCCN075</t>
  </si>
  <si>
    <t>B17DCPT263</t>
  </si>
  <si>
    <t>B18DCAT109</t>
  </si>
  <si>
    <t>B18DCPT110</t>
  </si>
  <si>
    <t>B17DCPT252</t>
  </si>
  <si>
    <t>B18DCTM032</t>
  </si>
  <si>
    <t>B18DCCN408</t>
  </si>
  <si>
    <t>B18DCAT169</t>
  </si>
  <si>
    <t>B17DCPT241</t>
  </si>
  <si>
    <t>B18DCPT220</t>
  </si>
  <si>
    <t>B17DCPT210</t>
  </si>
  <si>
    <t>B18DCAT250</t>
  </si>
  <si>
    <t>B17DCAT015</t>
  </si>
  <si>
    <t>B17DCCN247</t>
  </si>
  <si>
    <t>B17DCCN286</t>
  </si>
  <si>
    <t>B17DCQT103</t>
  </si>
  <si>
    <t>B15DCPT251</t>
  </si>
  <si>
    <t>B18DCPT247</t>
  </si>
  <si>
    <t>B17DCPT058</t>
  </si>
  <si>
    <t>B17DCQT040</t>
  </si>
  <si>
    <t>B17DCQT044</t>
  </si>
  <si>
    <t>B17DCCN022</t>
  </si>
  <si>
    <t>B17DCCN040</t>
  </si>
  <si>
    <t>B17DCAT024</t>
  </si>
  <si>
    <t>B17DCCN094</t>
  </si>
  <si>
    <t>B17DCCN122</t>
  </si>
  <si>
    <t>B18DCPT063</t>
  </si>
  <si>
    <t>B17DCCN256</t>
  </si>
  <si>
    <t>B17DCAT094</t>
  </si>
  <si>
    <t>B17DCCN422</t>
  </si>
  <si>
    <t>B17DCCN432</t>
  </si>
  <si>
    <t>B18DCPT160</t>
  </si>
  <si>
    <t>B17DCCN458</t>
  </si>
  <si>
    <t>B18DCCN504</t>
  </si>
  <si>
    <t>B17DCCN566</t>
  </si>
  <si>
    <t>B17DCCN626</t>
  </si>
  <si>
    <t>B17DCCN638</t>
  </si>
  <si>
    <t>B17DCCN686</t>
  </si>
  <si>
    <t>B18DCAT019</t>
  </si>
  <si>
    <t>B17DCCN073</t>
  </si>
  <si>
    <t>B18DCCN077</t>
  </si>
  <si>
    <t>B18DCCN069</t>
  </si>
  <si>
    <t>B18DCAT039</t>
  </si>
  <si>
    <t>B18DCCN265</t>
  </si>
  <si>
    <t>B18DCAT116</t>
  </si>
  <si>
    <t>B18DCAT119</t>
  </si>
  <si>
    <t>B18DCAT175</t>
  </si>
  <si>
    <t>B18DCAT199</t>
  </si>
  <si>
    <t>B17DCAT205</t>
  </si>
  <si>
    <t>B18DCAT227</t>
  </si>
  <si>
    <t>B18DCTM068</t>
  </si>
  <si>
    <t>B17DCCN006</t>
  </si>
  <si>
    <t>B17DCCN053</t>
  </si>
  <si>
    <t>B17DCCN077</t>
  </si>
  <si>
    <t>B17DCPT034</t>
  </si>
  <si>
    <t>B17DCCN145</t>
  </si>
  <si>
    <t>B17DCCN307</t>
  </si>
  <si>
    <t>B17DCQT080</t>
  </si>
  <si>
    <t>B17DCCN377</t>
  </si>
  <si>
    <t>B17DCCN412</t>
  </si>
  <si>
    <t>B17DCCN433</t>
  </si>
  <si>
    <t>B16DCAT141</t>
  </si>
  <si>
    <t>B17DCCN544</t>
  </si>
  <si>
    <t>B17DCCN552</t>
  </si>
  <si>
    <t>B17DCCN618</t>
  </si>
  <si>
    <t>B18DCCN580</t>
  </si>
  <si>
    <t>B17DCAT003</t>
  </si>
  <si>
    <t>B17DCAT025</t>
  </si>
  <si>
    <t>B16DCDT054</t>
  </si>
  <si>
    <t>B17DCPT062</t>
  </si>
  <si>
    <t>B17DCQT069</t>
  </si>
  <si>
    <t>B18DCPT119</t>
  </si>
  <si>
    <t>B17DCAT114</t>
  </si>
  <si>
    <t>B17DCCN704</t>
  </si>
  <si>
    <t>B18DCAT230</t>
  </si>
  <si>
    <t>B17DCCN572</t>
  </si>
  <si>
    <t>B17DCPT223</t>
  </si>
  <si>
    <t>B17DCQT030</t>
  </si>
  <si>
    <t>B18DCCN185</t>
  </si>
  <si>
    <t>B17DCQT058</t>
  </si>
  <si>
    <t>B18DCAT165</t>
  </si>
  <si>
    <t>B17DCCN709</t>
  </si>
  <si>
    <t>B17DCCN760</t>
  </si>
  <si>
    <t>B15DCCN459</t>
  </si>
  <si>
    <t>B17DCCN547</t>
  </si>
  <si>
    <t>B17DCCN610</t>
  </si>
  <si>
    <t>B17DCPT019</t>
  </si>
  <si>
    <t>B17DCCN716</t>
  </si>
  <si>
    <t>B17DCCN721</t>
  </si>
  <si>
    <t>B17DCCN713</t>
  </si>
  <si>
    <t>B17DCQT089</t>
  </si>
  <si>
    <t>B18DCPT178</t>
  </si>
  <si>
    <t>B17DCCN527</t>
  </si>
  <si>
    <t>B16DCDT193</t>
  </si>
  <si>
    <t>B17DCCN063</t>
  </si>
  <si>
    <t>B17DCAT100</t>
  </si>
  <si>
    <t>B17DCVT163</t>
  </si>
  <si>
    <t>B18DCCN417</t>
  </si>
  <si>
    <t>B18DCCN425</t>
  </si>
  <si>
    <t>B17DCVT267</t>
  </si>
  <si>
    <t>B18DCTM049</t>
  </si>
  <si>
    <t>B18DCAT213</t>
  </si>
  <si>
    <t>B17DCVT050</t>
  </si>
  <si>
    <t>B17DCVT064</t>
  </si>
  <si>
    <t>B17DCCN216</t>
  </si>
  <si>
    <t>B18DCPT153</t>
  </si>
  <si>
    <t>B17DCCN429</t>
  </si>
  <si>
    <t>B17DCQT107</t>
  </si>
  <si>
    <t>B17DCCN475</t>
  </si>
  <si>
    <t>B17DCQT119</t>
  </si>
  <si>
    <t>B17DCQT147</t>
  </si>
  <si>
    <t>B15DCVT380</t>
  </si>
  <si>
    <t>B17DCQT156</t>
  </si>
  <si>
    <t>B17DCVT017</t>
  </si>
  <si>
    <t>B17DCCN092</t>
  </si>
  <si>
    <t>B17DCAT028</t>
  </si>
  <si>
    <t>B18DCPT070</t>
  </si>
  <si>
    <t>B17DCVT124</t>
  </si>
  <si>
    <t>B18DCPT092</t>
  </si>
  <si>
    <t>B17DCVT198</t>
  </si>
  <si>
    <t>B18DCCN329</t>
  </si>
  <si>
    <t>B18DCPT148</t>
  </si>
  <si>
    <t>B17DCVT239</t>
  </si>
  <si>
    <t>B17DCVT323</t>
  </si>
  <si>
    <t>B15DCAT177</t>
  </si>
  <si>
    <t>B17DCVT388</t>
  </si>
  <si>
    <t>B18DCPT253</t>
  </si>
  <si>
    <t>B17DCCN177</t>
  </si>
  <si>
    <t>B17DCCN109</t>
  </si>
  <si>
    <t>B15DCCN116</t>
  </si>
  <si>
    <t>B17DCCN147</t>
  </si>
  <si>
    <t>B17DCCN150</t>
  </si>
  <si>
    <t>B17DCCN151</t>
  </si>
  <si>
    <t>B17DCQT039</t>
  </si>
  <si>
    <t>B17DCCN220</t>
  </si>
  <si>
    <t>B17DCCN242</t>
  </si>
  <si>
    <t>B17DCCN262</t>
  </si>
  <si>
    <t>B18DCAT172</t>
  </si>
  <si>
    <t>B17DCQT115</t>
  </si>
  <si>
    <t>B18DCCN480</t>
  </si>
  <si>
    <t>B18DCCN489</t>
  </si>
  <si>
    <t>B18DCCN644</t>
  </si>
  <si>
    <t>B17DCCN640</t>
  </si>
  <si>
    <t>B17DCCN048</t>
  </si>
  <si>
    <t>B17DCCN148</t>
  </si>
  <si>
    <t>B17DCCN213</t>
  </si>
  <si>
    <t>B17DCQT047</t>
  </si>
  <si>
    <t>B17DCVT189</t>
  </si>
  <si>
    <t>B17DCQT113</t>
  </si>
  <si>
    <t>B18DCCN611</t>
  </si>
  <si>
    <t>B17DCQT159</t>
  </si>
  <si>
    <t>B15DCCN601</t>
  </si>
  <si>
    <t>B17DCQT179</t>
  </si>
  <si>
    <t>B17DCQT037</t>
  </si>
  <si>
    <t>B17DCPT063</t>
  </si>
  <si>
    <t>B18DCCN333</t>
  </si>
  <si>
    <t>B17DCCN414</t>
  </si>
  <si>
    <t>B17DCCN449</t>
  </si>
  <si>
    <t>B17DCVT256</t>
  </si>
  <si>
    <t>B17DCPT159</t>
  </si>
  <si>
    <t>B17DCCN614</t>
  </si>
  <si>
    <t>B17DCVT373</t>
  </si>
  <si>
    <t>B17DCCN685</t>
  </si>
  <si>
    <t>B17DCCN701</t>
  </si>
  <si>
    <t>B17DCPT070</t>
  </si>
  <si>
    <t>B17DCPT081</t>
  </si>
  <si>
    <t>B17DCCN355</t>
  </si>
  <si>
    <t>B18DCPT138</t>
  </si>
  <si>
    <t>B17DCQT125</t>
  </si>
  <si>
    <t>B18DCAT248</t>
  </si>
  <si>
    <t>B17DCCN655</t>
  </si>
  <si>
    <t>B17DCCN691</t>
  </si>
  <si>
    <t>B17DCCN698</t>
  </si>
  <si>
    <t>B17DCPT264</t>
  </si>
  <si>
    <t>B17DCPT031</t>
  </si>
  <si>
    <t>B17DCVT109</t>
  </si>
  <si>
    <t>B17DCCN314</t>
  </si>
  <si>
    <t>B18DCTM027</t>
  </si>
  <si>
    <t>B17DCCN373</t>
  </si>
  <si>
    <t>B17DCCN374</t>
  </si>
  <si>
    <t>B17DCAT156</t>
  </si>
  <si>
    <t>B17DCAT191</t>
  </si>
  <si>
    <t>B18DCCN029</t>
  </si>
  <si>
    <t>B17DCPT030</t>
  </si>
  <si>
    <t>B17DCAT068</t>
  </si>
  <si>
    <t>B17DCVT216</t>
  </si>
  <si>
    <t>B17DCCN448</t>
  </si>
  <si>
    <t>B17DCVT282</t>
  </si>
  <si>
    <t>B18DCCN601</t>
  </si>
  <si>
    <t>B17DCCN736</t>
  </si>
  <si>
    <t>B17DCCN206</t>
  </si>
  <si>
    <t>B17DCPT237</t>
  </si>
  <si>
    <t>B18DCPT075</t>
  </si>
  <si>
    <t>B18DCAT110</t>
  </si>
  <si>
    <t>B17DCCN398</t>
  </si>
  <si>
    <t>B17DCCN535</t>
  </si>
  <si>
    <t>B17DCQT143</t>
  </si>
  <si>
    <t>B17DCPT192</t>
  </si>
  <si>
    <t>B18DCCN624</t>
  </si>
  <si>
    <t>B17DCCN637</t>
  </si>
  <si>
    <t>B17DCCN650</t>
  </si>
  <si>
    <t>B17DCCN661</t>
  </si>
  <si>
    <t>B18DCCN591</t>
  </si>
  <si>
    <t>B16DCAT011</t>
  </si>
  <si>
    <t>INT1433-06</t>
  </si>
  <si>
    <t>B16DCAT024</t>
  </si>
  <si>
    <t>B16DCAT038</t>
  </si>
  <si>
    <t>B16DCAT036</t>
  </si>
  <si>
    <t>B16DCAT131</t>
  </si>
  <si>
    <t>B16DCAT136</t>
  </si>
  <si>
    <t>B16DCAT161</t>
  </si>
  <si>
    <t>B15DCCN113</t>
  </si>
  <si>
    <t>B15DCCN185</t>
  </si>
  <si>
    <t>B15DCCN226</t>
  </si>
  <si>
    <t>B14DCCN056</t>
  </si>
  <si>
    <t>B15DCCN286</t>
  </si>
  <si>
    <t>B14DCCN180</t>
  </si>
  <si>
    <t>B15DCCN299</t>
  </si>
  <si>
    <t>B15DCCN304</t>
  </si>
  <si>
    <t>B14DCCN312</t>
  </si>
  <si>
    <t>B15DCCN373</t>
  </si>
  <si>
    <t>B14DCCN231</t>
  </si>
  <si>
    <t>B15DCCN402</t>
  </si>
  <si>
    <t>B15DCCN447</t>
  </si>
  <si>
    <t>B14DCCN054</t>
  </si>
  <si>
    <t>B14DCCN232</t>
  </si>
  <si>
    <t>B14DCCN106</t>
  </si>
  <si>
    <t>B15DCCN543</t>
  </si>
  <si>
    <t>B15DCCN555</t>
  </si>
  <si>
    <t>B14DCCN458</t>
  </si>
  <si>
    <t>B14DCCN543</t>
  </si>
  <si>
    <t>B15DCCN640</t>
  </si>
  <si>
    <t>B15DCCN643</t>
  </si>
  <si>
    <t>B18DCCN119</t>
  </si>
  <si>
    <t>B17DCPT039</t>
  </si>
  <si>
    <t>B17DCAT034</t>
  </si>
  <si>
    <t>B17DCCN232</t>
  </si>
  <si>
    <t>B17DCCN269</t>
  </si>
  <si>
    <t>B17DCCN309</t>
  </si>
  <si>
    <t>B17DCCN419</t>
  </si>
  <si>
    <t>B17DCCN754</t>
  </si>
  <si>
    <t>B17DCCN749</t>
  </si>
  <si>
    <t>B17DCCN740</t>
  </si>
  <si>
    <t>B17DCAT162</t>
  </si>
  <si>
    <t>B17DCCN236</t>
  </si>
  <si>
    <t>B17DCQT112</t>
  </si>
  <si>
    <t>B17DCQT132</t>
  </si>
  <si>
    <t>B17DCVT362</t>
  </si>
  <si>
    <t>B17DCQT172</t>
  </si>
  <si>
    <t>B17DCVT027</t>
  </si>
  <si>
    <t>B18DCPT026</t>
  </si>
  <si>
    <t>B18DCAT028</t>
  </si>
  <si>
    <t>B17DCVT100</t>
  </si>
  <si>
    <t>B17DCVT067</t>
  </si>
  <si>
    <t>B18DCAT072</t>
  </si>
  <si>
    <t>B18DCTM017</t>
  </si>
  <si>
    <t>B18DCCN281</t>
  </si>
  <si>
    <t>B18DCCN309</t>
  </si>
  <si>
    <t>B17DCVT251</t>
  </si>
  <si>
    <t>B17DCVT276</t>
  </si>
  <si>
    <t>B17DCCN364</t>
  </si>
  <si>
    <t>B17DCCN423</t>
  </si>
  <si>
    <t>B17DCCN484</t>
  </si>
  <si>
    <t>B17DCCN490</t>
  </si>
  <si>
    <t>B17DCVT319</t>
  </si>
  <si>
    <t>B17DCCN633</t>
  </si>
  <si>
    <t>B17DCPT010</t>
  </si>
  <si>
    <t>B17DCQT009</t>
  </si>
  <si>
    <t>B17DCVT099</t>
  </si>
  <si>
    <t>B18DCPT135</t>
  </si>
  <si>
    <t>B17DCCN390</t>
  </si>
  <si>
    <t>B17DCPT249</t>
  </si>
  <si>
    <t>B17DCPT262</t>
  </si>
  <si>
    <t>B17DCPT208</t>
  </si>
  <si>
    <t>B17DCVT082</t>
  </si>
  <si>
    <t>B17DCVT062</t>
  </si>
  <si>
    <t>B17DCCN210</t>
  </si>
  <si>
    <t>B18DCTM018</t>
  </si>
  <si>
    <t>B17DCCN334</t>
  </si>
  <si>
    <t>B17DCVT188</t>
  </si>
  <si>
    <t>B17DCCN362</t>
  </si>
  <si>
    <t>B18DCPT152</t>
  </si>
  <si>
    <t>B17DCCN460</t>
  </si>
  <si>
    <t>B17DCAT137</t>
  </si>
  <si>
    <t>B17DCVT284</t>
  </si>
  <si>
    <t>B17DCCN530</t>
  </si>
  <si>
    <t>B17DCPT200</t>
  </si>
  <si>
    <t>B17DCVT361</t>
  </si>
  <si>
    <t>B18DCTM067</t>
  </si>
  <si>
    <t>B18DCCN052</t>
  </si>
  <si>
    <t>B17DCCN279</t>
  </si>
  <si>
    <t>B18DCCN430</t>
  </si>
  <si>
    <t>B18DCPT170</t>
  </si>
  <si>
    <t>B18DCCN521</t>
  </si>
  <si>
    <t>B18DCAT235</t>
  </si>
  <si>
    <t>B18DCCN675</t>
  </si>
  <si>
    <t>B18DCPT001</t>
  </si>
  <si>
    <t>B18DCAT015</t>
  </si>
  <si>
    <t>B17DCCN125</t>
  </si>
  <si>
    <t>B18DCAT079</t>
  </si>
  <si>
    <t>B17DCCN264</t>
  </si>
  <si>
    <t>B17DCCN285</t>
  </si>
  <si>
    <t>B18DCCN286</t>
  </si>
  <si>
    <t>B17DCCN407</t>
  </si>
  <si>
    <t>B17DCAT131</t>
  </si>
  <si>
    <t>B18DCCN462</t>
  </si>
  <si>
    <t>B17DCAT142</t>
  </si>
  <si>
    <t>B17DCQT134</t>
  </si>
  <si>
    <t>B17DCQT146</t>
  </si>
  <si>
    <t>B17DCAT164</t>
  </si>
  <si>
    <t>B17DCAT187</t>
  </si>
  <si>
    <t>B17DCAT007</t>
  </si>
  <si>
    <t>B17DCCN711</t>
  </si>
  <si>
    <t>B17DCAT022</t>
  </si>
  <si>
    <t>B17DCCN090</t>
  </si>
  <si>
    <t>B17DCCN133</t>
  </si>
  <si>
    <t>B17DCAT051</t>
  </si>
  <si>
    <t>B17DCAT064</t>
  </si>
  <si>
    <t>B17DCCN234</t>
  </si>
  <si>
    <t>B17DCCN306</t>
  </si>
  <si>
    <t>B17DCCN510</t>
  </si>
  <si>
    <t>B17DCCN538</t>
  </si>
  <si>
    <t>B17DCVT037</t>
  </si>
  <si>
    <t>B18DCCN091</t>
  </si>
  <si>
    <t>B17DCCN105</t>
  </si>
  <si>
    <t>B18DCAT060</t>
  </si>
  <si>
    <t>B18DCAT063</t>
  </si>
  <si>
    <t>B18DCCN198</t>
  </si>
  <si>
    <t>B18DCAT087</t>
  </si>
  <si>
    <t>B18DCAT091</t>
  </si>
  <si>
    <t>B18DCAT117</t>
  </si>
  <si>
    <t>B18DCCN418</t>
  </si>
  <si>
    <t>B18DCAT186</t>
  </si>
  <si>
    <t>B18DCCN528</t>
  </si>
  <si>
    <t>B17DCVT352</t>
  </si>
  <si>
    <t>B17DCVT367</t>
  </si>
  <si>
    <t>B17DCCN697</t>
  </si>
  <si>
    <t>B17DCCN036</t>
  </si>
  <si>
    <t>B17DCPT035</t>
  </si>
  <si>
    <t>B18DCAT032</t>
  </si>
  <si>
    <t>B18DCCN227</t>
  </si>
  <si>
    <t>B17DCVT169</t>
  </si>
  <si>
    <t>B18DCCN269</t>
  </si>
  <si>
    <t>B18DCCN274</t>
  </si>
  <si>
    <t>B17DCPT097</t>
  </si>
  <si>
    <t>B17DCVT329</t>
  </si>
  <si>
    <t>B17DCCN087</t>
  </si>
  <si>
    <t>B17DCCN155</t>
  </si>
  <si>
    <t>B18DCCN132</t>
  </si>
  <si>
    <t>B17DCCN205</t>
  </si>
  <si>
    <t>B17DCCN244</t>
  </si>
  <si>
    <t>B18DCCN245</t>
  </si>
  <si>
    <t>B18DCAT111</t>
  </si>
  <si>
    <t>B18DCCN353</t>
  </si>
  <si>
    <t>B18DCCN434</t>
  </si>
  <si>
    <t>B18DCAT205</t>
  </si>
  <si>
    <t>B18DCCN622</t>
  </si>
  <si>
    <t>B18DCAT239</t>
  </si>
  <si>
    <t>B18DCCN700</t>
  </si>
  <si>
    <t>B18DCCN009</t>
  </si>
  <si>
    <t>B17DCCN066</t>
  </si>
  <si>
    <t>B17DCCN137</t>
  </si>
  <si>
    <t>B17DCAT061</t>
  </si>
  <si>
    <t>B17DCAT065</t>
  </si>
  <si>
    <t>B17DCVT135</t>
  </si>
  <si>
    <t>B17DCCN252</t>
  </si>
  <si>
    <t>B17DCVT167</t>
  </si>
  <si>
    <t>B17DCCN310</t>
  </si>
  <si>
    <t>B17DCCN409</t>
  </si>
  <si>
    <t>B18DCCN420</t>
  </si>
  <si>
    <t>B17DCAT189</t>
  </si>
  <si>
    <t>B17DCVT380</t>
  </si>
  <si>
    <t>B17DCAT206</t>
  </si>
  <si>
    <t>B17DCPT251</t>
  </si>
  <si>
    <t>B17DCVT123</t>
  </si>
  <si>
    <t>B18DCCN261</t>
  </si>
  <si>
    <t>B18DCCN360</t>
  </si>
  <si>
    <t>B18DCCN379</t>
  </si>
  <si>
    <t>B18DCAT163</t>
  </si>
  <si>
    <t>B18DCCN447</t>
  </si>
  <si>
    <t>B18DCCN503</t>
  </si>
  <si>
    <t>B17DCCN534</t>
  </si>
  <si>
    <t>B18DCCN522</t>
  </si>
  <si>
    <t>B18DCCN596</t>
  </si>
  <si>
    <t>B18DCCN604</t>
  </si>
  <si>
    <t>B17DCVT355</t>
  </si>
  <si>
    <t>B18DCAT225</t>
  </si>
  <si>
    <t>B17DCCN115</t>
  </si>
  <si>
    <t>B17DCCN219</t>
  </si>
  <si>
    <t>B17DCAT149</t>
  </si>
  <si>
    <t>B17DCCN107</t>
  </si>
  <si>
    <t>B17DCCN311</t>
  </si>
  <si>
    <t>B17DCCN335</t>
  </si>
  <si>
    <t>B17DCCN338</t>
  </si>
  <si>
    <t>B17DCCN378</t>
  </si>
  <si>
    <t>B17DCCN470</t>
  </si>
  <si>
    <t>B17DCCN495</t>
  </si>
  <si>
    <t>B17DCCN563</t>
  </si>
  <si>
    <t>B17DCCN596</t>
  </si>
  <si>
    <t>B17DCAT209</t>
  </si>
  <si>
    <t>B17DCCN259</t>
  </si>
  <si>
    <t>B17DCPT116</t>
  </si>
  <si>
    <t>B17DCCN679</t>
  </si>
  <si>
    <t>B17DCCN078</t>
  </si>
  <si>
    <t>B17DCVT112</t>
  </si>
  <si>
    <t>B17DCCN209</t>
  </si>
  <si>
    <t>B17DCCN238</t>
  </si>
  <si>
    <t>B17DCCN239</t>
  </si>
  <si>
    <t>B17DCPT084</t>
  </si>
  <si>
    <t>B17DCCN284</t>
  </si>
  <si>
    <t>B17DCCN394</t>
  </si>
  <si>
    <t>B17DCCN395</t>
  </si>
  <si>
    <t>B17DCCN418</t>
  </si>
  <si>
    <t>B17DCCN052</t>
  </si>
  <si>
    <t>B17DCCN056</t>
  </si>
  <si>
    <t>B17DCCN082</t>
  </si>
  <si>
    <t>B17DCCN175</t>
  </si>
  <si>
    <t>B17DCCN192</t>
  </si>
  <si>
    <t>B17DCCN197</t>
  </si>
  <si>
    <t>B17DCVT128</t>
  </si>
  <si>
    <t>B17DCVT172</t>
  </si>
  <si>
    <t>B17DCVT208</t>
  </si>
  <si>
    <t>B17DCCN388</t>
  </si>
  <si>
    <t>B17DCVT241</t>
  </si>
  <si>
    <t>B17DCCN556</t>
  </si>
  <si>
    <t>B17DCCN602</t>
  </si>
  <si>
    <t>B17DCVT398</t>
  </si>
  <si>
    <t>B17DCCN076</t>
  </si>
  <si>
    <t>B17DCAT041</t>
  </si>
  <si>
    <t>B17DCCN300</t>
  </si>
  <si>
    <t>B17DCVT240</t>
  </si>
  <si>
    <t>B17DCCN013</t>
  </si>
  <si>
    <t>B17DCQT016</t>
  </si>
  <si>
    <t>B17DCVT130</t>
  </si>
  <si>
    <t>B16DCDT124</t>
  </si>
  <si>
    <t>B17DCAT147</t>
  </si>
  <si>
    <t>B17DCCN027</t>
  </si>
  <si>
    <t>B17DCAT056</t>
  </si>
  <si>
    <t>B17DCCN217</t>
  </si>
  <si>
    <t>B17DCPT106</t>
  </si>
  <si>
    <t>B17DCAT111</t>
  </si>
  <si>
    <t>B17DCCN434</t>
  </si>
  <si>
    <t>B17DCVT300</t>
  </si>
  <si>
    <t>B17DCQT153</t>
  </si>
  <si>
    <t>INT1433-05</t>
  </si>
  <si>
    <t>B16DCAT048</t>
  </si>
  <si>
    <t>B14DCAT025</t>
  </si>
  <si>
    <t>B16DCAT123</t>
  </si>
  <si>
    <t>INT1433-11</t>
  </si>
  <si>
    <t>B14DCVT098</t>
  </si>
  <si>
    <t>B16DCPT004</t>
  </si>
  <si>
    <t>B17DCCN046</t>
  </si>
  <si>
    <t>B18DCPT017</t>
  </si>
  <si>
    <t>B17DCCN096</t>
  </si>
  <si>
    <t>B18DCPT100</t>
  </si>
  <si>
    <t>B18DCPT102</t>
  </si>
  <si>
    <t>B18DCPT109</t>
  </si>
  <si>
    <t>B17DCVT221</t>
  </si>
  <si>
    <t>B17DCPT145</t>
  </si>
  <si>
    <t>B17DCVT269</t>
  </si>
  <si>
    <t>B17DCCN034</t>
  </si>
  <si>
    <t>B17DCCN049</t>
  </si>
  <si>
    <t>B18DCCN177</t>
  </si>
  <si>
    <t>B17DCCN149</t>
  </si>
  <si>
    <t>B17DCAT087</t>
  </si>
  <si>
    <t>B17DCAT097</t>
  </si>
  <si>
    <t>B17DCCN332</t>
  </si>
  <si>
    <t>B18DCCN304</t>
  </si>
  <si>
    <t>B17DCCN357</t>
  </si>
  <si>
    <t>B17DCVT015</t>
  </si>
  <si>
    <t>B17DCVT023</t>
  </si>
  <si>
    <t>B17DCVT047</t>
  </si>
  <si>
    <t>B17DCCN186</t>
  </si>
  <si>
    <t>B17DCQT036</t>
  </si>
  <si>
    <t>B18DCCN196</t>
  </si>
  <si>
    <t>B17DCVT119</t>
  </si>
  <si>
    <t>B17DCAT081</t>
  </si>
  <si>
    <t>B17DCQT074</t>
  </si>
  <si>
    <t>B17DCVT207</t>
  </si>
  <si>
    <t>B18DCAT146</t>
  </si>
  <si>
    <t>B17DCQT126</t>
  </si>
  <si>
    <t>B17DCVT331</t>
  </si>
  <si>
    <t>B17DCQT154</t>
  </si>
  <si>
    <t>B17DCQT158</t>
  </si>
  <si>
    <t>B17DCVT387</t>
  </si>
  <si>
    <t>B18DCCN018</t>
  </si>
  <si>
    <t>B18DCAT014</t>
  </si>
  <si>
    <t>B18DCPT145</t>
  </si>
  <si>
    <t>B18DCCN363</t>
  </si>
  <si>
    <t>B18DCPT195</t>
  </si>
  <si>
    <t>B18DCCN523</t>
  </si>
  <si>
    <t>B18DCPT215</t>
  </si>
  <si>
    <t>B18DCCN652</t>
  </si>
  <si>
    <t>B17DCPT207</t>
  </si>
  <si>
    <t>B18DCPT238</t>
  </si>
  <si>
    <t>B18DCPT213</t>
  </si>
  <si>
    <t>B17DCVT403</t>
  </si>
  <si>
    <t>B18DCPT039</t>
  </si>
  <si>
    <t>B18DCCN229</t>
  </si>
  <si>
    <t>B18DCCN306</t>
  </si>
  <si>
    <t>B18DCCN415</t>
  </si>
  <si>
    <t>B18DCCN449</t>
  </si>
  <si>
    <t>B18DCCN453</t>
  </si>
  <si>
    <t>B18DCCN485</t>
  </si>
  <si>
    <t>B18DCTM058</t>
  </si>
  <si>
    <t>B18DCCN530</t>
  </si>
  <si>
    <t>B15DCAT192</t>
  </si>
  <si>
    <t>B18DCCN088</t>
  </si>
  <si>
    <t>B18DCAT025</t>
  </si>
  <si>
    <t>B18DCAT089</t>
  </si>
  <si>
    <t>B18DCAT125</t>
  </si>
  <si>
    <t>B18DCTM035</t>
  </si>
  <si>
    <t>B18DCCN419</t>
  </si>
  <si>
    <t>B18DCTM038</t>
  </si>
  <si>
    <t>B18DCTM040</t>
  </si>
  <si>
    <t>B18DCCN514</t>
  </si>
  <si>
    <t>B18DCTM052</t>
  </si>
  <si>
    <t>B18DCCN634</t>
  </si>
  <si>
    <t>B18DCTM064</t>
  </si>
  <si>
    <t>B18DCCN012</t>
  </si>
  <si>
    <t>B18DCPT023</t>
  </si>
  <si>
    <t>B18DCAT020</t>
  </si>
  <si>
    <t>B18DCPT033</t>
  </si>
  <si>
    <t>B15DCCN130</t>
  </si>
  <si>
    <t>B18DCPT111</t>
  </si>
  <si>
    <t>B18DCPT136</t>
  </si>
  <si>
    <t>B18DCPT168</t>
  </si>
  <si>
    <t>B18DCCN533</t>
  </si>
  <si>
    <t>B18DCPT209</t>
  </si>
  <si>
    <t>B18DCTM003</t>
  </si>
  <si>
    <t>B18DCTM004</t>
  </si>
  <si>
    <t>B18DCCN071</t>
  </si>
  <si>
    <t>B18DCCN100</t>
  </si>
  <si>
    <t>B18DCTM011</t>
  </si>
  <si>
    <t>B18DCPT091</t>
  </si>
  <si>
    <t>B18DCCN328</t>
  </si>
  <si>
    <t>B18DCPT163</t>
  </si>
  <si>
    <t>B18DCPT185</t>
  </si>
  <si>
    <t>B18DCPT198</t>
  </si>
  <si>
    <t>B18DCPT223</t>
  </si>
  <si>
    <t>B18DCPT225</t>
  </si>
  <si>
    <t>B18DCCN590</t>
  </si>
  <si>
    <t>B18DCCN127</t>
  </si>
  <si>
    <t>B18DCTM023</t>
  </si>
  <si>
    <t>B17DCPT197</t>
  </si>
  <si>
    <t>B18DCTM059</t>
  </si>
  <si>
    <t>B13DCCN315</t>
  </si>
  <si>
    <t>INT1433-08</t>
  </si>
  <si>
    <t>B15DCCN063</t>
  </si>
  <si>
    <t>B16DCAT017</t>
  </si>
  <si>
    <t>B15DCCN140</t>
  </si>
  <si>
    <t>B16DCAT063</t>
  </si>
  <si>
    <t>B16DCAT074</t>
  </si>
  <si>
    <t>B14DCCN488</t>
  </si>
  <si>
    <t>B15DCCN536</t>
  </si>
  <si>
    <t>B15DCCN040</t>
  </si>
  <si>
    <t>INT1497-02</t>
  </si>
  <si>
    <t>B15DCCN033</t>
  </si>
  <si>
    <t>B15DCCN015</t>
  </si>
  <si>
    <t>B15DCCN083</t>
  </si>
  <si>
    <t>B15DCCN085</t>
  </si>
  <si>
    <t>B15DCCN102</t>
  </si>
  <si>
    <t>B15DCCN147</t>
  </si>
  <si>
    <t>B15DCCN172</t>
  </si>
  <si>
    <t>B15DCCN174</t>
  </si>
  <si>
    <t>B15DCCN180</t>
  </si>
  <si>
    <t>B15DCCN193</t>
  </si>
  <si>
    <t>B15DCCN218</t>
  </si>
  <si>
    <t>B15DCCN236</t>
  </si>
  <si>
    <t>B14DCCN505</t>
  </si>
  <si>
    <t>B14DCCN239</t>
  </si>
  <si>
    <t>B15DCCN279</t>
  </si>
  <si>
    <t>B15DCCN265</t>
  </si>
  <si>
    <t>B15DCCN339</t>
  </si>
  <si>
    <t>B15DCCN405</t>
  </si>
  <si>
    <t>B15DCCN425</t>
  </si>
  <si>
    <t>B15DCCN446</t>
  </si>
  <si>
    <t>B15DCCN449</t>
  </si>
  <si>
    <t>B15DCCN457</t>
  </si>
  <si>
    <t>B15DCCN463</t>
  </si>
  <si>
    <t>B15DCCN491</t>
  </si>
  <si>
    <t>B15DCCN623</t>
  </si>
  <si>
    <t>B18DCCN079</t>
  </si>
  <si>
    <t>B18DCCN058</t>
  </si>
  <si>
    <t>B18DCAT046</t>
  </si>
  <si>
    <t>B18DCAT050</t>
  </si>
  <si>
    <t>B18DCCN170</t>
  </si>
  <si>
    <t>B18DCCN184</t>
  </si>
  <si>
    <t>B18DCAT062</t>
  </si>
  <si>
    <t>B18DCCN200</t>
  </si>
  <si>
    <t>B18DCCN235</t>
  </si>
  <si>
    <t>B18DCCN291</t>
  </si>
  <si>
    <t>B18DCAT122</t>
  </si>
  <si>
    <t>B18DCCN324</t>
  </si>
  <si>
    <t>B18DCCN467</t>
  </si>
  <si>
    <t>B18DCCN486</t>
  </si>
  <si>
    <t>B18DCCN500</t>
  </si>
  <si>
    <t>B18DCCN598</t>
  </si>
  <si>
    <t>B18DCCN608</t>
  </si>
  <si>
    <t>B18DCAT234</t>
  </si>
  <si>
    <t>B18DCCN646</t>
  </si>
  <si>
    <t>B18DCCN564</t>
  </si>
  <si>
    <t>B18DCCN696</t>
  </si>
  <si>
    <t>B18DCAT084</t>
  </si>
  <si>
    <t>B15DCCN322</t>
  </si>
  <si>
    <t>B18DCTM053</t>
  </si>
  <si>
    <t>B18DCCN666</t>
  </si>
  <si>
    <t>B18DCCN104</t>
  </si>
  <si>
    <t>B18DCAT053</t>
  </si>
  <si>
    <t>B18DCCN156</t>
  </si>
  <si>
    <t>B18DCCN254</t>
  </si>
  <si>
    <t>B18DCCN256</t>
  </si>
  <si>
    <t>B18DCTM030</t>
  </si>
  <si>
    <t>B18DCCN392</t>
  </si>
  <si>
    <t>B17DCAT143</t>
  </si>
  <si>
    <t>B15DCCN415</t>
  </si>
  <si>
    <t>B18DCCN518</t>
  </si>
  <si>
    <t>B18DCTM057</t>
  </si>
  <si>
    <t>B17DCPT245</t>
  </si>
  <si>
    <t>B17DCCN061</t>
  </si>
  <si>
    <t>B17DCCN199</t>
  </si>
  <si>
    <t>B17DCCN331</t>
  </si>
  <si>
    <t>B17DCCN344</t>
  </si>
  <si>
    <t>B17DCCN391</t>
  </si>
  <si>
    <t>B17DCCN474</t>
  </si>
  <si>
    <t>B17DCCN518</t>
  </si>
  <si>
    <t>B17DCCN550</t>
  </si>
  <si>
    <t>B17DCCN595</t>
  </si>
  <si>
    <t>B17DCCN644</t>
  </si>
  <si>
    <t>B17DCCN646</t>
  </si>
  <si>
    <t>B16DCAT003</t>
  </si>
  <si>
    <t>B15DCAT066</t>
  </si>
  <si>
    <t>B16DCAT165</t>
  </si>
  <si>
    <t>INT1433-07</t>
  </si>
  <si>
    <t>B16DCAT007</t>
  </si>
  <si>
    <t>B15DCCN131</t>
  </si>
  <si>
    <t>B15DCCN527</t>
  </si>
  <si>
    <t>B18DCCN014</t>
  </si>
  <si>
    <t>B18DCCN098</t>
  </si>
  <si>
    <t>B18DCCN215</t>
  </si>
  <si>
    <t>B18DCCN222</t>
  </si>
  <si>
    <t>B18DCTM020</t>
  </si>
  <si>
    <t>B18DCPT147</t>
  </si>
  <si>
    <t>B18DCCN493</t>
  </si>
  <si>
    <t>B17DCVT405</t>
  </si>
  <si>
    <t>B18DCCN094</t>
  </si>
  <si>
    <t>B15DCAT145</t>
  </si>
  <si>
    <t>B18DCTM054</t>
  </si>
  <si>
    <t>B18DCTM065</t>
  </si>
  <si>
    <t>B17DCVT379</t>
  </si>
  <si>
    <t>B18DCPT005</t>
  </si>
  <si>
    <t>B17DCCN088</t>
  </si>
  <si>
    <t>B18DCAT069</t>
  </si>
  <si>
    <t>B17DCPT139</t>
  </si>
  <si>
    <t>B17DCPT142</t>
  </si>
  <si>
    <t>B17DCPT146</t>
  </si>
  <si>
    <t>B18DCPT214</t>
  </si>
  <si>
    <t>B18DCCN647</t>
  </si>
  <si>
    <t>B17DCPT222</t>
  </si>
  <si>
    <t>B17DCCN179</t>
  </si>
  <si>
    <t>B17DCQT046</t>
  </si>
  <si>
    <t>B18DCPT097</t>
  </si>
  <si>
    <t>B17DCCN333</t>
  </si>
  <si>
    <t>B17DCPT117</t>
  </si>
  <si>
    <t>B17DCCN417</t>
  </si>
  <si>
    <t>B15DCDT141</t>
  </si>
  <si>
    <t>B18DCPT164</t>
  </si>
  <si>
    <t>B18DCCN495</t>
  </si>
  <si>
    <t>B17DCPT206</t>
  </si>
  <si>
    <t>B17DCCN662</t>
  </si>
  <si>
    <t>B18DCPT251</t>
  </si>
  <si>
    <t>INT1433-04</t>
  </si>
  <si>
    <t>B16DCAT076</t>
  </si>
  <si>
    <t>B16DCAT080</t>
  </si>
  <si>
    <t>B16DCAT092</t>
  </si>
  <si>
    <t>B16DCAT115</t>
  </si>
  <si>
    <t>B16DCAT126</t>
  </si>
  <si>
    <t>B16DCAT150</t>
  </si>
  <si>
    <t>B16DCAT172</t>
  </si>
  <si>
    <t>B16DCAT179</t>
  </si>
  <si>
    <t>INT1433-10</t>
  </si>
  <si>
    <t>B16DCAT020</t>
  </si>
  <si>
    <t>B16DCAT068</t>
  </si>
  <si>
    <t>B16DCAT113</t>
  </si>
  <si>
    <t>B16DCAT168</t>
  </si>
  <si>
    <t>B15DCCN044</t>
  </si>
  <si>
    <t>INT1497-03</t>
  </si>
  <si>
    <t>B15DCCN079</t>
  </si>
  <si>
    <t>B15DCCN154</t>
  </si>
  <si>
    <t>B15DCCN169</t>
  </si>
  <si>
    <t>B15DCCN167</t>
  </si>
  <si>
    <t>B15DCCN156</t>
  </si>
  <si>
    <t>B15DCCN103</t>
  </si>
  <si>
    <t>B15DCCN107</t>
  </si>
  <si>
    <t>B15DCCN099</t>
  </si>
  <si>
    <t>B15DCCN220</t>
  </si>
  <si>
    <t>B15DCCN275</t>
  </si>
  <si>
    <t>B15DCCN280</t>
  </si>
  <si>
    <t>B15DCCN258</t>
  </si>
  <si>
    <t>B15DCCN293</t>
  </si>
  <si>
    <t>B15DCCN319</t>
  </si>
  <si>
    <t>B15DCCN335</t>
  </si>
  <si>
    <t>B15DCCN355</t>
  </si>
  <si>
    <t>B15DCCN353</t>
  </si>
  <si>
    <t>B15DCCN383</t>
  </si>
  <si>
    <t>B15DCCN403</t>
  </si>
  <si>
    <t>B15DCCN428</t>
  </si>
  <si>
    <t>B15DCCN443</t>
  </si>
  <si>
    <t>B15DCCN452</t>
  </si>
  <si>
    <t>B15DCCN470</t>
  </si>
  <si>
    <t>B15DCCN479</t>
  </si>
  <si>
    <t>B15DCCN487</t>
  </si>
  <si>
    <t>B15DCCN502</t>
  </si>
  <si>
    <t>B15DCCN507</t>
  </si>
  <si>
    <t>B15DCCN495</t>
  </si>
  <si>
    <t>B15DCCN542</t>
  </si>
  <si>
    <t>B15DCCN577</t>
  </si>
  <si>
    <t>B15DCCN660</t>
  </si>
  <si>
    <t>B15DCAT031</t>
  </si>
  <si>
    <t>B16DCAT111</t>
  </si>
  <si>
    <t>B16DCAT169</t>
  </si>
  <si>
    <t>INT1433-09</t>
  </si>
  <si>
    <t>B15DCCN068</t>
  </si>
  <si>
    <t>B16DCAT083</t>
  </si>
  <si>
    <t>B16DCAT096</t>
  </si>
  <si>
    <t>B16DCAT100</t>
  </si>
  <si>
    <t>B14DCCN688</t>
  </si>
  <si>
    <t>B12DCCN190</t>
  </si>
  <si>
    <t>B18DCAT214</t>
  </si>
  <si>
    <t>B18DCPT116</t>
  </si>
  <si>
    <t>B18DCAT135</t>
  </si>
  <si>
    <t>B18DCCN326</t>
  </si>
  <si>
    <t>B18DCAT207</t>
  </si>
  <si>
    <t>B18DCCN558</t>
  </si>
  <si>
    <t>B18DCAT005</t>
  </si>
  <si>
    <t>B18DCPT115</t>
  </si>
  <si>
    <t>B18DCCN322</t>
  </si>
  <si>
    <t>B18DCPT188</t>
  </si>
  <si>
    <t>B18DCPT230</t>
  </si>
  <si>
    <t>B18DCCN397</t>
  </si>
  <si>
    <t>B18DCAT237</t>
  </si>
  <si>
    <t>B18DCAT268</t>
  </si>
  <si>
    <t>B18DCCN023</t>
  </si>
  <si>
    <t>B18DCPT057</t>
  </si>
  <si>
    <t>B18DCAT086</t>
  </si>
  <si>
    <t>B18DCTM031</t>
  </si>
  <si>
    <t>B18DCTM037</t>
  </si>
  <si>
    <t>B18DCCN638</t>
  </si>
  <si>
    <t>B18DCPT060</t>
  </si>
  <si>
    <t>B18DCPT071</t>
  </si>
  <si>
    <t>B18DCPT077</t>
  </si>
  <si>
    <t>B18DCPT101</t>
  </si>
  <si>
    <t>B18DCPT112</t>
  </si>
  <si>
    <t>B18DCPT117</t>
  </si>
  <si>
    <t>B18DCPT131</t>
  </si>
  <si>
    <t>B18DCPT216</t>
  </si>
  <si>
    <t>B18DCPT226</t>
  </si>
  <si>
    <t>B18DCAT266</t>
  </si>
  <si>
    <t>B18DCCN191</t>
  </si>
  <si>
    <t>B18DCPT114</t>
  </si>
  <si>
    <t>B18DCCN331</t>
  </si>
  <si>
    <t>B18DCCN364</t>
  </si>
  <si>
    <t>B18DCPT179</t>
  </si>
  <si>
    <t>B18DCPT069</t>
  </si>
  <si>
    <t>B18DCAT097</t>
  </si>
  <si>
    <t>B18DCPT174</t>
  </si>
  <si>
    <t>B18DCCN478</t>
  </si>
  <si>
    <t>B18DCAT245</t>
  </si>
  <si>
    <t>B18DCCN131</t>
  </si>
  <si>
    <t>B18DCCN186</t>
  </si>
  <si>
    <t>B18DCPT142</t>
  </si>
  <si>
    <t>B18DCCN439</t>
  </si>
  <si>
    <t>B18DCPT256</t>
  </si>
  <si>
    <t>B18DCAT056</t>
  </si>
  <si>
    <t>B18DCAT104</t>
  </si>
  <si>
    <t>B18DCAT149</t>
  </si>
  <si>
    <t>B17DCPT131</t>
  </si>
  <si>
    <t>B18DCAT197</t>
  </si>
  <si>
    <t>B18DCTM050</t>
  </si>
  <si>
    <t>B18DCAT244</t>
  </si>
  <si>
    <t>B18DCAT210</t>
  </si>
  <si>
    <t>B18DCCN572</t>
  </si>
  <si>
    <t>B18DCPT012</t>
  </si>
  <si>
    <t>B18DCPT098</t>
  </si>
  <si>
    <t>B18DCCN458</t>
  </si>
  <si>
    <t>B18DCTM061</t>
  </si>
  <si>
    <t>B18DCAT224</t>
  </si>
  <si>
    <t>B18DCTM006</t>
  </si>
  <si>
    <t>B18DCAT059</t>
  </si>
  <si>
    <t>B18DCAT219</t>
  </si>
  <si>
    <t>B18DCPT038</t>
  </si>
  <si>
    <t>B18DCTM010</t>
  </si>
  <si>
    <t>B18DCAT093</t>
  </si>
  <si>
    <t>B18DCAT102</t>
  </si>
  <si>
    <t>B18DCTM024</t>
  </si>
  <si>
    <t>B18DCCN513</t>
  </si>
  <si>
    <t>B18DCCN561</t>
  </si>
  <si>
    <t>B18DCAT264</t>
  </si>
  <si>
    <t>B18DCCN022</t>
  </si>
  <si>
    <t>B18DCCN055</t>
  </si>
  <si>
    <t>B18DCCN110</t>
  </si>
  <si>
    <t>B18DCCN350</t>
  </si>
  <si>
    <t>B18DCAT177</t>
  </si>
  <si>
    <t>B18DCPT241</t>
  </si>
  <si>
    <t>B18DCCN678</t>
  </si>
  <si>
    <t>B18DCPT201</t>
  </si>
  <si>
    <t>B18DCPT018</t>
  </si>
  <si>
    <t>B18DCCN169</t>
  </si>
  <si>
    <t>B18DCCN173</t>
  </si>
  <si>
    <t>B18DCAT100</t>
  </si>
  <si>
    <t>B18DCPT108</t>
  </si>
  <si>
    <t>B18DCAT120</t>
  </si>
  <si>
    <t>B18DCAT132</t>
  </si>
  <si>
    <t>B18DCCN340</t>
  </si>
  <si>
    <t>B18DCAT157</t>
  </si>
  <si>
    <t>B18DCCN446</t>
  </si>
  <si>
    <t>B18DCPT219</t>
  </si>
  <si>
    <t>B18DCCN087</t>
  </si>
  <si>
    <t>B18DCPT055</t>
  </si>
  <si>
    <t>B18DCAT065</t>
  </si>
  <si>
    <t>B14DCCN380</t>
  </si>
  <si>
    <t>B18DCCN556</t>
  </si>
  <si>
    <t>B18DCPT016</t>
  </si>
  <si>
    <t>B18DCCN041</t>
  </si>
  <si>
    <t>B18DCCN099</t>
  </si>
  <si>
    <t>B18DCPT139</t>
  </si>
  <si>
    <t>B18DCAT138</t>
  </si>
  <si>
    <t>B18DCCN401</t>
  </si>
  <si>
    <t>B18DCAT166</t>
  </si>
  <si>
    <t>B18DCCN501</t>
  </si>
  <si>
    <t>B18DCPT008</t>
  </si>
  <si>
    <t>B18DCCN620</t>
  </si>
  <si>
    <t>B18DCCN064</t>
  </si>
  <si>
    <t>B18DCAT064</t>
  </si>
  <si>
    <t>B18DCAT073</t>
  </si>
  <si>
    <t>B18DCCN323</t>
  </si>
  <si>
    <t>B18DCAT190</t>
  </si>
  <si>
    <t>B18DCCN346</t>
  </si>
  <si>
    <t>B18DCCN460</t>
  </si>
  <si>
    <t>B18DCCN605</t>
  </si>
  <si>
    <t>B18DCCN630</t>
  </si>
  <si>
    <t>B18DCAT226</t>
  </si>
  <si>
    <t>B18DCCN394</t>
  </si>
  <si>
    <t>B18DCCN437</t>
  </si>
  <si>
    <t>B18DCCN695</t>
  </si>
  <si>
    <t>B18DCCN040</t>
  </si>
  <si>
    <t>B18DCCN095</t>
  </si>
  <si>
    <t>B18DCCN139</t>
  </si>
  <si>
    <t>B18DCCN157</t>
  </si>
  <si>
    <t>B18DCCN237</t>
  </si>
  <si>
    <t>B18DCCN282</t>
  </si>
  <si>
    <t>B18DCCN325</t>
  </si>
  <si>
    <t>B18DCCN369</t>
  </si>
  <si>
    <t>B18DCCN662</t>
  </si>
  <si>
    <t>B18DCCN674</t>
  </si>
  <si>
    <t>B18DCCN613</t>
  </si>
  <si>
    <t>B17DCCN628</t>
  </si>
  <si>
    <t>INT1342M-09</t>
  </si>
  <si>
    <t>B18DCPT084</t>
  </si>
  <si>
    <t>B18DCAT170</t>
  </si>
  <si>
    <t>B18DCTM007</t>
  </si>
  <si>
    <t>B18DCCN142</t>
  </si>
  <si>
    <t>B18DCCN267</t>
  </si>
  <si>
    <t>B18DCTM002</t>
  </si>
  <si>
    <t>B18DCPT046</t>
  </si>
  <si>
    <t>B18DCPT076</t>
  </si>
  <si>
    <t>B18DCPT086</t>
  </si>
  <si>
    <t>B18DCTM022</t>
  </si>
  <si>
    <t>B17DCVT228</t>
  </si>
  <si>
    <t>B18DCPT217</t>
  </si>
  <si>
    <t>B18DCPT222</t>
  </si>
  <si>
    <t>B18DCTM060</t>
  </si>
  <si>
    <t>B17DCVT376</t>
  </si>
  <si>
    <t>B18DCPT003</t>
  </si>
  <si>
    <t>B18DCPT083</t>
  </si>
  <si>
    <t>B18DCPT106</t>
  </si>
  <si>
    <t>B18DCCN636</t>
  </si>
  <si>
    <t>B17DCPT020</t>
  </si>
  <si>
    <t>B17DCPT038</t>
  </si>
  <si>
    <t>B17DCPT068</t>
  </si>
  <si>
    <t>B17DCPT077</t>
  </si>
  <si>
    <t>B17DCPT090</t>
  </si>
  <si>
    <t>B17DCPT104</t>
  </si>
  <si>
    <t>B17DCPT119</t>
  </si>
  <si>
    <t>B17DCPT173</t>
  </si>
  <si>
    <t>B17DCPT190</t>
  </si>
  <si>
    <t>B17DCDT154</t>
  </si>
  <si>
    <t>B17DCDT132</t>
  </si>
  <si>
    <t>B16DCDT053</t>
  </si>
  <si>
    <t>B16DCDT160</t>
  </si>
  <si>
    <t>INT1319-08</t>
  </si>
  <si>
    <t>B17DCCN009</t>
  </si>
  <si>
    <t>B17DCCN062</t>
  </si>
  <si>
    <t>B17DCCN069</t>
  </si>
  <si>
    <t>B17DCCN193</t>
  </si>
  <si>
    <t>B17DCCN456</t>
  </si>
  <si>
    <t>B17DCCN479</t>
  </si>
  <si>
    <t>B17DCCN482</t>
  </si>
  <si>
    <t>B17DCCN505</t>
  </si>
  <si>
    <t>B17DCCN513</t>
  </si>
  <si>
    <t>B17DCCN519</t>
  </si>
  <si>
    <t>B17DCCN531</t>
  </si>
  <si>
    <t>B17DCCN574</t>
  </si>
  <si>
    <t>B17DCCN601</t>
  </si>
  <si>
    <t>B17DCCN658</t>
  </si>
  <si>
    <t>B17DCCN694</t>
  </si>
  <si>
    <t>INT1319-09</t>
  </si>
  <si>
    <t>B17DCCN281</t>
  </si>
  <si>
    <t>B17DCCN411</t>
  </si>
  <si>
    <t>B17DCAT134</t>
  </si>
  <si>
    <t>B17DCCN654</t>
  </si>
  <si>
    <t>B17DCAT208</t>
  </si>
  <si>
    <t>INT1319-10</t>
  </si>
  <si>
    <t>B17DCCN183</t>
  </si>
  <si>
    <t>B17DCCN208</t>
  </si>
  <si>
    <t>B17DCCN237</t>
  </si>
  <si>
    <t>B17DCAT089</t>
  </si>
  <si>
    <t>B17DCAT125</t>
  </si>
  <si>
    <t>B17DCCN528</t>
  </si>
  <si>
    <t>B17DCAT184</t>
  </si>
  <si>
    <t>INT1319-11</t>
  </si>
  <si>
    <t>B15DCCN150</t>
  </si>
  <si>
    <t>B17DCCN280</t>
  </si>
  <si>
    <t>B15DCAT112</t>
  </si>
  <si>
    <t>B17DCCN410</t>
  </si>
  <si>
    <t>B17DCCN468</t>
  </si>
  <si>
    <t>B17DCAT144</t>
  </si>
  <si>
    <t>B15DCKT150</t>
  </si>
  <si>
    <t>INT1319-12</t>
  </si>
  <si>
    <t>B17DCCN097</t>
  </si>
  <si>
    <t>B17DCCN181</t>
  </si>
  <si>
    <t>B17DCCN112</t>
  </si>
  <si>
    <t>B17DCCN127</t>
  </si>
  <si>
    <t>B17DCCN255</t>
  </si>
  <si>
    <t>B17DCCN359</t>
  </si>
  <si>
    <t>B17DCCN442</t>
  </si>
  <si>
    <t>B17DCCN582</t>
  </si>
  <si>
    <t>B17DCCN603</t>
  </si>
  <si>
    <t>INT1319-13</t>
  </si>
  <si>
    <t>B17DCCN050</t>
  </si>
  <si>
    <t>B17DCAT023</t>
  </si>
  <si>
    <t>B17DCAT035</t>
  </si>
  <si>
    <t>B17DCCN368</t>
  </si>
  <si>
    <t>B17DCAT126</t>
  </si>
  <si>
    <t>B17DCCN557</t>
  </si>
  <si>
    <t>B17DCAT166</t>
  </si>
  <si>
    <t>B17DCCN617</t>
  </si>
  <si>
    <t>B17DCCN668</t>
  </si>
  <si>
    <t>B17DCCN677</t>
  </si>
  <si>
    <t>INT1319-14</t>
  </si>
  <si>
    <t>B17DCCN182</t>
  </si>
  <si>
    <t>B17DCCN356</t>
  </si>
  <si>
    <t>B17DCAT110</t>
  </si>
  <si>
    <t>B17DCCN397</t>
  </si>
  <si>
    <t>B17DCCN400</t>
  </si>
  <si>
    <t>B17DCCN504</t>
  </si>
  <si>
    <t>B17DCCN660</t>
  </si>
  <si>
    <t>B18DCCN036</t>
  </si>
  <si>
    <t>B17DCVT046</t>
  </si>
  <si>
    <t>B18DCCN130</t>
  </si>
  <si>
    <t>B18DCCN175</t>
  </si>
  <si>
    <t>B18DCCN271</t>
  </si>
  <si>
    <t>B18DCAT115</t>
  </si>
  <si>
    <t>B18DCDT119</t>
  </si>
  <si>
    <t>B18DCAT140</t>
  </si>
  <si>
    <t>B18DCCN426</t>
  </si>
  <si>
    <t>B18DCCN477</t>
  </si>
  <si>
    <t>B18DCCN614</t>
  </si>
  <si>
    <t>B18DCCN531</t>
  </si>
  <si>
    <t>B18DCVT428</t>
  </si>
  <si>
    <t>B18DCVT383</t>
  </si>
  <si>
    <t>B18DCCN577</t>
  </si>
  <si>
    <t>B18DCDT009</t>
  </si>
  <si>
    <t>B18DCCN053</t>
  </si>
  <si>
    <t>B18DCAT034</t>
  </si>
  <si>
    <t>B18DCAT042</t>
  </si>
  <si>
    <t>B18DCAT057</t>
  </si>
  <si>
    <t>B18DCDT058</t>
  </si>
  <si>
    <t>B18DCDT073</t>
  </si>
  <si>
    <t>B18DCDT126</t>
  </si>
  <si>
    <t>B18DCAT145</t>
  </si>
  <si>
    <t>B18DCVT274</t>
  </si>
  <si>
    <t>B18DCCN376</t>
  </si>
  <si>
    <t>B18DCVT293</t>
  </si>
  <si>
    <t>B18DCCN468</t>
  </si>
  <si>
    <t>B18DCAT249</t>
  </si>
  <si>
    <t>B18DCVT377</t>
  </si>
  <si>
    <t>B18DCVT441</t>
  </si>
  <si>
    <t>B18DCCN694</t>
  </si>
  <si>
    <t>B17DCAT037</t>
  </si>
  <si>
    <t>B15DCAT046</t>
  </si>
  <si>
    <t>B17DCCN037</t>
  </si>
  <si>
    <t>B17DCCN042</t>
  </si>
  <si>
    <t>B17DCCN271</t>
  </si>
  <si>
    <t>B17DCCN290</t>
  </si>
  <si>
    <t>B17DCAT128</t>
  </si>
  <si>
    <t>B14DCCN382</t>
  </si>
  <si>
    <t>B17DCCN645</t>
  </si>
  <si>
    <t>B17DCCN651</t>
  </si>
  <si>
    <t>INT1319-03</t>
  </si>
  <si>
    <t>B17DCAT009</t>
  </si>
  <si>
    <t>B17DCCN114</t>
  </si>
  <si>
    <t>B17DCCN452</t>
  </si>
  <si>
    <t>INT1319-04</t>
  </si>
  <si>
    <t>B17DCCN007</t>
  </si>
  <si>
    <t>B17DCCN026</t>
  </si>
  <si>
    <t>B17DCCN031</t>
  </si>
  <si>
    <t>B17DCCN065</t>
  </si>
  <si>
    <t>B17DCCN367</t>
  </si>
  <si>
    <t>B17DCCN507</t>
  </si>
  <si>
    <t>B17DCPT011</t>
  </si>
  <si>
    <t>B17DCPT055</t>
  </si>
  <si>
    <t>B17DCPT059</t>
  </si>
  <si>
    <t>B17DCPT073</t>
  </si>
  <si>
    <t>B17DCPT093</t>
  </si>
  <si>
    <t>B17DCPT096</t>
  </si>
  <si>
    <t>B17DCPT118</t>
  </si>
  <si>
    <t>B17DCPT141</t>
  </si>
  <si>
    <t>B17DCPT155</t>
  </si>
  <si>
    <t>B17DCPT201</t>
  </si>
  <si>
    <t>B17DCPT217</t>
  </si>
  <si>
    <t>INT1319-05</t>
  </si>
  <si>
    <t>B17DCCN089</t>
  </si>
  <si>
    <t>B17DCCN553</t>
  </si>
  <si>
    <t>B17DCCN599</t>
  </si>
  <si>
    <t>B17DCAT214</t>
  </si>
  <si>
    <t>INT1319-06</t>
  </si>
  <si>
    <t>B17DCCN081</t>
  </si>
  <si>
    <t>B17DCCN161</t>
  </si>
  <si>
    <t>B17DCCN163</t>
  </si>
  <si>
    <t>B17DCAT080</t>
  </si>
  <si>
    <t>B17DCCN340</t>
  </si>
  <si>
    <t>B17DCCN473</t>
  </si>
  <si>
    <t>B17DCAT159</t>
  </si>
  <si>
    <t>INT1319-07</t>
  </si>
  <si>
    <t>B17DCCN102</t>
  </si>
  <si>
    <t>B17DCAT085</t>
  </si>
  <si>
    <t>B17DCCN325</t>
  </si>
  <si>
    <t>B17DCCN702</t>
  </si>
  <si>
    <t>B17DCCN438</t>
  </si>
  <si>
    <t>B17DCCN517</t>
  </si>
  <si>
    <t>B17DCCN545</t>
  </si>
  <si>
    <t>B17DCCN571</t>
  </si>
  <si>
    <t>B17DCCN678</t>
  </si>
  <si>
    <t>B17DCVT026</t>
  </si>
  <si>
    <t>B17DCVT341</t>
  </si>
  <si>
    <t>B17DCVT360</t>
  </si>
  <si>
    <t>B17DCVT090</t>
  </si>
  <si>
    <t>B17DCVT222</t>
  </si>
  <si>
    <t>B17DCVT232</t>
  </si>
  <si>
    <t>B17DCVT321</t>
  </si>
  <si>
    <t>B17DCVT357</t>
  </si>
  <si>
    <t>B17DCVT302</t>
  </si>
  <si>
    <t>B17DCVT307</t>
  </si>
  <si>
    <t>B17DCVT045</t>
  </si>
  <si>
    <t>B17DCVT069</t>
  </si>
  <si>
    <t>B17DCVT247</t>
  </si>
  <si>
    <t>B17DCVT268</t>
  </si>
  <si>
    <t>B17DCVT286</t>
  </si>
  <si>
    <t>B17DCVT308</t>
  </si>
  <si>
    <t>B17DCVT196</t>
  </si>
  <si>
    <t>B17DCVT209</t>
  </si>
  <si>
    <t>B17DCVT234</t>
  </si>
  <si>
    <t>B17DCVT299</t>
  </si>
  <si>
    <t>B17DCVT385</t>
  </si>
  <si>
    <t>B17DCVT400</t>
  </si>
  <si>
    <t>B17DCVT042</t>
  </si>
  <si>
    <t>B17DCVT054</t>
  </si>
  <si>
    <t>B17DCVT324</t>
  </si>
  <si>
    <t>B17DCVT349</t>
  </si>
  <si>
    <t>B17DCVT381</t>
  </si>
  <si>
    <t>B17DCQT078</t>
  </si>
  <si>
    <t>B17DCQT085</t>
  </si>
  <si>
    <t>B17DCQT114</t>
  </si>
  <si>
    <t>B17DCQT118</t>
  </si>
  <si>
    <t>B17DCQT136</t>
  </si>
  <si>
    <t>INT1357-03</t>
  </si>
  <si>
    <t>B17DCQT012</t>
  </si>
  <si>
    <t>INT14106-01</t>
  </si>
  <si>
    <t>INT14106-02</t>
  </si>
  <si>
    <t>INT14106-03</t>
  </si>
  <si>
    <t>INT1450-02</t>
  </si>
  <si>
    <t>B13DCCN403</t>
  </si>
  <si>
    <t>INT1450-03</t>
  </si>
  <si>
    <t>INT1450-04</t>
  </si>
  <si>
    <t>INT1450-05</t>
  </si>
  <si>
    <t>INT1450-06</t>
  </si>
  <si>
    <t>INT1450-07</t>
  </si>
  <si>
    <t>INT1450-08</t>
  </si>
  <si>
    <t>B17DCPT006</t>
  </si>
  <si>
    <t>B17DCPT046</t>
  </si>
  <si>
    <t>B17DCPT120</t>
  </si>
  <si>
    <t>B17DCPT152</t>
  </si>
  <si>
    <t>B17DCPT163</t>
  </si>
  <si>
    <t>B17DCPT182</t>
  </si>
  <si>
    <t>B17DCPT187</t>
  </si>
  <si>
    <t>B16DCDT135</t>
  </si>
  <si>
    <t>B16DCDT145</t>
  </si>
  <si>
    <t>B16DCDT177</t>
  </si>
  <si>
    <t>B16DCDT199</t>
  </si>
  <si>
    <t>B16DCDT217</t>
  </si>
  <si>
    <t>B16DCDT220</t>
  </si>
  <si>
    <t>B16DCDT018</t>
  </si>
  <si>
    <t>B16DCDT028</t>
  </si>
  <si>
    <t>B16DCDT056</t>
  </si>
  <si>
    <t>B16DCDT109</t>
  </si>
  <si>
    <t>B16DCDT130</t>
  </si>
  <si>
    <t>B16DCDT131</t>
  </si>
  <si>
    <t>B16DCDT136</t>
  </si>
  <si>
    <t>B16DCDT166</t>
  </si>
  <si>
    <t>B16DCDT224</t>
  </si>
  <si>
    <t>B16DCDT008</t>
  </si>
  <si>
    <t>B16DCDT021</t>
  </si>
  <si>
    <t>B16DCDT040</t>
  </si>
  <si>
    <t>B16DCDT082</t>
  </si>
  <si>
    <t>B16DCDT086</t>
  </si>
  <si>
    <t>B16DCDT099</t>
  </si>
  <si>
    <t>B16DCDT123</t>
  </si>
  <si>
    <t>B16DCDT185</t>
  </si>
  <si>
    <t>B16DCDT190</t>
  </si>
  <si>
    <t>B16DCDT211</t>
  </si>
  <si>
    <t>B16DCDT215</t>
  </si>
  <si>
    <t>B16DCDT221</t>
  </si>
  <si>
    <t>B16DCDT012</t>
  </si>
  <si>
    <t>B16DCDT025</t>
  </si>
  <si>
    <t>B16DCDT089</t>
  </si>
  <si>
    <t>B16DCDT106</t>
  </si>
  <si>
    <t>B16DCDT097</t>
  </si>
  <si>
    <t>B16DCDT150</t>
  </si>
  <si>
    <t>B16DCDT197</t>
  </si>
  <si>
    <t>B16DCDT213</t>
  </si>
  <si>
    <t>B16DCDT223</t>
  </si>
  <si>
    <t>B16DCDT225</t>
  </si>
  <si>
    <t>INT1357-02</t>
  </si>
  <si>
    <t>B17DCQT065</t>
  </si>
  <si>
    <t>B17DCQT082</t>
  </si>
  <si>
    <t>B17DCQT096</t>
  </si>
  <si>
    <t>B17DCQT104</t>
  </si>
  <si>
    <t>B17DCQT106</t>
  </si>
  <si>
    <t>B17DCQT130</t>
  </si>
  <si>
    <t>B17DCQT128</t>
  </si>
  <si>
    <t>B17DCQT175</t>
  </si>
  <si>
    <t>INT1357-04</t>
  </si>
  <si>
    <t>B17DCQT050</t>
  </si>
  <si>
    <t>B17DCQT140</t>
  </si>
  <si>
    <t>B17DCPT044</t>
  </si>
  <si>
    <t>B17DCPT085</t>
  </si>
  <si>
    <t>B17DCPT126</t>
  </si>
  <si>
    <t>B17DCPT179</t>
  </si>
  <si>
    <t>B17DCPT225</t>
  </si>
  <si>
    <t>B15DCCN045</t>
  </si>
  <si>
    <t>B15DCCN075</t>
  </si>
  <si>
    <t>B15DCCN123</t>
  </si>
  <si>
    <t>B15DCCN168</t>
  </si>
  <si>
    <t>B14DCCN444</t>
  </si>
  <si>
    <t>B15DCCN112</t>
  </si>
  <si>
    <t>B15DCCN192</t>
  </si>
  <si>
    <t>B15DCCN225</t>
  </si>
  <si>
    <t>B13DCCN019</t>
  </si>
  <si>
    <t>B15DCCN245</t>
  </si>
  <si>
    <t>B15DCCN248</t>
  </si>
  <si>
    <t>B14DCCN282</t>
  </si>
  <si>
    <t>B14DCCN500</t>
  </si>
  <si>
    <t>B15DCCN297</t>
  </si>
  <si>
    <t>B14DCCN397</t>
  </si>
  <si>
    <t>B15DCCN320</t>
  </si>
  <si>
    <t>B15DCCN330</t>
  </si>
  <si>
    <t>B15DCCN347</t>
  </si>
  <si>
    <t>B15DCCN345</t>
  </si>
  <si>
    <t>B14DCCN503</t>
  </si>
  <si>
    <t>B15DCCN504</t>
  </si>
  <si>
    <t>B15DCCN497</t>
  </si>
  <si>
    <t>B15DCCN544</t>
  </si>
  <si>
    <t>B14DCCN022</t>
  </si>
  <si>
    <t>B15DCCN548</t>
  </si>
  <si>
    <t>B15DCCN567</t>
  </si>
  <si>
    <t>B15DCCN638</t>
  </si>
  <si>
    <t>B15DCCN003</t>
  </si>
  <si>
    <t>INT14104-03</t>
  </si>
  <si>
    <t>B15DCCN008</t>
  </si>
  <si>
    <t>B15DCCN029</t>
  </si>
  <si>
    <t>B15DCCN065</t>
  </si>
  <si>
    <t>B15DCCN088</t>
  </si>
  <si>
    <t>B15DCCN149</t>
  </si>
  <si>
    <t>B15DCCN165</t>
  </si>
  <si>
    <t>B15DCCN114</t>
  </si>
  <si>
    <t>B15DCCN134</t>
  </si>
  <si>
    <t>B15DCCN182</t>
  </si>
  <si>
    <t>B15DCCN206</t>
  </si>
  <si>
    <t>B15DCCN221</t>
  </si>
  <si>
    <t>B15DCCN228</t>
  </si>
  <si>
    <t>B15DCCN296</t>
  </si>
  <si>
    <t>B15DCCN303</t>
  </si>
  <si>
    <t>B15DCCN305</t>
  </si>
  <si>
    <t>B15DCCN318</t>
  </si>
  <si>
    <t>B15DCCN343</t>
  </si>
  <si>
    <t>B15DCCN465</t>
  </si>
  <si>
    <t>B15DCCN494</t>
  </si>
  <si>
    <t>B15DCCN498</t>
  </si>
  <si>
    <t>B15DCCN547</t>
  </si>
  <si>
    <t>B15DCCN583</t>
  </si>
  <si>
    <t>B15DCCN652</t>
  </si>
  <si>
    <t>INT1499-01</t>
  </si>
  <si>
    <t>B15DCAT011</t>
  </si>
  <si>
    <t>B15DCAT009</t>
  </si>
  <si>
    <t>B15DCAT023</t>
  </si>
  <si>
    <t>B15DCAT034</t>
  </si>
  <si>
    <t>B15DCAT093</t>
  </si>
  <si>
    <t>B13DCAT070</t>
  </si>
  <si>
    <t>B15DCAT118</t>
  </si>
  <si>
    <t>B15DCAT126</t>
  </si>
  <si>
    <t>B15DCAT130</t>
  </si>
  <si>
    <t>B15DCAT133</t>
  </si>
  <si>
    <t>B15DCAT143</t>
  </si>
  <si>
    <t>B14DCAT161</t>
  </si>
  <si>
    <t>B15DCAT158</t>
  </si>
  <si>
    <t>B15DCAT165</t>
  </si>
  <si>
    <t>B15DCAT166</t>
  </si>
  <si>
    <t>B15DCAT197</t>
  </si>
  <si>
    <t>B15DCAT004</t>
  </si>
  <si>
    <t>INT1499-02</t>
  </si>
  <si>
    <t>B15DCAT008</t>
  </si>
  <si>
    <t>B15DCAT005</t>
  </si>
  <si>
    <t>B15DCAT024</t>
  </si>
  <si>
    <t>B15DCAT053</t>
  </si>
  <si>
    <t>B15DCAT063</t>
  </si>
  <si>
    <t>B15DCAT065</t>
  </si>
  <si>
    <t>B15DCAT079</t>
  </si>
  <si>
    <t>B15DCAT084</t>
  </si>
  <si>
    <t>B15DCAT095</t>
  </si>
  <si>
    <t>B15DCAT088</t>
  </si>
  <si>
    <t>B15DCAT105</t>
  </si>
  <si>
    <t>B15DCAT120</t>
  </si>
  <si>
    <t>B15DCAT122</t>
  </si>
  <si>
    <t>B15DCAT131</t>
  </si>
  <si>
    <t>B15DCAT132</t>
  </si>
  <si>
    <t>B15DCAT136</t>
  </si>
  <si>
    <t>B15DCAT137</t>
  </si>
  <si>
    <t>B15DCAT139</t>
  </si>
  <si>
    <t>B15DCAT138</t>
  </si>
  <si>
    <t>B15DCAT140</t>
  </si>
  <si>
    <t>B15DCAT150</t>
  </si>
  <si>
    <t>B15DCAT156</t>
  </si>
  <si>
    <t>B15DCAT161</t>
  </si>
  <si>
    <t>B15DCAT160</t>
  </si>
  <si>
    <t>B15DCAT180</t>
  </si>
  <si>
    <t>B15DCAT187</t>
  </si>
  <si>
    <t>INT14104-02</t>
  </si>
  <si>
    <t>B15DCCN007</t>
  </si>
  <si>
    <t>B15DCCN023</t>
  </si>
  <si>
    <t>B15DCCN153</t>
  </si>
  <si>
    <t>B15DCCN164</t>
  </si>
  <si>
    <t>B15DCCN097</t>
  </si>
  <si>
    <t>B15DCCN125</t>
  </si>
  <si>
    <t>B15DCCN129</t>
  </si>
  <si>
    <t>B15DCCN210</t>
  </si>
  <si>
    <t>B15DCCN254</t>
  </si>
  <si>
    <t>B15DCCN256</t>
  </si>
  <si>
    <t>B15DCCN284</t>
  </si>
  <si>
    <t>B15DCCN298</t>
  </si>
  <si>
    <t>B15DCCN326</t>
  </si>
  <si>
    <t>B15DCCN341</t>
  </si>
  <si>
    <t>B15DCCN351</t>
  </si>
  <si>
    <t>B15DCCN366</t>
  </si>
  <si>
    <t>B15DCCN377</t>
  </si>
  <si>
    <t>B15DCCN414</t>
  </si>
  <si>
    <t>B15DCCN469</t>
  </si>
  <si>
    <t>B15DCCN461</t>
  </si>
  <si>
    <t>B15DCCN476</t>
  </si>
  <si>
    <t>B15DCCN480</t>
  </si>
  <si>
    <t>B14DCCN762</t>
  </si>
  <si>
    <t>B15DCCN593</t>
  </si>
  <si>
    <t>B15DCCN628</t>
  </si>
  <si>
    <t>B15DCVT019</t>
  </si>
  <si>
    <t>INT14104-04</t>
  </si>
  <si>
    <t>B15DCCN034</t>
  </si>
  <si>
    <t>B15DCCN122</t>
  </si>
  <si>
    <t>B15DCDT054</t>
  </si>
  <si>
    <t>B15DCCN191</t>
  </si>
  <si>
    <t>B15DCAT069</t>
  </si>
  <si>
    <t>B15DCCN234</t>
  </si>
  <si>
    <t>B15DCQT081</t>
  </si>
  <si>
    <t>B14DCCN101</t>
  </si>
  <si>
    <t>B15DCMR060</t>
  </si>
  <si>
    <t>B14DCCN338</t>
  </si>
  <si>
    <t>B14DCCN461</t>
  </si>
  <si>
    <t>B15DCKT136</t>
  </si>
  <si>
    <t>B15DCVT338</t>
  </si>
  <si>
    <t>B15DCCN473</t>
  </si>
  <si>
    <t>B15DCCN500</t>
  </si>
  <si>
    <t>B15DCDT200</t>
  </si>
  <si>
    <t>B15DCCN649</t>
  </si>
  <si>
    <t>B17DCVT313</t>
  </si>
  <si>
    <t>B14DCCN491</t>
  </si>
  <si>
    <t>INT13112-01</t>
  </si>
  <si>
    <t>INT1332-16</t>
  </si>
  <si>
    <t>INT1332-15</t>
  </si>
  <si>
    <t>INT1450-09</t>
  </si>
  <si>
    <t>B15DCPT005</t>
  </si>
  <si>
    <t>INT1325-02</t>
  </si>
  <si>
    <t>INT1325-03</t>
  </si>
  <si>
    <t>INT1325-04</t>
  </si>
  <si>
    <t>INT1325-05</t>
  </si>
  <si>
    <t>INT1325-06</t>
  </si>
  <si>
    <t>INT1336-02</t>
  </si>
  <si>
    <t>INT1336-03</t>
  </si>
  <si>
    <t>INT1336-04</t>
  </si>
  <si>
    <t>INT1336-05</t>
  </si>
  <si>
    <t>INT1336-06</t>
  </si>
  <si>
    <t>INT1405-03</t>
  </si>
  <si>
    <t>INT1405-04</t>
  </si>
  <si>
    <t>B14DCCN448</t>
  </si>
  <si>
    <t>B14DCCN511</t>
  </si>
  <si>
    <t>B14DCCN395</t>
  </si>
  <si>
    <t>B14DCCN474</t>
  </si>
  <si>
    <t>B14DCCN048</t>
  </si>
  <si>
    <t>B13DCCN232</t>
  </si>
  <si>
    <t>INT1404-02</t>
  </si>
  <si>
    <t>INT1404-03</t>
  </si>
  <si>
    <t>INT1404-04</t>
  </si>
  <si>
    <t>INT1405-01</t>
  </si>
  <si>
    <t>B15DCCN136</t>
  </si>
  <si>
    <t>B14DCCN538</t>
  </si>
  <si>
    <t>INT1405-02</t>
  </si>
  <si>
    <t>INT14105-01</t>
  </si>
  <si>
    <t>INT14105-02</t>
  </si>
  <si>
    <t>INT14105-03</t>
  </si>
  <si>
    <t>INT1498-02</t>
  </si>
  <si>
    <t>B18DCPT050</t>
  </si>
  <si>
    <t>B18DCPT165</t>
  </si>
  <si>
    <t>INT14100-01</t>
  </si>
  <si>
    <t>INT14100-02</t>
  </si>
  <si>
    <t>B13DCCN432</t>
  </si>
  <si>
    <t>B14DCCN469</t>
  </si>
  <si>
    <t>INT14103-03</t>
  </si>
  <si>
    <t>INT1498-03</t>
  </si>
  <si>
    <t>B13DCCN151</t>
  </si>
  <si>
    <t>INT14103-02</t>
  </si>
  <si>
    <t>INT14103-04</t>
  </si>
  <si>
    <t>INT1358-04</t>
  </si>
  <si>
    <t>INT1358-05</t>
  </si>
  <si>
    <t>INT1358-06</t>
  </si>
  <si>
    <t>INT1358-07</t>
  </si>
  <si>
    <t>INT1358-08</t>
  </si>
  <si>
    <t>INT1358-09</t>
  </si>
  <si>
    <t>INT1358-10</t>
  </si>
  <si>
    <t>INT1358-11</t>
  </si>
  <si>
    <t>INT1358-12</t>
  </si>
  <si>
    <t>INT1358-13</t>
  </si>
  <si>
    <t>INT1358-14</t>
  </si>
  <si>
    <t>INT1358-15</t>
  </si>
  <si>
    <t>INT1358-16</t>
  </si>
  <si>
    <t>INT1358-17</t>
  </si>
  <si>
    <t>INT1358-18</t>
  </si>
  <si>
    <t>INT13109-02</t>
  </si>
  <si>
    <t>INT13109-04</t>
  </si>
  <si>
    <t>INT1330-08</t>
  </si>
  <si>
    <t>B15DCCN178</t>
  </si>
  <si>
    <t>B14DCAT136</t>
  </si>
  <si>
    <t>INT1330-09</t>
  </si>
  <si>
    <t>INT1330-10</t>
  </si>
  <si>
    <t>INT1330-11</t>
  </si>
  <si>
    <t>INT1330-12</t>
  </si>
  <si>
    <t>INT1330-13</t>
  </si>
  <si>
    <t>INT1330-14</t>
  </si>
  <si>
    <t>INT1330-04</t>
  </si>
  <si>
    <t>INT1330-05</t>
  </si>
  <si>
    <t>INT1330-06</t>
  </si>
  <si>
    <t>INT1330-07</t>
  </si>
  <si>
    <t>B14DCCN274</t>
  </si>
  <si>
    <t>B15DCCN467</t>
  </si>
  <si>
    <t>B15DCPT006</t>
  </si>
  <si>
    <t>INT13109-03</t>
  </si>
  <si>
    <t>B15DCCN517</t>
  </si>
  <si>
    <t>INT1414-02</t>
  </si>
  <si>
    <t>INT1414-03</t>
  </si>
  <si>
    <t>INT1414-04</t>
  </si>
  <si>
    <t>INT1414-05</t>
  </si>
  <si>
    <t>B15DCCN624</t>
  </si>
  <si>
    <t>INT1414-06</t>
  </si>
  <si>
    <t>INT1414-07</t>
  </si>
  <si>
    <t>INT1414-08</t>
  </si>
  <si>
    <t>INT1482-01</t>
  </si>
  <si>
    <t>INT1482-02</t>
  </si>
  <si>
    <t>INT1482-03</t>
  </si>
  <si>
    <t>INT1341-01</t>
  </si>
  <si>
    <t>INT1339-15</t>
  </si>
  <si>
    <t>INT1339-16</t>
  </si>
  <si>
    <t>INT1313-03</t>
  </si>
  <si>
    <t>INT1313-04</t>
  </si>
  <si>
    <t>INT1313-05</t>
  </si>
  <si>
    <t>INT1313-06</t>
  </si>
  <si>
    <t>INT1313-07</t>
  </si>
  <si>
    <t>INT1340-04</t>
  </si>
  <si>
    <t>INT1313-08</t>
  </si>
  <si>
    <t>INT1313-09</t>
  </si>
  <si>
    <t>INT1313-10</t>
  </si>
  <si>
    <t>INT1313-11</t>
  </si>
  <si>
    <t>INT1313-12</t>
  </si>
  <si>
    <t>INT1313-13</t>
  </si>
  <si>
    <t>INT1313-14</t>
  </si>
  <si>
    <t>INT1340-03</t>
  </si>
  <si>
    <t>INT1319-15</t>
  </si>
  <si>
    <t>INT1319-16</t>
  </si>
  <si>
    <t>B15DCCN073</t>
  </si>
  <si>
    <t>INT1342M-02</t>
  </si>
  <si>
    <t>INT1342M-03</t>
  </si>
  <si>
    <t>INT1342M-04</t>
  </si>
  <si>
    <t>INT1342M-05</t>
  </si>
  <si>
    <t>INT1342M-06</t>
  </si>
  <si>
    <t>INT1342M-07</t>
  </si>
  <si>
    <t>INT1342M-08</t>
  </si>
  <si>
    <t>B12DCCN475</t>
  </si>
  <si>
    <t>B15DCCN252</t>
  </si>
  <si>
    <t>INT1362-02</t>
  </si>
  <si>
    <t>INT1362-03</t>
  </si>
  <si>
    <t>INT1362-04</t>
  </si>
  <si>
    <t>INT1414-09</t>
  </si>
  <si>
    <t>INT1491-02</t>
  </si>
  <si>
    <t>INT1491-03</t>
  </si>
  <si>
    <t>INT1332-07</t>
  </si>
  <si>
    <t>INT13108-02</t>
  </si>
  <si>
    <t>INT1332-03</t>
  </si>
  <si>
    <t>INT1332-06</t>
  </si>
  <si>
    <t>INT1332-08</t>
  </si>
  <si>
    <t>INT1332-10</t>
  </si>
  <si>
    <t>INT13108-03</t>
  </si>
  <si>
    <t>INT1332-04</t>
  </si>
  <si>
    <t>INT1332-05</t>
  </si>
  <si>
    <t>INT1332-11</t>
  </si>
  <si>
    <t>INT13108-04</t>
  </si>
  <si>
    <t>INT1330-15</t>
  </si>
  <si>
    <t>INT1330-16</t>
  </si>
  <si>
    <t>INT1332-09</t>
  </si>
  <si>
    <t>INT1332-12</t>
  </si>
  <si>
    <t>INT1332-13</t>
  </si>
  <si>
    <t>INT1332-14</t>
  </si>
  <si>
    <t>INT1339-06</t>
  </si>
  <si>
    <t>INT1313-15</t>
  </si>
  <si>
    <t>INT1313-16</t>
  </si>
  <si>
    <t>INT1339-07</t>
  </si>
  <si>
    <t>INT1339-09</t>
  </si>
  <si>
    <t>INT1339-08</t>
  </si>
  <si>
    <t>INT1339-10</t>
  </si>
  <si>
    <t>INT1339-11</t>
  </si>
  <si>
    <t>INT1339-13</t>
  </si>
  <si>
    <t>INT1339-12</t>
  </si>
  <si>
    <t>INT1339-14</t>
  </si>
  <si>
    <t>B14DCCN093</t>
  </si>
  <si>
    <t>28/12/2019</t>
  </si>
  <si>
    <t>13/12/2019</t>
  </si>
  <si>
    <t>15/12/2019</t>
  </si>
  <si>
    <t>14/12/2019</t>
  </si>
  <si>
    <t>11/12/2019</t>
  </si>
  <si>
    <t>10/12/2019</t>
  </si>
  <si>
    <t>16/12/2019</t>
  </si>
  <si>
    <t>19/12/2019</t>
  </si>
  <si>
    <t>17/12/2019</t>
  </si>
  <si>
    <t>18/12/2019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</si>
  <si>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</si>
  <si>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</si>
  <si>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</si>
  <si>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</si>
  <si>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</si>
  <si>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</si>
  <si>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</si>
  <si>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</si>
  <si>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</si>
  <si>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</si>
  <si>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03/01/2020</t>
  </si>
  <si>
    <t>04/01/2020</t>
  </si>
  <si>
    <t>05/01/2020</t>
  </si>
  <si>
    <t>08:00</t>
  </si>
  <si>
    <t>13:30</t>
  </si>
  <si>
    <t>10:00</t>
  </si>
  <si>
    <t>15:30</t>
  </si>
  <si>
    <t>MaPH</t>
  </si>
  <si>
    <t>605-A2</t>
  </si>
  <si>
    <t>603-A2</t>
  </si>
  <si>
    <t>503-A2</t>
  </si>
  <si>
    <t>601-A2</t>
  </si>
  <si>
    <t>701-A2</t>
  </si>
  <si>
    <t>602-A2</t>
  </si>
  <si>
    <t>702-A2</t>
  </si>
  <si>
    <t>305-A3</t>
  </si>
  <si>
    <t>201B-A3</t>
  </si>
  <si>
    <t>705-A2</t>
  </si>
  <si>
    <t>PM10-A3</t>
  </si>
  <si>
    <t>PM05-A3</t>
  </si>
  <si>
    <t>201A-A3</t>
  </si>
  <si>
    <t>803-A2</t>
  </si>
  <si>
    <t>G3-A2</t>
  </si>
  <si>
    <t>703-A2</t>
  </si>
  <si>
    <t>PM07-A3</t>
  </si>
  <si>
    <t>PM06-A3</t>
  </si>
  <si>
    <t>205-A3</t>
  </si>
  <si>
    <t>303-A3</t>
  </si>
  <si>
    <t>PM02-A3</t>
  </si>
  <si>
    <t>PM03-A3</t>
  </si>
  <si>
    <t>PM01-A3</t>
  </si>
  <si>
    <t>PM04-A3</t>
  </si>
  <si>
    <t>ELE1317</t>
  </si>
  <si>
    <t>Thi lần 1 Học kỳ I năm học 2019 - 2020</t>
  </si>
  <si>
    <t>Ngày thi:</t>
  </si>
  <si>
    <t>Điểm thi</t>
  </si>
  <si>
    <t>Bằng
số</t>
  </si>
  <si>
    <t>Bằng
chữ</t>
  </si>
  <si>
    <t>Nhomto</t>
  </si>
  <si>
    <t>D</t>
  </si>
  <si>
    <t>802-A2</t>
  </si>
  <si>
    <t>Trần Ngọc Nam</t>
  </si>
  <si>
    <t>Anh</t>
  </si>
  <si>
    <t>E17CQCN01-B</t>
  </si>
  <si>
    <t>Vũ Tuấn</t>
  </si>
  <si>
    <t>Nguyễn Ngọc</t>
  </si>
  <si>
    <t>Bách</t>
  </si>
  <si>
    <t>D17CQAT03-B</t>
  </si>
  <si>
    <t>Nguyễn Vũ</t>
  </si>
  <si>
    <t>Chiến</t>
  </si>
  <si>
    <t>Nguyễn Thành</t>
  </si>
  <si>
    <t>Chung</t>
  </si>
  <si>
    <t>Đào Trọng</t>
  </si>
  <si>
    <t>Đại</t>
  </si>
  <si>
    <t>Hoàng Quốc</t>
  </si>
  <si>
    <t>Đạt</t>
  </si>
  <si>
    <t>Hoàng Văn</t>
  </si>
  <si>
    <t>Đình</t>
  </si>
  <si>
    <t>D17CQAT01-B</t>
  </si>
  <si>
    <t>Nguyễn Lương</t>
  </si>
  <si>
    <t>Đức</t>
  </si>
  <si>
    <t>Phạm Minh</t>
  </si>
  <si>
    <t>Đoàn Nguyễn Hoàng</t>
  </si>
  <si>
    <t>Giang</t>
  </si>
  <si>
    <t>Nguyễn Hoàng</t>
  </si>
  <si>
    <t>Hà</t>
  </si>
  <si>
    <t>Nguyễn Trọng</t>
  </si>
  <si>
    <t>Hiếu</t>
  </si>
  <si>
    <t>Trần Minh</t>
  </si>
  <si>
    <t>Nguyễn Huy</t>
  </si>
  <si>
    <t>Hoàng</t>
  </si>
  <si>
    <t>Nguyễn Việt</t>
  </si>
  <si>
    <t>Ngô Đức</t>
  </si>
  <si>
    <t>Hùng</t>
  </si>
  <si>
    <t>Nguyễn Quốc</t>
  </si>
  <si>
    <t>Trần Xuân</t>
  </si>
  <si>
    <t>Hưng</t>
  </si>
  <si>
    <t>Khôi</t>
  </si>
  <si>
    <t>Lê Trường</t>
  </si>
  <si>
    <t>Long</t>
  </si>
  <si>
    <t>Nguyễn Đức</t>
  </si>
  <si>
    <t>Nguyễn Khánh</t>
  </si>
  <si>
    <t>Nam</t>
  </si>
  <si>
    <t>Trần Quốc</t>
  </si>
  <si>
    <t>Nguyễn Hồng</t>
  </si>
  <si>
    <t>Nhật</t>
  </si>
  <si>
    <t>Đoàn Xuân</t>
  </si>
  <si>
    <t>Sơn</t>
  </si>
  <si>
    <t>Nguyễn Cao</t>
  </si>
  <si>
    <t>Nguyễn Văn</t>
  </si>
  <si>
    <t>Mè Đức</t>
  </si>
  <si>
    <t>Thịnh</t>
  </si>
  <si>
    <t>Hà Công</t>
  </si>
  <si>
    <t>Thuấn</t>
  </si>
  <si>
    <t>Trương Đình</t>
  </si>
  <si>
    <t>Tiến</t>
  </si>
  <si>
    <t>Tạ Xuân</t>
  </si>
  <si>
    <t>Toàn</t>
  </si>
  <si>
    <t>Trung</t>
  </si>
  <si>
    <t>Lê Anh</t>
  </si>
  <si>
    <t>Tuấn</t>
  </si>
  <si>
    <t>Đặng Tuấn</t>
  </si>
  <si>
    <t>E17CQCN02-B</t>
  </si>
  <si>
    <t>Đỗ Ngọc</t>
  </si>
  <si>
    <t>Nguyễn Hà</t>
  </si>
  <si>
    <t>Nguyễn Tiến</t>
  </si>
  <si>
    <t>Trần Quỳnh</t>
  </si>
  <si>
    <t>Phạm Thanh</t>
  </si>
  <si>
    <t>Bình</t>
  </si>
  <si>
    <t>Hoàng Anh</t>
  </si>
  <si>
    <t>Dũng</t>
  </si>
  <si>
    <t>Trần Tiến</t>
  </si>
  <si>
    <t>Nguyễn Khắc</t>
  </si>
  <si>
    <t>Duy</t>
  </si>
  <si>
    <t>E15CQCN02-B</t>
  </si>
  <si>
    <t>Nguyễn Mạnh</t>
  </si>
  <si>
    <t>Lưu Hữu</t>
  </si>
  <si>
    <t>Dương</t>
  </si>
  <si>
    <t>E16CN</t>
  </si>
  <si>
    <t>Lê Quang</t>
  </si>
  <si>
    <t>Đạo</t>
  </si>
  <si>
    <t>Kiều Tiến</t>
  </si>
  <si>
    <t>Đông</t>
  </si>
  <si>
    <t>Nguyễn Thị Hương</t>
  </si>
  <si>
    <t>Bạch Duy</t>
  </si>
  <si>
    <t>Nguyễn Hữu</t>
  </si>
  <si>
    <t>Hiệu</t>
  </si>
  <si>
    <t>Cao Viết</t>
  </si>
  <si>
    <t>Vũ Việt</t>
  </si>
  <si>
    <t>Phạm Văn</t>
  </si>
  <si>
    <t>Nghiêm Quang</t>
  </si>
  <si>
    <t>Huy</t>
  </si>
  <si>
    <t>Hà Đức</t>
  </si>
  <si>
    <t>Hướng</t>
  </si>
  <si>
    <t>Lâm Quốc</t>
  </si>
  <si>
    <t>Khánh</t>
  </si>
  <si>
    <t>Nguyễn Tùng</t>
  </si>
  <si>
    <t>Lâm</t>
  </si>
  <si>
    <t>Lê Viết</t>
  </si>
  <si>
    <t>Linh</t>
  </si>
  <si>
    <t>Nguyễn Vân</t>
  </si>
  <si>
    <t>Phạm Phi</t>
  </si>
  <si>
    <t>Lê Tiến</t>
  </si>
  <si>
    <t>Lợi</t>
  </si>
  <si>
    <t>Nguyễn Đình</t>
  </si>
  <si>
    <t>Lượng</t>
  </si>
  <si>
    <t>Minh</t>
  </si>
  <si>
    <t>Đỗ Phương</t>
  </si>
  <si>
    <t>Lê Vũ</t>
  </si>
  <si>
    <t>Phạm Hữu</t>
  </si>
  <si>
    <t>Nguyễn Tuấn</t>
  </si>
  <si>
    <t>Nghĩa</t>
  </si>
  <si>
    <t>Vũ Quang</t>
  </si>
  <si>
    <t>Ngọc</t>
  </si>
  <si>
    <t>Đỗ Hồng</t>
  </si>
  <si>
    <t>Nguyễn Tất</t>
  </si>
  <si>
    <t>Thắng</t>
  </si>
  <si>
    <t>Vũ Chiến</t>
  </si>
  <si>
    <t>Đinh Minh</t>
  </si>
  <si>
    <t>Thiên</t>
  </si>
  <si>
    <t>Bùi Thành</t>
  </si>
  <si>
    <t>Nguyễn Lê</t>
  </si>
  <si>
    <t>Tú</t>
  </si>
  <si>
    <t>Mai Thanh</t>
  </si>
  <si>
    <t>Tùng</t>
  </si>
  <si>
    <t>Tuyên</t>
  </si>
  <si>
    <t>Mai Đắc</t>
  </si>
  <si>
    <t>Việt</t>
  </si>
  <si>
    <t>Trần Đình</t>
  </si>
  <si>
    <t>Vinh</t>
  </si>
  <si>
    <t>Chu Đức</t>
  </si>
  <si>
    <t>D17CQCN05-B</t>
  </si>
  <si>
    <t>Lê Tuấn</t>
  </si>
  <si>
    <t>D17CQCN07-B</t>
  </si>
  <si>
    <t>Nguyễn Thị Vân</t>
  </si>
  <si>
    <t>D17CQCN10-B</t>
  </si>
  <si>
    <t>D17CQCN09-B</t>
  </si>
  <si>
    <t>Vũ Thế</t>
  </si>
  <si>
    <t>D17CQCN12-B</t>
  </si>
  <si>
    <t>Kiều Thị Ngọc</t>
  </si>
  <si>
    <t>Bích</t>
  </si>
  <si>
    <t>Nguyễn Chí</t>
  </si>
  <si>
    <t>Công</t>
  </si>
  <si>
    <t>D17CQCN06-B</t>
  </si>
  <si>
    <t>Vương Chí</t>
  </si>
  <si>
    <t>D17CQCN08-B</t>
  </si>
  <si>
    <t>Hoàng Ngọc</t>
  </si>
  <si>
    <t>D17CQCN11-B</t>
  </si>
  <si>
    <t>Đặng Tiến</t>
  </si>
  <si>
    <t>Đỗ Ngọc Minh</t>
  </si>
  <si>
    <t>Nguyễn Viết Thành</t>
  </si>
  <si>
    <t>Trịnh Văn</t>
  </si>
  <si>
    <t>D17CQCN03-B</t>
  </si>
  <si>
    <t>Nguyễn Phương</t>
  </si>
  <si>
    <t>D17CQCN01-B</t>
  </si>
  <si>
    <t>D17CQCN02-B</t>
  </si>
  <si>
    <t>Nguyễn Trường</t>
  </si>
  <si>
    <t>Phạm Trường</t>
  </si>
  <si>
    <t>D17CQAT02-B</t>
  </si>
  <si>
    <t>Nguyễn Thị Thu</t>
  </si>
  <si>
    <t>Vũ Thu</t>
  </si>
  <si>
    <t>Lưu Mạnh</t>
  </si>
  <si>
    <t>Hiệp</t>
  </si>
  <si>
    <t>D17CQCN04-B</t>
  </si>
  <si>
    <t>Nguyễn Năng</t>
  </si>
  <si>
    <t>Nguyễn Thị</t>
  </si>
  <si>
    <t>Đỗ Ngọc Nhật</t>
  </si>
  <si>
    <t>Lê Huy</t>
  </si>
  <si>
    <t>D17CQAT04-B</t>
  </si>
  <si>
    <t>Hoằng</t>
  </si>
  <si>
    <t>Hồng</t>
  </si>
  <si>
    <t>Đỗ Mạnh</t>
  </si>
  <si>
    <t>Huyền</t>
  </si>
  <si>
    <t>Tạ Lan</t>
  </si>
  <si>
    <t>Hương</t>
  </si>
  <si>
    <t>Nguyễn Công</t>
  </si>
  <si>
    <t>Cao Xuân</t>
  </si>
  <si>
    <t>Kiên</t>
  </si>
  <si>
    <t>Kỳ</t>
  </si>
  <si>
    <t>Chilaphon</t>
  </si>
  <si>
    <t>LEUANGLANGSY</t>
  </si>
  <si>
    <t>Lê Thị Nhật</t>
  </si>
  <si>
    <t>Lệ</t>
  </si>
  <si>
    <t>Đỗ Khánh</t>
  </si>
  <si>
    <t>Lụa</t>
  </si>
  <si>
    <t>Đào Hoàng</t>
  </si>
  <si>
    <t>Mai</t>
  </si>
  <si>
    <t>Nguyễn Phúc</t>
  </si>
  <si>
    <t>Mạnh</t>
  </si>
  <si>
    <t>D15HTTT3</t>
  </si>
  <si>
    <t>Nguyễn Nhật</t>
  </si>
  <si>
    <t>D13CQAT02-B</t>
  </si>
  <si>
    <t>Nghiêm Huy</t>
  </si>
  <si>
    <t>Phùng Phương</t>
  </si>
  <si>
    <t>Lê Thị</t>
  </si>
  <si>
    <t>Ngân</t>
  </si>
  <si>
    <t>Ngô Bá</t>
  </si>
  <si>
    <t>Trần Đức</t>
  </si>
  <si>
    <t>Nhân</t>
  </si>
  <si>
    <t>Lê Mạnh</t>
  </si>
  <si>
    <t>Quang</t>
  </si>
  <si>
    <t>Nguyễn Duy</t>
  </si>
  <si>
    <t>Lê Hồng</t>
  </si>
  <si>
    <t>Quân</t>
  </si>
  <si>
    <t>Quốc</t>
  </si>
  <si>
    <t>Quyền</t>
  </si>
  <si>
    <t>Dương Xuân</t>
  </si>
  <si>
    <t>Trần Thanh</t>
  </si>
  <si>
    <t>Thành</t>
  </si>
  <si>
    <t>Nguyễn Như</t>
  </si>
  <si>
    <t>Thuần</t>
  </si>
  <si>
    <t>Trần Thị Thu</t>
  </si>
  <si>
    <t>Thủy</t>
  </si>
  <si>
    <t>Lê Trung</t>
  </si>
  <si>
    <t>Thực</t>
  </si>
  <si>
    <t>Ngô Xuân</t>
  </si>
  <si>
    <t>Nguyễn Thế</t>
  </si>
  <si>
    <t>Đỗ Thu</t>
  </si>
  <si>
    <t>Trang</t>
  </si>
  <si>
    <t>Lê Thùy</t>
  </si>
  <si>
    <t>Nguyễn Minh</t>
  </si>
  <si>
    <t>Vũ</t>
  </si>
  <si>
    <t>Phạm Hải</t>
  </si>
  <si>
    <t>Yến</t>
  </si>
  <si>
    <t>Đỗ Việt</t>
  </si>
  <si>
    <t>Hoàng Đức</t>
  </si>
  <si>
    <t>Lê Thế</t>
  </si>
  <si>
    <t>Phạm Tuấn</t>
  </si>
  <si>
    <t>Vũ Ngọc</t>
  </si>
  <si>
    <t>ánh</t>
  </si>
  <si>
    <t>Nguyễn Hùng</t>
  </si>
  <si>
    <t>Bắc</t>
  </si>
  <si>
    <t>Chính</t>
  </si>
  <si>
    <t>Lê Thành</t>
  </si>
  <si>
    <t>Đàm Mạnh</t>
  </si>
  <si>
    <t>Cương</t>
  </si>
  <si>
    <t>Dương Minh</t>
  </si>
  <si>
    <t>Cường</t>
  </si>
  <si>
    <t>Bạch Thị Phương</t>
  </si>
  <si>
    <t>Dung</t>
  </si>
  <si>
    <t>D16CQAT02-B</t>
  </si>
  <si>
    <t>Phạm Thế</t>
  </si>
  <si>
    <t>D15CQAT04-B</t>
  </si>
  <si>
    <t>Nguyễn Hải</t>
  </si>
  <si>
    <t>Bùi Hoàng</t>
  </si>
  <si>
    <t>Lê Ngọc</t>
  </si>
  <si>
    <t>Điệp</t>
  </si>
  <si>
    <t>Đỗ Thanh</t>
  </si>
  <si>
    <t>Hải</t>
  </si>
  <si>
    <t>Hoàng Thanh</t>
  </si>
  <si>
    <t>Trịnh Thị Thu</t>
  </si>
  <si>
    <t>Hằng</t>
  </si>
  <si>
    <t>Nguyễn Trung</t>
  </si>
  <si>
    <t>Dương Đức</t>
  </si>
  <si>
    <t>Nguyễn Thái</t>
  </si>
  <si>
    <t>Quách Gia</t>
  </si>
  <si>
    <t>D14CQAT01-B</t>
  </si>
  <si>
    <t>Trần Tất Quốc</t>
  </si>
  <si>
    <t>Hoàng Tùng</t>
  </si>
  <si>
    <t>Lân</t>
  </si>
  <si>
    <t>Hồ Tuấn</t>
  </si>
  <si>
    <t>Hàn Công</t>
  </si>
  <si>
    <t>Nhu</t>
  </si>
  <si>
    <t>Phi</t>
  </si>
  <si>
    <t>Phú</t>
  </si>
  <si>
    <t>D14HTTT1</t>
  </si>
  <si>
    <t>Hà Thị Kim</t>
  </si>
  <si>
    <t>Phụng</t>
  </si>
  <si>
    <t>Đặng Hồng</t>
  </si>
  <si>
    <t>Mai Đức</t>
  </si>
  <si>
    <t>Phạm Ngọc</t>
  </si>
  <si>
    <t>Tống Anh</t>
  </si>
  <si>
    <t>Nguyễn Hoàng Quốc</t>
  </si>
  <si>
    <t>Tá</t>
  </si>
  <si>
    <t>Nguyễn Anh</t>
  </si>
  <si>
    <t>Thái</t>
  </si>
  <si>
    <t>Trần Thị Hồng</t>
  </si>
  <si>
    <t>Phạm Đức</t>
  </si>
  <si>
    <t>Ninh Thị</t>
  </si>
  <si>
    <t>Thảo</t>
  </si>
  <si>
    <t>Lê Đức</t>
  </si>
  <si>
    <t>Trần Thị</t>
  </si>
  <si>
    <t>Thư</t>
  </si>
  <si>
    <t>Cao Văn</t>
  </si>
  <si>
    <t>Tiệp</t>
  </si>
  <si>
    <t>Mai Quỳnh</t>
  </si>
  <si>
    <t>Bùi Thanh</t>
  </si>
  <si>
    <t>Phan Thị Kim</t>
  </si>
  <si>
    <t>Tuyết</t>
  </si>
  <si>
    <t>Vũ Thanh</t>
  </si>
  <si>
    <t>Xuân</t>
  </si>
  <si>
    <t>Hoàng Bá</t>
  </si>
  <si>
    <t>ý</t>
  </si>
  <si>
    <t>Đoàn Hoàng</t>
  </si>
  <si>
    <t>D17CQCN13-B</t>
  </si>
  <si>
    <t>Phùng Công</t>
  </si>
  <si>
    <t>Tạ Diệu</t>
  </si>
  <si>
    <t>Nguyễn Thị Ngọc</t>
  </si>
  <si>
    <t>Bùi Quang</t>
  </si>
  <si>
    <t>Chất</t>
  </si>
  <si>
    <t>D15CQAT01-B</t>
  </si>
  <si>
    <t>Đồng Thị Thu</t>
  </si>
  <si>
    <t>Hồ Thị</t>
  </si>
  <si>
    <t>Bùi Thái</t>
  </si>
  <si>
    <t>Lê Hải</t>
  </si>
  <si>
    <t>Phạm Quốc</t>
  </si>
  <si>
    <t>Đoàn</t>
  </si>
  <si>
    <t>Độ</t>
  </si>
  <si>
    <t>Nguyễn Trí</t>
  </si>
  <si>
    <t>Đỗ Trường</t>
  </si>
  <si>
    <t>Hiển</t>
  </si>
  <si>
    <t>Hoàng Khắc Minh</t>
  </si>
  <si>
    <t>Hoa</t>
  </si>
  <si>
    <t>Bùi Huy</t>
  </si>
  <si>
    <t>Trần Trọng</t>
  </si>
  <si>
    <t>Trần Ngọc</t>
  </si>
  <si>
    <t>Ngô Thu</t>
  </si>
  <si>
    <t>ĐàO Duy</t>
  </si>
  <si>
    <t>Đỗ Thị Lan</t>
  </si>
  <si>
    <t>Vũ Trọng</t>
  </si>
  <si>
    <t>Khiêm</t>
  </si>
  <si>
    <t>Nguyễn Xuân</t>
  </si>
  <si>
    <t>Vũ Tài</t>
  </si>
  <si>
    <t>Dương Quang</t>
  </si>
  <si>
    <t>Vũ Văn</t>
  </si>
  <si>
    <t>Phúc</t>
  </si>
  <si>
    <t>Đỗ Minh</t>
  </si>
  <si>
    <t>Từ Minh</t>
  </si>
  <si>
    <t>Quý</t>
  </si>
  <si>
    <t>Đào Ngọc</t>
  </si>
  <si>
    <t>Lê Lâm</t>
  </si>
  <si>
    <t>Lê Văn</t>
  </si>
  <si>
    <t>Tân</t>
  </si>
  <si>
    <t>Trần Tuấn</t>
  </si>
  <si>
    <t>Hoàng Thị Ngọc</t>
  </si>
  <si>
    <t>Thắm</t>
  </si>
  <si>
    <t>Thiện</t>
  </si>
  <si>
    <t>Thọ</t>
  </si>
  <si>
    <t>Tới</t>
  </si>
  <si>
    <t>Đinh Thị Thu</t>
  </si>
  <si>
    <t>Đàm Thị</t>
  </si>
  <si>
    <t>Trinh</t>
  </si>
  <si>
    <t>Trường</t>
  </si>
  <si>
    <t>Đinh Tuyền</t>
  </si>
  <si>
    <t>Tuyến</t>
  </si>
  <si>
    <t>Lương Thu</t>
  </si>
  <si>
    <t>Uyên</t>
  </si>
  <si>
    <t>Trịnh Thu</t>
  </si>
  <si>
    <t>Đặng Nhật</t>
  </si>
  <si>
    <t>Khamphueang</t>
  </si>
  <si>
    <t>VONGDALA</t>
  </si>
  <si>
    <t>Sompaseuth</t>
  </si>
  <si>
    <t>Xaysongkham</t>
  </si>
  <si>
    <t>D15HTTT1</t>
  </si>
  <si>
    <t>An</t>
  </si>
  <si>
    <t>Phan Tuấn</t>
  </si>
  <si>
    <t>Trần Tuấn Quốc</t>
  </si>
  <si>
    <t>Vũ Đức</t>
  </si>
  <si>
    <t>Phùng Đức</t>
  </si>
  <si>
    <t>Khổng Thị</t>
  </si>
  <si>
    <t>Trần Anh</t>
  </si>
  <si>
    <t>Mạc Tùng</t>
  </si>
  <si>
    <t>Tạ Ngọc</t>
  </si>
  <si>
    <t>Đăng</t>
  </si>
  <si>
    <t>Điềm</t>
  </si>
  <si>
    <t>Vũ Thị</t>
  </si>
  <si>
    <t>Lê Thị Thúy</t>
  </si>
  <si>
    <t>Hiền</t>
  </si>
  <si>
    <t>Vương Đình</t>
  </si>
  <si>
    <t>Vũ Tiến</t>
  </si>
  <si>
    <t>Hòa</t>
  </si>
  <si>
    <t>Mai Việt</t>
  </si>
  <si>
    <t>Ngô Huy</t>
  </si>
  <si>
    <t>Học</t>
  </si>
  <si>
    <t>Hoàng Thị</t>
  </si>
  <si>
    <t>Huê</t>
  </si>
  <si>
    <t>Bùi Việt</t>
  </si>
  <si>
    <t>Cung Đức Mạnh</t>
  </si>
  <si>
    <t>Nguyễn Bá</t>
  </si>
  <si>
    <t>Nguyễn Quang</t>
  </si>
  <si>
    <t>D16HTTT1</t>
  </si>
  <si>
    <t>Mai Công</t>
  </si>
  <si>
    <t>Khải</t>
  </si>
  <si>
    <t>Liên</t>
  </si>
  <si>
    <t>Giang Đức</t>
  </si>
  <si>
    <t>Vũ Trường</t>
  </si>
  <si>
    <t>Phùng Hà</t>
  </si>
  <si>
    <t>My</t>
  </si>
  <si>
    <t>Đinh Hoàng</t>
  </si>
  <si>
    <t>Đỗ Đình</t>
  </si>
  <si>
    <t>Trần Hoài</t>
  </si>
  <si>
    <t>Trịnh Ngọc</t>
  </si>
  <si>
    <t>Nguyễn Trần Xuân</t>
  </si>
  <si>
    <t>Quách Đình</t>
  </si>
  <si>
    <t>Đặng Thị</t>
  </si>
  <si>
    <t>Quỳnh</t>
  </si>
  <si>
    <t>Đỗ Xuân</t>
  </si>
  <si>
    <t>Sang</t>
  </si>
  <si>
    <t>Nguyễn Thu</t>
  </si>
  <si>
    <t>Lê Đỗ Đức</t>
  </si>
  <si>
    <t>D16HTTT2</t>
  </si>
  <si>
    <t>Trịnh Mai</t>
  </si>
  <si>
    <t>Thương</t>
  </si>
  <si>
    <t>Đoàn Đức</t>
  </si>
  <si>
    <t>Ngô Thùy</t>
  </si>
  <si>
    <t>Nguyễn Thị Quỳnh</t>
  </si>
  <si>
    <t>Phạm Thị</t>
  </si>
  <si>
    <t>Trần Việt</t>
  </si>
  <si>
    <t>Lương Thành</t>
  </si>
  <si>
    <t>Đặng Anh</t>
  </si>
  <si>
    <t>Trần Văn</t>
  </si>
  <si>
    <t>Trần Khánh</t>
  </si>
  <si>
    <t>Vũ Hoàng</t>
  </si>
  <si>
    <t>Dương Ngọc</t>
  </si>
  <si>
    <t>Nguyễn Sỹ Quang</t>
  </si>
  <si>
    <t>Cảnh</t>
  </si>
  <si>
    <t>Lê Thị Ngọc</t>
  </si>
  <si>
    <t>Châu</t>
  </si>
  <si>
    <t>Nguyễn Bùi Minh</t>
  </si>
  <si>
    <t>Bouncho</t>
  </si>
  <si>
    <t>DAOMAIKHAM</t>
  </si>
  <si>
    <t>Trần Quang</t>
  </si>
  <si>
    <t>Nguyễn Kim</t>
  </si>
  <si>
    <t>Hoàng Bảo</t>
  </si>
  <si>
    <t>Đỗ Hoàng</t>
  </si>
  <si>
    <t>Lê Minh</t>
  </si>
  <si>
    <t>Phạm Quang</t>
  </si>
  <si>
    <t>Ngô Việt</t>
  </si>
  <si>
    <t>Diệp Quang</t>
  </si>
  <si>
    <t>Vũ Đăng</t>
  </si>
  <si>
    <t>Đinh Thị Thanh</t>
  </si>
  <si>
    <t>Hường</t>
  </si>
  <si>
    <t>Đào Duy</t>
  </si>
  <si>
    <t>Khanh</t>
  </si>
  <si>
    <t>Đặng Văn</t>
  </si>
  <si>
    <t>Nguyễn Đồng</t>
  </si>
  <si>
    <t>Lam</t>
  </si>
  <si>
    <t>D13HTTT3</t>
  </si>
  <si>
    <t>Đặng Thanh</t>
  </si>
  <si>
    <t>Nguyễn Thị Thanh</t>
  </si>
  <si>
    <t>Nguyễn Thanh</t>
  </si>
  <si>
    <t>Trương Thị</t>
  </si>
  <si>
    <t>Nguyệt</t>
  </si>
  <si>
    <t>Mai Long</t>
  </si>
  <si>
    <t>Phong</t>
  </si>
  <si>
    <t>D15CNPM5</t>
  </si>
  <si>
    <t>Sáng</t>
  </si>
  <si>
    <t>D16CQAT04-B</t>
  </si>
  <si>
    <t>Quách Đại</t>
  </si>
  <si>
    <t>Sự</t>
  </si>
  <si>
    <t>Tài</t>
  </si>
  <si>
    <t>Tâm</t>
  </si>
  <si>
    <t>Bùi Thị</t>
  </si>
  <si>
    <t>Bùi Đức</t>
  </si>
  <si>
    <t>Thêu</t>
  </si>
  <si>
    <t>Kiều Văn</t>
  </si>
  <si>
    <t>Thông</t>
  </si>
  <si>
    <t>Lê Thị Mỹ</t>
  </si>
  <si>
    <t>Lưu Văn</t>
  </si>
  <si>
    <t>Phạm Thị Tố</t>
  </si>
  <si>
    <t>Lê Thanh</t>
  </si>
  <si>
    <t>Nguyễn Thị Tú</t>
  </si>
  <si>
    <t>Hà Đăng</t>
  </si>
  <si>
    <t>Biên</t>
  </si>
  <si>
    <t>Phạm Như</t>
  </si>
  <si>
    <t>Bùi Minh</t>
  </si>
  <si>
    <t>Chí</t>
  </si>
  <si>
    <t>Bùi Trần Quốc</t>
  </si>
  <si>
    <t>Đoàn Quang</t>
  </si>
  <si>
    <t>Lê Thái</t>
  </si>
  <si>
    <t>Đào Thành</t>
  </si>
  <si>
    <t>Tiêu Văn</t>
  </si>
  <si>
    <t>Trương Văn</t>
  </si>
  <si>
    <t>Vũ Minh</t>
  </si>
  <si>
    <t>Đỗ Văn</t>
  </si>
  <si>
    <t>Trần</t>
  </si>
  <si>
    <t>Nguyễn Doãn</t>
  </si>
  <si>
    <t>Hoài</t>
  </si>
  <si>
    <t>D15CQAT02-B</t>
  </si>
  <si>
    <t>Trịnh Việt</t>
  </si>
  <si>
    <t>Hoàng Thị Bích</t>
  </si>
  <si>
    <t>Lê Kim</t>
  </si>
  <si>
    <t>D15HTTT4</t>
  </si>
  <si>
    <t>Lại Thị</t>
  </si>
  <si>
    <t>Hoàng Xuân</t>
  </si>
  <si>
    <t>Kết</t>
  </si>
  <si>
    <t>Hoàng Đăng</t>
  </si>
  <si>
    <t>Khương</t>
  </si>
  <si>
    <t>Đỗ Đức</t>
  </si>
  <si>
    <t>Bùi Công</t>
  </si>
  <si>
    <t>Quách Hải</t>
  </si>
  <si>
    <t>An Quang</t>
  </si>
  <si>
    <t>Tô Văn</t>
  </si>
  <si>
    <t>Cao Đức</t>
  </si>
  <si>
    <t>D15CQAT03-B</t>
  </si>
  <si>
    <t>Hoàng Triệu</t>
  </si>
  <si>
    <t>Vương Quốc</t>
  </si>
  <si>
    <t>Trọng</t>
  </si>
  <si>
    <t>Đào Xuân</t>
  </si>
  <si>
    <t>Hàn Nhật</t>
  </si>
  <si>
    <t>Phùng Đình</t>
  </si>
  <si>
    <t>Đinh Thế</t>
  </si>
  <si>
    <t>Vượng</t>
  </si>
  <si>
    <t>Tạ Hoàng</t>
  </si>
  <si>
    <t>Hồ Quốc</t>
  </si>
  <si>
    <t>Nguyễn Thạc</t>
  </si>
  <si>
    <t>Phan Quốc</t>
  </si>
  <si>
    <t>Tống Thị</t>
  </si>
  <si>
    <t>Đan</t>
  </si>
  <si>
    <t>Lương Văn</t>
  </si>
  <si>
    <t>Đỗ Tiến</t>
  </si>
  <si>
    <t>Định</t>
  </si>
  <si>
    <t>Chu Văn</t>
  </si>
  <si>
    <t>Hảo</t>
  </si>
  <si>
    <t>Lê Sĩ</t>
  </si>
  <si>
    <t>Phạm Trung</t>
  </si>
  <si>
    <t>Đỗ Thị Thanh</t>
  </si>
  <si>
    <t>Ngô Quang</t>
  </si>
  <si>
    <t>Hoàng Tăng</t>
  </si>
  <si>
    <t>Khang</t>
  </si>
  <si>
    <t>Khoa</t>
  </si>
  <si>
    <t>Tavanh</t>
  </si>
  <si>
    <t>LORTHONGLA</t>
  </si>
  <si>
    <t>Lực</t>
  </si>
  <si>
    <t>Phùng Xuân</t>
  </si>
  <si>
    <t>Trần Đức An</t>
  </si>
  <si>
    <t>Nguyên</t>
  </si>
  <si>
    <t>Nhất</t>
  </si>
  <si>
    <t>Đỗ Mai</t>
  </si>
  <si>
    <t>Phương</t>
  </si>
  <si>
    <t>Ngô Minh</t>
  </si>
  <si>
    <t>Hoàng Thế</t>
  </si>
  <si>
    <t>Anousone</t>
  </si>
  <si>
    <t>SENGSINGKEO</t>
  </si>
  <si>
    <t>Southida</t>
  </si>
  <si>
    <t>SOSENGCHANH</t>
  </si>
  <si>
    <t>Phetsavanh</t>
  </si>
  <si>
    <t>SOUDAVONG</t>
  </si>
  <si>
    <t>Đỗ Tuấn</t>
  </si>
  <si>
    <t>Lưu Bá</t>
  </si>
  <si>
    <t>D14CQAT02-B</t>
  </si>
  <si>
    <t>Phạm Hoàng</t>
  </si>
  <si>
    <t>Thuận</t>
  </si>
  <si>
    <t>Lương Kiều</t>
  </si>
  <si>
    <t>Kiều Vũ</t>
  </si>
  <si>
    <t>Trình</t>
  </si>
  <si>
    <t>Lê Thuần</t>
  </si>
  <si>
    <t>Hồ Hoàng</t>
  </si>
  <si>
    <t>Phạm Tường</t>
  </si>
  <si>
    <t>Bảo</t>
  </si>
  <si>
    <t>Cháng</t>
  </si>
  <si>
    <t>Nguyễn Giản</t>
  </si>
  <si>
    <t>Vương Văn</t>
  </si>
  <si>
    <t>Đệ</t>
  </si>
  <si>
    <t>D15HTTT5</t>
  </si>
  <si>
    <t>Nguyễn Nhân</t>
  </si>
  <si>
    <t>Trần Trung</t>
  </si>
  <si>
    <t>Trần Trọng Hoàng</t>
  </si>
  <si>
    <t>Uông Thị</t>
  </si>
  <si>
    <t>Doãn Văn</t>
  </si>
  <si>
    <t>Hoàng Mạnh</t>
  </si>
  <si>
    <t>Lưu Quang</t>
  </si>
  <si>
    <t>Dương Quốc</t>
  </si>
  <si>
    <t>Cao Sỹ Hải</t>
  </si>
  <si>
    <t>Phạm Bá</t>
  </si>
  <si>
    <t>Luân</t>
  </si>
  <si>
    <t>Đặng Phương</t>
  </si>
  <si>
    <t>Trương Quang</t>
  </si>
  <si>
    <t>Nghị</t>
  </si>
  <si>
    <t>Chu Bá</t>
  </si>
  <si>
    <t>Lê Quý</t>
  </si>
  <si>
    <t>Lê Khắc</t>
  </si>
  <si>
    <t>Quyên</t>
  </si>
  <si>
    <t>Ngô Văn Hồng</t>
  </si>
  <si>
    <t>Thanh</t>
  </si>
  <si>
    <t>Đào Anh</t>
  </si>
  <si>
    <t>Phạm Xuân</t>
  </si>
  <si>
    <t>Trịnh Quang</t>
  </si>
  <si>
    <t>Thức</t>
  </si>
  <si>
    <t>Phạm Sỹ</t>
  </si>
  <si>
    <t>Tuệ</t>
  </si>
  <si>
    <t>Lại Như</t>
  </si>
  <si>
    <t>Ngô Văn</t>
  </si>
  <si>
    <t>Bùi Thế</t>
  </si>
  <si>
    <t>Vương</t>
  </si>
  <si>
    <t>Vũ Chí</t>
  </si>
  <si>
    <t>Vỹ</t>
  </si>
  <si>
    <t>Ngô Mai</t>
  </si>
  <si>
    <t>Chiên</t>
  </si>
  <si>
    <t>D15CNPM1</t>
  </si>
  <si>
    <t>Phan Đức</t>
  </si>
  <si>
    <t>Duẩn</t>
  </si>
  <si>
    <t>Dương Văn</t>
  </si>
  <si>
    <t>Bùi Xuân</t>
  </si>
  <si>
    <t>Phạm Thái</t>
  </si>
  <si>
    <t>Ngô Trần Anh</t>
  </si>
  <si>
    <t>Nguyễn Đăng</t>
  </si>
  <si>
    <t>Ngô Thị</t>
  </si>
  <si>
    <t>Kim Văn</t>
  </si>
  <si>
    <t>Đặng Minh</t>
  </si>
  <si>
    <t>Quách Minh</t>
  </si>
  <si>
    <t>Nguyễn Trần</t>
  </si>
  <si>
    <t>Đào Huy</t>
  </si>
  <si>
    <t>Huệ</t>
  </si>
  <si>
    <t>Souliya</t>
  </si>
  <si>
    <t>Inthachack</t>
  </si>
  <si>
    <t>Kittiphatphong</t>
  </si>
  <si>
    <t>Khanthavong</t>
  </si>
  <si>
    <t>Trịnh Đăng</t>
  </si>
  <si>
    <t>Hà Duyên</t>
  </si>
  <si>
    <t>D16CNPM1</t>
  </si>
  <si>
    <t>Hoàng Hà</t>
  </si>
  <si>
    <t>Nguyễn Thùy</t>
  </si>
  <si>
    <t>Đoàn Mạnh</t>
  </si>
  <si>
    <t>Đào Đình</t>
  </si>
  <si>
    <t>Luyện</t>
  </si>
  <si>
    <t>Nguyễn Danh</t>
  </si>
  <si>
    <t>Lưu</t>
  </si>
  <si>
    <t>Lại Tấn</t>
  </si>
  <si>
    <t>Trần Bảo Đức</t>
  </si>
  <si>
    <t>Vũ Hồng</t>
  </si>
  <si>
    <t>Phạm Thành</t>
  </si>
  <si>
    <t>Trịnh Hữu</t>
  </si>
  <si>
    <t>Bùi Văn</t>
  </si>
  <si>
    <t>D14HTTT2</t>
  </si>
  <si>
    <t>Trương Thanh</t>
  </si>
  <si>
    <t>D16CNPM2</t>
  </si>
  <si>
    <t>Mai Xuân</t>
  </si>
  <si>
    <t>Phan Văn</t>
  </si>
  <si>
    <t>Lương Xuân</t>
  </si>
  <si>
    <t>Tuân</t>
  </si>
  <si>
    <t>Ngô Hoàng</t>
  </si>
  <si>
    <t>Vongxay</t>
  </si>
  <si>
    <t>Volavongsa</t>
  </si>
  <si>
    <t>Nguyễn Đức Tuấn</t>
  </si>
  <si>
    <t>Phạm Công Đức</t>
  </si>
  <si>
    <t>Trần Hữu</t>
  </si>
  <si>
    <t>Ngô Quốc</t>
  </si>
  <si>
    <t>Ân</t>
  </si>
  <si>
    <t>Ngô Thành</t>
  </si>
  <si>
    <t>Trần Mạnh</t>
  </si>
  <si>
    <t>Đinh Sơn</t>
  </si>
  <si>
    <t>Đinh Viết</t>
  </si>
  <si>
    <t>Lương Kim</t>
  </si>
  <si>
    <t>Hạnh</t>
  </si>
  <si>
    <t>Phùng Ngọc Quang</t>
  </si>
  <si>
    <t>Kiệt</t>
  </si>
  <si>
    <t>Ninh Bá</t>
  </si>
  <si>
    <t>Kỷ</t>
  </si>
  <si>
    <t>Lộc</t>
  </si>
  <si>
    <t>Lương Thế</t>
  </si>
  <si>
    <t>Nguyễn Quý</t>
  </si>
  <si>
    <t>Hoàng Đình</t>
  </si>
  <si>
    <t>Tạ Minh</t>
  </si>
  <si>
    <t>Linda</t>
  </si>
  <si>
    <t>Sipaseuth</t>
  </si>
  <si>
    <t>D16HTTT4</t>
  </si>
  <si>
    <t>Cao Ngọc</t>
  </si>
  <si>
    <t>Tấn</t>
  </si>
  <si>
    <t>Vũ Thị Anh</t>
  </si>
  <si>
    <t>Thứ</t>
  </si>
  <si>
    <t>Trịnh Đình</t>
  </si>
  <si>
    <t>Đặng Bá</t>
  </si>
  <si>
    <t>Đặng Trần</t>
  </si>
  <si>
    <t>Lê Trọng</t>
  </si>
  <si>
    <t>Nguyễn Sơn</t>
  </si>
  <si>
    <t>Tuyền</t>
  </si>
  <si>
    <t>Lưu Thế</t>
  </si>
  <si>
    <t>Phạm Tiến</t>
  </si>
  <si>
    <t>Trịnh Tuấn</t>
  </si>
  <si>
    <t>Ba</t>
  </si>
  <si>
    <t>Đặng Hữu</t>
  </si>
  <si>
    <t>Doanh</t>
  </si>
  <si>
    <t>Đỗ Khương</t>
  </si>
  <si>
    <t>Đô</t>
  </si>
  <si>
    <t>D15CNPM4</t>
  </si>
  <si>
    <t>Phùng Quốc</t>
  </si>
  <si>
    <t>Được</t>
  </si>
  <si>
    <t>Chu Trường</t>
  </si>
  <si>
    <t>Đặng Đình</t>
  </si>
  <si>
    <t>Trần Thị Thanh</t>
  </si>
  <si>
    <t>Bùi Trung</t>
  </si>
  <si>
    <t>Nguyễn Đình Huy</t>
  </si>
  <si>
    <t>Khương Xuân</t>
  </si>
  <si>
    <t>Nguyễn Thị Mai</t>
  </si>
  <si>
    <t>Lan</t>
  </si>
  <si>
    <t>Vũ Thị Mai</t>
  </si>
  <si>
    <t>D14CNPM3</t>
  </si>
  <si>
    <t>Đinh Duy</t>
  </si>
  <si>
    <t>Phạm Mai</t>
  </si>
  <si>
    <t>Phan Đăng</t>
  </si>
  <si>
    <t>Nguyễn Đỗ</t>
  </si>
  <si>
    <t>Nguyễn Duy Minh</t>
  </si>
  <si>
    <t>Ninh</t>
  </si>
  <si>
    <t>Phố</t>
  </si>
  <si>
    <t>Bùi Bích</t>
  </si>
  <si>
    <t>Phượng</t>
  </si>
  <si>
    <t>D16CNPM3</t>
  </si>
  <si>
    <t>Bùi Đăng</t>
  </si>
  <si>
    <t>Nguyễn Thiện</t>
  </si>
  <si>
    <t>Khương Bá</t>
  </si>
  <si>
    <t>Cấn Thị</t>
  </si>
  <si>
    <t>Thùy</t>
  </si>
  <si>
    <t>Nguyễn Hiền</t>
  </si>
  <si>
    <t>Hồ Quý</t>
  </si>
  <si>
    <t>Quách Quang</t>
  </si>
  <si>
    <t>D12CNPM5</t>
  </si>
  <si>
    <t>D15CQKT03-B</t>
  </si>
  <si>
    <t>Hà Văn</t>
  </si>
  <si>
    <t>Đỗ Quốc</t>
  </si>
  <si>
    <t>Chu Thế</t>
  </si>
  <si>
    <t>Lê Khắc Tuấn</t>
  </si>
  <si>
    <t>Trịnh Đức</t>
  </si>
  <si>
    <t>Chăm</t>
  </si>
  <si>
    <t>Mai Thành</t>
  </si>
  <si>
    <t>Đỗ Quang</t>
  </si>
  <si>
    <t>An Văn</t>
  </si>
  <si>
    <t>Đủ</t>
  </si>
  <si>
    <t>Khuất Văn</t>
  </si>
  <si>
    <t>Cao Danh</t>
  </si>
  <si>
    <t>Trần Duy Công</t>
  </si>
  <si>
    <t>Đặng Ngọc</t>
  </si>
  <si>
    <t>Nguyễn Thị Thùy</t>
  </si>
  <si>
    <t>Vũ Lê</t>
  </si>
  <si>
    <t>Luận</t>
  </si>
  <si>
    <t>Lưu Chấn</t>
  </si>
  <si>
    <t>Đinh Quang</t>
  </si>
  <si>
    <t>Đào Minh</t>
  </si>
  <si>
    <t>Nhung</t>
  </si>
  <si>
    <t>Phạm Huy</t>
  </si>
  <si>
    <t>Hoàng Thị Minh</t>
  </si>
  <si>
    <t>Đào Như</t>
  </si>
  <si>
    <t>Thipphavanh</t>
  </si>
  <si>
    <t>Thavonesouk</t>
  </si>
  <si>
    <t>Trương Công</t>
  </si>
  <si>
    <t>Tính</t>
  </si>
  <si>
    <t>Nguyễn Hiếu</t>
  </si>
  <si>
    <t>Trưởng</t>
  </si>
  <si>
    <t>Bùi Anh</t>
  </si>
  <si>
    <t>Nguyễn Vũ Anh</t>
  </si>
  <si>
    <t>Trần Trí</t>
  </si>
  <si>
    <t>Văn</t>
  </si>
  <si>
    <t>Phạm Gia</t>
  </si>
  <si>
    <t>D13CQAT03-B</t>
  </si>
  <si>
    <t>Vũ Thị Ngọc</t>
  </si>
  <si>
    <t>Bùi Ngọc</t>
  </si>
  <si>
    <t>Võ Minh</t>
  </si>
  <si>
    <t>Chinh</t>
  </si>
  <si>
    <t>Ngô Công</t>
  </si>
  <si>
    <t>D15CNPM3</t>
  </si>
  <si>
    <t>Điền</t>
  </si>
  <si>
    <t>Hoàng Minh</t>
  </si>
  <si>
    <t>Lê Huỳnh</t>
  </si>
  <si>
    <t>Triệu Tiến</t>
  </si>
  <si>
    <t>Trịnh Quốc</t>
  </si>
  <si>
    <t>Hai</t>
  </si>
  <si>
    <t>Dương Việt</t>
  </si>
  <si>
    <t>Phan Chính</t>
  </si>
  <si>
    <t>D14CNPM4</t>
  </si>
  <si>
    <t>D14HTTT3</t>
  </si>
  <si>
    <t>Tạ Duy</t>
  </si>
  <si>
    <t>Lê Duy</t>
  </si>
  <si>
    <t>Khantavan</t>
  </si>
  <si>
    <t>LATI</t>
  </si>
  <si>
    <t>Lê Trương</t>
  </si>
  <si>
    <t>Đỗ Thị Thúy</t>
  </si>
  <si>
    <t>Nga</t>
  </si>
  <si>
    <t>Nghiêm</t>
  </si>
  <si>
    <t>Nguyễn Bích</t>
  </si>
  <si>
    <t>Trần Thị Yến</t>
  </si>
  <si>
    <t>Nhi</t>
  </si>
  <si>
    <t>Đỗ Như</t>
  </si>
  <si>
    <t>Phước</t>
  </si>
  <si>
    <t>Tống Duy</t>
  </si>
  <si>
    <t>Hà Ngọc</t>
  </si>
  <si>
    <t>Đoàn Duy</t>
  </si>
  <si>
    <t>D14HTTT4</t>
  </si>
  <si>
    <t>Hoàng Văn Quốc</t>
  </si>
  <si>
    <t>Mai Anh</t>
  </si>
  <si>
    <t>Phạm Công</t>
  </si>
  <si>
    <t>Triệu</t>
  </si>
  <si>
    <t>D13CNPM5</t>
  </si>
  <si>
    <t>Trần Thế</t>
  </si>
  <si>
    <t>D14CNPM6</t>
  </si>
  <si>
    <t>Phạm Mạnh</t>
  </si>
  <si>
    <t>Trương Trần</t>
  </si>
  <si>
    <t>D13CNPM2</t>
  </si>
  <si>
    <t>Vũ Quốc</t>
  </si>
  <si>
    <t>Vân</t>
  </si>
  <si>
    <t>D15HTTT2</t>
  </si>
  <si>
    <t>Phạm Quân</t>
  </si>
  <si>
    <t>Đỗ Tú</t>
  </si>
  <si>
    <t>Lê Việt</t>
  </si>
  <si>
    <t>Trần Duy</t>
  </si>
  <si>
    <t>Diệu</t>
  </si>
  <si>
    <t>Hồ Ngọc</t>
  </si>
  <si>
    <t>Lê Hoàng</t>
  </si>
  <si>
    <t>Hoàng Trung</t>
  </si>
  <si>
    <t>Phạm Huỳnh</t>
  </si>
  <si>
    <t>Chu Sơn</t>
  </si>
  <si>
    <t>Hoàng Việt</t>
  </si>
  <si>
    <t>Hàn</t>
  </si>
  <si>
    <t>Hậu</t>
  </si>
  <si>
    <t>Kiều Quang</t>
  </si>
  <si>
    <t>Lê Tùng</t>
  </si>
  <si>
    <t>Vũ Nhật</t>
  </si>
  <si>
    <t>Bùi Nguyên</t>
  </si>
  <si>
    <t>Nguyễn Hà Giáng</t>
  </si>
  <si>
    <t>Anusack</t>
  </si>
  <si>
    <t>PHONGSAVATH</t>
  </si>
  <si>
    <t>Đỗ Hùng</t>
  </si>
  <si>
    <t>Pờ Ly</t>
  </si>
  <si>
    <t>Đoàn Trắc</t>
  </si>
  <si>
    <t>Nguyễn Phú</t>
  </si>
  <si>
    <t>Thu</t>
  </si>
  <si>
    <t>Ngọ Duy</t>
  </si>
  <si>
    <t>Tình</t>
  </si>
  <si>
    <t>Hà Mạnh</t>
  </si>
  <si>
    <t>Ngô Thị Huyền</t>
  </si>
  <si>
    <t>Trần Lê</t>
  </si>
  <si>
    <t>Trần Sỹ</t>
  </si>
  <si>
    <t>Vững</t>
  </si>
  <si>
    <t>Phạm Đăng Thiện</t>
  </si>
  <si>
    <t>h</t>
  </si>
  <si>
    <t>BẢNG ĐIỂM HỌC PHẦN</t>
  </si>
  <si>
    <t>v</t>
  </si>
  <si>
    <t>c</t>
  </si>
  <si>
    <t>Hà Nội, ngày 30 tháng 12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</si>
</sst>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_);[Red]\(0.0\)"/>
    <numFmt numFmtId="165" formatCode="#,##0.0"/>
    <numFmt numFmtId="166" formatCode="dd/mm/yyyy"/>
  </numFmts>
  <fonts count="30" x14ac:knownFonts="1">
    <font>
      <sz val="12"/>
      <name val=".VnTime"/>
      <family val="2"/>
    </font>
    <font>
      <sz val="12"/>
      <name val="Times New Roman"/>
      <family val="1"/>
    </font>
    <font>
      <sz val="11"/>
      <name val=".VnTime"/>
      <family val="2"/>
    </font>
    <font>
      <sz val="10"/>
      <name val="Times New Roman"/>
      <family val="1"/>
    </font>
    <font>
      <sz val="11"/>
      <name val="Times New Roman"/>
      <family val="1"/>
    </font>
    <font>
      <b/>
      <u/>
      <sz val="8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u/>
      <sz val="8.25"/>
      <color indexed="12"/>
      <name val=".VnTime"/>
      <family val="2"/>
    </font>
    <font>
      <b/>
      <sz val="10"/>
      <name val="Times New Roman"/>
      <family val="1"/>
    </font>
    <font>
      <b/>
      <sz val="10"/>
      <name val="Arial"/>
      <family val="2"/>
    </font>
    <font>
      <i/>
      <sz val="12"/>
      <name val="Times New Roman"/>
      <family val="1"/>
    </font>
    <font>
      <sz val="10"/>
      <name val="MS Sans Serif"/>
      <family val="2"/>
    </font>
    <font>
      <sz val="12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1"/>
      <color theme="0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rgb="FFFF0000"/>
      <name val=".VnTime"/>
      <family val="2"/>
    </font>
    <font>
      <sz val="11"/>
      <color rgb="FFFF0000"/>
      <name val="Calibri"/>
      <family val="2"/>
    </font>
    <font>
      <sz val="11"/>
      <name val="Cambria"/>
      <family val="1"/>
      <scheme val="major"/>
    </font>
    <font>
      <sz val="12"/>
      <name val="Cambria"/>
      <family val="1"/>
      <scheme val="major"/>
    </font>
    <font>
      <sz val="8"/>
      <color theme="0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2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2" fillId="0" borderId="0"/>
    <xf numFmtId="0" fontId="15" fillId="0" borderId="0"/>
    <xf numFmtId="0" fontId="20" fillId="0" borderId="0"/>
  </cellStyleXfs>
  <cellXfs count="120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0" fontId="6" fillId="0" borderId="0" xfId="0" applyFont="1" applyAlignment="1" applyProtection="1">
      <alignment horizontal="justify"/>
      <protection locked="0"/>
    </xf>
    <xf numFmtId="0" fontId="4" fillId="0" borderId="0" xfId="1" applyFont="1" applyFill="1" applyProtection="1"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0" borderId="9" xfId="0" applyFont="1" applyFill="1" applyBorder="1" applyAlignment="1" applyProtection="1">
      <alignment vertical="center" textRotation="90" wrapText="1"/>
      <protection locked="0"/>
    </xf>
    <xf numFmtId="0" fontId="8" fillId="0" borderId="10" xfId="0" applyFont="1" applyFill="1" applyBorder="1" applyAlignment="1" applyProtection="1">
      <alignment vertical="center" textRotation="90" wrapText="1"/>
      <protection locked="0"/>
    </xf>
    <xf numFmtId="0" fontId="8" fillId="0" borderId="11" xfId="0" applyFont="1" applyFill="1" applyBorder="1" applyAlignment="1" applyProtection="1">
      <alignment vertical="center" textRotation="90" wrapText="1"/>
      <protection locked="0"/>
    </xf>
    <xf numFmtId="0" fontId="1" fillId="0" borderId="4" xfId="0" applyFont="1" applyFill="1" applyBorder="1" applyAlignment="1" applyProtection="1">
      <alignment wrapText="1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164" fontId="3" fillId="0" borderId="14" xfId="4" quotePrefix="1" applyNumberFormat="1" applyFont="1" applyBorder="1" applyAlignment="1" applyProtection="1">
      <alignment horizontal="center" vertical="center"/>
      <protection locked="0"/>
    </xf>
    <xf numFmtId="0" fontId="3" fillId="0" borderId="14" xfId="4" quotePrefix="1" applyFont="1" applyBorder="1" applyAlignment="1" applyProtection="1">
      <alignment horizontal="center" vertical="center"/>
      <protection locked="0"/>
    </xf>
    <xf numFmtId="165" fontId="3" fillId="0" borderId="12" xfId="0" quotePrefix="1" applyNumberFormat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/>
      <protection hidden="1"/>
    </xf>
    <xf numFmtId="1" fontId="3" fillId="0" borderId="12" xfId="0" applyNumberFormat="1" applyFont="1" applyFill="1" applyBorder="1" applyAlignment="1" applyProtection="1">
      <alignment horizontal="center"/>
      <protection hidden="1"/>
    </xf>
    <xf numFmtId="0" fontId="3" fillId="0" borderId="15" xfId="1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12" fillId="0" borderId="17" xfId="0" applyFont="1" applyFill="1" applyBorder="1" applyAlignment="1">
      <alignment vertical="center"/>
    </xf>
    <xf numFmtId="164" fontId="3" fillId="0" borderId="17" xfId="4" quotePrefix="1" applyNumberFormat="1" applyFont="1" applyBorder="1" applyAlignment="1" applyProtection="1">
      <alignment horizontal="center" vertical="center"/>
      <protection locked="0"/>
    </xf>
    <xf numFmtId="0" fontId="3" fillId="0" borderId="17" xfId="4" quotePrefix="1" applyFont="1" applyBorder="1" applyAlignment="1" applyProtection="1">
      <alignment horizontal="center" vertical="center"/>
      <protection locked="0"/>
    </xf>
    <xf numFmtId="165" fontId="13" fillId="0" borderId="15" xfId="0" applyNumberFormat="1" applyFont="1" applyFill="1" applyBorder="1" applyAlignment="1" applyProtection="1">
      <alignment horizontal="center" vertical="center"/>
      <protection hidden="1"/>
    </xf>
    <xf numFmtId="0" fontId="3" fillId="0" borderId="15" xfId="0" applyFont="1" applyFill="1" applyBorder="1" applyAlignment="1" applyProtection="1">
      <alignment horizontal="center"/>
      <protection hidden="1"/>
    </xf>
    <xf numFmtId="165" fontId="3" fillId="0" borderId="15" xfId="0" quotePrefix="1" applyNumberFormat="1" applyFont="1" applyFill="1" applyBorder="1" applyAlignment="1" applyProtection="1">
      <alignment horizontal="center"/>
      <protection hidden="1"/>
    </xf>
    <xf numFmtId="0" fontId="3" fillId="0" borderId="15" xfId="0" applyFont="1" applyFill="1" applyBorder="1" applyAlignment="1" applyProtection="1">
      <alignment horizontal="center" vertical="center"/>
      <protection hidden="1"/>
    </xf>
    <xf numFmtId="0" fontId="3" fillId="0" borderId="17" xfId="4" applyFont="1" applyBorder="1" applyAlignment="1" applyProtection="1">
      <alignment horizontal="center" vertical="center"/>
      <protection locked="0"/>
    </xf>
    <xf numFmtId="0" fontId="8" fillId="0" borderId="0" xfId="3" applyFont="1" applyFill="1" applyAlignment="1" applyProtection="1">
      <alignment horizontal="center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Fill="1" applyBorder="1" applyProtection="1">
      <protection locked="0"/>
    </xf>
    <xf numFmtId="0" fontId="16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Fill="1" applyBorder="1" applyAlignment="1" applyProtection="1">
      <alignment horizontal="center" vertical="center"/>
      <protection locked="0"/>
    </xf>
    <xf numFmtId="0" fontId="18" fillId="0" borderId="0" xfId="2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Fill="1" applyBorder="1" applyAlignment="1" applyProtection="1">
      <alignment horizontal="center"/>
      <protection locked="0"/>
    </xf>
    <xf numFmtId="0" fontId="17" fillId="0" borderId="0" xfId="2" applyFont="1" applyFill="1" applyBorder="1" applyAlignment="1" applyProtection="1">
      <alignment horizontal="left" vertical="center" wrapText="1"/>
      <protection hidden="1"/>
    </xf>
    <xf numFmtId="0" fontId="17" fillId="0" borderId="0" xfId="2" applyFont="1" applyFill="1" applyBorder="1" applyAlignment="1" applyProtection="1">
      <alignment horizontal="left" vertical="center" wrapText="1"/>
    </xf>
    <xf numFmtId="0" fontId="17" fillId="0" borderId="0" xfId="2" applyFont="1" applyFill="1" applyBorder="1" applyAlignment="1" applyProtection="1">
      <alignment horizontal="center" vertical="center" wrapText="1"/>
      <protection hidden="1"/>
    </xf>
    <xf numFmtId="10" fontId="16" fillId="0" borderId="0" xfId="0" applyNumberFormat="1" applyFont="1" applyFill="1" applyBorder="1" applyAlignment="1" applyProtection="1">
      <alignment horizontal="center" vertical="center"/>
      <protection hidden="1"/>
    </xf>
    <xf numFmtId="10" fontId="18" fillId="0" borderId="0" xfId="2" applyNumberFormat="1" applyFont="1" applyFill="1" applyBorder="1" applyAlignment="1" applyProtection="1">
      <alignment horizontal="center" vertical="center" wrapText="1"/>
      <protection hidden="1"/>
    </xf>
    <xf numFmtId="0" fontId="19" fillId="0" borderId="0" xfId="0" applyFont="1" applyFill="1" applyBorder="1" applyAlignment="1" applyProtection="1">
      <alignment horizontal="center" vertical="center"/>
      <protection hidden="1"/>
    </xf>
    <xf numFmtId="0" fontId="17" fillId="0" borderId="0" xfId="2" applyFont="1" applyFill="1" applyBorder="1" applyAlignment="1" applyProtection="1">
      <alignment vertical="center" wrapText="1"/>
      <protection locked="0"/>
    </xf>
    <xf numFmtId="0" fontId="17" fillId="0" borderId="0" xfId="2" applyFont="1" applyFill="1" applyBorder="1" applyAlignment="1" applyProtection="1">
      <alignment horizontal="left" vertical="center" wrapText="1"/>
      <protection locked="0"/>
    </xf>
    <xf numFmtId="10" fontId="16" fillId="0" borderId="0" xfId="0" applyNumberFormat="1" applyFont="1" applyFill="1" applyBorder="1" applyAlignment="1" applyProtection="1">
      <alignment horizontal="center" vertical="center"/>
      <protection locked="0"/>
    </xf>
    <xf numFmtId="10" fontId="18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5" quotePrefix="1" applyFont="1" applyFill="1" applyBorder="1" applyAlignment="1" applyProtection="1">
      <alignment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Protection="1">
      <protection locked="0"/>
    </xf>
    <xf numFmtId="165" fontId="3" fillId="0" borderId="15" xfId="0" quotePrefix="1" applyNumberFormat="1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16" fillId="0" borderId="0" xfId="0" applyFont="1" applyFill="1" applyBorder="1" applyProtection="1">
      <protection hidden="1"/>
    </xf>
    <xf numFmtId="0" fontId="8" fillId="0" borderId="0" xfId="1" applyFont="1" applyFill="1" applyAlignment="1" applyProtection="1">
      <alignment vertical="center"/>
      <protection locked="0"/>
    </xf>
    <xf numFmtId="0" fontId="20" fillId="0" borderId="0" xfId="7"/>
    <xf numFmtId="49" fontId="20" fillId="0" borderId="0" xfId="7" applyNumberFormat="1"/>
    <xf numFmtId="49" fontId="20" fillId="0" borderId="0" xfId="7" applyNumberFormat="1" applyFont="1"/>
    <xf numFmtId="0" fontId="4" fillId="0" borderId="0" xfId="1" applyNumberFormat="1" applyFont="1" applyFill="1" applyAlignment="1" applyProtection="1">
      <alignment horizontal="center" vertical="center"/>
      <protection locked="0"/>
    </xf>
    <xf numFmtId="0" fontId="21" fillId="0" borderId="0" xfId="7" applyFont="1"/>
    <xf numFmtId="0" fontId="3" fillId="0" borderId="12" xfId="0" applyFont="1" applyFill="1" applyBorder="1" applyAlignment="1" applyProtection="1">
      <alignment horizontal="center" vertical="center"/>
      <protection hidden="1"/>
    </xf>
    <xf numFmtId="0" fontId="8" fillId="0" borderId="0" xfId="1" applyFont="1" applyFill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protection locked="0"/>
    </xf>
    <xf numFmtId="0" fontId="1" fillId="3" borderId="0" xfId="0" applyFont="1" applyFill="1" applyProtection="1">
      <protection locked="0"/>
    </xf>
    <xf numFmtId="0" fontId="4" fillId="3" borderId="0" xfId="0" applyFont="1" applyFill="1" applyProtection="1">
      <protection locked="0"/>
    </xf>
    <xf numFmtId="0" fontId="6" fillId="3" borderId="0" xfId="0" applyFont="1" applyFill="1" applyAlignment="1" applyProtection="1">
      <alignment horizontal="justify"/>
      <protection locked="0"/>
    </xf>
    <xf numFmtId="0" fontId="9" fillId="3" borderId="18" xfId="0" applyFont="1" applyFill="1" applyBorder="1" applyAlignment="1" applyProtection="1">
      <protection locked="0"/>
    </xf>
    <xf numFmtId="49" fontId="20" fillId="0" borderId="0" xfId="0" applyNumberFormat="1" applyFont="1"/>
    <xf numFmtId="0" fontId="20" fillId="0" borderId="0" xfId="0" applyFont="1"/>
    <xf numFmtId="0" fontId="23" fillId="4" borderId="0" xfId="7" applyFont="1" applyFill="1"/>
    <xf numFmtId="49" fontId="23" fillId="4" borderId="0" xfId="0" applyNumberFormat="1" applyFont="1" applyFill="1"/>
    <xf numFmtId="49" fontId="24" fillId="0" borderId="0" xfId="7" applyNumberFormat="1" applyFont="1"/>
    <xf numFmtId="166" fontId="25" fillId="0" borderId="0" xfId="0" applyNumberFormat="1" applyFont="1"/>
    <xf numFmtId="1" fontId="20" fillId="0" borderId="0" xfId="0" applyNumberFormat="1" applyFont="1"/>
    <xf numFmtId="1" fontId="20" fillId="0" borderId="0" xfId="7" applyNumberFormat="1"/>
    <xf numFmtId="1" fontId="23" fillId="4" borderId="0" xfId="7" applyNumberFormat="1" applyFont="1" applyFill="1"/>
    <xf numFmtId="1" fontId="20" fillId="4" borderId="0" xfId="7" applyNumberFormat="1" applyFill="1"/>
    <xf numFmtId="1" fontId="23" fillId="4" borderId="0" xfId="0" applyNumberFormat="1" applyFont="1" applyFill="1"/>
    <xf numFmtId="1" fontId="0" fillId="0" borderId="0" xfId="0" applyNumberFormat="1"/>
    <xf numFmtId="1" fontId="22" fillId="4" borderId="0" xfId="0" applyNumberFormat="1" applyFont="1" applyFill="1"/>
    <xf numFmtId="0" fontId="26" fillId="0" borderId="0" xfId="0" applyFont="1" applyBorder="1" applyAlignment="1" applyProtection="1">
      <alignment horizontal="justify"/>
      <protection locked="0"/>
    </xf>
    <xf numFmtId="0" fontId="12" fillId="0" borderId="0" xfId="2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10" fontId="1" fillId="0" borderId="0" xfId="0" applyNumberFormat="1" applyFont="1" applyFill="1" applyBorder="1" applyAlignment="1" applyProtection="1">
      <alignment horizontal="center" vertical="center"/>
      <protection hidden="1"/>
    </xf>
    <xf numFmtId="0" fontId="8" fillId="2" borderId="4" xfId="0" applyFont="1" applyFill="1" applyBorder="1" applyAlignment="1" applyProtection="1">
      <alignment horizontal="center" vertical="center" wrapText="1"/>
    </xf>
    <xf numFmtId="164" fontId="3" fillId="0" borderId="12" xfId="4" quotePrefix="1" applyNumberFormat="1" applyFont="1" applyBorder="1" applyAlignment="1" applyProtection="1">
      <alignment horizontal="center" vertical="center"/>
      <protection locked="0"/>
    </xf>
    <xf numFmtId="0" fontId="3" fillId="3" borderId="0" xfId="1" applyFont="1" applyFill="1" applyAlignment="1" applyProtection="1">
      <alignment vertical="center"/>
      <protection locked="0"/>
    </xf>
    <xf numFmtId="0" fontId="28" fillId="0" borderId="0" xfId="0" applyFont="1" applyFill="1" applyBorder="1" applyProtection="1">
      <protection hidden="1"/>
    </xf>
    <xf numFmtId="164" fontId="3" fillId="0" borderId="15" xfId="4" quotePrefix="1" applyNumberFormat="1" applyFont="1" applyBorder="1" applyAlignment="1" applyProtection="1">
      <alignment horizontal="center" vertical="center"/>
      <protection locked="0"/>
    </xf>
    <xf numFmtId="1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Protection="1">
      <protection locked="0"/>
    </xf>
    <xf numFmtId="0" fontId="12" fillId="0" borderId="5" xfId="0" applyFont="1" applyFill="1" applyBorder="1" applyAlignment="1" applyProtection="1">
      <alignment horizontal="center" vertical="center" wrapText="1"/>
      <protection locked="0"/>
    </xf>
    <xf numFmtId="0" fontId="17" fillId="0" borderId="0" xfId="2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Alignment="1" applyProtection="1">
      <alignment horizontal="center"/>
      <protection locked="0"/>
    </xf>
    <xf numFmtId="0" fontId="29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/>
      <protection locked="0"/>
    </xf>
    <xf numFmtId="0" fontId="17" fillId="0" borderId="0" xfId="2" applyFont="1" applyFill="1" applyBorder="1" applyAlignment="1" applyProtection="1">
      <alignment horizontal="center" vertical="center" wrapText="1"/>
      <protection locked="0"/>
    </xf>
    <xf numFmtId="0" fontId="12" fillId="0" borderId="9" xfId="0" applyFont="1" applyFill="1" applyBorder="1" applyAlignment="1" applyProtection="1">
      <alignment horizontal="center" vertical="center" wrapText="1"/>
      <protection locked="0"/>
    </xf>
    <xf numFmtId="0" fontId="12" fillId="0" borderId="10" xfId="0" applyFont="1" applyFill="1" applyBorder="1" applyAlignment="1" applyProtection="1">
      <alignment horizontal="center" vertical="center" wrapText="1"/>
      <protection locked="0"/>
    </xf>
    <xf numFmtId="0" fontId="12" fillId="0" borderId="11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Fill="1" applyBorder="1" applyAlignment="1" applyProtection="1">
      <alignment horizontal="center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12" fillId="0" borderId="5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/>
      <protection locked="0"/>
    </xf>
    <xf numFmtId="0" fontId="12" fillId="0" borderId="5" xfId="0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 applyProtection="1">
      <alignment horizontal="center" vertical="center" wrapText="1"/>
      <protection locked="0"/>
    </xf>
    <xf numFmtId="0" fontId="12" fillId="0" borderId="6" xfId="0" applyFont="1" applyFill="1" applyBorder="1" applyAlignment="1" applyProtection="1">
      <alignment horizontal="center" vertical="center" wrapText="1"/>
      <protection locked="0"/>
    </xf>
    <xf numFmtId="0" fontId="12" fillId="0" borderId="7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Alignment="1" applyProtection="1">
      <alignment horizontal="right" vertical="center"/>
      <protection locked="0"/>
    </xf>
    <xf numFmtId="14" fontId="8" fillId="0" borderId="0" xfId="0" applyNumberFormat="1" applyFont="1" applyFill="1" applyAlignment="1" applyProtection="1">
      <alignment horizontal="center"/>
      <protection locked="0"/>
    </xf>
    <xf numFmtId="0" fontId="8" fillId="0" borderId="0" xfId="1" applyFont="1" applyFill="1" applyAlignment="1" applyProtection="1">
      <alignment horizontal="right" vertical="center"/>
      <protection locked="0"/>
    </xf>
    <xf numFmtId="0" fontId="8" fillId="0" borderId="0" xfId="1" applyNumberFormat="1" applyFont="1" applyFill="1" applyAlignment="1" applyProtection="1">
      <alignment horizontal="left" vertical="center"/>
      <protection locked="0"/>
    </xf>
    <xf numFmtId="0" fontId="12" fillId="0" borderId="4" xfId="0" applyFont="1" applyFill="1" applyBorder="1" applyAlignment="1" applyProtection="1">
      <alignment horizontal="center" vertical="center" wrapText="1"/>
      <protection locked="0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12" fillId="0" borderId="4" xfId="0" applyFont="1" applyFill="1" applyBorder="1" applyAlignment="1" applyProtection="1">
      <alignment horizontal="center" vertical="center" textRotation="90" wrapText="1"/>
      <protection locked="0"/>
    </xf>
  </cellXfs>
  <cellStyles count="8">
    <cellStyle name="Hyperlink" xfId="3" builtinId="8"/>
    <cellStyle name="Normal" xfId="0" builtinId="0"/>
    <cellStyle name="Normal 2" xfId="7"/>
    <cellStyle name="Normal_Bao cao tong hop ket qua thi ket thuc hoc phan_KT2" xfId="2"/>
    <cellStyle name="Normal_DS C07VT1" xfId="5"/>
    <cellStyle name="Normal_DS_lop khoa_2009 (kem theo cac QD thanh lap lop)" xfId="4"/>
    <cellStyle name="Normal_Sheet1" xfId="1"/>
    <cellStyle name="Style 1" xfId="6"/>
  </cellStyles>
  <dxfs count="10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vbaProject" Target="vbaProject.bin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N1038"/>
  <sheetViews>
    <sheetView tabSelected="1" topLeftCell="B1" zoomScaleNormal="100" workbookViewId="0">
      <pane ySplit="2" topLeftCell="A3" activePane="bottomLeft" state="frozen"/>
      <selection activeCell="C12" sqref="C12"/>
      <selection pane="bottomLeft" activeCell="T7" sqref="T7"/>
    </sheetView>
  </sheetViews>
  <sheetFormatPr defaultRowHeight="15.75" x14ac:dyDescent="0.25"/>
  <cols>
    <col min="1" max="1" width="6.375" style="1" hidden="1" customWidth="1"/>
    <col min="2" max="2" width="4" style="1" customWidth="1"/>
    <col min="3" max="3" width="10.625" style="1" customWidth="1"/>
    <col min="4" max="4" width="15.625" style="1" customWidth="1"/>
    <col min="5" max="5" width="8.5" style="1" customWidth="1"/>
    <col min="6" max="6" width="11.875" style="1" customWidth="1"/>
    <col min="7" max="10" width="4.375" style="1" customWidth="1"/>
    <col min="11" max="11" width="3.25" style="1" hidden="1" customWidth="1"/>
    <col min="12" max="12" width="4.875" style="1" hidden="1" customWidth="1"/>
    <col min="13" max="13" width="9.625" style="1" hidden="1" customWidth="1"/>
    <col min="14" max="14" width="9.25" style="1" hidden="1" customWidth="1"/>
    <col min="15" max="15" width="5.25" style="1" customWidth="1"/>
    <col min="16" max="16" width="6.5" style="1" customWidth="1"/>
    <col min="17" max="17" width="6.5" style="1" hidden="1" customWidth="1"/>
    <col min="18" max="18" width="11.875" style="1" hidden="1" customWidth="1"/>
    <col min="19" max="19" width="13.625" style="1" customWidth="1"/>
    <col min="20" max="20" width="11.5" style="64" customWidth="1"/>
    <col min="21" max="23" width="11.5" style="1" hidden="1" customWidth="1"/>
    <col min="24" max="24" width="6.5" style="33" customWidth="1"/>
    <col min="25" max="40" width="9" style="32"/>
    <col min="41" max="16384" width="9" style="1"/>
  </cols>
  <sheetData>
    <row r="1" spans="1:40" ht="30" customHeight="1" x14ac:dyDescent="0.3">
      <c r="B1" s="95" t="s">
        <v>0</v>
      </c>
      <c r="C1" s="95"/>
      <c r="D1" s="95"/>
      <c r="E1" s="95"/>
      <c r="F1" s="95"/>
      <c r="G1" s="96" t="s">
        <v>6628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65"/>
      <c r="U1" s="3"/>
      <c r="V1" s="3"/>
      <c r="W1" s="3"/>
    </row>
    <row r="2" spans="1:40" ht="19.5" customHeight="1" x14ac:dyDescent="0.25">
      <c r="B2" s="97" t="s">
        <v>1</v>
      </c>
      <c r="C2" s="97"/>
      <c r="D2" s="97"/>
      <c r="E2" s="97"/>
      <c r="F2" s="97"/>
      <c r="G2" s="98" t="s">
        <v>5797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66"/>
      <c r="U2" s="4"/>
      <c r="V2" s="4"/>
      <c r="W2" s="4"/>
      <c r="X2" s="81"/>
      <c r="AF2" s="33"/>
      <c r="AG2" s="34"/>
      <c r="AH2" s="33"/>
      <c r="AI2" s="33"/>
      <c r="AJ2" s="33"/>
      <c r="AK2" s="34"/>
      <c r="AL2" s="33"/>
    </row>
    <row r="3" spans="1:40" ht="33.75" customHeight="1" x14ac:dyDescent="0.25">
      <c r="B3" s="115" t="s">
        <v>2</v>
      </c>
      <c r="C3" s="115"/>
      <c r="D3" s="116" t="str">
        <f>IFERROR(VLOOKUP(LEFT($S$3,LEN(S3)-3),Trong_so,2,0),"")</f>
        <v>Lập trình hướng đối tượng</v>
      </c>
      <c r="E3" s="116"/>
      <c r="F3" s="116"/>
      <c r="G3" s="116"/>
      <c r="H3" s="116"/>
      <c r="I3" s="116"/>
      <c r="J3" s="115" t="s">
        <v>36</v>
      </c>
      <c r="K3" s="115"/>
      <c r="L3" s="115"/>
      <c r="M3" s="115"/>
      <c r="N3" s="115"/>
      <c r="O3" s="115"/>
      <c r="P3" s="115"/>
      <c r="Q3" s="115"/>
      <c r="R3" s="115"/>
      <c r="S3" s="55" t="str">
        <f>ChargeItem(T9:T1037)</f>
        <v>INT1332-15</v>
      </c>
      <c r="Y3" s="100" t="s">
        <v>33</v>
      </c>
      <c r="Z3" s="100" t="s">
        <v>7</v>
      </c>
      <c r="AA3" s="100" t="s">
        <v>32</v>
      </c>
      <c r="AB3" s="100" t="s">
        <v>31</v>
      </c>
      <c r="AC3" s="100"/>
      <c r="AD3" s="100"/>
      <c r="AE3" s="100"/>
      <c r="AF3" s="100" t="s">
        <v>30</v>
      </c>
      <c r="AG3" s="100"/>
      <c r="AH3" s="100" t="s">
        <v>28</v>
      </c>
      <c r="AI3" s="100"/>
      <c r="AJ3" s="100" t="s">
        <v>29</v>
      </c>
      <c r="AK3" s="100"/>
      <c r="AL3" s="100" t="s">
        <v>27</v>
      </c>
      <c r="AM3" s="100"/>
      <c r="AN3" s="82"/>
    </row>
    <row r="4" spans="1:40" ht="17.25" customHeight="1" x14ac:dyDescent="0.25">
      <c r="B4" s="113" t="s">
        <v>3</v>
      </c>
      <c r="C4" s="113"/>
      <c r="D4" s="59">
        <f>IFERROR(VLOOKUP(LEFT($S$3,LEN(S3)-3),Trong_so,3,0),"")</f>
        <v>3</v>
      </c>
      <c r="E4" s="62" t="s">
        <v>5798</v>
      </c>
      <c r="F4" s="114" t="str">
        <f>IFERROR(INDEX(DATE,MATCH($S$3,Data!$F$2:$F$13313,0),2),"")</f>
        <v>20/12/2019</v>
      </c>
      <c r="G4" s="114"/>
      <c r="H4" s="114"/>
      <c r="I4" s="114"/>
      <c r="J4" s="115" t="s">
        <v>1715</v>
      </c>
      <c r="K4" s="115"/>
      <c r="L4" s="115"/>
      <c r="M4" s="115"/>
      <c r="N4" s="115"/>
      <c r="O4" s="115"/>
      <c r="P4" s="115"/>
      <c r="Q4" s="115"/>
      <c r="R4" s="115"/>
      <c r="S4" s="55" t="str">
        <f>IFERROR(INDEX(DATE,MATCH($S$3,Data!$F$2:$F$13313,0),1),"")</f>
        <v>13:30</v>
      </c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82"/>
    </row>
    <row r="5" spans="1:40" ht="5.25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31"/>
      <c r="P5" s="3"/>
      <c r="Q5" s="3"/>
      <c r="R5" s="3"/>
      <c r="S5" s="3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82"/>
    </row>
    <row r="6" spans="1:40" ht="30.75" customHeight="1" x14ac:dyDescent="0.25">
      <c r="B6" s="105" t="s">
        <v>4</v>
      </c>
      <c r="C6" s="107" t="s">
        <v>5</v>
      </c>
      <c r="D6" s="109" t="s">
        <v>6</v>
      </c>
      <c r="E6" s="110"/>
      <c r="F6" s="105" t="s">
        <v>7</v>
      </c>
      <c r="G6" s="119" t="s">
        <v>8</v>
      </c>
      <c r="H6" s="119" t="s">
        <v>9</v>
      </c>
      <c r="I6" s="119" t="s">
        <v>10</v>
      </c>
      <c r="J6" s="119" t="s">
        <v>11</v>
      </c>
      <c r="K6" s="117" t="s">
        <v>12</v>
      </c>
      <c r="L6" s="101" t="s">
        <v>5799</v>
      </c>
      <c r="M6" s="103"/>
      <c r="N6" s="117" t="s">
        <v>13</v>
      </c>
      <c r="O6" s="117" t="s">
        <v>14</v>
      </c>
      <c r="P6" s="105" t="s">
        <v>15</v>
      </c>
      <c r="Q6" s="117" t="s">
        <v>16</v>
      </c>
      <c r="R6" s="105" t="s">
        <v>17</v>
      </c>
      <c r="S6" s="105" t="s">
        <v>18</v>
      </c>
      <c r="Y6" s="100"/>
      <c r="Z6" s="100"/>
      <c r="AA6" s="100"/>
      <c r="AB6" s="36" t="s">
        <v>20</v>
      </c>
      <c r="AC6" s="36" t="s">
        <v>21</v>
      </c>
      <c r="AD6" s="36" t="s">
        <v>22</v>
      </c>
      <c r="AE6" s="36" t="s">
        <v>23</v>
      </c>
      <c r="AF6" s="36" t="s">
        <v>24</v>
      </c>
      <c r="AG6" s="36" t="s">
        <v>23</v>
      </c>
      <c r="AH6" s="36" t="s">
        <v>24</v>
      </c>
      <c r="AI6" s="36" t="s">
        <v>23</v>
      </c>
      <c r="AJ6" s="36" t="s">
        <v>24</v>
      </c>
      <c r="AK6" s="36" t="s">
        <v>23</v>
      </c>
      <c r="AL6" s="36" t="s">
        <v>24</v>
      </c>
      <c r="AM6" s="37" t="s">
        <v>23</v>
      </c>
      <c r="AN6" s="83"/>
    </row>
    <row r="7" spans="1:40" ht="34.5" customHeight="1" x14ac:dyDescent="0.25">
      <c r="B7" s="106"/>
      <c r="C7" s="108"/>
      <c r="D7" s="111"/>
      <c r="E7" s="112"/>
      <c r="F7" s="106"/>
      <c r="G7" s="119"/>
      <c r="H7" s="119"/>
      <c r="I7" s="119"/>
      <c r="J7" s="119"/>
      <c r="K7" s="117"/>
      <c r="L7" s="93" t="s">
        <v>5800</v>
      </c>
      <c r="M7" s="93" t="s">
        <v>5801</v>
      </c>
      <c r="N7" s="117"/>
      <c r="O7" s="117"/>
      <c r="P7" s="118"/>
      <c r="Q7" s="117"/>
      <c r="R7" s="106"/>
      <c r="S7" s="118"/>
      <c r="X7" s="84"/>
      <c r="Y7" s="38" t="str">
        <f>+D3</f>
        <v>Lập trình hướng đối tượng</v>
      </c>
      <c r="Z7" s="39" t="str">
        <f>+J3</f>
        <v>Nhóm:</v>
      </c>
      <c r="AA7" s="40">
        <f>+$AJ$7+$AL$7+$AH$7</f>
        <v>1029</v>
      </c>
      <c r="AB7" s="34">
        <f>COUNTIF($R$8:$R$1038,"Khiển trách")</f>
        <v>0</v>
      </c>
      <c r="AC7" s="34">
        <f>COUNTIF($R$8:$R$1038,"Cảnh cáo")</f>
        <v>0</v>
      </c>
      <c r="AD7" s="34">
        <f>COUNTIF($R$8:$R$1038,"Đình chỉ thi")</f>
        <v>0</v>
      </c>
      <c r="AE7" s="41">
        <f>+($AB$7+$AC$7+$AD$7)/$AA$7*100%</f>
        <v>0</v>
      </c>
      <c r="AF7" s="34">
        <f>SUM(COUNTIF($R$8:$R$1038,"Vắng"),COUNTIF($R$8:$R$1038,"Vắng có phép"))</f>
        <v>0</v>
      </c>
      <c r="AG7" s="42">
        <f>+$AF$7/$AA$7</f>
        <v>0</v>
      </c>
      <c r="AH7" s="43">
        <f>COUNTIF($X$8:$X$1038,"Thi lại")</f>
        <v>2</v>
      </c>
      <c r="AI7" s="42">
        <f>+$AH$7/$AA$7</f>
        <v>1.9436345966958211E-3</v>
      </c>
      <c r="AJ7" s="43">
        <f>COUNTIF($X$8:$X$1038,"Học lại")</f>
        <v>339</v>
      </c>
      <c r="AK7" s="42">
        <f>+$AJ$7/$AA$7</f>
        <v>0.32944606413994171</v>
      </c>
      <c r="AL7" s="34">
        <f>COUNTIF($X$9:$X$1038,"Đạt")</f>
        <v>688</v>
      </c>
      <c r="AM7" s="41">
        <f>+$AL$7/$AA$7</f>
        <v>0.66861030126336252</v>
      </c>
      <c r="AN7" s="85"/>
    </row>
    <row r="8" spans="1:40" ht="14.25" customHeight="1" x14ac:dyDescent="0.25">
      <c r="B8" s="101" t="s">
        <v>25</v>
      </c>
      <c r="C8" s="102"/>
      <c r="D8" s="102"/>
      <c r="E8" s="102"/>
      <c r="F8" s="103"/>
      <c r="G8" s="6">
        <f>IFERROR(VLOOKUP(LEFT($S$3,LEN(S3)-3),Trong_so,7,0),"")</f>
        <v>10</v>
      </c>
      <c r="H8" s="6">
        <f>IFERROR(VLOOKUP(LEFT($S$3,LEN(S3)-3),Trong_so,5,0),"")</f>
        <v>20</v>
      </c>
      <c r="I8" s="53">
        <f>IFERROR(VLOOKUP(LEFT($S$3,LEN(S3)-3),Trong_so,6,0),"")</f>
        <v>20</v>
      </c>
      <c r="J8" s="6">
        <f>IFERROR(VLOOKUP(LEFT($S$3,LEN(S3)-3),Trong_so,4,0),"")</f>
        <v>0</v>
      </c>
      <c r="K8" s="7"/>
      <c r="L8" s="8"/>
      <c r="M8" s="8"/>
      <c r="N8" s="9"/>
      <c r="O8" s="86">
        <f>IFERROR(100-(G8+H8+I8+J8),"")</f>
        <v>50</v>
      </c>
      <c r="P8" s="106"/>
      <c r="Q8" s="10"/>
      <c r="R8" s="10"/>
      <c r="S8" s="106"/>
      <c r="T8" s="67" t="s">
        <v>1714</v>
      </c>
      <c r="U8" s="63" t="s">
        <v>2183</v>
      </c>
      <c r="V8" s="63" t="s">
        <v>5802</v>
      </c>
      <c r="W8" s="63" t="s">
        <v>19</v>
      </c>
      <c r="Y8" s="33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82"/>
    </row>
    <row r="9" spans="1:40" ht="15.75" customHeight="1" x14ac:dyDescent="0.25">
      <c r="A9" s="1">
        <v>1</v>
      </c>
      <c r="B9" s="11">
        <f>IF(LEN(C9=0),SUBTOTAL(3,$C$9:C9),"")</f>
        <v>1</v>
      </c>
      <c r="C9" s="12" t="s">
        <v>3278</v>
      </c>
      <c r="D9" s="13" t="s">
        <v>5805</v>
      </c>
      <c r="E9" s="14" t="s">
        <v>5806</v>
      </c>
      <c r="F9" s="12" t="s">
        <v>5807</v>
      </c>
      <c r="G9" s="87">
        <v>10</v>
      </c>
      <c r="H9" s="15">
        <v>8.5</v>
      </c>
      <c r="I9" s="15">
        <v>9</v>
      </c>
      <c r="J9" s="15" t="s">
        <v>26</v>
      </c>
      <c r="K9" s="16"/>
      <c r="L9" s="16"/>
      <c r="M9" s="16"/>
      <c r="N9" s="16"/>
      <c r="O9" s="17">
        <v>9</v>
      </c>
      <c r="P9" s="26">
        <f>IF(O9="H","I",IF(OR(O9="DC",O9="C",O9="V"),0,ROUND(SUMPRODUCT(G9:O9,$G$8:$O$8)/100,1)))</f>
        <v>9</v>
      </c>
      <c r="Q9" s="18" t="str">
        <f>IF(AND($P9&gt;=9,$P9&lt;=10),"A+","")&amp;IF(AND($P9&gt;=8.5,$P9&lt;=8.9),"A","")&amp;IF(AND($P9&gt;=8,$P9&lt;=8.4),"B+","")&amp;IF(AND($P9&gt;=7,$P9&lt;=7.9),"B","")&amp;IF(AND($P9&gt;=6.5,$P9&lt;=6.9),"C+","")&amp;IF(AND($P9&gt;=5.5,$P9&lt;=6.4),"C","")&amp;IF(AND($P9&gt;=5,$P9&lt;=5.4),"D+","")&amp;IF(AND($P9&gt;=4,$P9&lt;=4.9),"D","")&amp;IF(AND($P9&lt;4),"F","")</f>
        <v>A+</v>
      </c>
      <c r="R9" s="18" t="str">
        <f t="shared" ref="R9:R263" si="0">IF($P9&lt;4,"Kém",IF(AND($P9&gt;=4,$P9&lt;=5.4),"Trung bình yếu",IF(AND($P9&gt;=5.5,$P9&lt;=6.9),"Trung bình",IF(AND($P9&gt;=7,$P9&lt;=8.4),"Khá",IF(AND($P9&gt;=8.5,$P9&lt;=10),"Giỏi","")))))</f>
        <v>Giỏi</v>
      </c>
      <c r="S9" s="61" t="str">
        <f>+IF(OR($G9=0,$H9=0,$I9=0,$J9=0),"Không đủ ĐKDT",IF(AND(O9=0,P9&gt;=4),"Không đạt",IF(O9="V", "Vắng", IF(O9="DC", "Đình chỉ thi",IF(O9="H", "Vắng có phép","")))))</f>
        <v/>
      </c>
      <c r="T9" s="88" t="s">
        <v>5591</v>
      </c>
      <c r="U9" s="3" t="str">
        <f>IFERROR(LEFT($T9,LEN($T9)-3),"")</f>
        <v>INT1332</v>
      </c>
      <c r="V9" s="3" t="str">
        <f>IFERROR(RIGHT($T9,2),"")</f>
        <v>15</v>
      </c>
      <c r="W9" s="19" t="str">
        <f t="array" ref="W9">IFERROR(VLOOKUP($C9&amp;$T9,CHOOSE({1,2},Data!$A$2:$A$13444&amp;Data!$B$2:$B$13444,Data!$C$2:$C$13444),2,0),"")</f>
        <v>PM02-A3</v>
      </c>
      <c r="X9" s="54" t="str">
        <f t="shared" ref="X9:X263" si="1">IF(S9="Không đủ ĐKDT","Học lại",IF(S9="Đình chỉ thi","Học lại",IF(AND(MID(F9,2,2)&lt;"12",S9="Vắng"),"Thi lại",IF(S9="Vắng có phép", "Thi lại",IF(AND((MID(F9,2,2)&lt;"12"),P9&lt;4.5),"Thi lại",IF(AND((MID(F9,2,2)&lt;"19"),P9&lt;4),"Học lại",IF(AND((MID(F9,2,2)&gt;"18"),P9&lt;4),"Thi lại",IF(AND(MID(F9,2,2)&gt;"18",O9=0),"Thi lại",IF(AND((MID(F9,2,2)&lt;"12"),O9=0),"Thi lại",IF(AND((MID(F9,2,2)&lt;"19"),(MID(F9,2,2)&gt;"11"),O9=0),"Học lại","Đạt"))))))))))</f>
        <v>Đạt</v>
      </c>
      <c r="Y9" s="54"/>
      <c r="Z9" s="89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82"/>
    </row>
    <row r="10" spans="1:40" ht="15.75" customHeight="1" x14ac:dyDescent="0.25">
      <c r="A10" s="1">
        <v>2</v>
      </c>
      <c r="B10" s="20">
        <f>IF(LEN(C10=0),SUBTOTAL(3,$C$9:C10),"")</f>
        <v>2</v>
      </c>
      <c r="C10" s="21" t="s">
        <v>1401</v>
      </c>
      <c r="D10" s="22" t="s">
        <v>5808</v>
      </c>
      <c r="E10" s="23" t="s">
        <v>5806</v>
      </c>
      <c r="F10" s="21" t="s">
        <v>5807</v>
      </c>
      <c r="G10" s="90">
        <v>8</v>
      </c>
      <c r="H10" s="24">
        <v>5.5</v>
      </c>
      <c r="I10" s="24">
        <v>2</v>
      </c>
      <c r="J10" s="24" t="s">
        <v>26</v>
      </c>
      <c r="K10" s="25"/>
      <c r="L10" s="25"/>
      <c r="M10" s="25"/>
      <c r="N10" s="25"/>
      <c r="O10" s="52">
        <v>3</v>
      </c>
      <c r="P10" s="26">
        <f t="shared" ref="P10:P264" si="2">IF(O10="H","I",IF(OR(O10="DC",O10="C",O10="V"),0,ROUND(SUMPRODUCT(G10:O10,$G$8:$O$8)/100,1)))</f>
        <v>3.8</v>
      </c>
      <c r="Q10" s="27" t="str">
        <f>IF(AND($P10&gt;=9,$P10&lt;=10),"A+","")&amp;IF(AND($P10&gt;=8.5,$P10&lt;=8.9),"A","")&amp;IF(AND($P10&gt;=8,$P10&lt;=8.4),"B+","")&amp;IF(AND($P10&gt;=7,$P10&lt;=7.9),"B","")&amp;IF(AND($P10&gt;=6.5,$P10&lt;=6.9),"C+","")&amp;IF(AND($P10&gt;=5.5,$P10&lt;=6.4),"C","")&amp;IF(AND($P10&gt;=5,$P10&lt;=5.4),"D+","")&amp;IF(AND($P10&gt;=4,$P10&lt;=4.9),"D","")&amp;IF(AND($P10&lt;4),"F","")</f>
        <v>F</v>
      </c>
      <c r="R10" s="28" t="str">
        <f t="shared" si="0"/>
        <v>Kém</v>
      </c>
      <c r="S10" s="29" t="str">
        <f t="shared" ref="S10:S264" si="3">+IF(OR($G10=0,$H10=0,$I10=0,$J10=0),"Không đủ ĐKDT",IF(AND(O10=0,P10&gt;=4),"Không đạt",IF(O10="V", "Vắng", IF(O10="DC", "Đình chỉ thi",IF(O10="H", "Vắng có phép","")))))</f>
        <v/>
      </c>
      <c r="T10" s="88" t="s">
        <v>5591</v>
      </c>
      <c r="U10" s="3" t="str">
        <f t="shared" ref="U10:U264" si="4">IFERROR(LEFT($T10,LEN($T10)-3),"")</f>
        <v>INT1332</v>
      </c>
      <c r="V10" s="3" t="str">
        <f t="shared" ref="V10:V264" si="5">IFERROR(RIGHT($T10,2),"")</f>
        <v>15</v>
      </c>
      <c r="W10" s="19" t="str">
        <f t="array" ref="W10">IFERROR(VLOOKUP($C10&amp;$T10,CHOOSE({1,2},Data!$A$2:$A$13444&amp;Data!$B$2:$B$13444,Data!$C$2:$C$13444),2,0),"")</f>
        <v>PM02-A3</v>
      </c>
      <c r="X10" s="54" t="str">
        <f t="shared" si="1"/>
        <v>Học lại</v>
      </c>
      <c r="Y10" s="54"/>
      <c r="Z10" s="44"/>
      <c r="AA10" s="44"/>
      <c r="AB10" s="44"/>
      <c r="AC10" s="36"/>
      <c r="AD10" s="36"/>
      <c r="AE10" s="36"/>
      <c r="AF10" s="36"/>
      <c r="AG10" s="35"/>
      <c r="AH10" s="36"/>
      <c r="AI10" s="36"/>
      <c r="AJ10" s="36"/>
      <c r="AK10" s="36"/>
      <c r="AL10" s="36"/>
      <c r="AM10" s="36"/>
      <c r="AN10" s="83"/>
    </row>
    <row r="11" spans="1:40" ht="15.75" customHeight="1" x14ac:dyDescent="0.25">
      <c r="A11" s="1">
        <v>3</v>
      </c>
      <c r="B11" s="20">
        <f>IF(LEN(C11=0),SUBTOTAL(3,$C$9:C11),"")</f>
        <v>3</v>
      </c>
      <c r="C11" s="21" t="s">
        <v>2903</v>
      </c>
      <c r="D11" s="22" t="s">
        <v>5809</v>
      </c>
      <c r="E11" s="23" t="s">
        <v>5810</v>
      </c>
      <c r="F11" s="21" t="s">
        <v>5811</v>
      </c>
      <c r="G11" s="90">
        <v>0</v>
      </c>
      <c r="H11" s="24">
        <v>0</v>
      </c>
      <c r="I11" s="24">
        <v>0</v>
      </c>
      <c r="J11" s="24" t="s">
        <v>26</v>
      </c>
      <c r="K11" s="30"/>
      <c r="L11" s="30"/>
      <c r="M11" s="30"/>
      <c r="N11" s="30"/>
      <c r="O11" s="52" t="s">
        <v>6630</v>
      </c>
      <c r="P11" s="26">
        <f t="shared" si="2"/>
        <v>0</v>
      </c>
      <c r="Q11" s="27" t="str">
        <f t="shared" ref="Q11:Q265" si="6">IF(AND($P11&gt;=9,$P11&lt;=10),"A+","")&amp;IF(AND($P11&gt;=8.5,$P11&lt;=8.9),"A","")&amp;IF(AND($P11&gt;=8,$P11&lt;=8.4),"B+","")&amp;IF(AND($P11&gt;=7,$P11&lt;=7.9),"B","")&amp;IF(AND($P11&gt;=6.5,$P11&lt;=6.9),"C+","")&amp;IF(AND($P11&gt;=5.5,$P11&lt;=6.4),"C","")&amp;IF(AND($P11&gt;=5,$P11&lt;=5.4),"D+","")&amp;IF(AND($P11&gt;=4,$P11&lt;=4.9),"D","")&amp;IF(AND($P11&lt;4),"F","")</f>
        <v>F</v>
      </c>
      <c r="R11" s="28" t="str">
        <f t="shared" si="0"/>
        <v>Kém</v>
      </c>
      <c r="S11" s="29" t="str">
        <f t="shared" si="3"/>
        <v>Không đủ ĐKDT</v>
      </c>
      <c r="T11" s="88" t="s">
        <v>5591</v>
      </c>
      <c r="U11" s="3" t="str">
        <f t="shared" si="4"/>
        <v>INT1332</v>
      </c>
      <c r="V11" s="3" t="str">
        <f t="shared" si="5"/>
        <v>15</v>
      </c>
      <c r="W11" s="19" t="str">
        <f t="array" ref="W11">IFERROR(VLOOKUP($C11&amp;$T11,CHOOSE({1,2},Data!$A$2:$A$13444&amp;Data!$B$2:$B$13444,Data!$C$2:$C$13444),2,0),"")</f>
        <v>PM02-A3</v>
      </c>
      <c r="X11" s="54" t="str">
        <f t="shared" si="1"/>
        <v>Học lại</v>
      </c>
      <c r="Y11" s="54"/>
      <c r="Z11" s="45"/>
      <c r="AA11" s="45"/>
      <c r="AB11" s="94"/>
      <c r="AC11" s="35"/>
      <c r="AD11" s="35"/>
      <c r="AE11" s="35"/>
      <c r="AF11" s="46"/>
      <c r="AG11" s="35"/>
      <c r="AH11" s="47"/>
      <c r="AI11" s="48"/>
      <c r="AJ11" s="47"/>
      <c r="AK11" s="48"/>
      <c r="AL11" s="47"/>
      <c r="AM11" s="35"/>
      <c r="AN11" s="91"/>
    </row>
    <row r="12" spans="1:40" ht="15.75" customHeight="1" x14ac:dyDescent="0.25">
      <c r="A12" s="1">
        <v>4</v>
      </c>
      <c r="B12" s="20">
        <f>IF(LEN(C12=0),SUBTOTAL(3,$C$9:C12),"")</f>
        <v>4</v>
      </c>
      <c r="C12" s="21" t="s">
        <v>3279</v>
      </c>
      <c r="D12" s="22" t="s">
        <v>5812</v>
      </c>
      <c r="E12" s="23" t="s">
        <v>5813</v>
      </c>
      <c r="F12" s="21" t="s">
        <v>5807</v>
      </c>
      <c r="G12" s="90">
        <v>10</v>
      </c>
      <c r="H12" s="24">
        <v>7</v>
      </c>
      <c r="I12" s="24">
        <v>8.5</v>
      </c>
      <c r="J12" s="24" t="s">
        <v>26</v>
      </c>
      <c r="K12" s="30"/>
      <c r="L12" s="30"/>
      <c r="M12" s="30"/>
      <c r="N12" s="30"/>
      <c r="O12" s="52">
        <v>8</v>
      </c>
      <c r="P12" s="26">
        <f t="shared" si="2"/>
        <v>8.1</v>
      </c>
      <c r="Q12" s="27" t="str">
        <f t="shared" si="6"/>
        <v>B+</v>
      </c>
      <c r="R12" s="28" t="str">
        <f t="shared" si="0"/>
        <v>Khá</v>
      </c>
      <c r="S12" s="29" t="str">
        <f t="shared" si="3"/>
        <v/>
      </c>
      <c r="T12" s="88" t="s">
        <v>5591</v>
      </c>
      <c r="U12" s="3" t="str">
        <f t="shared" si="4"/>
        <v>INT1332</v>
      </c>
      <c r="V12" s="3" t="str">
        <f t="shared" si="5"/>
        <v>15</v>
      </c>
      <c r="W12" s="19" t="str">
        <f t="array" ref="W12">IFERROR(VLOOKUP($C12&amp;$T12,CHOOSE({1,2},Data!$A$2:$A$13444&amp;Data!$B$2:$B$13444,Data!$C$2:$C$13444),2,0),"")</f>
        <v>PM02-A3</v>
      </c>
      <c r="X12" s="54" t="str">
        <f t="shared" si="1"/>
        <v>Đạt</v>
      </c>
      <c r="Y12" s="54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2"/>
    </row>
    <row r="13" spans="1:40" ht="15.75" customHeight="1" x14ac:dyDescent="0.25">
      <c r="A13" s="1">
        <v>5</v>
      </c>
      <c r="B13" s="20">
        <f>IF(LEN(C13=0),SUBTOTAL(3,$C$9:C13),"")</f>
        <v>5</v>
      </c>
      <c r="C13" s="21" t="s">
        <v>1402</v>
      </c>
      <c r="D13" s="22" t="s">
        <v>5814</v>
      </c>
      <c r="E13" s="23" t="s">
        <v>5815</v>
      </c>
      <c r="F13" s="21" t="s">
        <v>5807</v>
      </c>
      <c r="G13" s="90">
        <v>8</v>
      </c>
      <c r="H13" s="24">
        <v>1.5</v>
      </c>
      <c r="I13" s="24">
        <v>1</v>
      </c>
      <c r="J13" s="24" t="s">
        <v>26</v>
      </c>
      <c r="K13" s="30"/>
      <c r="L13" s="30"/>
      <c r="M13" s="30"/>
      <c r="N13" s="30"/>
      <c r="O13" s="52">
        <v>0</v>
      </c>
      <c r="P13" s="26">
        <f t="shared" si="2"/>
        <v>1.3</v>
      </c>
      <c r="Q13" s="27" t="str">
        <f t="shared" si="6"/>
        <v>F</v>
      </c>
      <c r="R13" s="28" t="str">
        <f t="shared" si="0"/>
        <v>Kém</v>
      </c>
      <c r="S13" s="29" t="str">
        <f t="shared" si="3"/>
        <v/>
      </c>
      <c r="T13" s="88" t="s">
        <v>5591</v>
      </c>
      <c r="U13" s="3" t="str">
        <f t="shared" si="4"/>
        <v>INT1332</v>
      </c>
      <c r="V13" s="3" t="str">
        <f t="shared" si="5"/>
        <v>15</v>
      </c>
      <c r="W13" s="19" t="str">
        <f t="array" ref="W13">IFERROR(VLOOKUP($C13&amp;$T13,CHOOSE({1,2},Data!$A$2:$A$13444&amp;Data!$B$2:$B$13444,Data!$C$2:$C$13444),2,0),"")</f>
        <v>PM02-A3</v>
      </c>
      <c r="X13" s="54" t="str">
        <f t="shared" si="1"/>
        <v>Học lại</v>
      </c>
      <c r="Y13" s="54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2"/>
    </row>
    <row r="14" spans="1:40" ht="15.75" customHeight="1" x14ac:dyDescent="0.25">
      <c r="A14" s="1">
        <v>6</v>
      </c>
      <c r="B14" s="20">
        <f>IF(LEN(C14=0),SUBTOTAL(3,$C$9:C14),"")</f>
        <v>6</v>
      </c>
      <c r="C14" s="21" t="s">
        <v>1403</v>
      </c>
      <c r="D14" s="22" t="s">
        <v>5816</v>
      </c>
      <c r="E14" s="23" t="s">
        <v>5817</v>
      </c>
      <c r="F14" s="21" t="s">
        <v>5807</v>
      </c>
      <c r="G14" s="90">
        <v>6</v>
      </c>
      <c r="H14" s="24">
        <v>0.5</v>
      </c>
      <c r="I14" s="24">
        <v>0</v>
      </c>
      <c r="J14" s="24" t="s">
        <v>26</v>
      </c>
      <c r="K14" s="30"/>
      <c r="L14" s="30"/>
      <c r="M14" s="30"/>
      <c r="N14" s="30"/>
      <c r="O14" s="52" t="s">
        <v>6630</v>
      </c>
      <c r="P14" s="26">
        <f t="shared" si="2"/>
        <v>0</v>
      </c>
      <c r="Q14" s="27" t="str">
        <f t="shared" si="6"/>
        <v>F</v>
      </c>
      <c r="R14" s="28" t="str">
        <f t="shared" si="0"/>
        <v>Kém</v>
      </c>
      <c r="S14" s="29" t="str">
        <f t="shared" si="3"/>
        <v>Không đủ ĐKDT</v>
      </c>
      <c r="T14" s="88" t="s">
        <v>5591</v>
      </c>
      <c r="U14" s="3" t="str">
        <f t="shared" si="4"/>
        <v>INT1332</v>
      </c>
      <c r="V14" s="3" t="str">
        <f t="shared" si="5"/>
        <v>15</v>
      </c>
      <c r="W14" s="19" t="str">
        <f t="array" ref="W14">IFERROR(VLOOKUP($C14&amp;$T14,CHOOSE({1,2},Data!$A$2:$A$13444&amp;Data!$B$2:$B$13444,Data!$C$2:$C$13444),2,0),"")</f>
        <v>PM02-A3</v>
      </c>
      <c r="X14" s="54" t="str">
        <f t="shared" si="1"/>
        <v>Học lại</v>
      </c>
      <c r="Y14" s="54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2"/>
    </row>
    <row r="15" spans="1:40" ht="15.75" customHeight="1" x14ac:dyDescent="0.25">
      <c r="A15" s="1">
        <v>7</v>
      </c>
      <c r="B15" s="20">
        <f>IF(LEN(C15=0),SUBTOTAL(3,$C$9:C15),"")</f>
        <v>7</v>
      </c>
      <c r="C15" s="21" t="s">
        <v>1404</v>
      </c>
      <c r="D15" s="22" t="s">
        <v>5818</v>
      </c>
      <c r="E15" s="23" t="s">
        <v>5819</v>
      </c>
      <c r="F15" s="21" t="s">
        <v>5807</v>
      </c>
      <c r="G15" s="90">
        <v>10</v>
      </c>
      <c r="H15" s="24">
        <v>5.5</v>
      </c>
      <c r="I15" s="24">
        <v>2.5</v>
      </c>
      <c r="J15" s="24" t="s">
        <v>26</v>
      </c>
      <c r="K15" s="30"/>
      <c r="L15" s="30"/>
      <c r="M15" s="30"/>
      <c r="N15" s="30"/>
      <c r="O15" s="52">
        <v>6.5</v>
      </c>
      <c r="P15" s="26">
        <f t="shared" si="2"/>
        <v>5.9</v>
      </c>
      <c r="Q15" s="27" t="str">
        <f t="shared" si="6"/>
        <v>C</v>
      </c>
      <c r="R15" s="28" t="str">
        <f t="shared" si="0"/>
        <v>Trung bình</v>
      </c>
      <c r="S15" s="29" t="str">
        <f t="shared" si="3"/>
        <v/>
      </c>
      <c r="T15" s="88" t="s">
        <v>5591</v>
      </c>
      <c r="U15" s="3" t="str">
        <f t="shared" si="4"/>
        <v>INT1332</v>
      </c>
      <c r="V15" s="3" t="str">
        <f t="shared" si="5"/>
        <v>15</v>
      </c>
      <c r="W15" s="19" t="str">
        <f t="array" ref="W15">IFERROR(VLOOKUP($C15&amp;$T15,CHOOSE({1,2},Data!$A$2:$A$13444&amp;Data!$B$2:$B$13444,Data!$C$2:$C$13444),2,0),"")</f>
        <v>PM02-A3</v>
      </c>
      <c r="X15" s="54" t="str">
        <f t="shared" si="1"/>
        <v>Đạt</v>
      </c>
      <c r="Y15" s="54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2"/>
    </row>
    <row r="16" spans="1:40" ht="15.75" customHeight="1" x14ac:dyDescent="0.25">
      <c r="A16" s="1">
        <v>8</v>
      </c>
      <c r="B16" s="20">
        <f>IF(LEN(C16=0),SUBTOTAL(3,$C$9:C16),"")</f>
        <v>8</v>
      </c>
      <c r="C16" s="21" t="s">
        <v>1405</v>
      </c>
      <c r="D16" s="22" t="s">
        <v>5814</v>
      </c>
      <c r="E16" s="23" t="s">
        <v>5819</v>
      </c>
      <c r="F16" s="21" t="s">
        <v>5807</v>
      </c>
      <c r="G16" s="90">
        <v>10</v>
      </c>
      <c r="H16" s="24">
        <v>6.5</v>
      </c>
      <c r="I16" s="24">
        <v>4</v>
      </c>
      <c r="J16" s="24" t="s">
        <v>26</v>
      </c>
      <c r="K16" s="30"/>
      <c r="L16" s="30"/>
      <c r="M16" s="30"/>
      <c r="N16" s="30"/>
      <c r="O16" s="52">
        <v>5</v>
      </c>
      <c r="P16" s="26">
        <f t="shared" si="2"/>
        <v>5.6</v>
      </c>
      <c r="Q16" s="27" t="str">
        <f t="shared" si="6"/>
        <v>C</v>
      </c>
      <c r="R16" s="28" t="str">
        <f t="shared" si="0"/>
        <v>Trung bình</v>
      </c>
      <c r="S16" s="29" t="str">
        <f t="shared" si="3"/>
        <v/>
      </c>
      <c r="T16" s="88" t="s">
        <v>5591</v>
      </c>
      <c r="U16" s="3" t="str">
        <f t="shared" si="4"/>
        <v>INT1332</v>
      </c>
      <c r="V16" s="3" t="str">
        <f t="shared" si="5"/>
        <v>15</v>
      </c>
      <c r="W16" s="19" t="str">
        <f t="array" ref="W16">IFERROR(VLOOKUP($C16&amp;$T16,CHOOSE({1,2},Data!$A$2:$A$13444&amp;Data!$B$2:$B$13444,Data!$C$2:$C$13444),2,0),"")</f>
        <v>PM02-A3</v>
      </c>
      <c r="X16" s="54" t="str">
        <f t="shared" si="1"/>
        <v>Đạt</v>
      </c>
      <c r="Y16" s="54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2"/>
    </row>
    <row r="17" spans="1:40" ht="15.75" customHeight="1" x14ac:dyDescent="0.25">
      <c r="A17" s="1">
        <v>9</v>
      </c>
      <c r="B17" s="20">
        <f>IF(LEN(C17=0),SUBTOTAL(3,$C$9:C17),"")</f>
        <v>9</v>
      </c>
      <c r="C17" s="21" t="s">
        <v>5284</v>
      </c>
      <c r="D17" s="22" t="s">
        <v>5820</v>
      </c>
      <c r="E17" s="23" t="s">
        <v>5821</v>
      </c>
      <c r="F17" s="21" t="s">
        <v>5822</v>
      </c>
      <c r="G17" s="90">
        <v>0</v>
      </c>
      <c r="H17" s="24">
        <v>0</v>
      </c>
      <c r="I17" s="24">
        <v>0</v>
      </c>
      <c r="J17" s="24" t="s">
        <v>26</v>
      </c>
      <c r="K17" s="30"/>
      <c r="L17" s="30"/>
      <c r="M17" s="30"/>
      <c r="N17" s="30"/>
      <c r="O17" s="52" t="s">
        <v>6630</v>
      </c>
      <c r="P17" s="26">
        <f t="shared" si="2"/>
        <v>0</v>
      </c>
      <c r="Q17" s="27" t="str">
        <f t="shared" si="6"/>
        <v>F</v>
      </c>
      <c r="R17" s="28" t="str">
        <f t="shared" si="0"/>
        <v>Kém</v>
      </c>
      <c r="S17" s="29" t="str">
        <f t="shared" si="3"/>
        <v>Không đủ ĐKDT</v>
      </c>
      <c r="T17" s="88" t="s">
        <v>5591</v>
      </c>
      <c r="U17" s="3" t="str">
        <f t="shared" si="4"/>
        <v>INT1332</v>
      </c>
      <c r="V17" s="3" t="str">
        <f t="shared" si="5"/>
        <v>15</v>
      </c>
      <c r="W17" s="19" t="str">
        <f t="array" ref="W17">IFERROR(VLOOKUP($C17&amp;$T17,CHOOSE({1,2},Data!$A$2:$A$13444&amp;Data!$B$2:$B$13444,Data!$C$2:$C$13444),2,0),"")</f>
        <v>PM02-A3</v>
      </c>
      <c r="X17" s="54" t="str">
        <f t="shared" si="1"/>
        <v>Học lại</v>
      </c>
      <c r="Y17" s="54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2"/>
    </row>
    <row r="18" spans="1:40" ht="15.75" customHeight="1" x14ac:dyDescent="0.25">
      <c r="A18" s="1">
        <v>10</v>
      </c>
      <c r="B18" s="20">
        <f>IF(LEN(C18=0),SUBTOTAL(3,$C$9:C18),"")</f>
        <v>10</v>
      </c>
      <c r="C18" s="21" t="s">
        <v>3280</v>
      </c>
      <c r="D18" s="22" t="s">
        <v>5823</v>
      </c>
      <c r="E18" s="23" t="s">
        <v>5824</v>
      </c>
      <c r="F18" s="21" t="s">
        <v>5807</v>
      </c>
      <c r="G18" s="90">
        <v>10</v>
      </c>
      <c r="H18" s="24">
        <v>5.5</v>
      </c>
      <c r="I18" s="24">
        <v>5</v>
      </c>
      <c r="J18" s="24" t="s">
        <v>26</v>
      </c>
      <c r="K18" s="30"/>
      <c r="L18" s="30"/>
      <c r="M18" s="30"/>
      <c r="N18" s="30"/>
      <c r="O18" s="52">
        <v>5</v>
      </c>
      <c r="P18" s="26">
        <f t="shared" si="2"/>
        <v>5.6</v>
      </c>
      <c r="Q18" s="27" t="str">
        <f t="shared" si="6"/>
        <v>C</v>
      </c>
      <c r="R18" s="28" t="str">
        <f t="shared" si="0"/>
        <v>Trung bình</v>
      </c>
      <c r="S18" s="29" t="str">
        <f t="shared" si="3"/>
        <v/>
      </c>
      <c r="T18" s="88" t="s">
        <v>5591</v>
      </c>
      <c r="U18" s="3" t="str">
        <f t="shared" si="4"/>
        <v>INT1332</v>
      </c>
      <c r="V18" s="3" t="str">
        <f t="shared" si="5"/>
        <v>15</v>
      </c>
      <c r="W18" s="19" t="str">
        <f t="array" ref="W18">IFERROR(VLOOKUP($C18&amp;$T18,CHOOSE({1,2},Data!$A$2:$A$13444&amp;Data!$B$2:$B$13444,Data!$C$2:$C$13444),2,0),"")</f>
        <v>PM02-A3</v>
      </c>
      <c r="X18" s="54" t="str">
        <f t="shared" si="1"/>
        <v>Đạt</v>
      </c>
      <c r="Y18" s="54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2"/>
    </row>
    <row r="19" spans="1:40" ht="15.75" customHeight="1" x14ac:dyDescent="0.25">
      <c r="A19" s="1">
        <v>11</v>
      </c>
      <c r="B19" s="20">
        <f>IF(LEN(C19=0),SUBTOTAL(3,$C$9:C19),"")</f>
        <v>11</v>
      </c>
      <c r="C19" s="21" t="s">
        <v>3281</v>
      </c>
      <c r="D19" s="22" t="s">
        <v>5825</v>
      </c>
      <c r="E19" s="23" t="s">
        <v>5824</v>
      </c>
      <c r="F19" s="21" t="s">
        <v>5807</v>
      </c>
      <c r="G19" s="90">
        <v>4</v>
      </c>
      <c r="H19" s="24">
        <v>0.5</v>
      </c>
      <c r="I19" s="24">
        <v>1</v>
      </c>
      <c r="J19" s="24" t="s">
        <v>26</v>
      </c>
      <c r="K19" s="30"/>
      <c r="L19" s="30"/>
      <c r="M19" s="30"/>
      <c r="N19" s="30"/>
      <c r="O19" s="52">
        <v>0</v>
      </c>
      <c r="P19" s="26">
        <f t="shared" si="2"/>
        <v>0.7</v>
      </c>
      <c r="Q19" s="27" t="str">
        <f t="shared" si="6"/>
        <v>F</v>
      </c>
      <c r="R19" s="28" t="str">
        <f t="shared" si="0"/>
        <v>Kém</v>
      </c>
      <c r="S19" s="29" t="str">
        <f t="shared" si="3"/>
        <v/>
      </c>
      <c r="T19" s="88" t="s">
        <v>5591</v>
      </c>
      <c r="U19" s="3" t="str">
        <f t="shared" si="4"/>
        <v>INT1332</v>
      </c>
      <c r="V19" s="3" t="str">
        <f t="shared" si="5"/>
        <v>15</v>
      </c>
      <c r="W19" s="19" t="str">
        <f t="array" ref="W19">IFERROR(VLOOKUP($C19&amp;$T19,CHOOSE({1,2},Data!$A$2:$A$13444&amp;Data!$B$2:$B$13444,Data!$C$2:$C$13444),2,0),"")</f>
        <v>PM02-A3</v>
      </c>
      <c r="X19" s="54" t="str">
        <f t="shared" si="1"/>
        <v>Học lại</v>
      </c>
      <c r="Y19" s="54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2"/>
    </row>
    <row r="20" spans="1:40" ht="15.75" customHeight="1" x14ac:dyDescent="0.25">
      <c r="A20" s="1">
        <v>12</v>
      </c>
      <c r="B20" s="20">
        <f>IF(LEN(C20=0),SUBTOTAL(3,$C$9:C20),"")</f>
        <v>12</v>
      </c>
      <c r="C20" s="21" t="s">
        <v>1406</v>
      </c>
      <c r="D20" s="22" t="s">
        <v>5826</v>
      </c>
      <c r="E20" s="23" t="s">
        <v>5827</v>
      </c>
      <c r="F20" s="21" t="s">
        <v>5807</v>
      </c>
      <c r="G20" s="90">
        <v>10</v>
      </c>
      <c r="H20" s="24">
        <v>4.5</v>
      </c>
      <c r="I20" s="24">
        <v>1.5</v>
      </c>
      <c r="J20" s="24" t="s">
        <v>26</v>
      </c>
      <c r="K20" s="30"/>
      <c r="L20" s="30"/>
      <c r="M20" s="30"/>
      <c r="N20" s="30"/>
      <c r="O20" s="52">
        <v>0</v>
      </c>
      <c r="P20" s="26">
        <f t="shared" si="2"/>
        <v>2.2000000000000002</v>
      </c>
      <c r="Q20" s="27" t="str">
        <f t="shared" si="6"/>
        <v>F</v>
      </c>
      <c r="R20" s="28" t="str">
        <f t="shared" si="0"/>
        <v>Kém</v>
      </c>
      <c r="S20" s="29" t="str">
        <f t="shared" si="3"/>
        <v/>
      </c>
      <c r="T20" s="88" t="s">
        <v>5591</v>
      </c>
      <c r="U20" s="3" t="str">
        <f t="shared" si="4"/>
        <v>INT1332</v>
      </c>
      <c r="V20" s="3" t="str">
        <f t="shared" si="5"/>
        <v>15</v>
      </c>
      <c r="W20" s="19" t="str">
        <f t="array" ref="W20">IFERROR(VLOOKUP($C20&amp;$T20,CHOOSE({1,2},Data!$A$2:$A$13444&amp;Data!$B$2:$B$13444,Data!$C$2:$C$13444),2,0),"")</f>
        <v>PM02-A3</v>
      </c>
      <c r="X20" s="54" t="str">
        <f t="shared" si="1"/>
        <v>Học lại</v>
      </c>
      <c r="Y20" s="54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2"/>
    </row>
    <row r="21" spans="1:40" ht="15.75" customHeight="1" x14ac:dyDescent="0.25">
      <c r="A21" s="1">
        <v>13</v>
      </c>
      <c r="B21" s="20">
        <f>IF(LEN(C21=0),SUBTOTAL(3,$C$9:C21),"")</f>
        <v>13</v>
      </c>
      <c r="C21" s="21" t="s">
        <v>3282</v>
      </c>
      <c r="D21" s="22" t="s">
        <v>5828</v>
      </c>
      <c r="E21" s="23" t="s">
        <v>5829</v>
      </c>
      <c r="F21" s="21" t="s">
        <v>5807</v>
      </c>
      <c r="G21" s="90">
        <v>10</v>
      </c>
      <c r="H21" s="24">
        <v>8</v>
      </c>
      <c r="I21" s="24">
        <v>4.5</v>
      </c>
      <c r="J21" s="24" t="s">
        <v>26</v>
      </c>
      <c r="K21" s="30"/>
      <c r="L21" s="30"/>
      <c r="M21" s="30"/>
      <c r="N21" s="30"/>
      <c r="O21" s="52">
        <v>6.5</v>
      </c>
      <c r="P21" s="26">
        <f t="shared" si="2"/>
        <v>6.8</v>
      </c>
      <c r="Q21" s="27" t="str">
        <f t="shared" si="6"/>
        <v>C+</v>
      </c>
      <c r="R21" s="28" t="str">
        <f t="shared" si="0"/>
        <v>Trung bình</v>
      </c>
      <c r="S21" s="29" t="str">
        <f t="shared" si="3"/>
        <v/>
      </c>
      <c r="T21" s="88" t="s">
        <v>5591</v>
      </c>
      <c r="U21" s="3" t="str">
        <f t="shared" si="4"/>
        <v>INT1332</v>
      </c>
      <c r="V21" s="3" t="str">
        <f t="shared" si="5"/>
        <v>15</v>
      </c>
      <c r="W21" s="19" t="str">
        <f t="array" ref="W21">IFERROR(VLOOKUP($C21&amp;$T21,CHOOSE({1,2},Data!$A$2:$A$13444&amp;Data!$B$2:$B$13444,Data!$C$2:$C$13444),2,0),"")</f>
        <v>PM02-A3</v>
      </c>
      <c r="X21" s="54" t="str">
        <f t="shared" si="1"/>
        <v>Đạt</v>
      </c>
      <c r="Y21" s="54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2"/>
    </row>
    <row r="22" spans="1:40" ht="15.75" customHeight="1" x14ac:dyDescent="0.25">
      <c r="A22" s="1">
        <v>14</v>
      </c>
      <c r="B22" s="20">
        <f>IF(LEN(C22=0),SUBTOTAL(3,$C$9:C22),"")</f>
        <v>14</v>
      </c>
      <c r="C22" s="21" t="s">
        <v>3283</v>
      </c>
      <c r="D22" s="22" t="s">
        <v>5830</v>
      </c>
      <c r="E22" s="23" t="s">
        <v>5829</v>
      </c>
      <c r="F22" s="21" t="s">
        <v>5807</v>
      </c>
      <c r="G22" s="90">
        <v>10</v>
      </c>
      <c r="H22" s="24">
        <v>7</v>
      </c>
      <c r="I22" s="24">
        <v>1.5</v>
      </c>
      <c r="J22" s="24" t="s">
        <v>26</v>
      </c>
      <c r="K22" s="30"/>
      <c r="L22" s="30"/>
      <c r="M22" s="30"/>
      <c r="N22" s="30"/>
      <c r="O22" s="52">
        <v>9</v>
      </c>
      <c r="P22" s="26">
        <f t="shared" si="2"/>
        <v>7.2</v>
      </c>
      <c r="Q22" s="27" t="str">
        <f t="shared" si="6"/>
        <v>B</v>
      </c>
      <c r="R22" s="28" t="str">
        <f t="shared" si="0"/>
        <v>Khá</v>
      </c>
      <c r="S22" s="29" t="str">
        <f t="shared" si="3"/>
        <v/>
      </c>
      <c r="T22" s="88" t="s">
        <v>5591</v>
      </c>
      <c r="U22" s="3" t="str">
        <f t="shared" si="4"/>
        <v>INT1332</v>
      </c>
      <c r="V22" s="3" t="str">
        <f t="shared" si="5"/>
        <v>15</v>
      </c>
      <c r="W22" s="19" t="str">
        <f t="array" ref="W22">IFERROR(VLOOKUP($C22&amp;$T22,CHOOSE({1,2},Data!$A$2:$A$13444&amp;Data!$B$2:$B$13444,Data!$C$2:$C$13444),2,0),"")</f>
        <v>PM02-A3</v>
      </c>
      <c r="X22" s="54" t="str">
        <f t="shared" si="1"/>
        <v>Đạt</v>
      </c>
      <c r="Y22" s="54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2"/>
    </row>
    <row r="23" spans="1:40" ht="15.75" customHeight="1" x14ac:dyDescent="0.25">
      <c r="A23" s="1">
        <v>15</v>
      </c>
      <c r="B23" s="20">
        <f>IF(LEN(C23=0),SUBTOTAL(3,$C$9:C23),"")</f>
        <v>15</v>
      </c>
      <c r="C23" s="21" t="s">
        <v>3284</v>
      </c>
      <c r="D23" s="22" t="s">
        <v>5825</v>
      </c>
      <c r="E23" s="23" t="s">
        <v>5831</v>
      </c>
      <c r="F23" s="21" t="s">
        <v>5807</v>
      </c>
      <c r="G23" s="90">
        <v>10</v>
      </c>
      <c r="H23" s="24">
        <v>8</v>
      </c>
      <c r="I23" s="24">
        <v>6.5</v>
      </c>
      <c r="J23" s="24" t="s">
        <v>26</v>
      </c>
      <c r="K23" s="30"/>
      <c r="L23" s="30"/>
      <c r="M23" s="30"/>
      <c r="N23" s="30"/>
      <c r="O23" s="52">
        <v>7</v>
      </c>
      <c r="P23" s="26">
        <f t="shared" si="2"/>
        <v>7.4</v>
      </c>
      <c r="Q23" s="27" t="str">
        <f t="shared" si="6"/>
        <v>B</v>
      </c>
      <c r="R23" s="28" t="str">
        <f t="shared" si="0"/>
        <v>Khá</v>
      </c>
      <c r="S23" s="29" t="str">
        <f t="shared" si="3"/>
        <v/>
      </c>
      <c r="T23" s="88" t="s">
        <v>5591</v>
      </c>
      <c r="U23" s="3" t="str">
        <f t="shared" si="4"/>
        <v>INT1332</v>
      </c>
      <c r="V23" s="3" t="str">
        <f t="shared" si="5"/>
        <v>15</v>
      </c>
      <c r="W23" s="19" t="str">
        <f t="array" ref="W23">IFERROR(VLOOKUP($C23&amp;$T23,CHOOSE({1,2},Data!$A$2:$A$13444&amp;Data!$B$2:$B$13444,Data!$C$2:$C$13444),2,0),"")</f>
        <v>PM02-A3</v>
      </c>
      <c r="X23" s="54" t="str">
        <f t="shared" si="1"/>
        <v>Đạt</v>
      </c>
      <c r="Y23" s="54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2"/>
    </row>
    <row r="24" spans="1:40" ht="15.75" customHeight="1" x14ac:dyDescent="0.25">
      <c r="A24" s="1">
        <v>16</v>
      </c>
      <c r="B24" s="20">
        <f>IF(LEN(C24=0),SUBTOTAL(3,$C$9:C24),"")</f>
        <v>16</v>
      </c>
      <c r="C24" s="21" t="s">
        <v>1407</v>
      </c>
      <c r="D24" s="22" t="s">
        <v>5832</v>
      </c>
      <c r="E24" s="23" t="s">
        <v>5831</v>
      </c>
      <c r="F24" s="21" t="s">
        <v>5807</v>
      </c>
      <c r="G24" s="90">
        <v>0</v>
      </c>
      <c r="H24" s="24">
        <v>1</v>
      </c>
      <c r="I24" s="24">
        <v>0</v>
      </c>
      <c r="J24" s="24" t="s">
        <v>26</v>
      </c>
      <c r="K24" s="30"/>
      <c r="L24" s="30"/>
      <c r="M24" s="30"/>
      <c r="N24" s="30"/>
      <c r="O24" s="52" t="s">
        <v>6630</v>
      </c>
      <c r="P24" s="26">
        <f t="shared" si="2"/>
        <v>0</v>
      </c>
      <c r="Q24" s="27" t="str">
        <f t="shared" si="6"/>
        <v>F</v>
      </c>
      <c r="R24" s="28" t="str">
        <f t="shared" si="0"/>
        <v>Kém</v>
      </c>
      <c r="S24" s="29" t="str">
        <f t="shared" si="3"/>
        <v>Không đủ ĐKDT</v>
      </c>
      <c r="T24" s="88" t="s">
        <v>5591</v>
      </c>
      <c r="U24" s="3" t="str">
        <f t="shared" si="4"/>
        <v>INT1332</v>
      </c>
      <c r="V24" s="3" t="str">
        <f t="shared" si="5"/>
        <v>15</v>
      </c>
      <c r="W24" s="19" t="str">
        <f t="array" ref="W24">IFERROR(VLOOKUP($C24&amp;$T24,CHOOSE({1,2},Data!$A$2:$A$13444&amp;Data!$B$2:$B$13444,Data!$C$2:$C$13444),2,0),"")</f>
        <v>PM02-A3</v>
      </c>
      <c r="X24" s="54" t="str">
        <f t="shared" si="1"/>
        <v>Học lại</v>
      </c>
      <c r="Y24" s="54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2"/>
    </row>
    <row r="25" spans="1:40" ht="15.75" customHeight="1" x14ac:dyDescent="0.25">
      <c r="A25" s="1">
        <v>17</v>
      </c>
      <c r="B25" s="20">
        <f>IF(LEN(C25=0),SUBTOTAL(3,$C$9:C25),"")</f>
        <v>17</v>
      </c>
      <c r="C25" s="21" t="s">
        <v>3285</v>
      </c>
      <c r="D25" s="22" t="s">
        <v>5833</v>
      </c>
      <c r="E25" s="23" t="s">
        <v>5834</v>
      </c>
      <c r="F25" s="21" t="s">
        <v>5807</v>
      </c>
      <c r="G25" s="90">
        <v>10</v>
      </c>
      <c r="H25" s="24">
        <v>4</v>
      </c>
      <c r="I25" s="24">
        <v>0</v>
      </c>
      <c r="J25" s="24" t="s">
        <v>26</v>
      </c>
      <c r="K25" s="30"/>
      <c r="L25" s="30"/>
      <c r="M25" s="30"/>
      <c r="N25" s="30"/>
      <c r="O25" s="52" t="s">
        <v>6630</v>
      </c>
      <c r="P25" s="26">
        <f t="shared" si="2"/>
        <v>0</v>
      </c>
      <c r="Q25" s="27" t="str">
        <f t="shared" si="6"/>
        <v>F</v>
      </c>
      <c r="R25" s="28" t="str">
        <f t="shared" si="0"/>
        <v>Kém</v>
      </c>
      <c r="S25" s="29" t="str">
        <f t="shared" si="3"/>
        <v>Không đủ ĐKDT</v>
      </c>
      <c r="T25" s="88" t="s">
        <v>5591</v>
      </c>
      <c r="U25" s="3" t="str">
        <f t="shared" si="4"/>
        <v>INT1332</v>
      </c>
      <c r="V25" s="3" t="str">
        <f t="shared" si="5"/>
        <v>15</v>
      </c>
      <c r="W25" s="19" t="str">
        <f t="array" ref="W25">IFERROR(VLOOKUP($C25&amp;$T25,CHOOSE({1,2},Data!$A$2:$A$13444&amp;Data!$B$2:$B$13444,Data!$C$2:$C$13444),2,0),"")</f>
        <v>PM02-A3</v>
      </c>
      <c r="X25" s="54" t="str">
        <f t="shared" si="1"/>
        <v>Học lại</v>
      </c>
      <c r="Y25" s="54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2"/>
    </row>
    <row r="26" spans="1:40" ht="15.75" customHeight="1" x14ac:dyDescent="0.25">
      <c r="A26" s="1">
        <v>18</v>
      </c>
      <c r="B26" s="20">
        <f>IF(LEN(C26=0),SUBTOTAL(3,$C$9:C26),"")</f>
        <v>18</v>
      </c>
      <c r="C26" s="21" t="s">
        <v>3286</v>
      </c>
      <c r="D26" s="22" t="s">
        <v>5835</v>
      </c>
      <c r="E26" s="23" t="s">
        <v>5834</v>
      </c>
      <c r="F26" s="21" t="s">
        <v>5807</v>
      </c>
      <c r="G26" s="90">
        <v>10</v>
      </c>
      <c r="H26" s="24">
        <v>7.5</v>
      </c>
      <c r="I26" s="24">
        <v>4</v>
      </c>
      <c r="J26" s="24" t="s">
        <v>26</v>
      </c>
      <c r="K26" s="30"/>
      <c r="L26" s="30"/>
      <c r="M26" s="30"/>
      <c r="N26" s="30"/>
      <c r="O26" s="52">
        <v>5.5</v>
      </c>
      <c r="P26" s="26">
        <f t="shared" si="2"/>
        <v>6.1</v>
      </c>
      <c r="Q26" s="27" t="str">
        <f t="shared" si="6"/>
        <v>C</v>
      </c>
      <c r="R26" s="28" t="str">
        <f t="shared" si="0"/>
        <v>Trung bình</v>
      </c>
      <c r="S26" s="29" t="str">
        <f t="shared" si="3"/>
        <v/>
      </c>
      <c r="T26" s="88" t="s">
        <v>5591</v>
      </c>
      <c r="U26" s="3" t="str">
        <f t="shared" si="4"/>
        <v>INT1332</v>
      </c>
      <c r="V26" s="3" t="str">
        <f t="shared" si="5"/>
        <v>15</v>
      </c>
      <c r="W26" s="19" t="str">
        <f t="array" ref="W26">IFERROR(VLOOKUP($C26&amp;$T26,CHOOSE({1,2},Data!$A$2:$A$13444&amp;Data!$B$2:$B$13444,Data!$C$2:$C$13444),2,0),"")</f>
        <v>PM02-A3</v>
      </c>
      <c r="X26" s="54" t="str">
        <f t="shared" si="1"/>
        <v>Đạt</v>
      </c>
      <c r="Y26" s="54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2"/>
    </row>
    <row r="27" spans="1:40" ht="15.75" customHeight="1" x14ac:dyDescent="0.25">
      <c r="A27" s="1">
        <v>19</v>
      </c>
      <c r="B27" s="20">
        <f>IF(LEN(C27=0),SUBTOTAL(3,$C$9:C27),"")</f>
        <v>19</v>
      </c>
      <c r="C27" s="21" t="s">
        <v>3287</v>
      </c>
      <c r="D27" s="22" t="s">
        <v>5836</v>
      </c>
      <c r="E27" s="23" t="s">
        <v>5837</v>
      </c>
      <c r="F27" s="21" t="s">
        <v>5807</v>
      </c>
      <c r="G27" s="90">
        <v>10</v>
      </c>
      <c r="H27" s="24">
        <v>6</v>
      </c>
      <c r="I27" s="24">
        <v>6.5</v>
      </c>
      <c r="J27" s="24" t="s">
        <v>26</v>
      </c>
      <c r="K27" s="30"/>
      <c r="L27" s="30"/>
      <c r="M27" s="30"/>
      <c r="N27" s="30"/>
      <c r="O27" s="52">
        <v>9</v>
      </c>
      <c r="P27" s="26">
        <f t="shared" si="2"/>
        <v>8</v>
      </c>
      <c r="Q27" s="27" t="str">
        <f t="shared" si="6"/>
        <v>B+</v>
      </c>
      <c r="R27" s="28" t="str">
        <f t="shared" si="0"/>
        <v>Khá</v>
      </c>
      <c r="S27" s="29" t="str">
        <f t="shared" si="3"/>
        <v/>
      </c>
      <c r="T27" s="88" t="s">
        <v>5591</v>
      </c>
      <c r="U27" s="3" t="str">
        <f t="shared" si="4"/>
        <v>INT1332</v>
      </c>
      <c r="V27" s="3" t="str">
        <f t="shared" si="5"/>
        <v>15</v>
      </c>
      <c r="W27" s="19" t="str">
        <f t="array" ref="W27">IFERROR(VLOOKUP($C27&amp;$T27,CHOOSE({1,2},Data!$A$2:$A$13444&amp;Data!$B$2:$B$13444,Data!$C$2:$C$13444),2,0),"")</f>
        <v>PM02-A3</v>
      </c>
      <c r="X27" s="54" t="str">
        <f t="shared" si="1"/>
        <v>Đạt</v>
      </c>
      <c r="Y27" s="54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2"/>
    </row>
    <row r="28" spans="1:40" ht="15.75" customHeight="1" x14ac:dyDescent="0.25">
      <c r="A28" s="1">
        <v>20</v>
      </c>
      <c r="B28" s="20">
        <f>IF(LEN(C28=0),SUBTOTAL(3,$C$9:C28),"")</f>
        <v>20</v>
      </c>
      <c r="C28" s="21" t="s">
        <v>1408</v>
      </c>
      <c r="D28" s="22" t="s">
        <v>5838</v>
      </c>
      <c r="E28" s="23" t="s">
        <v>5837</v>
      </c>
      <c r="F28" s="21" t="s">
        <v>5807</v>
      </c>
      <c r="G28" s="90">
        <v>10</v>
      </c>
      <c r="H28" s="24">
        <v>5</v>
      </c>
      <c r="I28" s="24">
        <v>2.5</v>
      </c>
      <c r="J28" s="24" t="s">
        <v>26</v>
      </c>
      <c r="K28" s="30"/>
      <c r="L28" s="30"/>
      <c r="M28" s="30"/>
      <c r="N28" s="30"/>
      <c r="O28" s="52">
        <v>4.5</v>
      </c>
      <c r="P28" s="26">
        <f t="shared" si="2"/>
        <v>4.8</v>
      </c>
      <c r="Q28" s="27" t="str">
        <f t="shared" si="6"/>
        <v>D</v>
      </c>
      <c r="R28" s="28" t="str">
        <f t="shared" si="0"/>
        <v>Trung bình yếu</v>
      </c>
      <c r="S28" s="29" t="str">
        <f t="shared" si="3"/>
        <v/>
      </c>
      <c r="T28" s="88" t="s">
        <v>5591</v>
      </c>
      <c r="U28" s="3" t="str">
        <f t="shared" si="4"/>
        <v>INT1332</v>
      </c>
      <c r="V28" s="3" t="str">
        <f t="shared" si="5"/>
        <v>15</v>
      </c>
      <c r="W28" s="19" t="str">
        <f t="array" ref="W28">IFERROR(VLOOKUP($C28&amp;$T28,CHOOSE({1,2},Data!$A$2:$A$13444&amp;Data!$B$2:$B$13444,Data!$C$2:$C$13444),2,0),"")</f>
        <v>PM02-A3</v>
      </c>
      <c r="X28" s="54" t="str">
        <f t="shared" si="1"/>
        <v>Đạt</v>
      </c>
      <c r="Y28" s="54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2"/>
    </row>
    <row r="29" spans="1:40" ht="15.75" customHeight="1" x14ac:dyDescent="0.25">
      <c r="A29" s="1">
        <v>21</v>
      </c>
      <c r="B29" s="20">
        <f>IF(LEN(C29=0),SUBTOTAL(3,$C$9:C29),"")</f>
        <v>21</v>
      </c>
      <c r="C29" s="21" t="s">
        <v>3288</v>
      </c>
      <c r="D29" s="22" t="s">
        <v>5839</v>
      </c>
      <c r="E29" s="23" t="s">
        <v>5840</v>
      </c>
      <c r="F29" s="21" t="s">
        <v>5807</v>
      </c>
      <c r="G29" s="90">
        <v>10</v>
      </c>
      <c r="H29" s="24">
        <v>3</v>
      </c>
      <c r="I29" s="24">
        <v>6</v>
      </c>
      <c r="J29" s="24" t="s">
        <v>26</v>
      </c>
      <c r="K29" s="30"/>
      <c r="L29" s="30"/>
      <c r="M29" s="30"/>
      <c r="N29" s="30"/>
      <c r="O29" s="52">
        <v>7</v>
      </c>
      <c r="P29" s="26">
        <f t="shared" si="2"/>
        <v>6.3</v>
      </c>
      <c r="Q29" s="27" t="str">
        <f t="shared" si="6"/>
        <v>C</v>
      </c>
      <c r="R29" s="28" t="str">
        <f t="shared" si="0"/>
        <v>Trung bình</v>
      </c>
      <c r="S29" s="29" t="str">
        <f t="shared" si="3"/>
        <v/>
      </c>
      <c r="T29" s="88" t="s">
        <v>5591</v>
      </c>
      <c r="U29" s="3" t="str">
        <f t="shared" si="4"/>
        <v>INT1332</v>
      </c>
      <c r="V29" s="3" t="str">
        <f t="shared" si="5"/>
        <v>15</v>
      </c>
      <c r="W29" s="19" t="str">
        <f t="array" ref="W29">IFERROR(VLOOKUP($C29&amp;$T29,CHOOSE({1,2},Data!$A$2:$A$13444&amp;Data!$B$2:$B$13444,Data!$C$2:$C$13444),2,0),"")</f>
        <v>PM02-A3</v>
      </c>
      <c r="X29" s="54" t="str">
        <f t="shared" si="1"/>
        <v>Đạt</v>
      </c>
      <c r="Y29" s="54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2"/>
    </row>
    <row r="30" spans="1:40" ht="15.75" customHeight="1" x14ac:dyDescent="0.25">
      <c r="A30" s="1">
        <v>22</v>
      </c>
      <c r="B30" s="20">
        <f>IF(LEN(C30=0),SUBTOTAL(3,$C$9:C30),"")</f>
        <v>22</v>
      </c>
      <c r="C30" s="21" t="s">
        <v>3290</v>
      </c>
      <c r="D30" s="22" t="s">
        <v>5828</v>
      </c>
      <c r="E30" s="23" t="s">
        <v>5841</v>
      </c>
      <c r="F30" s="21" t="s">
        <v>5807</v>
      </c>
      <c r="G30" s="90">
        <v>10</v>
      </c>
      <c r="H30" s="24">
        <v>7</v>
      </c>
      <c r="I30" s="24">
        <v>7.5</v>
      </c>
      <c r="J30" s="24" t="s">
        <v>26</v>
      </c>
      <c r="K30" s="30"/>
      <c r="L30" s="30"/>
      <c r="M30" s="30"/>
      <c r="N30" s="30"/>
      <c r="O30" s="52">
        <v>7</v>
      </c>
      <c r="P30" s="26">
        <f t="shared" si="2"/>
        <v>7.4</v>
      </c>
      <c r="Q30" s="27" t="str">
        <f t="shared" si="6"/>
        <v>B</v>
      </c>
      <c r="R30" s="28" t="str">
        <f t="shared" si="0"/>
        <v>Khá</v>
      </c>
      <c r="S30" s="29" t="str">
        <f t="shared" si="3"/>
        <v/>
      </c>
      <c r="T30" s="88" t="s">
        <v>5591</v>
      </c>
      <c r="U30" s="3" t="str">
        <f t="shared" si="4"/>
        <v>INT1332</v>
      </c>
      <c r="V30" s="3" t="str">
        <f t="shared" si="5"/>
        <v>15</v>
      </c>
      <c r="W30" s="19" t="str">
        <f t="array" ref="W30">IFERROR(VLOOKUP($C30&amp;$T30,CHOOSE({1,2},Data!$A$2:$A$13444&amp;Data!$B$2:$B$13444,Data!$C$2:$C$13444),2,0),"")</f>
        <v>PM02-A3</v>
      </c>
      <c r="X30" s="54" t="str">
        <f t="shared" si="1"/>
        <v>Đạt</v>
      </c>
      <c r="Y30" s="54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2"/>
    </row>
    <row r="31" spans="1:40" ht="15.75" customHeight="1" x14ac:dyDescent="0.25">
      <c r="A31" s="1">
        <v>23</v>
      </c>
      <c r="B31" s="20">
        <f>IF(LEN(C31=0),SUBTOTAL(3,$C$9:C31),"")</f>
        <v>23</v>
      </c>
      <c r="C31" s="21" t="s">
        <v>3012</v>
      </c>
      <c r="D31" s="22" t="s">
        <v>5842</v>
      </c>
      <c r="E31" s="23" t="s">
        <v>5843</v>
      </c>
      <c r="F31" s="21" t="s">
        <v>5807</v>
      </c>
      <c r="G31" s="90">
        <v>10</v>
      </c>
      <c r="H31" s="24">
        <v>7.5</v>
      </c>
      <c r="I31" s="24">
        <v>6</v>
      </c>
      <c r="J31" s="24" t="s">
        <v>26</v>
      </c>
      <c r="K31" s="30"/>
      <c r="L31" s="30"/>
      <c r="M31" s="30"/>
      <c r="N31" s="30"/>
      <c r="O31" s="52">
        <v>6.5</v>
      </c>
      <c r="P31" s="26">
        <f t="shared" si="2"/>
        <v>7</v>
      </c>
      <c r="Q31" s="27" t="str">
        <f t="shared" si="6"/>
        <v>B</v>
      </c>
      <c r="R31" s="28" t="str">
        <f t="shared" si="0"/>
        <v>Khá</v>
      </c>
      <c r="S31" s="29" t="str">
        <f t="shared" si="3"/>
        <v/>
      </c>
      <c r="T31" s="88" t="s">
        <v>5591</v>
      </c>
      <c r="U31" s="3" t="str">
        <f t="shared" si="4"/>
        <v>INT1332</v>
      </c>
      <c r="V31" s="3" t="str">
        <f t="shared" si="5"/>
        <v>15</v>
      </c>
      <c r="W31" s="19" t="str">
        <f t="array" ref="W31">IFERROR(VLOOKUP($C31&amp;$T31,CHOOSE({1,2},Data!$A$2:$A$13444&amp;Data!$B$2:$B$13444,Data!$C$2:$C$13444),2,0),"")</f>
        <v>PM02-A3</v>
      </c>
      <c r="X31" s="54" t="str">
        <f t="shared" si="1"/>
        <v>Đạt</v>
      </c>
      <c r="Y31" s="54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2"/>
    </row>
    <row r="32" spans="1:40" ht="15.75" customHeight="1" x14ac:dyDescent="0.25">
      <c r="A32" s="1">
        <v>24</v>
      </c>
      <c r="B32" s="20">
        <f>IF(LEN(C32=0),SUBTOTAL(3,$C$9:C32),"")</f>
        <v>24</v>
      </c>
      <c r="C32" s="21" t="s">
        <v>1409</v>
      </c>
      <c r="D32" s="22" t="s">
        <v>5844</v>
      </c>
      <c r="E32" s="23" t="s">
        <v>5843</v>
      </c>
      <c r="F32" s="21" t="s">
        <v>5807</v>
      </c>
      <c r="G32" s="90">
        <v>6</v>
      </c>
      <c r="H32" s="24">
        <v>0</v>
      </c>
      <c r="I32" s="24">
        <v>0</v>
      </c>
      <c r="J32" s="24" t="s">
        <v>26</v>
      </c>
      <c r="K32" s="30"/>
      <c r="L32" s="30"/>
      <c r="M32" s="30"/>
      <c r="N32" s="30"/>
      <c r="O32" s="52" t="s">
        <v>6630</v>
      </c>
      <c r="P32" s="26">
        <f t="shared" si="2"/>
        <v>0</v>
      </c>
      <c r="Q32" s="27" t="str">
        <f t="shared" si="6"/>
        <v>F</v>
      </c>
      <c r="R32" s="28" t="str">
        <f t="shared" si="0"/>
        <v>Kém</v>
      </c>
      <c r="S32" s="29" t="str">
        <f t="shared" si="3"/>
        <v>Không đủ ĐKDT</v>
      </c>
      <c r="T32" s="88" t="s">
        <v>5591</v>
      </c>
      <c r="U32" s="3" t="str">
        <f t="shared" si="4"/>
        <v>INT1332</v>
      </c>
      <c r="V32" s="3" t="str">
        <f t="shared" si="5"/>
        <v>15</v>
      </c>
      <c r="W32" s="19" t="str">
        <f t="array" ref="W32">IFERROR(VLOOKUP($C32&amp;$T32,CHOOSE({1,2},Data!$A$2:$A$13444&amp;Data!$B$2:$B$13444,Data!$C$2:$C$13444),2,0),"")</f>
        <v>PM02-A3</v>
      </c>
      <c r="X32" s="54" t="str">
        <f t="shared" si="1"/>
        <v>Học lại</v>
      </c>
      <c r="Y32" s="54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2"/>
    </row>
    <row r="33" spans="1:40" ht="15.75" customHeight="1" x14ac:dyDescent="0.25">
      <c r="A33" s="1">
        <v>25</v>
      </c>
      <c r="B33" s="20">
        <f>IF(LEN(C33=0),SUBTOTAL(3,$C$9:C33),"")</f>
        <v>25</v>
      </c>
      <c r="C33" s="21" t="s">
        <v>3291</v>
      </c>
      <c r="D33" s="22" t="s">
        <v>5845</v>
      </c>
      <c r="E33" s="23" t="s">
        <v>5846</v>
      </c>
      <c r="F33" s="21" t="s">
        <v>5807</v>
      </c>
      <c r="G33" s="90">
        <v>10</v>
      </c>
      <c r="H33" s="24">
        <v>6.5</v>
      </c>
      <c r="I33" s="24">
        <v>5.5</v>
      </c>
      <c r="J33" s="24" t="s">
        <v>26</v>
      </c>
      <c r="K33" s="30"/>
      <c r="L33" s="30"/>
      <c r="M33" s="30"/>
      <c r="N33" s="30"/>
      <c r="O33" s="52">
        <v>8</v>
      </c>
      <c r="P33" s="26">
        <f t="shared" si="2"/>
        <v>7.4</v>
      </c>
      <c r="Q33" s="27" t="str">
        <f t="shared" si="6"/>
        <v>B</v>
      </c>
      <c r="R33" s="28" t="str">
        <f t="shared" si="0"/>
        <v>Khá</v>
      </c>
      <c r="S33" s="29" t="str">
        <f t="shared" si="3"/>
        <v/>
      </c>
      <c r="T33" s="88" t="s">
        <v>5591</v>
      </c>
      <c r="U33" s="3" t="str">
        <f t="shared" si="4"/>
        <v>INT1332</v>
      </c>
      <c r="V33" s="3" t="str">
        <f t="shared" si="5"/>
        <v>15</v>
      </c>
      <c r="W33" s="19" t="str">
        <f t="array" ref="W33">IFERROR(VLOOKUP($C33&amp;$T33,CHOOSE({1,2},Data!$A$2:$A$13444&amp;Data!$B$2:$B$13444,Data!$C$2:$C$13444),2,0),"")</f>
        <v>PM02-A3</v>
      </c>
      <c r="X33" s="54" t="str">
        <f t="shared" si="1"/>
        <v>Đạt</v>
      </c>
      <c r="Y33" s="54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2"/>
    </row>
    <row r="34" spans="1:40" ht="15.75" customHeight="1" x14ac:dyDescent="0.25">
      <c r="A34" s="1">
        <v>26</v>
      </c>
      <c r="B34" s="20">
        <f>IF(LEN(C34=0),SUBTOTAL(3,$C$9:C34),"")</f>
        <v>26</v>
      </c>
      <c r="C34" s="21" t="s">
        <v>3292</v>
      </c>
      <c r="D34" s="22" t="s">
        <v>5847</v>
      </c>
      <c r="E34" s="23" t="s">
        <v>5846</v>
      </c>
      <c r="F34" s="21" t="s">
        <v>5807</v>
      </c>
      <c r="G34" s="90">
        <v>10</v>
      </c>
      <c r="H34" s="24">
        <v>6.5</v>
      </c>
      <c r="I34" s="24">
        <v>2.5</v>
      </c>
      <c r="J34" s="24" t="s">
        <v>26</v>
      </c>
      <c r="K34" s="30"/>
      <c r="L34" s="30"/>
      <c r="M34" s="30"/>
      <c r="N34" s="30"/>
      <c r="O34" s="52">
        <v>0</v>
      </c>
      <c r="P34" s="26">
        <f t="shared" si="2"/>
        <v>2.8</v>
      </c>
      <c r="Q34" s="27" t="str">
        <f t="shared" si="6"/>
        <v>F</v>
      </c>
      <c r="R34" s="28" t="str">
        <f t="shared" si="0"/>
        <v>Kém</v>
      </c>
      <c r="S34" s="29" t="str">
        <f t="shared" si="3"/>
        <v/>
      </c>
      <c r="T34" s="88" t="s">
        <v>5591</v>
      </c>
      <c r="U34" s="3" t="str">
        <f t="shared" si="4"/>
        <v>INT1332</v>
      </c>
      <c r="V34" s="3" t="str">
        <f t="shared" si="5"/>
        <v>15</v>
      </c>
      <c r="W34" s="19" t="str">
        <f t="array" ref="W34">IFERROR(VLOOKUP($C34&amp;$T34,CHOOSE({1,2},Data!$A$2:$A$13444&amp;Data!$B$2:$B$13444,Data!$C$2:$C$13444),2,0),"")</f>
        <v>PM02-A3</v>
      </c>
      <c r="X34" s="54" t="str">
        <f t="shared" si="1"/>
        <v>Học lại</v>
      </c>
      <c r="Y34" s="54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2"/>
    </row>
    <row r="35" spans="1:40" ht="15.75" customHeight="1" x14ac:dyDescent="0.25">
      <c r="A35" s="1">
        <v>27</v>
      </c>
      <c r="B35" s="20">
        <f>IF(LEN(C35=0),SUBTOTAL(3,$C$9:C35),"")</f>
        <v>27</v>
      </c>
      <c r="C35" s="21" t="s">
        <v>1410</v>
      </c>
      <c r="D35" s="22" t="s">
        <v>5848</v>
      </c>
      <c r="E35" s="23" t="s">
        <v>5849</v>
      </c>
      <c r="F35" s="21" t="s">
        <v>5807</v>
      </c>
      <c r="G35" s="90">
        <v>0</v>
      </c>
      <c r="H35" s="24">
        <v>0.5</v>
      </c>
      <c r="I35" s="24">
        <v>0</v>
      </c>
      <c r="J35" s="24" t="s">
        <v>26</v>
      </c>
      <c r="K35" s="30"/>
      <c r="L35" s="30"/>
      <c r="M35" s="30"/>
      <c r="N35" s="30"/>
      <c r="O35" s="52" t="s">
        <v>6630</v>
      </c>
      <c r="P35" s="26">
        <f t="shared" si="2"/>
        <v>0</v>
      </c>
      <c r="Q35" s="27" t="str">
        <f t="shared" si="6"/>
        <v>F</v>
      </c>
      <c r="R35" s="28" t="str">
        <f t="shared" si="0"/>
        <v>Kém</v>
      </c>
      <c r="S35" s="29" t="str">
        <f t="shared" si="3"/>
        <v>Không đủ ĐKDT</v>
      </c>
      <c r="T35" s="88" t="s">
        <v>5591</v>
      </c>
      <c r="U35" s="3" t="str">
        <f t="shared" si="4"/>
        <v>INT1332</v>
      </c>
      <c r="V35" s="3" t="str">
        <f t="shared" si="5"/>
        <v>15</v>
      </c>
      <c r="W35" s="19" t="str">
        <f t="array" ref="W35">IFERROR(VLOOKUP($C35&amp;$T35,CHOOSE({1,2},Data!$A$2:$A$13444&amp;Data!$B$2:$B$13444,Data!$C$2:$C$13444),2,0),"")</f>
        <v>PM02-A3</v>
      </c>
      <c r="X35" s="54" t="str">
        <f t="shared" si="1"/>
        <v>Học lại</v>
      </c>
      <c r="Y35" s="54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2"/>
    </row>
    <row r="36" spans="1:40" ht="15.75" customHeight="1" x14ac:dyDescent="0.25">
      <c r="A36" s="1">
        <v>28</v>
      </c>
      <c r="B36" s="20">
        <f>IF(LEN(C36=0),SUBTOTAL(3,$C$9:C36),"")</f>
        <v>28</v>
      </c>
      <c r="C36" s="21" t="s">
        <v>1411</v>
      </c>
      <c r="D36" s="22" t="s">
        <v>5850</v>
      </c>
      <c r="E36" s="23" t="s">
        <v>5851</v>
      </c>
      <c r="F36" s="21" t="s">
        <v>5807</v>
      </c>
      <c r="G36" s="90">
        <v>10</v>
      </c>
      <c r="H36" s="24">
        <v>5</v>
      </c>
      <c r="I36" s="24">
        <v>3</v>
      </c>
      <c r="J36" s="24" t="s">
        <v>26</v>
      </c>
      <c r="K36" s="30"/>
      <c r="L36" s="30"/>
      <c r="M36" s="30"/>
      <c r="N36" s="30"/>
      <c r="O36" s="52">
        <v>7</v>
      </c>
      <c r="P36" s="26">
        <f t="shared" si="2"/>
        <v>6.1</v>
      </c>
      <c r="Q36" s="27" t="str">
        <f t="shared" si="6"/>
        <v>C</v>
      </c>
      <c r="R36" s="28" t="str">
        <f t="shared" si="0"/>
        <v>Trung bình</v>
      </c>
      <c r="S36" s="29" t="str">
        <f t="shared" si="3"/>
        <v/>
      </c>
      <c r="T36" s="88" t="s">
        <v>5591</v>
      </c>
      <c r="U36" s="3" t="str">
        <f t="shared" si="4"/>
        <v>INT1332</v>
      </c>
      <c r="V36" s="3" t="str">
        <f t="shared" si="5"/>
        <v>15</v>
      </c>
      <c r="W36" s="19" t="str">
        <f t="array" ref="W36">IFERROR(VLOOKUP($C36&amp;$T36,CHOOSE({1,2},Data!$A$2:$A$13444&amp;Data!$B$2:$B$13444,Data!$C$2:$C$13444),2,0),"")</f>
        <v>PM02-A3</v>
      </c>
      <c r="X36" s="54" t="str">
        <f t="shared" si="1"/>
        <v>Đạt</v>
      </c>
      <c r="Y36" s="54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2"/>
    </row>
    <row r="37" spans="1:40" ht="15.75" customHeight="1" x14ac:dyDescent="0.25">
      <c r="A37" s="1">
        <v>29</v>
      </c>
      <c r="B37" s="20">
        <f>IF(LEN(C37=0),SUBTOTAL(3,$C$9:C37),"")</f>
        <v>29</v>
      </c>
      <c r="C37" s="21" t="s">
        <v>1412</v>
      </c>
      <c r="D37" s="22" t="s">
        <v>5852</v>
      </c>
      <c r="E37" s="23" t="s">
        <v>5851</v>
      </c>
      <c r="F37" s="21" t="s">
        <v>5807</v>
      </c>
      <c r="G37" s="90">
        <v>4</v>
      </c>
      <c r="H37" s="24">
        <v>1</v>
      </c>
      <c r="I37" s="24">
        <v>1</v>
      </c>
      <c r="J37" s="24" t="s">
        <v>26</v>
      </c>
      <c r="K37" s="30"/>
      <c r="L37" s="30"/>
      <c r="M37" s="30"/>
      <c r="N37" s="30"/>
      <c r="O37" s="52">
        <v>0</v>
      </c>
      <c r="P37" s="26">
        <f t="shared" si="2"/>
        <v>0.8</v>
      </c>
      <c r="Q37" s="27" t="str">
        <f t="shared" si="6"/>
        <v>F</v>
      </c>
      <c r="R37" s="28" t="str">
        <f t="shared" si="0"/>
        <v>Kém</v>
      </c>
      <c r="S37" s="29" t="str">
        <f t="shared" si="3"/>
        <v/>
      </c>
      <c r="T37" s="88" t="s">
        <v>5591</v>
      </c>
      <c r="U37" s="3" t="str">
        <f t="shared" si="4"/>
        <v>INT1332</v>
      </c>
      <c r="V37" s="3" t="str">
        <f t="shared" si="5"/>
        <v>15</v>
      </c>
      <c r="W37" s="19" t="str">
        <f t="array" ref="W37">IFERROR(VLOOKUP($C37&amp;$T37,CHOOSE({1,2},Data!$A$2:$A$13444&amp;Data!$B$2:$B$13444,Data!$C$2:$C$13444),2,0),"")</f>
        <v>PM02-A3</v>
      </c>
      <c r="X37" s="54" t="str">
        <f t="shared" si="1"/>
        <v>Học lại</v>
      </c>
      <c r="Y37" s="54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2"/>
    </row>
    <row r="38" spans="1:40" ht="15.75" customHeight="1" x14ac:dyDescent="0.25">
      <c r="A38" s="1">
        <v>30</v>
      </c>
      <c r="B38" s="20">
        <f>IF(LEN(C38=0),SUBTOTAL(3,$C$9:C38),"")</f>
        <v>30</v>
      </c>
      <c r="C38" s="21" t="s">
        <v>3054</v>
      </c>
      <c r="D38" s="22" t="s">
        <v>5853</v>
      </c>
      <c r="E38" s="23" t="s">
        <v>5851</v>
      </c>
      <c r="F38" s="21" t="s">
        <v>5807</v>
      </c>
      <c r="G38" s="90">
        <v>0</v>
      </c>
      <c r="H38" s="24">
        <v>3.5</v>
      </c>
      <c r="I38" s="24">
        <v>0</v>
      </c>
      <c r="J38" s="24" t="s">
        <v>26</v>
      </c>
      <c r="K38" s="30"/>
      <c r="L38" s="30"/>
      <c r="M38" s="30"/>
      <c r="N38" s="30"/>
      <c r="O38" s="52" t="s">
        <v>6630</v>
      </c>
      <c r="P38" s="26">
        <f t="shared" si="2"/>
        <v>0</v>
      </c>
      <c r="Q38" s="27" t="str">
        <f t="shared" si="6"/>
        <v>F</v>
      </c>
      <c r="R38" s="28" t="str">
        <f t="shared" si="0"/>
        <v>Kém</v>
      </c>
      <c r="S38" s="29" t="str">
        <f t="shared" si="3"/>
        <v>Không đủ ĐKDT</v>
      </c>
      <c r="T38" s="88" t="s">
        <v>5591</v>
      </c>
      <c r="U38" s="3" t="str">
        <f t="shared" si="4"/>
        <v>INT1332</v>
      </c>
      <c r="V38" s="3" t="str">
        <f t="shared" si="5"/>
        <v>15</v>
      </c>
      <c r="W38" s="19" t="str">
        <f t="array" ref="W38">IFERROR(VLOOKUP($C38&amp;$T38,CHOOSE({1,2},Data!$A$2:$A$13444&amp;Data!$B$2:$B$13444,Data!$C$2:$C$13444),2,0),"")</f>
        <v>PM02-A3</v>
      </c>
      <c r="X38" s="54" t="str">
        <f t="shared" si="1"/>
        <v>Học lại</v>
      </c>
      <c r="Y38" s="54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2"/>
    </row>
    <row r="39" spans="1:40" ht="15.75" customHeight="1" x14ac:dyDescent="0.25">
      <c r="A39" s="1">
        <v>31</v>
      </c>
      <c r="B39" s="20">
        <f>IF(LEN(C39=0),SUBTOTAL(3,$C$9:C39),"")</f>
        <v>31</v>
      </c>
      <c r="C39" s="21" t="s">
        <v>3293</v>
      </c>
      <c r="D39" s="22" t="s">
        <v>5854</v>
      </c>
      <c r="E39" s="23" t="s">
        <v>5855</v>
      </c>
      <c r="F39" s="21" t="s">
        <v>5807</v>
      </c>
      <c r="G39" s="90">
        <v>10</v>
      </c>
      <c r="H39" s="24">
        <v>7</v>
      </c>
      <c r="I39" s="24">
        <v>7.5</v>
      </c>
      <c r="J39" s="24" t="s">
        <v>26</v>
      </c>
      <c r="K39" s="30"/>
      <c r="L39" s="30"/>
      <c r="M39" s="30"/>
      <c r="N39" s="30"/>
      <c r="O39" s="52">
        <v>7</v>
      </c>
      <c r="P39" s="26">
        <f t="shared" si="2"/>
        <v>7.4</v>
      </c>
      <c r="Q39" s="27" t="str">
        <f t="shared" si="6"/>
        <v>B</v>
      </c>
      <c r="R39" s="28" t="str">
        <f t="shared" si="0"/>
        <v>Khá</v>
      </c>
      <c r="S39" s="29" t="str">
        <f t="shared" si="3"/>
        <v/>
      </c>
      <c r="T39" s="88" t="s">
        <v>5591</v>
      </c>
      <c r="U39" s="3" t="str">
        <f t="shared" si="4"/>
        <v>INT1332</v>
      </c>
      <c r="V39" s="3" t="str">
        <f t="shared" si="5"/>
        <v>15</v>
      </c>
      <c r="W39" s="19" t="str">
        <f t="array" ref="W39">IFERROR(VLOOKUP($C39&amp;$T39,CHOOSE({1,2},Data!$A$2:$A$13444&amp;Data!$B$2:$B$13444,Data!$C$2:$C$13444),2,0),"")</f>
        <v>PM02-A3</v>
      </c>
      <c r="X39" s="54" t="str">
        <f t="shared" si="1"/>
        <v>Đạt</v>
      </c>
      <c r="Y39" s="54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2"/>
    </row>
    <row r="40" spans="1:40" ht="15.75" customHeight="1" x14ac:dyDescent="0.25">
      <c r="A40" s="1">
        <v>32</v>
      </c>
      <c r="B40" s="20">
        <f>IF(LEN(C40=0),SUBTOTAL(3,$C$9:C40),"")</f>
        <v>32</v>
      </c>
      <c r="C40" s="21" t="s">
        <v>3294</v>
      </c>
      <c r="D40" s="22" t="s">
        <v>5856</v>
      </c>
      <c r="E40" s="23" t="s">
        <v>5857</v>
      </c>
      <c r="F40" s="21" t="s">
        <v>5807</v>
      </c>
      <c r="G40" s="90">
        <v>10</v>
      </c>
      <c r="H40" s="24">
        <v>1</v>
      </c>
      <c r="I40" s="24">
        <v>3</v>
      </c>
      <c r="J40" s="24" t="s">
        <v>26</v>
      </c>
      <c r="K40" s="30"/>
      <c r="L40" s="30"/>
      <c r="M40" s="30"/>
      <c r="N40" s="30"/>
      <c r="O40" s="52">
        <v>6</v>
      </c>
      <c r="P40" s="26">
        <f t="shared" si="2"/>
        <v>4.8</v>
      </c>
      <c r="Q40" s="27" t="str">
        <f t="shared" si="6"/>
        <v>D</v>
      </c>
      <c r="R40" s="28" t="str">
        <f t="shared" si="0"/>
        <v>Trung bình yếu</v>
      </c>
      <c r="S40" s="29" t="str">
        <f t="shared" si="3"/>
        <v/>
      </c>
      <c r="T40" s="88" t="s">
        <v>5591</v>
      </c>
      <c r="U40" s="3" t="str">
        <f t="shared" si="4"/>
        <v>INT1332</v>
      </c>
      <c r="V40" s="3" t="str">
        <f t="shared" si="5"/>
        <v>15</v>
      </c>
      <c r="W40" s="19" t="str">
        <f t="array" ref="W40">IFERROR(VLOOKUP($C40&amp;$T40,CHOOSE({1,2},Data!$A$2:$A$13444&amp;Data!$B$2:$B$13444,Data!$C$2:$C$13444),2,0),"")</f>
        <v>PM02-A3</v>
      </c>
      <c r="X40" s="54" t="str">
        <f t="shared" si="1"/>
        <v>Đạt</v>
      </c>
      <c r="Y40" s="54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2"/>
    </row>
    <row r="41" spans="1:40" ht="15.75" customHeight="1" x14ac:dyDescent="0.25">
      <c r="A41" s="1">
        <v>33</v>
      </c>
      <c r="B41" s="20">
        <f>IF(LEN(C41=0),SUBTOTAL(3,$C$9:C41),"")</f>
        <v>33</v>
      </c>
      <c r="C41" s="21" t="s">
        <v>1414</v>
      </c>
      <c r="D41" s="22" t="s">
        <v>5858</v>
      </c>
      <c r="E41" s="23" t="s">
        <v>5859</v>
      </c>
      <c r="F41" s="21" t="s">
        <v>5807</v>
      </c>
      <c r="G41" s="90">
        <v>10</v>
      </c>
      <c r="H41" s="24">
        <v>2</v>
      </c>
      <c r="I41" s="24">
        <v>5</v>
      </c>
      <c r="J41" s="24" t="s">
        <v>26</v>
      </c>
      <c r="K41" s="30"/>
      <c r="L41" s="30"/>
      <c r="M41" s="30"/>
      <c r="N41" s="30"/>
      <c r="O41" s="52">
        <v>2</v>
      </c>
      <c r="P41" s="26">
        <f t="shared" si="2"/>
        <v>3.4</v>
      </c>
      <c r="Q41" s="27" t="str">
        <f t="shared" si="6"/>
        <v>F</v>
      </c>
      <c r="R41" s="28" t="str">
        <f t="shared" si="0"/>
        <v>Kém</v>
      </c>
      <c r="S41" s="29" t="str">
        <f t="shared" si="3"/>
        <v/>
      </c>
      <c r="T41" s="88" t="s">
        <v>5591</v>
      </c>
      <c r="U41" s="3" t="str">
        <f t="shared" si="4"/>
        <v>INT1332</v>
      </c>
      <c r="V41" s="3" t="str">
        <f t="shared" si="5"/>
        <v>15</v>
      </c>
      <c r="W41" s="19" t="str">
        <f t="array" ref="W41">IFERROR(VLOOKUP($C41&amp;$T41,CHOOSE({1,2},Data!$A$2:$A$13444&amp;Data!$B$2:$B$13444,Data!$C$2:$C$13444),2,0),"")</f>
        <v>PM02-A3</v>
      </c>
      <c r="X41" s="54" t="str">
        <f t="shared" si="1"/>
        <v>Học lại</v>
      </c>
      <c r="Y41" s="54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2"/>
    </row>
    <row r="42" spans="1:40" ht="15.75" customHeight="1" x14ac:dyDescent="0.25">
      <c r="A42" s="1">
        <v>34</v>
      </c>
      <c r="B42" s="20">
        <f>IF(LEN(C42=0),SUBTOTAL(3,$C$9:C42),"")</f>
        <v>34</v>
      </c>
      <c r="C42" s="21" t="s">
        <v>3295</v>
      </c>
      <c r="D42" s="22" t="s">
        <v>5860</v>
      </c>
      <c r="E42" s="23" t="s">
        <v>5861</v>
      </c>
      <c r="F42" s="21" t="s">
        <v>5807</v>
      </c>
      <c r="G42" s="90">
        <v>2</v>
      </c>
      <c r="H42" s="24">
        <v>3</v>
      </c>
      <c r="I42" s="24">
        <v>3</v>
      </c>
      <c r="J42" s="24" t="s">
        <v>26</v>
      </c>
      <c r="K42" s="30"/>
      <c r="L42" s="30"/>
      <c r="M42" s="30"/>
      <c r="N42" s="30"/>
      <c r="O42" s="52">
        <v>9.5</v>
      </c>
      <c r="P42" s="26">
        <f t="shared" si="2"/>
        <v>6.2</v>
      </c>
      <c r="Q42" s="27" t="str">
        <f t="shared" si="6"/>
        <v>C</v>
      </c>
      <c r="R42" s="28" t="str">
        <f t="shared" si="0"/>
        <v>Trung bình</v>
      </c>
      <c r="S42" s="29" t="str">
        <f t="shared" si="3"/>
        <v/>
      </c>
      <c r="T42" s="88" t="s">
        <v>5591</v>
      </c>
      <c r="U42" s="3" t="str">
        <f t="shared" si="4"/>
        <v>INT1332</v>
      </c>
      <c r="V42" s="3" t="str">
        <f t="shared" si="5"/>
        <v>15</v>
      </c>
      <c r="W42" s="19" t="str">
        <f t="array" ref="W42">IFERROR(VLOOKUP($C42&amp;$T42,CHOOSE({1,2},Data!$A$2:$A$13444&amp;Data!$B$2:$B$13444,Data!$C$2:$C$13444),2,0),"")</f>
        <v>PM02-A3</v>
      </c>
      <c r="X42" s="54" t="str">
        <f t="shared" si="1"/>
        <v>Đạt</v>
      </c>
      <c r="Y42" s="54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2"/>
    </row>
    <row r="43" spans="1:40" ht="15.75" customHeight="1" x14ac:dyDescent="0.25">
      <c r="A43" s="1">
        <v>35</v>
      </c>
      <c r="B43" s="20">
        <f>IF(LEN(C43=0),SUBTOTAL(3,$C$9:C43),"")</f>
        <v>35</v>
      </c>
      <c r="C43" s="21" t="s">
        <v>1415</v>
      </c>
      <c r="D43" s="22" t="s">
        <v>5809</v>
      </c>
      <c r="E43" s="23" t="s">
        <v>5862</v>
      </c>
      <c r="F43" s="21" t="s">
        <v>5807</v>
      </c>
      <c r="G43" s="90">
        <v>10</v>
      </c>
      <c r="H43" s="24">
        <v>1</v>
      </c>
      <c r="I43" s="24">
        <v>1.5</v>
      </c>
      <c r="J43" s="24" t="s">
        <v>26</v>
      </c>
      <c r="K43" s="30"/>
      <c r="L43" s="30"/>
      <c r="M43" s="30"/>
      <c r="N43" s="30"/>
      <c r="O43" s="52">
        <v>0</v>
      </c>
      <c r="P43" s="26">
        <f t="shared" si="2"/>
        <v>1.5</v>
      </c>
      <c r="Q43" s="27" t="str">
        <f t="shared" si="6"/>
        <v>F</v>
      </c>
      <c r="R43" s="28" t="str">
        <f t="shared" si="0"/>
        <v>Kém</v>
      </c>
      <c r="S43" s="29" t="str">
        <f t="shared" si="3"/>
        <v/>
      </c>
      <c r="T43" s="88" t="s">
        <v>5591</v>
      </c>
      <c r="U43" s="3" t="str">
        <f t="shared" si="4"/>
        <v>INT1332</v>
      </c>
      <c r="V43" s="3" t="str">
        <f t="shared" si="5"/>
        <v>15</v>
      </c>
      <c r="W43" s="19" t="str">
        <f t="array" ref="W43">IFERROR(VLOOKUP($C43&amp;$T43,CHOOSE({1,2},Data!$A$2:$A$13444&amp;Data!$B$2:$B$13444,Data!$C$2:$C$13444),2,0),"")</f>
        <v>PM02-A3</v>
      </c>
      <c r="X43" s="54" t="str">
        <f t="shared" si="1"/>
        <v>Học lại</v>
      </c>
      <c r="Y43" s="54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2"/>
    </row>
    <row r="44" spans="1:40" ht="15.75" customHeight="1" x14ac:dyDescent="0.25">
      <c r="A44" s="1">
        <v>36</v>
      </c>
      <c r="B44" s="20">
        <f>IF(LEN(C44=0),SUBTOTAL(3,$C$9:C44),"")</f>
        <v>36</v>
      </c>
      <c r="C44" s="21" t="s">
        <v>3296</v>
      </c>
      <c r="D44" s="22" t="s">
        <v>5863</v>
      </c>
      <c r="E44" s="23" t="s">
        <v>5864</v>
      </c>
      <c r="F44" s="21" t="s">
        <v>5807</v>
      </c>
      <c r="G44" s="90">
        <v>7</v>
      </c>
      <c r="H44" s="24">
        <v>3</v>
      </c>
      <c r="I44" s="24">
        <v>0</v>
      </c>
      <c r="J44" s="24" t="s">
        <v>26</v>
      </c>
      <c r="K44" s="30"/>
      <c r="L44" s="30"/>
      <c r="M44" s="30"/>
      <c r="N44" s="30"/>
      <c r="O44" s="52" t="s">
        <v>6630</v>
      </c>
      <c r="P44" s="26">
        <f t="shared" si="2"/>
        <v>0</v>
      </c>
      <c r="Q44" s="27" t="str">
        <f t="shared" si="6"/>
        <v>F</v>
      </c>
      <c r="R44" s="28" t="str">
        <f t="shared" si="0"/>
        <v>Kém</v>
      </c>
      <c r="S44" s="29" t="str">
        <f t="shared" si="3"/>
        <v>Không đủ ĐKDT</v>
      </c>
      <c r="T44" s="88" t="s">
        <v>5591</v>
      </c>
      <c r="U44" s="3" t="str">
        <f t="shared" si="4"/>
        <v>INT1332</v>
      </c>
      <c r="V44" s="3" t="str">
        <f t="shared" si="5"/>
        <v>15</v>
      </c>
      <c r="W44" s="19" t="str">
        <f t="array" ref="W44">IFERROR(VLOOKUP($C44&amp;$T44,CHOOSE({1,2},Data!$A$2:$A$13444&amp;Data!$B$2:$B$13444,Data!$C$2:$C$13444),2,0),"")</f>
        <v>PM02-A3</v>
      </c>
      <c r="X44" s="54" t="str">
        <f t="shared" si="1"/>
        <v>Học lại</v>
      </c>
      <c r="Y44" s="54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2"/>
    </row>
    <row r="45" spans="1:40" ht="22.5" customHeight="1" x14ac:dyDescent="0.25">
      <c r="A45" s="1">
        <v>37</v>
      </c>
      <c r="B45" s="20">
        <f>IF(LEN(C45=0),SUBTOTAL(3,$C$9:C45),"")</f>
        <v>37</v>
      </c>
      <c r="C45" s="21" t="s">
        <v>1417</v>
      </c>
      <c r="D45" s="22" t="s">
        <v>5865</v>
      </c>
      <c r="E45" s="23" t="s">
        <v>5806</v>
      </c>
      <c r="F45" s="21" t="s">
        <v>5866</v>
      </c>
      <c r="G45" s="90">
        <v>9</v>
      </c>
      <c r="H45" s="24">
        <v>7.5</v>
      </c>
      <c r="I45" s="24">
        <v>5</v>
      </c>
      <c r="J45" s="24" t="s">
        <v>26</v>
      </c>
      <c r="K45" s="30"/>
      <c r="L45" s="30"/>
      <c r="M45" s="30"/>
      <c r="N45" s="30"/>
      <c r="O45" s="52">
        <v>8</v>
      </c>
      <c r="P45" s="26">
        <f t="shared" si="2"/>
        <v>7.4</v>
      </c>
      <c r="Q45" s="27" t="str">
        <f t="shared" si="6"/>
        <v>B</v>
      </c>
      <c r="R45" s="28" t="str">
        <f t="shared" si="0"/>
        <v>Khá</v>
      </c>
      <c r="S45" s="29" t="str">
        <f t="shared" si="3"/>
        <v/>
      </c>
      <c r="T45" s="88" t="s">
        <v>5590</v>
      </c>
      <c r="U45" s="3" t="str">
        <f t="shared" si="4"/>
        <v>INT1332</v>
      </c>
      <c r="V45" s="3" t="str">
        <f t="shared" si="5"/>
        <v>16</v>
      </c>
      <c r="W45" s="19" t="str">
        <f t="array" ref="W45">IFERROR(VLOOKUP($C45&amp;$T45,CHOOSE({1,2},Data!$A$2:$A$13444&amp;Data!$B$2:$B$13444,Data!$C$2:$C$13444),2,0),"")</f>
        <v>PM02-A3</v>
      </c>
      <c r="X45" s="54" t="str">
        <f t="shared" si="1"/>
        <v>Đạt</v>
      </c>
      <c r="Y45" s="54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2"/>
    </row>
    <row r="46" spans="1:40" ht="22.5" customHeight="1" x14ac:dyDescent="0.25">
      <c r="A46" s="1">
        <v>38</v>
      </c>
      <c r="B46" s="20">
        <f>IF(LEN(C46=0),SUBTOTAL(3,$C$9:C46),"")</f>
        <v>38</v>
      </c>
      <c r="C46" s="21" t="s">
        <v>1418</v>
      </c>
      <c r="D46" s="22" t="s">
        <v>5867</v>
      </c>
      <c r="E46" s="23" t="s">
        <v>5806</v>
      </c>
      <c r="F46" s="21" t="s">
        <v>5866</v>
      </c>
      <c r="G46" s="90">
        <v>9</v>
      </c>
      <c r="H46" s="24">
        <v>1</v>
      </c>
      <c r="I46" s="24">
        <v>4.5</v>
      </c>
      <c r="J46" s="24" t="s">
        <v>26</v>
      </c>
      <c r="K46" s="30"/>
      <c r="L46" s="30"/>
      <c r="M46" s="30"/>
      <c r="N46" s="30"/>
      <c r="O46" s="52">
        <v>2</v>
      </c>
      <c r="P46" s="26">
        <f t="shared" si="2"/>
        <v>3</v>
      </c>
      <c r="Q46" s="27" t="str">
        <f t="shared" si="6"/>
        <v>F</v>
      </c>
      <c r="R46" s="28" t="str">
        <f t="shared" si="0"/>
        <v>Kém</v>
      </c>
      <c r="S46" s="29" t="str">
        <f t="shared" si="3"/>
        <v/>
      </c>
      <c r="T46" s="88" t="s">
        <v>5590</v>
      </c>
      <c r="U46" s="3" t="str">
        <f t="shared" si="4"/>
        <v>INT1332</v>
      </c>
      <c r="V46" s="3" t="str">
        <f t="shared" si="5"/>
        <v>16</v>
      </c>
      <c r="W46" s="19" t="str">
        <f t="array" ref="W46">IFERROR(VLOOKUP($C46&amp;$T46,CHOOSE({1,2},Data!$A$2:$A$13444&amp;Data!$B$2:$B$13444,Data!$C$2:$C$13444),2,0),"")</f>
        <v>PM02-A3</v>
      </c>
      <c r="X46" s="54" t="str">
        <f t="shared" si="1"/>
        <v>Học lại</v>
      </c>
      <c r="Y46" s="54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2"/>
    </row>
    <row r="47" spans="1:40" ht="22.5" customHeight="1" x14ac:dyDescent="0.25">
      <c r="A47" s="1">
        <v>39</v>
      </c>
      <c r="B47" s="20">
        <f>IF(LEN(C47=0),SUBTOTAL(3,$C$9:C47),"")</f>
        <v>39</v>
      </c>
      <c r="C47" s="21" t="s">
        <v>1419</v>
      </c>
      <c r="D47" s="22" t="s">
        <v>5844</v>
      </c>
      <c r="E47" s="23" t="s">
        <v>5806</v>
      </c>
      <c r="F47" s="21" t="s">
        <v>5866</v>
      </c>
      <c r="G47" s="90">
        <v>8</v>
      </c>
      <c r="H47" s="24">
        <v>9</v>
      </c>
      <c r="I47" s="24">
        <v>9</v>
      </c>
      <c r="J47" s="24" t="s">
        <v>26</v>
      </c>
      <c r="K47" s="30"/>
      <c r="L47" s="30"/>
      <c r="M47" s="30"/>
      <c r="N47" s="30"/>
      <c r="O47" s="52">
        <v>9</v>
      </c>
      <c r="P47" s="26">
        <f t="shared" si="2"/>
        <v>8.9</v>
      </c>
      <c r="Q47" s="27" t="str">
        <f t="shared" si="6"/>
        <v>A</v>
      </c>
      <c r="R47" s="28" t="str">
        <f t="shared" si="0"/>
        <v>Giỏi</v>
      </c>
      <c r="S47" s="29" t="str">
        <f t="shared" si="3"/>
        <v/>
      </c>
      <c r="T47" s="88" t="s">
        <v>5590</v>
      </c>
      <c r="U47" s="3" t="str">
        <f t="shared" si="4"/>
        <v>INT1332</v>
      </c>
      <c r="V47" s="3" t="str">
        <f t="shared" si="5"/>
        <v>16</v>
      </c>
      <c r="W47" s="19" t="str">
        <f t="array" ref="W47">IFERROR(VLOOKUP($C47&amp;$T47,CHOOSE({1,2},Data!$A$2:$A$13444&amp;Data!$B$2:$B$13444,Data!$C$2:$C$13444),2,0),"")</f>
        <v>PM02-A3</v>
      </c>
      <c r="X47" s="54" t="str">
        <f t="shared" si="1"/>
        <v>Đạt</v>
      </c>
      <c r="Y47" s="54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2"/>
    </row>
    <row r="48" spans="1:40" ht="22.5" customHeight="1" x14ac:dyDescent="0.25">
      <c r="A48" s="1">
        <v>40</v>
      </c>
      <c r="B48" s="20">
        <f>IF(LEN(C48=0),SUBTOTAL(3,$C$9:C48),"")</f>
        <v>40</v>
      </c>
      <c r="C48" s="21" t="s">
        <v>1420</v>
      </c>
      <c r="D48" s="22" t="s">
        <v>5868</v>
      </c>
      <c r="E48" s="23" t="s">
        <v>5806</v>
      </c>
      <c r="F48" s="21" t="s">
        <v>5866</v>
      </c>
      <c r="G48" s="90">
        <v>10</v>
      </c>
      <c r="H48" s="24">
        <v>6.5</v>
      </c>
      <c r="I48" s="24">
        <v>3.5</v>
      </c>
      <c r="J48" s="24" t="s">
        <v>26</v>
      </c>
      <c r="K48" s="30"/>
      <c r="L48" s="30"/>
      <c r="M48" s="30"/>
      <c r="N48" s="30"/>
      <c r="O48" s="52">
        <v>4.5</v>
      </c>
      <c r="P48" s="26">
        <f t="shared" si="2"/>
        <v>5.3</v>
      </c>
      <c r="Q48" s="27" t="str">
        <f t="shared" si="6"/>
        <v>D+</v>
      </c>
      <c r="R48" s="28" t="str">
        <f t="shared" si="0"/>
        <v>Trung bình yếu</v>
      </c>
      <c r="S48" s="29" t="str">
        <f t="shared" si="3"/>
        <v/>
      </c>
      <c r="T48" s="88" t="s">
        <v>5590</v>
      </c>
      <c r="U48" s="3" t="str">
        <f t="shared" si="4"/>
        <v>INT1332</v>
      </c>
      <c r="V48" s="3" t="str">
        <f t="shared" si="5"/>
        <v>16</v>
      </c>
      <c r="W48" s="19" t="str">
        <f t="array" ref="W48">IFERROR(VLOOKUP($C48&amp;$T48,CHOOSE({1,2},Data!$A$2:$A$13444&amp;Data!$B$2:$B$13444,Data!$C$2:$C$13444),2,0),"")</f>
        <v>PM02-A3</v>
      </c>
      <c r="X48" s="54" t="str">
        <f t="shared" si="1"/>
        <v>Đạt</v>
      </c>
      <c r="Y48" s="54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2"/>
    </row>
    <row r="49" spans="1:40" ht="22.5" customHeight="1" x14ac:dyDescent="0.25">
      <c r="A49" s="1">
        <v>41</v>
      </c>
      <c r="B49" s="20">
        <f>IF(LEN(C49=0),SUBTOTAL(3,$C$9:C49),"")</f>
        <v>41</v>
      </c>
      <c r="C49" s="21" t="s">
        <v>1421</v>
      </c>
      <c r="D49" s="22" t="s">
        <v>5869</v>
      </c>
      <c r="E49" s="23" t="s">
        <v>5806</v>
      </c>
      <c r="F49" s="21" t="s">
        <v>5866</v>
      </c>
      <c r="G49" s="90">
        <v>10</v>
      </c>
      <c r="H49" s="24">
        <v>3</v>
      </c>
      <c r="I49" s="24">
        <v>3.5</v>
      </c>
      <c r="J49" s="24" t="s">
        <v>26</v>
      </c>
      <c r="K49" s="30"/>
      <c r="L49" s="30"/>
      <c r="M49" s="30"/>
      <c r="N49" s="30"/>
      <c r="O49" s="52">
        <v>0</v>
      </c>
      <c r="P49" s="26">
        <f t="shared" si="2"/>
        <v>2.2999999999999998</v>
      </c>
      <c r="Q49" s="27" t="str">
        <f t="shared" si="6"/>
        <v>F</v>
      </c>
      <c r="R49" s="28" t="str">
        <f t="shared" si="0"/>
        <v>Kém</v>
      </c>
      <c r="S49" s="29" t="str">
        <f t="shared" si="3"/>
        <v/>
      </c>
      <c r="T49" s="88" t="s">
        <v>5590</v>
      </c>
      <c r="U49" s="3" t="str">
        <f t="shared" si="4"/>
        <v>INT1332</v>
      </c>
      <c r="V49" s="3" t="str">
        <f t="shared" si="5"/>
        <v>16</v>
      </c>
      <c r="W49" s="19" t="str">
        <f t="array" ref="W49">IFERROR(VLOOKUP($C49&amp;$T49,CHOOSE({1,2},Data!$A$2:$A$13444&amp;Data!$B$2:$B$13444,Data!$C$2:$C$13444),2,0),"")</f>
        <v>PM02-A3</v>
      </c>
      <c r="X49" s="54" t="str">
        <f t="shared" si="1"/>
        <v>Học lại</v>
      </c>
      <c r="Y49" s="54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2"/>
    </row>
    <row r="50" spans="1:40" ht="22.5" customHeight="1" x14ac:dyDescent="0.25">
      <c r="A50" s="1">
        <v>42</v>
      </c>
      <c r="B50" s="20">
        <f>IF(LEN(C50=0),SUBTOTAL(3,$C$9:C50),"")</f>
        <v>42</v>
      </c>
      <c r="C50" s="21" t="s">
        <v>3039</v>
      </c>
      <c r="D50" s="22" t="s">
        <v>5870</v>
      </c>
      <c r="E50" s="23" t="s">
        <v>5806</v>
      </c>
      <c r="F50" s="21" t="s">
        <v>5866</v>
      </c>
      <c r="G50" s="90">
        <v>0</v>
      </c>
      <c r="H50" s="24">
        <v>1.5</v>
      </c>
      <c r="I50" s="24">
        <v>0</v>
      </c>
      <c r="J50" s="24" t="s">
        <v>26</v>
      </c>
      <c r="K50" s="30"/>
      <c r="L50" s="30"/>
      <c r="M50" s="30"/>
      <c r="N50" s="30"/>
      <c r="O50" s="52" t="s">
        <v>6630</v>
      </c>
      <c r="P50" s="26">
        <f t="shared" si="2"/>
        <v>0</v>
      </c>
      <c r="Q50" s="27" t="str">
        <f t="shared" si="6"/>
        <v>F</v>
      </c>
      <c r="R50" s="28" t="str">
        <f t="shared" si="0"/>
        <v>Kém</v>
      </c>
      <c r="S50" s="29" t="str">
        <f t="shared" si="3"/>
        <v>Không đủ ĐKDT</v>
      </c>
      <c r="T50" s="88" t="s">
        <v>5590</v>
      </c>
      <c r="U50" s="3" t="str">
        <f t="shared" si="4"/>
        <v>INT1332</v>
      </c>
      <c r="V50" s="3" t="str">
        <f t="shared" si="5"/>
        <v>16</v>
      </c>
      <c r="W50" s="19" t="str">
        <f t="array" ref="W50">IFERROR(VLOOKUP($C50&amp;$T50,CHOOSE({1,2},Data!$A$2:$A$13444&amp;Data!$B$2:$B$13444,Data!$C$2:$C$13444),2,0),"")</f>
        <v>PM02-A3</v>
      </c>
      <c r="X50" s="54" t="str">
        <f t="shared" si="1"/>
        <v>Học lại</v>
      </c>
      <c r="Y50" s="54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2"/>
    </row>
    <row r="51" spans="1:40" ht="22.5" customHeight="1" x14ac:dyDescent="0.25">
      <c r="A51" s="1">
        <v>43</v>
      </c>
      <c r="B51" s="20">
        <f>IF(LEN(C51=0),SUBTOTAL(3,$C$9:C51),"")</f>
        <v>43</v>
      </c>
      <c r="C51" s="21" t="s">
        <v>1422</v>
      </c>
      <c r="D51" s="22" t="s">
        <v>5871</v>
      </c>
      <c r="E51" s="23" t="s">
        <v>5872</v>
      </c>
      <c r="F51" s="21" t="s">
        <v>5866</v>
      </c>
      <c r="G51" s="90">
        <v>9</v>
      </c>
      <c r="H51" s="24">
        <v>7</v>
      </c>
      <c r="I51" s="24">
        <v>2.5</v>
      </c>
      <c r="J51" s="24" t="s">
        <v>26</v>
      </c>
      <c r="K51" s="30"/>
      <c r="L51" s="30"/>
      <c r="M51" s="30"/>
      <c r="N51" s="30"/>
      <c r="O51" s="52">
        <v>7</v>
      </c>
      <c r="P51" s="26">
        <f t="shared" si="2"/>
        <v>6.3</v>
      </c>
      <c r="Q51" s="27" t="str">
        <f t="shared" si="6"/>
        <v>C</v>
      </c>
      <c r="R51" s="28" t="str">
        <f t="shared" si="0"/>
        <v>Trung bình</v>
      </c>
      <c r="S51" s="29" t="str">
        <f t="shared" si="3"/>
        <v/>
      </c>
      <c r="T51" s="88" t="s">
        <v>5590</v>
      </c>
      <c r="U51" s="3" t="str">
        <f t="shared" si="4"/>
        <v>INT1332</v>
      </c>
      <c r="V51" s="3" t="str">
        <f t="shared" si="5"/>
        <v>16</v>
      </c>
      <c r="W51" s="19" t="str">
        <f t="array" ref="W51">IFERROR(VLOOKUP($C51&amp;$T51,CHOOSE({1,2},Data!$A$2:$A$13444&amp;Data!$B$2:$B$13444,Data!$C$2:$C$13444),2,0),"")</f>
        <v>PM02-A3</v>
      </c>
      <c r="X51" s="54" t="str">
        <f t="shared" si="1"/>
        <v>Đạt</v>
      </c>
      <c r="Y51" s="54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2"/>
    </row>
    <row r="52" spans="1:40" ht="22.5" customHeight="1" x14ac:dyDescent="0.25">
      <c r="A52" s="1">
        <v>44</v>
      </c>
      <c r="B52" s="20">
        <f>IF(LEN(C52=0),SUBTOTAL(3,$C$9:C52),"")</f>
        <v>44</v>
      </c>
      <c r="C52" s="21" t="s">
        <v>3040</v>
      </c>
      <c r="D52" s="22" t="s">
        <v>5873</v>
      </c>
      <c r="E52" s="23" t="s">
        <v>5874</v>
      </c>
      <c r="F52" s="21" t="s">
        <v>5866</v>
      </c>
      <c r="G52" s="90">
        <v>8</v>
      </c>
      <c r="H52" s="24">
        <v>0</v>
      </c>
      <c r="I52" s="24">
        <v>0</v>
      </c>
      <c r="J52" s="24" t="s">
        <v>26</v>
      </c>
      <c r="K52" s="30"/>
      <c r="L52" s="30"/>
      <c r="M52" s="30"/>
      <c r="N52" s="30"/>
      <c r="O52" s="52" t="s">
        <v>6630</v>
      </c>
      <c r="P52" s="26">
        <f t="shared" si="2"/>
        <v>0</v>
      </c>
      <c r="Q52" s="27" t="str">
        <f t="shared" si="6"/>
        <v>F</v>
      </c>
      <c r="R52" s="28" t="str">
        <f t="shared" si="0"/>
        <v>Kém</v>
      </c>
      <c r="S52" s="29" t="str">
        <f t="shared" si="3"/>
        <v>Không đủ ĐKDT</v>
      </c>
      <c r="T52" s="88" t="s">
        <v>5590</v>
      </c>
      <c r="U52" s="3" t="str">
        <f t="shared" si="4"/>
        <v>INT1332</v>
      </c>
      <c r="V52" s="3" t="str">
        <f t="shared" si="5"/>
        <v>16</v>
      </c>
      <c r="W52" s="19" t="str">
        <f t="array" ref="W52">IFERROR(VLOOKUP($C52&amp;$T52,CHOOSE({1,2},Data!$A$2:$A$13444&amp;Data!$B$2:$B$13444,Data!$C$2:$C$13444),2,0),"")</f>
        <v>PM02-A3</v>
      </c>
      <c r="X52" s="54" t="str">
        <f t="shared" si="1"/>
        <v>Học lại</v>
      </c>
      <c r="Y52" s="54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2"/>
    </row>
    <row r="53" spans="1:40" ht="22.5" customHeight="1" x14ac:dyDescent="0.25">
      <c r="A53" s="1">
        <v>45</v>
      </c>
      <c r="B53" s="20">
        <f>IF(LEN(C53=0),SUBTOTAL(3,$C$9:C53),"")</f>
        <v>45</v>
      </c>
      <c r="C53" s="21" t="s">
        <v>3041</v>
      </c>
      <c r="D53" s="22" t="s">
        <v>5875</v>
      </c>
      <c r="E53" s="23" t="s">
        <v>5874</v>
      </c>
      <c r="F53" s="21" t="s">
        <v>5866</v>
      </c>
      <c r="G53" s="90">
        <v>10</v>
      </c>
      <c r="H53" s="24">
        <v>9</v>
      </c>
      <c r="I53" s="24">
        <v>10</v>
      </c>
      <c r="J53" s="24" t="s">
        <v>26</v>
      </c>
      <c r="K53" s="30"/>
      <c r="L53" s="30"/>
      <c r="M53" s="30"/>
      <c r="N53" s="30"/>
      <c r="O53" s="52">
        <v>9.5</v>
      </c>
      <c r="P53" s="26">
        <f t="shared" si="2"/>
        <v>9.6</v>
      </c>
      <c r="Q53" s="27" t="str">
        <f t="shared" si="6"/>
        <v>A+</v>
      </c>
      <c r="R53" s="28" t="str">
        <f t="shared" si="0"/>
        <v>Giỏi</v>
      </c>
      <c r="S53" s="29" t="str">
        <f t="shared" si="3"/>
        <v/>
      </c>
      <c r="T53" s="88" t="s">
        <v>5590</v>
      </c>
      <c r="U53" s="3" t="str">
        <f t="shared" si="4"/>
        <v>INT1332</v>
      </c>
      <c r="V53" s="3" t="str">
        <f t="shared" si="5"/>
        <v>16</v>
      </c>
      <c r="W53" s="19" t="str">
        <f t="array" ref="W53">IFERROR(VLOOKUP($C53&amp;$T53,CHOOSE({1,2},Data!$A$2:$A$13444&amp;Data!$B$2:$B$13444,Data!$C$2:$C$13444),2,0),"")</f>
        <v>PM02-A3</v>
      </c>
      <c r="X53" s="54" t="str">
        <f t="shared" si="1"/>
        <v>Đạt</v>
      </c>
      <c r="Y53" s="54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2"/>
    </row>
    <row r="54" spans="1:40" ht="22.5" customHeight="1" x14ac:dyDescent="0.25">
      <c r="A54" s="1">
        <v>46</v>
      </c>
      <c r="B54" s="20">
        <f>IF(LEN(C54=0),SUBTOTAL(3,$C$9:C54),"")</f>
        <v>46</v>
      </c>
      <c r="C54" s="21" t="s">
        <v>1188</v>
      </c>
      <c r="D54" s="22" t="s">
        <v>5876</v>
      </c>
      <c r="E54" s="23" t="s">
        <v>5877</v>
      </c>
      <c r="F54" s="21" t="s">
        <v>5878</v>
      </c>
      <c r="G54" s="90">
        <v>10</v>
      </c>
      <c r="H54" s="24">
        <v>7</v>
      </c>
      <c r="I54" s="24">
        <v>3.5</v>
      </c>
      <c r="J54" s="24" t="s">
        <v>26</v>
      </c>
      <c r="K54" s="30"/>
      <c r="L54" s="30"/>
      <c r="M54" s="30"/>
      <c r="N54" s="30"/>
      <c r="O54" s="52">
        <v>1</v>
      </c>
      <c r="P54" s="26">
        <f t="shared" si="2"/>
        <v>3.6</v>
      </c>
      <c r="Q54" s="27" t="str">
        <f t="shared" si="6"/>
        <v>F</v>
      </c>
      <c r="R54" s="28" t="str">
        <f t="shared" si="0"/>
        <v>Kém</v>
      </c>
      <c r="S54" s="29" t="str">
        <f t="shared" si="3"/>
        <v/>
      </c>
      <c r="T54" s="88" t="s">
        <v>5590</v>
      </c>
      <c r="U54" s="3" t="str">
        <f t="shared" si="4"/>
        <v>INT1332</v>
      </c>
      <c r="V54" s="3" t="str">
        <f t="shared" si="5"/>
        <v>16</v>
      </c>
      <c r="W54" s="19" t="str">
        <f t="array" ref="W54">IFERROR(VLOOKUP($C54&amp;$T54,CHOOSE({1,2},Data!$A$2:$A$13444&amp;Data!$B$2:$B$13444,Data!$C$2:$C$13444),2,0),"")</f>
        <v>PM02-A3</v>
      </c>
      <c r="X54" s="54" t="str">
        <f t="shared" si="1"/>
        <v>Học lại</v>
      </c>
      <c r="Y54" s="54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2"/>
    </row>
    <row r="55" spans="1:40" ht="22.5" customHeight="1" x14ac:dyDescent="0.25">
      <c r="A55" s="1">
        <v>47</v>
      </c>
      <c r="B55" s="20">
        <f>IF(LEN(C55=0),SUBTOTAL(3,$C$9:C55),"")</f>
        <v>47</v>
      </c>
      <c r="C55" s="21" t="s">
        <v>1423</v>
      </c>
      <c r="D55" s="22" t="s">
        <v>5879</v>
      </c>
      <c r="E55" s="23" t="s">
        <v>5877</v>
      </c>
      <c r="F55" s="21" t="s">
        <v>5866</v>
      </c>
      <c r="G55" s="90">
        <v>7</v>
      </c>
      <c r="H55" s="24">
        <v>5.5</v>
      </c>
      <c r="I55" s="24">
        <v>2.5</v>
      </c>
      <c r="J55" s="24" t="s">
        <v>26</v>
      </c>
      <c r="K55" s="30"/>
      <c r="L55" s="30"/>
      <c r="M55" s="30"/>
      <c r="N55" s="30"/>
      <c r="O55" s="52">
        <v>4.5</v>
      </c>
      <c r="P55" s="26">
        <f t="shared" si="2"/>
        <v>4.5999999999999996</v>
      </c>
      <c r="Q55" s="27" t="str">
        <f t="shared" si="6"/>
        <v>D</v>
      </c>
      <c r="R55" s="28" t="str">
        <f t="shared" si="0"/>
        <v>Trung bình yếu</v>
      </c>
      <c r="S55" s="29" t="str">
        <f t="shared" si="3"/>
        <v/>
      </c>
      <c r="T55" s="88" t="s">
        <v>5590</v>
      </c>
      <c r="U55" s="3" t="str">
        <f t="shared" si="4"/>
        <v>INT1332</v>
      </c>
      <c r="V55" s="3" t="str">
        <f t="shared" si="5"/>
        <v>16</v>
      </c>
      <c r="W55" s="19" t="str">
        <f t="array" ref="W55">IFERROR(VLOOKUP($C55&amp;$T55,CHOOSE({1,2},Data!$A$2:$A$13444&amp;Data!$B$2:$B$13444,Data!$C$2:$C$13444),2,0),"")</f>
        <v>PM02-A3</v>
      </c>
      <c r="X55" s="54" t="str">
        <f t="shared" si="1"/>
        <v>Đạt</v>
      </c>
      <c r="Y55" s="54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2"/>
    </row>
    <row r="56" spans="1:40" ht="22.5" customHeight="1" x14ac:dyDescent="0.25">
      <c r="A56" s="1">
        <v>48</v>
      </c>
      <c r="B56" s="20">
        <f>IF(LEN(C56=0),SUBTOTAL(3,$C$9:C56),"")</f>
        <v>48</v>
      </c>
      <c r="C56" s="21" t="s">
        <v>1424</v>
      </c>
      <c r="D56" s="22" t="s">
        <v>5880</v>
      </c>
      <c r="E56" s="23" t="s">
        <v>5881</v>
      </c>
      <c r="F56" s="21" t="s">
        <v>5866</v>
      </c>
      <c r="G56" s="90">
        <v>9</v>
      </c>
      <c r="H56" s="24">
        <v>1</v>
      </c>
      <c r="I56" s="24">
        <v>6</v>
      </c>
      <c r="J56" s="24" t="s">
        <v>26</v>
      </c>
      <c r="K56" s="30"/>
      <c r="L56" s="30"/>
      <c r="M56" s="30"/>
      <c r="N56" s="30"/>
      <c r="O56" s="52">
        <v>9</v>
      </c>
      <c r="P56" s="26">
        <f t="shared" si="2"/>
        <v>6.8</v>
      </c>
      <c r="Q56" s="27" t="str">
        <f t="shared" si="6"/>
        <v>C+</v>
      </c>
      <c r="R56" s="28" t="str">
        <f t="shared" si="0"/>
        <v>Trung bình</v>
      </c>
      <c r="S56" s="29" t="str">
        <f t="shared" si="3"/>
        <v/>
      </c>
      <c r="T56" s="88" t="s">
        <v>5590</v>
      </c>
      <c r="U56" s="3" t="str">
        <f t="shared" si="4"/>
        <v>INT1332</v>
      </c>
      <c r="V56" s="3" t="str">
        <f t="shared" si="5"/>
        <v>16</v>
      </c>
      <c r="W56" s="19" t="str">
        <f t="array" ref="W56">IFERROR(VLOOKUP($C56&amp;$T56,CHOOSE({1,2},Data!$A$2:$A$13444&amp;Data!$B$2:$B$13444,Data!$C$2:$C$13444),2,0),"")</f>
        <v>PM02-A3</v>
      </c>
      <c r="X56" s="54" t="str">
        <f t="shared" si="1"/>
        <v>Đạt</v>
      </c>
      <c r="Y56" s="54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2"/>
    </row>
    <row r="57" spans="1:40" ht="22.5" customHeight="1" x14ac:dyDescent="0.25">
      <c r="A57" s="1">
        <v>49</v>
      </c>
      <c r="B57" s="20">
        <f>IF(LEN(C57=0),SUBTOTAL(3,$C$9:C57),"")</f>
        <v>49</v>
      </c>
      <c r="C57" s="21" t="s">
        <v>3468</v>
      </c>
      <c r="D57" s="22" t="s">
        <v>5869</v>
      </c>
      <c r="E57" s="23" t="s">
        <v>5881</v>
      </c>
      <c r="F57" s="21" t="s">
        <v>5882</v>
      </c>
      <c r="G57" s="90">
        <v>10</v>
      </c>
      <c r="H57" s="24">
        <v>7.5</v>
      </c>
      <c r="I57" s="24">
        <v>6.5</v>
      </c>
      <c r="J57" s="24" t="s">
        <v>26</v>
      </c>
      <c r="K57" s="30"/>
      <c r="L57" s="30"/>
      <c r="M57" s="30"/>
      <c r="N57" s="30"/>
      <c r="O57" s="52">
        <v>6.5</v>
      </c>
      <c r="P57" s="26">
        <f t="shared" si="2"/>
        <v>7.1</v>
      </c>
      <c r="Q57" s="27" t="str">
        <f t="shared" si="6"/>
        <v>B</v>
      </c>
      <c r="R57" s="28" t="str">
        <f t="shared" si="0"/>
        <v>Khá</v>
      </c>
      <c r="S57" s="29" t="str">
        <f t="shared" si="3"/>
        <v/>
      </c>
      <c r="T57" s="88" t="s">
        <v>5590</v>
      </c>
      <c r="U57" s="3" t="str">
        <f t="shared" si="4"/>
        <v>INT1332</v>
      </c>
      <c r="V57" s="3" t="str">
        <f t="shared" si="5"/>
        <v>16</v>
      </c>
      <c r="W57" s="19" t="str">
        <f t="array" ref="W57">IFERROR(VLOOKUP($C57&amp;$T57,CHOOSE({1,2},Data!$A$2:$A$13444&amp;Data!$B$2:$B$13444,Data!$C$2:$C$13444),2,0),"")</f>
        <v>PM02-A3</v>
      </c>
      <c r="X57" s="54" t="str">
        <f t="shared" si="1"/>
        <v>Đạt</v>
      </c>
      <c r="Y57" s="54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2"/>
    </row>
    <row r="58" spans="1:40" ht="22.5" customHeight="1" x14ac:dyDescent="0.25">
      <c r="A58" s="1">
        <v>50</v>
      </c>
      <c r="B58" s="20">
        <f>IF(LEN(C58=0),SUBTOTAL(3,$C$9:C58),"")</f>
        <v>50</v>
      </c>
      <c r="C58" s="21" t="s">
        <v>3042</v>
      </c>
      <c r="D58" s="22" t="s">
        <v>5883</v>
      </c>
      <c r="E58" s="23" t="s">
        <v>5884</v>
      </c>
      <c r="F58" s="21" t="s">
        <v>5866</v>
      </c>
      <c r="G58" s="90">
        <v>6</v>
      </c>
      <c r="H58" s="24">
        <v>7</v>
      </c>
      <c r="I58" s="24">
        <v>5</v>
      </c>
      <c r="J58" s="24" t="s">
        <v>26</v>
      </c>
      <c r="K58" s="30"/>
      <c r="L58" s="30"/>
      <c r="M58" s="30"/>
      <c r="N58" s="30"/>
      <c r="O58" s="52">
        <v>9</v>
      </c>
      <c r="P58" s="26">
        <f t="shared" si="2"/>
        <v>7.5</v>
      </c>
      <c r="Q58" s="27" t="str">
        <f t="shared" si="6"/>
        <v>B</v>
      </c>
      <c r="R58" s="28" t="str">
        <f t="shared" si="0"/>
        <v>Khá</v>
      </c>
      <c r="S58" s="29" t="str">
        <f t="shared" si="3"/>
        <v/>
      </c>
      <c r="T58" s="88" t="s">
        <v>5590</v>
      </c>
      <c r="U58" s="3" t="str">
        <f t="shared" si="4"/>
        <v>INT1332</v>
      </c>
      <c r="V58" s="3" t="str">
        <f t="shared" si="5"/>
        <v>16</v>
      </c>
      <c r="W58" s="19" t="str">
        <f t="array" ref="W58">IFERROR(VLOOKUP($C58&amp;$T58,CHOOSE({1,2},Data!$A$2:$A$13444&amp;Data!$B$2:$B$13444,Data!$C$2:$C$13444),2,0),"")</f>
        <v>PM02-A3</v>
      </c>
      <c r="X58" s="54" t="str">
        <f t="shared" si="1"/>
        <v>Đạt</v>
      </c>
      <c r="Y58" s="54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2"/>
    </row>
    <row r="59" spans="1:40" ht="22.5" customHeight="1" x14ac:dyDescent="0.25">
      <c r="A59" s="1">
        <v>51</v>
      </c>
      <c r="B59" s="20">
        <f>IF(LEN(C59=0),SUBTOTAL(3,$C$9:C59),"")</f>
        <v>51</v>
      </c>
      <c r="C59" s="21" t="s">
        <v>3043</v>
      </c>
      <c r="D59" s="22" t="s">
        <v>5885</v>
      </c>
      <c r="E59" s="23" t="s">
        <v>5819</v>
      </c>
      <c r="F59" s="21" t="s">
        <v>5866</v>
      </c>
      <c r="G59" s="90">
        <v>6</v>
      </c>
      <c r="H59" s="24">
        <v>6.5</v>
      </c>
      <c r="I59" s="24">
        <v>8.5</v>
      </c>
      <c r="J59" s="24" t="s">
        <v>26</v>
      </c>
      <c r="K59" s="30"/>
      <c r="L59" s="30"/>
      <c r="M59" s="30"/>
      <c r="N59" s="30"/>
      <c r="O59" s="52">
        <v>7.5</v>
      </c>
      <c r="P59" s="26">
        <f t="shared" si="2"/>
        <v>7.4</v>
      </c>
      <c r="Q59" s="27" t="str">
        <f t="shared" si="6"/>
        <v>B</v>
      </c>
      <c r="R59" s="28" t="str">
        <f t="shared" si="0"/>
        <v>Khá</v>
      </c>
      <c r="S59" s="29" t="str">
        <f t="shared" si="3"/>
        <v/>
      </c>
      <c r="T59" s="88" t="s">
        <v>5590</v>
      </c>
      <c r="U59" s="3" t="str">
        <f t="shared" si="4"/>
        <v>INT1332</v>
      </c>
      <c r="V59" s="3" t="str">
        <f t="shared" si="5"/>
        <v>16</v>
      </c>
      <c r="W59" s="19" t="str">
        <f t="array" ref="W59">IFERROR(VLOOKUP($C59&amp;$T59,CHOOSE({1,2},Data!$A$2:$A$13444&amp;Data!$B$2:$B$13444,Data!$C$2:$C$13444),2,0),"")</f>
        <v>PM02-A3</v>
      </c>
      <c r="X59" s="54" t="str">
        <f t="shared" si="1"/>
        <v>Đạt</v>
      </c>
      <c r="Y59" s="54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2"/>
    </row>
    <row r="60" spans="1:40" ht="22.5" customHeight="1" x14ac:dyDescent="0.25">
      <c r="A60" s="1">
        <v>52</v>
      </c>
      <c r="B60" s="20">
        <f>IF(LEN(C60=0),SUBTOTAL(3,$C$9:C60),"")</f>
        <v>52</v>
      </c>
      <c r="C60" s="21" t="s">
        <v>1425</v>
      </c>
      <c r="D60" s="22" t="s">
        <v>5833</v>
      </c>
      <c r="E60" s="23" t="s">
        <v>5886</v>
      </c>
      <c r="F60" s="21" t="s">
        <v>5866</v>
      </c>
      <c r="G60" s="90">
        <v>6</v>
      </c>
      <c r="H60" s="24">
        <v>7</v>
      </c>
      <c r="I60" s="24">
        <v>7</v>
      </c>
      <c r="J60" s="24" t="s">
        <v>26</v>
      </c>
      <c r="K60" s="30"/>
      <c r="L60" s="30"/>
      <c r="M60" s="30"/>
      <c r="N60" s="30"/>
      <c r="O60" s="52">
        <v>7</v>
      </c>
      <c r="P60" s="26">
        <f t="shared" si="2"/>
        <v>6.9</v>
      </c>
      <c r="Q60" s="27" t="str">
        <f t="shared" si="6"/>
        <v>C+</v>
      </c>
      <c r="R60" s="28" t="str">
        <f t="shared" si="0"/>
        <v>Trung bình</v>
      </c>
      <c r="S60" s="29" t="str">
        <f t="shared" si="3"/>
        <v/>
      </c>
      <c r="T60" s="88" t="s">
        <v>5590</v>
      </c>
      <c r="U60" s="3" t="str">
        <f t="shared" si="4"/>
        <v>INT1332</v>
      </c>
      <c r="V60" s="3" t="str">
        <f t="shared" si="5"/>
        <v>16</v>
      </c>
      <c r="W60" s="19" t="str">
        <f t="array" ref="W60">IFERROR(VLOOKUP($C60&amp;$T60,CHOOSE({1,2},Data!$A$2:$A$13444&amp;Data!$B$2:$B$13444,Data!$C$2:$C$13444),2,0),"")</f>
        <v>PM02-A3</v>
      </c>
      <c r="X60" s="54" t="str">
        <f t="shared" si="1"/>
        <v>Đạt</v>
      </c>
      <c r="Y60" s="54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2"/>
    </row>
    <row r="61" spans="1:40" ht="22.5" customHeight="1" x14ac:dyDescent="0.25">
      <c r="A61" s="1">
        <v>53</v>
      </c>
      <c r="B61" s="20">
        <f>IF(LEN(C61=0),SUBTOTAL(3,$C$9:C61),"")</f>
        <v>53</v>
      </c>
      <c r="C61" s="21" t="s">
        <v>1426</v>
      </c>
      <c r="D61" s="22" t="s">
        <v>5887</v>
      </c>
      <c r="E61" s="23" t="s">
        <v>5827</v>
      </c>
      <c r="F61" s="21" t="s">
        <v>5866</v>
      </c>
      <c r="G61" s="90">
        <v>10</v>
      </c>
      <c r="H61" s="24">
        <v>1.5</v>
      </c>
      <c r="I61" s="24">
        <v>2.5</v>
      </c>
      <c r="J61" s="24" t="s">
        <v>26</v>
      </c>
      <c r="K61" s="30"/>
      <c r="L61" s="30"/>
      <c r="M61" s="30"/>
      <c r="N61" s="30"/>
      <c r="O61" s="52">
        <v>0</v>
      </c>
      <c r="P61" s="26">
        <f t="shared" si="2"/>
        <v>1.8</v>
      </c>
      <c r="Q61" s="27" t="str">
        <f t="shared" si="6"/>
        <v>F</v>
      </c>
      <c r="R61" s="28" t="str">
        <f t="shared" si="0"/>
        <v>Kém</v>
      </c>
      <c r="S61" s="29" t="str">
        <f t="shared" si="3"/>
        <v/>
      </c>
      <c r="T61" s="88" t="s">
        <v>5590</v>
      </c>
      <c r="U61" s="3" t="str">
        <f t="shared" si="4"/>
        <v>INT1332</v>
      </c>
      <c r="V61" s="3" t="str">
        <f t="shared" si="5"/>
        <v>16</v>
      </c>
      <c r="W61" s="19" t="str">
        <f t="array" ref="W61">IFERROR(VLOOKUP($C61&amp;$T61,CHOOSE({1,2},Data!$A$2:$A$13444&amp;Data!$B$2:$B$13444,Data!$C$2:$C$13444),2,0),"")</f>
        <v>PM02-A3</v>
      </c>
      <c r="X61" s="54" t="str">
        <f t="shared" si="1"/>
        <v>Học lại</v>
      </c>
      <c r="Y61" s="54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2"/>
    </row>
    <row r="62" spans="1:40" ht="22.5" customHeight="1" x14ac:dyDescent="0.25">
      <c r="A62" s="1">
        <v>54</v>
      </c>
      <c r="B62" s="20">
        <f>IF(LEN(C62=0),SUBTOTAL(3,$C$9:C62),"")</f>
        <v>54</v>
      </c>
      <c r="C62" s="21" t="s">
        <v>3044</v>
      </c>
      <c r="D62" s="22" t="s">
        <v>5888</v>
      </c>
      <c r="E62" s="23" t="s">
        <v>5831</v>
      </c>
      <c r="F62" s="21" t="s">
        <v>5866</v>
      </c>
      <c r="G62" s="90">
        <v>4</v>
      </c>
      <c r="H62" s="24">
        <v>1</v>
      </c>
      <c r="I62" s="24">
        <v>0.5</v>
      </c>
      <c r="J62" s="24" t="s">
        <v>26</v>
      </c>
      <c r="K62" s="30"/>
      <c r="L62" s="30"/>
      <c r="M62" s="30"/>
      <c r="N62" s="30"/>
      <c r="O62" s="52">
        <v>0</v>
      </c>
      <c r="P62" s="26">
        <f t="shared" si="2"/>
        <v>0.7</v>
      </c>
      <c r="Q62" s="27" t="str">
        <f t="shared" si="6"/>
        <v>F</v>
      </c>
      <c r="R62" s="28" t="str">
        <f t="shared" si="0"/>
        <v>Kém</v>
      </c>
      <c r="S62" s="29" t="str">
        <f t="shared" si="3"/>
        <v/>
      </c>
      <c r="T62" s="88" t="s">
        <v>5590</v>
      </c>
      <c r="U62" s="3" t="str">
        <f t="shared" si="4"/>
        <v>INT1332</v>
      </c>
      <c r="V62" s="3" t="str">
        <f t="shared" si="5"/>
        <v>16</v>
      </c>
      <c r="W62" s="19" t="str">
        <f t="array" ref="W62">IFERROR(VLOOKUP($C62&amp;$T62,CHOOSE({1,2},Data!$A$2:$A$13444&amp;Data!$B$2:$B$13444,Data!$C$2:$C$13444),2,0),"")</f>
        <v>PM02-A3</v>
      </c>
      <c r="X62" s="54" t="str">
        <f t="shared" si="1"/>
        <v>Học lại</v>
      </c>
      <c r="Y62" s="54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2"/>
    </row>
    <row r="63" spans="1:40" ht="22.5" customHeight="1" x14ac:dyDescent="0.25">
      <c r="A63" s="1">
        <v>55</v>
      </c>
      <c r="B63" s="20">
        <f>IF(LEN(C63=0),SUBTOTAL(3,$C$9:C63),"")</f>
        <v>55</v>
      </c>
      <c r="C63" s="21" t="s">
        <v>1427</v>
      </c>
      <c r="D63" s="22" t="s">
        <v>5889</v>
      </c>
      <c r="E63" s="23" t="s">
        <v>5890</v>
      </c>
      <c r="F63" s="21" t="s">
        <v>5866</v>
      </c>
      <c r="G63" s="90">
        <v>10</v>
      </c>
      <c r="H63" s="24">
        <v>2.5</v>
      </c>
      <c r="I63" s="24">
        <v>2.5</v>
      </c>
      <c r="J63" s="24" t="s">
        <v>26</v>
      </c>
      <c r="K63" s="30"/>
      <c r="L63" s="30"/>
      <c r="M63" s="30"/>
      <c r="N63" s="30"/>
      <c r="O63" s="52">
        <v>5</v>
      </c>
      <c r="P63" s="26">
        <f t="shared" si="2"/>
        <v>4.5</v>
      </c>
      <c r="Q63" s="27" t="str">
        <f t="shared" si="6"/>
        <v>D</v>
      </c>
      <c r="R63" s="28" t="str">
        <f t="shared" si="0"/>
        <v>Trung bình yếu</v>
      </c>
      <c r="S63" s="29" t="str">
        <f t="shared" si="3"/>
        <v/>
      </c>
      <c r="T63" s="88" t="s">
        <v>5590</v>
      </c>
      <c r="U63" s="3" t="str">
        <f t="shared" si="4"/>
        <v>INT1332</v>
      </c>
      <c r="V63" s="3" t="str">
        <f t="shared" si="5"/>
        <v>16</v>
      </c>
      <c r="W63" s="19" t="str">
        <f t="array" ref="W63">IFERROR(VLOOKUP($C63&amp;$T63,CHOOSE({1,2},Data!$A$2:$A$13444&amp;Data!$B$2:$B$13444,Data!$C$2:$C$13444),2,0),"")</f>
        <v>PM02-A3</v>
      </c>
      <c r="X63" s="54" t="str">
        <f t="shared" si="1"/>
        <v>Đạt</v>
      </c>
      <c r="Y63" s="54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2"/>
    </row>
    <row r="64" spans="1:40" ht="22.5" customHeight="1" x14ac:dyDescent="0.25">
      <c r="A64" s="1">
        <v>56</v>
      </c>
      <c r="B64" s="20">
        <f>IF(LEN(C64=0),SUBTOTAL(3,$C$9:C64),"")</f>
        <v>56</v>
      </c>
      <c r="C64" s="21" t="s">
        <v>3045</v>
      </c>
      <c r="D64" s="22" t="s">
        <v>5891</v>
      </c>
      <c r="E64" s="23" t="s">
        <v>5834</v>
      </c>
      <c r="F64" s="21" t="s">
        <v>5866</v>
      </c>
      <c r="G64" s="90">
        <v>8</v>
      </c>
      <c r="H64" s="24">
        <v>4</v>
      </c>
      <c r="I64" s="24">
        <v>4.5</v>
      </c>
      <c r="J64" s="24" t="s">
        <v>26</v>
      </c>
      <c r="K64" s="30"/>
      <c r="L64" s="30"/>
      <c r="M64" s="30"/>
      <c r="N64" s="30"/>
      <c r="O64" s="52">
        <v>5</v>
      </c>
      <c r="P64" s="26">
        <f t="shared" si="2"/>
        <v>5</v>
      </c>
      <c r="Q64" s="27" t="str">
        <f t="shared" si="6"/>
        <v>D+</v>
      </c>
      <c r="R64" s="28" t="str">
        <f t="shared" si="0"/>
        <v>Trung bình yếu</v>
      </c>
      <c r="S64" s="29" t="str">
        <f t="shared" si="3"/>
        <v/>
      </c>
      <c r="T64" s="88" t="s">
        <v>5590</v>
      </c>
      <c r="U64" s="3" t="str">
        <f t="shared" si="4"/>
        <v>INT1332</v>
      </c>
      <c r="V64" s="3" t="str">
        <f t="shared" si="5"/>
        <v>16</v>
      </c>
      <c r="W64" s="19" t="str">
        <f t="array" ref="W64">IFERROR(VLOOKUP($C64&amp;$T64,CHOOSE({1,2},Data!$A$2:$A$13444&amp;Data!$B$2:$B$13444,Data!$C$2:$C$13444),2,0),"")</f>
        <v>PM02-A3</v>
      </c>
      <c r="X64" s="54" t="str">
        <f t="shared" si="1"/>
        <v>Đạt</v>
      </c>
      <c r="Y64" s="54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2"/>
    </row>
    <row r="65" spans="1:40" ht="22.5" customHeight="1" x14ac:dyDescent="0.25">
      <c r="A65" s="1">
        <v>57</v>
      </c>
      <c r="B65" s="20">
        <f>IF(LEN(C65=0),SUBTOTAL(3,$C$9:C65),"")</f>
        <v>57</v>
      </c>
      <c r="C65" s="21" t="s">
        <v>167</v>
      </c>
      <c r="D65" s="22" t="s">
        <v>5892</v>
      </c>
      <c r="E65" s="23" t="s">
        <v>5834</v>
      </c>
      <c r="F65" s="21" t="s">
        <v>5866</v>
      </c>
      <c r="G65" s="90">
        <v>8</v>
      </c>
      <c r="H65" s="24">
        <v>5.5</v>
      </c>
      <c r="I65" s="24">
        <v>0</v>
      </c>
      <c r="J65" s="24" t="s">
        <v>26</v>
      </c>
      <c r="K65" s="30"/>
      <c r="L65" s="30"/>
      <c r="M65" s="30"/>
      <c r="N65" s="30"/>
      <c r="O65" s="52" t="s">
        <v>6630</v>
      </c>
      <c r="P65" s="26">
        <f t="shared" si="2"/>
        <v>0</v>
      </c>
      <c r="Q65" s="27" t="str">
        <f t="shared" si="6"/>
        <v>F</v>
      </c>
      <c r="R65" s="28" t="str">
        <f t="shared" si="0"/>
        <v>Kém</v>
      </c>
      <c r="S65" s="29" t="str">
        <f t="shared" si="3"/>
        <v>Không đủ ĐKDT</v>
      </c>
      <c r="T65" s="88" t="s">
        <v>5590</v>
      </c>
      <c r="U65" s="3" t="str">
        <f t="shared" si="4"/>
        <v>INT1332</v>
      </c>
      <c r="V65" s="3" t="str">
        <f t="shared" si="5"/>
        <v>16</v>
      </c>
      <c r="W65" s="19" t="str">
        <f t="array" ref="W65">IFERROR(VLOOKUP($C65&amp;$T65,CHOOSE({1,2},Data!$A$2:$A$13444&amp;Data!$B$2:$B$13444,Data!$C$2:$C$13444),2,0),"")</f>
        <v>PM02-A3</v>
      </c>
      <c r="X65" s="54" t="str">
        <f t="shared" si="1"/>
        <v>Học lại</v>
      </c>
      <c r="Y65" s="54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2"/>
    </row>
    <row r="66" spans="1:40" ht="22.5" customHeight="1" x14ac:dyDescent="0.25">
      <c r="A66" s="1">
        <v>58</v>
      </c>
      <c r="B66" s="20">
        <f>IF(LEN(C66=0),SUBTOTAL(3,$C$9:C66),"")</f>
        <v>58</v>
      </c>
      <c r="C66" s="21" t="s">
        <v>1375</v>
      </c>
      <c r="D66" s="22" t="s">
        <v>5893</v>
      </c>
      <c r="E66" s="23" t="s">
        <v>5837</v>
      </c>
      <c r="F66" s="21" t="s">
        <v>5882</v>
      </c>
      <c r="G66" s="90">
        <v>2</v>
      </c>
      <c r="H66" s="24">
        <v>3</v>
      </c>
      <c r="I66" s="24">
        <v>5.5</v>
      </c>
      <c r="J66" s="24" t="s">
        <v>26</v>
      </c>
      <c r="K66" s="30"/>
      <c r="L66" s="30"/>
      <c r="M66" s="30"/>
      <c r="N66" s="30"/>
      <c r="O66" s="52">
        <v>4.5</v>
      </c>
      <c r="P66" s="26">
        <f t="shared" si="2"/>
        <v>4.2</v>
      </c>
      <c r="Q66" s="27" t="str">
        <f t="shared" si="6"/>
        <v>D</v>
      </c>
      <c r="R66" s="28" t="str">
        <f t="shared" si="0"/>
        <v>Trung bình yếu</v>
      </c>
      <c r="S66" s="29" t="str">
        <f t="shared" si="3"/>
        <v/>
      </c>
      <c r="T66" s="88" t="s">
        <v>5590</v>
      </c>
      <c r="U66" s="3" t="str">
        <f t="shared" si="4"/>
        <v>INT1332</v>
      </c>
      <c r="V66" s="3" t="str">
        <f t="shared" si="5"/>
        <v>16</v>
      </c>
      <c r="W66" s="19" t="str">
        <f t="array" ref="W66">IFERROR(VLOOKUP($C66&amp;$T66,CHOOSE({1,2},Data!$A$2:$A$13444&amp;Data!$B$2:$B$13444,Data!$C$2:$C$13444),2,0),"")</f>
        <v>PM02-A3</v>
      </c>
      <c r="X66" s="54" t="str">
        <f t="shared" si="1"/>
        <v>Đạt</v>
      </c>
      <c r="Y66" s="54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2"/>
    </row>
    <row r="67" spans="1:40" ht="22.5" customHeight="1" x14ac:dyDescent="0.25">
      <c r="A67" s="1">
        <v>59</v>
      </c>
      <c r="B67" s="20">
        <f>IF(LEN(C67=0),SUBTOTAL(3,$C$9:C67),"")</f>
        <v>59</v>
      </c>
      <c r="C67" s="21" t="s">
        <v>3046</v>
      </c>
      <c r="D67" s="22" t="s">
        <v>5894</v>
      </c>
      <c r="E67" s="23" t="s">
        <v>5895</v>
      </c>
      <c r="F67" s="21" t="s">
        <v>5807</v>
      </c>
      <c r="G67" s="90">
        <v>5</v>
      </c>
      <c r="H67" s="24">
        <v>5.5</v>
      </c>
      <c r="I67" s="24">
        <v>5</v>
      </c>
      <c r="J67" s="24" t="s">
        <v>26</v>
      </c>
      <c r="K67" s="30"/>
      <c r="L67" s="30"/>
      <c r="M67" s="30"/>
      <c r="N67" s="30"/>
      <c r="O67" s="52">
        <v>4</v>
      </c>
      <c r="P67" s="26">
        <f t="shared" si="2"/>
        <v>4.5999999999999996</v>
      </c>
      <c r="Q67" s="27" t="str">
        <f t="shared" si="6"/>
        <v>D</v>
      </c>
      <c r="R67" s="28" t="str">
        <f t="shared" si="0"/>
        <v>Trung bình yếu</v>
      </c>
      <c r="S67" s="29" t="str">
        <f t="shared" si="3"/>
        <v/>
      </c>
      <c r="T67" s="88" t="s">
        <v>5590</v>
      </c>
      <c r="U67" s="3" t="str">
        <f t="shared" si="4"/>
        <v>INT1332</v>
      </c>
      <c r="V67" s="3" t="str">
        <f t="shared" si="5"/>
        <v>16</v>
      </c>
      <c r="W67" s="19" t="str">
        <f t="array" ref="W67">IFERROR(VLOOKUP($C67&amp;$T67,CHOOSE({1,2},Data!$A$2:$A$13444&amp;Data!$B$2:$B$13444,Data!$C$2:$C$13444),2,0),"")</f>
        <v>PM02-A3</v>
      </c>
      <c r="X67" s="54" t="str">
        <f t="shared" si="1"/>
        <v>Đạt</v>
      </c>
      <c r="Y67" s="54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2"/>
    </row>
    <row r="68" spans="1:40" ht="22.5" customHeight="1" x14ac:dyDescent="0.25">
      <c r="A68" s="1">
        <v>60</v>
      </c>
      <c r="B68" s="20">
        <f>IF(LEN(C68=0),SUBTOTAL(3,$C$9:C68),"")</f>
        <v>60</v>
      </c>
      <c r="C68" s="21" t="s">
        <v>1428</v>
      </c>
      <c r="D68" s="22" t="s">
        <v>5809</v>
      </c>
      <c r="E68" s="23" t="s">
        <v>5895</v>
      </c>
      <c r="F68" s="21" t="s">
        <v>5866</v>
      </c>
      <c r="G68" s="90">
        <v>10</v>
      </c>
      <c r="H68" s="24">
        <v>5.5</v>
      </c>
      <c r="I68" s="24">
        <v>8.5</v>
      </c>
      <c r="J68" s="24" t="s">
        <v>26</v>
      </c>
      <c r="K68" s="30"/>
      <c r="L68" s="30"/>
      <c r="M68" s="30"/>
      <c r="N68" s="30"/>
      <c r="O68" s="52">
        <v>7.5</v>
      </c>
      <c r="P68" s="26">
        <f t="shared" si="2"/>
        <v>7.6</v>
      </c>
      <c r="Q68" s="27" t="str">
        <f t="shared" si="6"/>
        <v>B</v>
      </c>
      <c r="R68" s="28" t="str">
        <f t="shared" si="0"/>
        <v>Khá</v>
      </c>
      <c r="S68" s="29" t="str">
        <f t="shared" si="3"/>
        <v/>
      </c>
      <c r="T68" s="88" t="s">
        <v>5590</v>
      </c>
      <c r="U68" s="3" t="str">
        <f t="shared" si="4"/>
        <v>INT1332</v>
      </c>
      <c r="V68" s="3" t="str">
        <f t="shared" si="5"/>
        <v>16</v>
      </c>
      <c r="W68" s="19" t="str">
        <f t="array" ref="W68">IFERROR(VLOOKUP($C68&amp;$T68,CHOOSE({1,2},Data!$A$2:$A$13444&amp;Data!$B$2:$B$13444,Data!$C$2:$C$13444),2,0),"")</f>
        <v>PM02-A3</v>
      </c>
      <c r="X68" s="54" t="str">
        <f t="shared" si="1"/>
        <v>Đạt</v>
      </c>
      <c r="Y68" s="54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2"/>
    </row>
    <row r="69" spans="1:40" ht="22.5" customHeight="1" x14ac:dyDescent="0.25">
      <c r="A69" s="1">
        <v>61</v>
      </c>
      <c r="B69" s="20">
        <f>IF(LEN(C69=0),SUBTOTAL(3,$C$9:C69),"")</f>
        <v>61</v>
      </c>
      <c r="C69" s="21" t="s">
        <v>3047</v>
      </c>
      <c r="D69" s="22" t="s">
        <v>5896</v>
      </c>
      <c r="E69" s="23" t="s">
        <v>5897</v>
      </c>
      <c r="F69" s="21" t="s">
        <v>5807</v>
      </c>
      <c r="G69" s="90">
        <v>7</v>
      </c>
      <c r="H69" s="24">
        <v>6</v>
      </c>
      <c r="I69" s="24">
        <v>6</v>
      </c>
      <c r="J69" s="24" t="s">
        <v>26</v>
      </c>
      <c r="K69" s="30"/>
      <c r="L69" s="30"/>
      <c r="M69" s="30"/>
      <c r="N69" s="30"/>
      <c r="O69" s="52">
        <v>8.5</v>
      </c>
      <c r="P69" s="26">
        <f t="shared" si="2"/>
        <v>7.4</v>
      </c>
      <c r="Q69" s="27" t="str">
        <f t="shared" si="6"/>
        <v>B</v>
      </c>
      <c r="R69" s="28" t="str">
        <f t="shared" si="0"/>
        <v>Khá</v>
      </c>
      <c r="S69" s="29" t="str">
        <f t="shared" si="3"/>
        <v/>
      </c>
      <c r="T69" s="88" t="s">
        <v>5590</v>
      </c>
      <c r="U69" s="3" t="str">
        <f t="shared" si="4"/>
        <v>INT1332</v>
      </c>
      <c r="V69" s="3" t="str">
        <f t="shared" si="5"/>
        <v>16</v>
      </c>
      <c r="W69" s="19" t="str">
        <f t="array" ref="W69">IFERROR(VLOOKUP($C69&amp;$T69,CHOOSE({1,2},Data!$A$2:$A$13444&amp;Data!$B$2:$B$13444,Data!$C$2:$C$13444),2,0),"")</f>
        <v>PM02-A3</v>
      </c>
      <c r="X69" s="54" t="str">
        <f t="shared" si="1"/>
        <v>Đạt</v>
      </c>
      <c r="Y69" s="54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2"/>
    </row>
    <row r="70" spans="1:40" ht="22.5" customHeight="1" x14ac:dyDescent="0.25">
      <c r="A70" s="1">
        <v>62</v>
      </c>
      <c r="B70" s="20">
        <f>IF(LEN(C70=0),SUBTOTAL(3,$C$9:C70),"")</f>
        <v>62</v>
      </c>
      <c r="C70" s="21" t="s">
        <v>3048</v>
      </c>
      <c r="D70" s="22" t="s">
        <v>5898</v>
      </c>
      <c r="E70" s="23" t="s">
        <v>5899</v>
      </c>
      <c r="F70" s="21" t="s">
        <v>5866</v>
      </c>
      <c r="G70" s="90">
        <v>6</v>
      </c>
      <c r="H70" s="24">
        <v>3.5</v>
      </c>
      <c r="I70" s="24">
        <v>1</v>
      </c>
      <c r="J70" s="24" t="s">
        <v>26</v>
      </c>
      <c r="K70" s="30"/>
      <c r="L70" s="30"/>
      <c r="M70" s="30"/>
      <c r="N70" s="30"/>
      <c r="O70" s="52">
        <v>0</v>
      </c>
      <c r="P70" s="26">
        <f t="shared" si="2"/>
        <v>1.5</v>
      </c>
      <c r="Q70" s="27" t="str">
        <f t="shared" si="6"/>
        <v>F</v>
      </c>
      <c r="R70" s="28" t="str">
        <f t="shared" si="0"/>
        <v>Kém</v>
      </c>
      <c r="S70" s="29" t="str">
        <f t="shared" si="3"/>
        <v/>
      </c>
      <c r="T70" s="88" t="s">
        <v>5590</v>
      </c>
      <c r="U70" s="3" t="str">
        <f t="shared" si="4"/>
        <v>INT1332</v>
      </c>
      <c r="V70" s="3" t="str">
        <f t="shared" si="5"/>
        <v>16</v>
      </c>
      <c r="W70" s="19" t="str">
        <f t="array" ref="W70">IFERROR(VLOOKUP($C70&amp;$T70,CHOOSE({1,2},Data!$A$2:$A$13444&amp;Data!$B$2:$B$13444,Data!$C$2:$C$13444),2,0),"")</f>
        <v>PM02-A3</v>
      </c>
      <c r="X70" s="54" t="str">
        <f t="shared" si="1"/>
        <v>Học lại</v>
      </c>
      <c r="Y70" s="54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2"/>
    </row>
    <row r="71" spans="1:40" ht="22.5" customHeight="1" x14ac:dyDescent="0.25">
      <c r="A71" s="1">
        <v>63</v>
      </c>
      <c r="B71" s="20">
        <f>IF(LEN(C71=0),SUBTOTAL(3,$C$9:C71),"")</f>
        <v>63</v>
      </c>
      <c r="C71" s="21" t="s">
        <v>1429</v>
      </c>
      <c r="D71" s="22" t="s">
        <v>5900</v>
      </c>
      <c r="E71" s="23" t="s">
        <v>5901</v>
      </c>
      <c r="F71" s="21" t="s">
        <v>5866</v>
      </c>
      <c r="G71" s="90">
        <v>10</v>
      </c>
      <c r="H71" s="24">
        <v>5.5</v>
      </c>
      <c r="I71" s="24">
        <v>5.5</v>
      </c>
      <c r="J71" s="24" t="s">
        <v>26</v>
      </c>
      <c r="K71" s="30"/>
      <c r="L71" s="30"/>
      <c r="M71" s="30"/>
      <c r="N71" s="30"/>
      <c r="O71" s="52">
        <v>5.5</v>
      </c>
      <c r="P71" s="26">
        <f t="shared" si="2"/>
        <v>6</v>
      </c>
      <c r="Q71" s="27" t="str">
        <f t="shared" si="6"/>
        <v>C</v>
      </c>
      <c r="R71" s="28" t="str">
        <f t="shared" si="0"/>
        <v>Trung bình</v>
      </c>
      <c r="S71" s="29" t="str">
        <f t="shared" si="3"/>
        <v/>
      </c>
      <c r="T71" s="88" t="s">
        <v>5590</v>
      </c>
      <c r="U71" s="3" t="str">
        <f t="shared" si="4"/>
        <v>INT1332</v>
      </c>
      <c r="V71" s="3" t="str">
        <f t="shared" si="5"/>
        <v>16</v>
      </c>
      <c r="W71" s="19" t="str">
        <f t="array" ref="W71">IFERROR(VLOOKUP($C71&amp;$T71,CHOOSE({1,2},Data!$A$2:$A$13444&amp;Data!$B$2:$B$13444,Data!$C$2:$C$13444),2,0),"")</f>
        <v>PM02-A3</v>
      </c>
      <c r="X71" s="54" t="str">
        <f t="shared" si="1"/>
        <v>Đạt</v>
      </c>
      <c r="Y71" s="54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2"/>
    </row>
    <row r="72" spans="1:40" ht="22.5" customHeight="1" x14ac:dyDescent="0.25">
      <c r="A72" s="1">
        <v>64</v>
      </c>
      <c r="B72" s="20">
        <f>IF(LEN(C72=0),SUBTOTAL(3,$C$9:C72),"")</f>
        <v>64</v>
      </c>
      <c r="C72" s="21" t="s">
        <v>1430</v>
      </c>
      <c r="D72" s="22" t="s">
        <v>5902</v>
      </c>
      <c r="E72" s="23" t="s">
        <v>5903</v>
      </c>
      <c r="F72" s="21" t="s">
        <v>5866</v>
      </c>
      <c r="G72" s="90">
        <v>8</v>
      </c>
      <c r="H72" s="24">
        <v>6.5</v>
      </c>
      <c r="I72" s="24">
        <v>7</v>
      </c>
      <c r="J72" s="24" t="s">
        <v>26</v>
      </c>
      <c r="K72" s="30"/>
      <c r="L72" s="30"/>
      <c r="M72" s="30"/>
      <c r="N72" s="30"/>
      <c r="O72" s="52">
        <v>6.5</v>
      </c>
      <c r="P72" s="26">
        <f t="shared" si="2"/>
        <v>6.8</v>
      </c>
      <c r="Q72" s="27" t="str">
        <f t="shared" si="6"/>
        <v>C+</v>
      </c>
      <c r="R72" s="28" t="str">
        <f t="shared" si="0"/>
        <v>Trung bình</v>
      </c>
      <c r="S72" s="29" t="str">
        <f t="shared" si="3"/>
        <v/>
      </c>
      <c r="T72" s="88" t="s">
        <v>5590</v>
      </c>
      <c r="U72" s="3" t="str">
        <f t="shared" si="4"/>
        <v>INT1332</v>
      </c>
      <c r="V72" s="3" t="str">
        <f t="shared" si="5"/>
        <v>16</v>
      </c>
      <c r="W72" s="19" t="str">
        <f t="array" ref="W72">IFERROR(VLOOKUP($C72&amp;$T72,CHOOSE({1,2},Data!$A$2:$A$13444&amp;Data!$B$2:$B$13444,Data!$C$2:$C$13444),2,0),"")</f>
        <v>PM02-A3</v>
      </c>
      <c r="X72" s="54" t="str">
        <f t="shared" si="1"/>
        <v>Đạt</v>
      </c>
      <c r="Y72" s="54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2"/>
    </row>
    <row r="73" spans="1:40" ht="22.5" customHeight="1" x14ac:dyDescent="0.25">
      <c r="A73" s="1">
        <v>65</v>
      </c>
      <c r="B73" s="20">
        <f>IF(LEN(C73=0),SUBTOTAL(3,$C$9:C73),"")</f>
        <v>65</v>
      </c>
      <c r="C73" s="21" t="s">
        <v>3049</v>
      </c>
      <c r="D73" s="22" t="s">
        <v>5904</v>
      </c>
      <c r="E73" s="23" t="s">
        <v>5903</v>
      </c>
      <c r="F73" s="21" t="s">
        <v>5866</v>
      </c>
      <c r="G73" s="90">
        <v>10</v>
      </c>
      <c r="H73" s="24">
        <v>10</v>
      </c>
      <c r="I73" s="24">
        <v>9.5</v>
      </c>
      <c r="J73" s="24" t="s">
        <v>26</v>
      </c>
      <c r="K73" s="30"/>
      <c r="L73" s="30"/>
      <c r="M73" s="30"/>
      <c r="N73" s="30"/>
      <c r="O73" s="52">
        <v>9</v>
      </c>
      <c r="P73" s="26">
        <f t="shared" si="2"/>
        <v>9.4</v>
      </c>
      <c r="Q73" s="27" t="str">
        <f t="shared" si="6"/>
        <v>A+</v>
      </c>
      <c r="R73" s="28" t="str">
        <f t="shared" si="0"/>
        <v>Giỏi</v>
      </c>
      <c r="S73" s="29" t="str">
        <f t="shared" si="3"/>
        <v/>
      </c>
      <c r="T73" s="88" t="s">
        <v>5590</v>
      </c>
      <c r="U73" s="3" t="str">
        <f t="shared" si="4"/>
        <v>INT1332</v>
      </c>
      <c r="V73" s="3" t="str">
        <f t="shared" si="5"/>
        <v>16</v>
      </c>
      <c r="W73" s="19" t="str">
        <f t="array" ref="W73">IFERROR(VLOOKUP($C73&amp;$T73,CHOOSE({1,2},Data!$A$2:$A$13444&amp;Data!$B$2:$B$13444,Data!$C$2:$C$13444),2,0),"")</f>
        <v>PM02-A3</v>
      </c>
      <c r="X73" s="54" t="str">
        <f t="shared" si="1"/>
        <v>Đạt</v>
      </c>
      <c r="Y73" s="54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2"/>
    </row>
    <row r="74" spans="1:40" ht="22.5" customHeight="1" x14ac:dyDescent="0.25">
      <c r="A74" s="1">
        <v>66</v>
      </c>
      <c r="B74" s="20">
        <f>IF(LEN(C74=0),SUBTOTAL(3,$C$9:C74),"")</f>
        <v>66</v>
      </c>
      <c r="C74" s="21" t="s">
        <v>1431</v>
      </c>
      <c r="D74" s="22" t="s">
        <v>5905</v>
      </c>
      <c r="E74" s="23" t="s">
        <v>5843</v>
      </c>
      <c r="F74" s="21" t="s">
        <v>5866</v>
      </c>
      <c r="G74" s="90">
        <v>10</v>
      </c>
      <c r="H74" s="24">
        <v>8.5</v>
      </c>
      <c r="I74" s="24">
        <v>7.5</v>
      </c>
      <c r="J74" s="24" t="s">
        <v>26</v>
      </c>
      <c r="K74" s="30"/>
      <c r="L74" s="30"/>
      <c r="M74" s="30"/>
      <c r="N74" s="30"/>
      <c r="O74" s="52">
        <v>7.5</v>
      </c>
      <c r="P74" s="26">
        <f t="shared" si="2"/>
        <v>8</v>
      </c>
      <c r="Q74" s="27" t="str">
        <f t="shared" si="6"/>
        <v>B+</v>
      </c>
      <c r="R74" s="28" t="str">
        <f t="shared" si="0"/>
        <v>Khá</v>
      </c>
      <c r="S74" s="29" t="str">
        <f t="shared" si="3"/>
        <v/>
      </c>
      <c r="T74" s="88" t="s">
        <v>5590</v>
      </c>
      <c r="U74" s="3" t="str">
        <f t="shared" si="4"/>
        <v>INT1332</v>
      </c>
      <c r="V74" s="3" t="str">
        <f t="shared" si="5"/>
        <v>16</v>
      </c>
      <c r="W74" s="19" t="str">
        <f t="array" ref="W74">IFERROR(VLOOKUP($C74&amp;$T74,CHOOSE({1,2},Data!$A$2:$A$13444&amp;Data!$B$2:$B$13444,Data!$C$2:$C$13444),2,0),"")</f>
        <v>PM02-A3</v>
      </c>
      <c r="X74" s="54" t="str">
        <f t="shared" si="1"/>
        <v>Đạt</v>
      </c>
      <c r="Y74" s="54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2"/>
    </row>
    <row r="75" spans="1:40" ht="22.5" customHeight="1" x14ac:dyDescent="0.25">
      <c r="A75" s="1">
        <v>67</v>
      </c>
      <c r="B75" s="20">
        <f>IF(LEN(C75=0),SUBTOTAL(3,$C$9:C75),"")</f>
        <v>67</v>
      </c>
      <c r="C75" s="21" t="s">
        <v>3050</v>
      </c>
      <c r="D75" s="22" t="s">
        <v>5906</v>
      </c>
      <c r="E75" s="23" t="s">
        <v>5907</v>
      </c>
      <c r="F75" s="21" t="s">
        <v>5866</v>
      </c>
      <c r="G75" s="90">
        <v>9</v>
      </c>
      <c r="H75" s="24">
        <v>6.5</v>
      </c>
      <c r="I75" s="24">
        <v>8</v>
      </c>
      <c r="J75" s="24" t="s">
        <v>26</v>
      </c>
      <c r="K75" s="30"/>
      <c r="L75" s="30"/>
      <c r="M75" s="30"/>
      <c r="N75" s="30"/>
      <c r="O75" s="52">
        <v>8.5</v>
      </c>
      <c r="P75" s="26">
        <f t="shared" si="2"/>
        <v>8.1</v>
      </c>
      <c r="Q75" s="27" t="str">
        <f t="shared" si="6"/>
        <v>B+</v>
      </c>
      <c r="R75" s="28" t="str">
        <f t="shared" si="0"/>
        <v>Khá</v>
      </c>
      <c r="S75" s="29" t="str">
        <f t="shared" si="3"/>
        <v/>
      </c>
      <c r="T75" s="88" t="s">
        <v>5590</v>
      </c>
      <c r="U75" s="3" t="str">
        <f t="shared" si="4"/>
        <v>INT1332</v>
      </c>
      <c r="V75" s="3" t="str">
        <f t="shared" si="5"/>
        <v>16</v>
      </c>
      <c r="W75" s="19" t="str">
        <f t="array" ref="W75">IFERROR(VLOOKUP($C75&amp;$T75,CHOOSE({1,2},Data!$A$2:$A$13444&amp;Data!$B$2:$B$13444,Data!$C$2:$C$13444),2,0),"")</f>
        <v>PM02-A3</v>
      </c>
      <c r="X75" s="54" t="str">
        <f t="shared" si="1"/>
        <v>Đạt</v>
      </c>
      <c r="Y75" s="54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2"/>
    </row>
    <row r="76" spans="1:40" ht="22.5" customHeight="1" x14ac:dyDescent="0.25">
      <c r="A76" s="1">
        <v>68</v>
      </c>
      <c r="B76" s="20">
        <f>IF(LEN(C76=0),SUBTOTAL(3,$C$9:C76),"")</f>
        <v>68</v>
      </c>
      <c r="C76" s="21" t="s">
        <v>3051</v>
      </c>
      <c r="D76" s="22" t="s">
        <v>5908</v>
      </c>
      <c r="E76" s="23" t="s">
        <v>5909</v>
      </c>
      <c r="F76" s="21" t="s">
        <v>5807</v>
      </c>
      <c r="G76" s="90">
        <v>2</v>
      </c>
      <c r="H76" s="24">
        <v>6</v>
      </c>
      <c r="I76" s="24">
        <v>6</v>
      </c>
      <c r="J76" s="24" t="s">
        <v>26</v>
      </c>
      <c r="K76" s="30"/>
      <c r="L76" s="30"/>
      <c r="M76" s="30"/>
      <c r="N76" s="30"/>
      <c r="O76" s="52">
        <v>7.5</v>
      </c>
      <c r="P76" s="26">
        <f t="shared" si="2"/>
        <v>6.4</v>
      </c>
      <c r="Q76" s="27" t="str">
        <f t="shared" si="6"/>
        <v>C</v>
      </c>
      <c r="R76" s="28" t="str">
        <f t="shared" si="0"/>
        <v>Trung bình</v>
      </c>
      <c r="S76" s="29" t="str">
        <f t="shared" si="3"/>
        <v/>
      </c>
      <c r="T76" s="88" t="s">
        <v>5590</v>
      </c>
      <c r="U76" s="3" t="str">
        <f t="shared" si="4"/>
        <v>INT1332</v>
      </c>
      <c r="V76" s="3" t="str">
        <f t="shared" si="5"/>
        <v>16</v>
      </c>
      <c r="W76" s="19" t="str">
        <f t="array" ref="W76">IFERROR(VLOOKUP($C76&amp;$T76,CHOOSE({1,2},Data!$A$2:$A$13444&amp;Data!$B$2:$B$13444,Data!$C$2:$C$13444),2,0),"")</f>
        <v>PM02-A3</v>
      </c>
      <c r="X76" s="54" t="str">
        <f t="shared" si="1"/>
        <v>Đạt</v>
      </c>
      <c r="Y76" s="54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2"/>
    </row>
    <row r="77" spans="1:40" ht="22.5" customHeight="1" x14ac:dyDescent="0.25">
      <c r="A77" s="1">
        <v>69</v>
      </c>
      <c r="B77" s="20">
        <f>IF(LEN(C77=0),SUBTOTAL(3,$C$9:C77),"")</f>
        <v>69</v>
      </c>
      <c r="C77" s="21" t="s">
        <v>3052</v>
      </c>
      <c r="D77" s="22" t="s">
        <v>5828</v>
      </c>
      <c r="E77" s="23" t="s">
        <v>5910</v>
      </c>
      <c r="F77" s="21" t="s">
        <v>5807</v>
      </c>
      <c r="G77" s="90">
        <v>8</v>
      </c>
      <c r="H77" s="24">
        <v>4</v>
      </c>
      <c r="I77" s="24">
        <v>8</v>
      </c>
      <c r="J77" s="24" t="s">
        <v>26</v>
      </c>
      <c r="K77" s="30"/>
      <c r="L77" s="30"/>
      <c r="M77" s="30"/>
      <c r="N77" s="30"/>
      <c r="O77" s="52">
        <v>5</v>
      </c>
      <c r="P77" s="26">
        <f t="shared" si="2"/>
        <v>5.7</v>
      </c>
      <c r="Q77" s="27" t="str">
        <f t="shared" si="6"/>
        <v>C</v>
      </c>
      <c r="R77" s="28" t="str">
        <f t="shared" si="0"/>
        <v>Trung bình</v>
      </c>
      <c r="S77" s="29" t="str">
        <f t="shared" si="3"/>
        <v/>
      </c>
      <c r="T77" s="88" t="s">
        <v>5590</v>
      </c>
      <c r="U77" s="3" t="str">
        <f t="shared" si="4"/>
        <v>INT1332</v>
      </c>
      <c r="V77" s="3" t="str">
        <f t="shared" si="5"/>
        <v>16</v>
      </c>
      <c r="W77" s="19" t="str">
        <f t="array" ref="W77">IFERROR(VLOOKUP($C77&amp;$T77,CHOOSE({1,2},Data!$A$2:$A$13444&amp;Data!$B$2:$B$13444,Data!$C$2:$C$13444),2,0),"")</f>
        <v>PM02-A3</v>
      </c>
      <c r="X77" s="54" t="str">
        <f t="shared" si="1"/>
        <v>Đạt</v>
      </c>
      <c r="Y77" s="54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2"/>
    </row>
    <row r="78" spans="1:40" ht="22.5" customHeight="1" x14ac:dyDescent="0.25">
      <c r="A78" s="1">
        <v>70</v>
      </c>
      <c r="B78" s="20">
        <f>IF(LEN(C78=0),SUBTOTAL(3,$C$9:C78),"")</f>
        <v>70</v>
      </c>
      <c r="C78" s="21" t="s">
        <v>1432</v>
      </c>
      <c r="D78" s="22" t="s">
        <v>5911</v>
      </c>
      <c r="E78" s="23" t="s">
        <v>5846</v>
      </c>
      <c r="F78" s="21" t="s">
        <v>5866</v>
      </c>
      <c r="G78" s="90">
        <v>0</v>
      </c>
      <c r="H78" s="24">
        <v>0</v>
      </c>
      <c r="I78" s="24">
        <v>0</v>
      </c>
      <c r="J78" s="24" t="s">
        <v>26</v>
      </c>
      <c r="K78" s="30"/>
      <c r="L78" s="30"/>
      <c r="M78" s="30"/>
      <c r="N78" s="30"/>
      <c r="O78" s="52" t="s">
        <v>6630</v>
      </c>
      <c r="P78" s="26">
        <f t="shared" si="2"/>
        <v>0</v>
      </c>
      <c r="Q78" s="27" t="str">
        <f t="shared" si="6"/>
        <v>F</v>
      </c>
      <c r="R78" s="28" t="str">
        <f t="shared" si="0"/>
        <v>Kém</v>
      </c>
      <c r="S78" s="29" t="str">
        <f t="shared" si="3"/>
        <v>Không đủ ĐKDT</v>
      </c>
      <c r="T78" s="88" t="s">
        <v>5590</v>
      </c>
      <c r="U78" s="3" t="str">
        <f t="shared" si="4"/>
        <v>INT1332</v>
      </c>
      <c r="V78" s="3" t="str">
        <f t="shared" si="5"/>
        <v>16</v>
      </c>
      <c r="W78" s="19" t="str">
        <f t="array" ref="W78">IFERROR(VLOOKUP($C78&amp;$T78,CHOOSE({1,2},Data!$A$2:$A$13444&amp;Data!$B$2:$B$13444,Data!$C$2:$C$13444),2,0),"")</f>
        <v>PM02-A3</v>
      </c>
      <c r="X78" s="54" t="str">
        <f t="shared" si="1"/>
        <v>Học lại</v>
      </c>
      <c r="Y78" s="54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2"/>
    </row>
    <row r="79" spans="1:40" ht="22.5" customHeight="1" x14ac:dyDescent="0.25">
      <c r="A79" s="1">
        <v>71</v>
      </c>
      <c r="B79" s="20">
        <f>IF(LEN(C79=0),SUBTOTAL(3,$C$9:C79),"")</f>
        <v>71</v>
      </c>
      <c r="C79" s="21" t="s">
        <v>1433</v>
      </c>
      <c r="D79" s="22" t="s">
        <v>5912</v>
      </c>
      <c r="E79" s="23" t="s">
        <v>5846</v>
      </c>
      <c r="F79" s="21" t="s">
        <v>5866</v>
      </c>
      <c r="G79" s="90">
        <v>10</v>
      </c>
      <c r="H79" s="24">
        <v>9</v>
      </c>
      <c r="I79" s="24">
        <v>9</v>
      </c>
      <c r="J79" s="24" t="s">
        <v>26</v>
      </c>
      <c r="K79" s="30"/>
      <c r="L79" s="30"/>
      <c r="M79" s="30"/>
      <c r="N79" s="30"/>
      <c r="O79" s="52">
        <v>8.5</v>
      </c>
      <c r="P79" s="26">
        <f t="shared" si="2"/>
        <v>8.9</v>
      </c>
      <c r="Q79" s="27" t="str">
        <f t="shared" si="6"/>
        <v>A</v>
      </c>
      <c r="R79" s="28" t="str">
        <f t="shared" si="0"/>
        <v>Giỏi</v>
      </c>
      <c r="S79" s="29" t="str">
        <f t="shared" si="3"/>
        <v/>
      </c>
      <c r="T79" s="88" t="s">
        <v>5590</v>
      </c>
      <c r="U79" s="3" t="str">
        <f t="shared" si="4"/>
        <v>INT1332</v>
      </c>
      <c r="V79" s="3" t="str">
        <f t="shared" si="5"/>
        <v>16</v>
      </c>
      <c r="W79" s="19" t="str">
        <f t="array" ref="W79">IFERROR(VLOOKUP($C79&amp;$T79,CHOOSE({1,2},Data!$A$2:$A$13444&amp;Data!$B$2:$B$13444,Data!$C$2:$C$13444),2,0),"")</f>
        <v>PM02-A3</v>
      </c>
      <c r="X79" s="54" t="str">
        <f t="shared" si="1"/>
        <v>Đạt</v>
      </c>
      <c r="Y79" s="54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2"/>
    </row>
    <row r="80" spans="1:40" ht="22.5" customHeight="1" x14ac:dyDescent="0.25">
      <c r="A80" s="1">
        <v>72</v>
      </c>
      <c r="B80" s="20">
        <f>IF(LEN(C80=0),SUBTOTAL(3,$C$9:C80),"")</f>
        <v>72</v>
      </c>
      <c r="C80" s="21" t="s">
        <v>3053</v>
      </c>
      <c r="D80" s="22" t="s">
        <v>5913</v>
      </c>
      <c r="E80" s="23" t="s">
        <v>5846</v>
      </c>
      <c r="F80" s="21" t="s">
        <v>5866</v>
      </c>
      <c r="G80" s="90">
        <v>6</v>
      </c>
      <c r="H80" s="24">
        <v>6</v>
      </c>
      <c r="I80" s="24">
        <v>7</v>
      </c>
      <c r="J80" s="24" t="s">
        <v>26</v>
      </c>
      <c r="K80" s="30"/>
      <c r="L80" s="30"/>
      <c r="M80" s="30"/>
      <c r="N80" s="30"/>
      <c r="O80" s="52">
        <v>8</v>
      </c>
      <c r="P80" s="26">
        <f t="shared" si="2"/>
        <v>7.2</v>
      </c>
      <c r="Q80" s="27" t="str">
        <f t="shared" si="6"/>
        <v>B</v>
      </c>
      <c r="R80" s="28" t="str">
        <f t="shared" si="0"/>
        <v>Khá</v>
      </c>
      <c r="S80" s="29" t="str">
        <f t="shared" si="3"/>
        <v/>
      </c>
      <c r="T80" s="88" t="s">
        <v>5590</v>
      </c>
      <c r="U80" s="3" t="str">
        <f t="shared" si="4"/>
        <v>INT1332</v>
      </c>
      <c r="V80" s="3" t="str">
        <f t="shared" si="5"/>
        <v>16</v>
      </c>
      <c r="W80" s="19" t="str">
        <f t="array" ref="W80">IFERROR(VLOOKUP($C80&amp;$T80,CHOOSE({1,2},Data!$A$2:$A$13444&amp;Data!$B$2:$B$13444,Data!$C$2:$C$13444),2,0),"")</f>
        <v>PM02-A3</v>
      </c>
      <c r="X80" s="54" t="str">
        <f t="shared" si="1"/>
        <v>Đạt</v>
      </c>
      <c r="Y80" s="54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2"/>
    </row>
    <row r="81" spans="1:40" ht="22.5" customHeight="1" x14ac:dyDescent="0.25">
      <c r="A81" s="1">
        <v>73</v>
      </c>
      <c r="B81" s="20">
        <f>IF(LEN(C81=0),SUBTOTAL(3,$C$9:C81),"")</f>
        <v>73</v>
      </c>
      <c r="C81" s="21" t="s">
        <v>1434</v>
      </c>
      <c r="D81" s="22" t="s">
        <v>5914</v>
      </c>
      <c r="E81" s="23" t="s">
        <v>5915</v>
      </c>
      <c r="F81" s="21" t="s">
        <v>5866</v>
      </c>
      <c r="G81" s="90">
        <v>10</v>
      </c>
      <c r="H81" s="24">
        <v>5</v>
      </c>
      <c r="I81" s="24">
        <v>10</v>
      </c>
      <c r="J81" s="24" t="s">
        <v>26</v>
      </c>
      <c r="K81" s="30"/>
      <c r="L81" s="30"/>
      <c r="M81" s="30"/>
      <c r="N81" s="30"/>
      <c r="O81" s="52">
        <v>10</v>
      </c>
      <c r="P81" s="26">
        <f t="shared" si="2"/>
        <v>9</v>
      </c>
      <c r="Q81" s="27" t="str">
        <f t="shared" si="6"/>
        <v>A+</v>
      </c>
      <c r="R81" s="28" t="str">
        <f t="shared" si="0"/>
        <v>Giỏi</v>
      </c>
      <c r="S81" s="29" t="str">
        <f t="shared" si="3"/>
        <v/>
      </c>
      <c r="T81" s="88" t="s">
        <v>5590</v>
      </c>
      <c r="U81" s="3" t="str">
        <f t="shared" si="4"/>
        <v>INT1332</v>
      </c>
      <c r="V81" s="3" t="str">
        <f t="shared" si="5"/>
        <v>16</v>
      </c>
      <c r="W81" s="19" t="str">
        <f t="array" ref="W81">IFERROR(VLOOKUP($C81&amp;$T81,CHOOSE({1,2},Data!$A$2:$A$13444&amp;Data!$B$2:$B$13444,Data!$C$2:$C$13444),2,0),"")</f>
        <v>PM02-A3</v>
      </c>
      <c r="X81" s="54" t="str">
        <f t="shared" si="1"/>
        <v>Đạt</v>
      </c>
      <c r="Y81" s="54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2"/>
    </row>
    <row r="82" spans="1:40" ht="22.5" customHeight="1" x14ac:dyDescent="0.25">
      <c r="A82" s="1">
        <v>74</v>
      </c>
      <c r="B82" s="20">
        <f>IF(LEN(C82=0),SUBTOTAL(3,$C$9:C82),"")</f>
        <v>74</v>
      </c>
      <c r="C82" s="21" t="s">
        <v>1435</v>
      </c>
      <c r="D82" s="22" t="s">
        <v>5916</v>
      </c>
      <c r="E82" s="23" t="s">
        <v>5917</v>
      </c>
      <c r="F82" s="21" t="s">
        <v>5866</v>
      </c>
      <c r="G82" s="90">
        <v>0</v>
      </c>
      <c r="H82" s="24">
        <v>0</v>
      </c>
      <c r="I82" s="24">
        <v>0</v>
      </c>
      <c r="J82" s="24" t="s">
        <v>26</v>
      </c>
      <c r="K82" s="30"/>
      <c r="L82" s="30"/>
      <c r="M82" s="30"/>
      <c r="N82" s="30"/>
      <c r="O82" s="52" t="s">
        <v>6630</v>
      </c>
      <c r="P82" s="26">
        <f t="shared" si="2"/>
        <v>0</v>
      </c>
      <c r="Q82" s="27" t="str">
        <f t="shared" si="6"/>
        <v>F</v>
      </c>
      <c r="R82" s="28" t="str">
        <f t="shared" si="0"/>
        <v>Kém</v>
      </c>
      <c r="S82" s="29" t="str">
        <f t="shared" si="3"/>
        <v>Không đủ ĐKDT</v>
      </c>
      <c r="T82" s="88" t="s">
        <v>5590</v>
      </c>
      <c r="U82" s="3" t="str">
        <f t="shared" si="4"/>
        <v>INT1332</v>
      </c>
      <c r="V82" s="3" t="str">
        <f t="shared" si="5"/>
        <v>16</v>
      </c>
      <c r="W82" s="19" t="str">
        <f t="array" ref="W82">IFERROR(VLOOKUP($C82&amp;$T82,CHOOSE({1,2},Data!$A$2:$A$13444&amp;Data!$B$2:$B$13444,Data!$C$2:$C$13444),2,0),"")</f>
        <v>PM02-A3</v>
      </c>
      <c r="X82" s="54" t="str">
        <f t="shared" si="1"/>
        <v>Học lại</v>
      </c>
      <c r="Y82" s="54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2"/>
    </row>
    <row r="83" spans="1:40" ht="22.5" customHeight="1" x14ac:dyDescent="0.25">
      <c r="A83" s="1">
        <v>75</v>
      </c>
      <c r="B83" s="20">
        <f>IF(LEN(C83=0),SUBTOTAL(3,$C$9:C83),"")</f>
        <v>75</v>
      </c>
      <c r="C83" s="21" t="s">
        <v>1436</v>
      </c>
      <c r="D83" s="22" t="s">
        <v>5918</v>
      </c>
      <c r="E83" s="23" t="s">
        <v>5849</v>
      </c>
      <c r="F83" s="21" t="s">
        <v>5866</v>
      </c>
      <c r="G83" s="90">
        <v>10</v>
      </c>
      <c r="H83" s="24">
        <v>4</v>
      </c>
      <c r="I83" s="24">
        <v>5.5</v>
      </c>
      <c r="J83" s="24" t="s">
        <v>26</v>
      </c>
      <c r="K83" s="30"/>
      <c r="L83" s="30"/>
      <c r="M83" s="30"/>
      <c r="N83" s="30"/>
      <c r="O83" s="52">
        <v>8</v>
      </c>
      <c r="P83" s="26">
        <f t="shared" si="2"/>
        <v>6.9</v>
      </c>
      <c r="Q83" s="27" t="str">
        <f t="shared" si="6"/>
        <v>C+</v>
      </c>
      <c r="R83" s="28" t="str">
        <f t="shared" si="0"/>
        <v>Trung bình</v>
      </c>
      <c r="S83" s="29" t="str">
        <f t="shared" si="3"/>
        <v/>
      </c>
      <c r="T83" s="88" t="s">
        <v>5590</v>
      </c>
      <c r="U83" s="3" t="str">
        <f t="shared" si="4"/>
        <v>INT1332</v>
      </c>
      <c r="V83" s="3" t="str">
        <f t="shared" si="5"/>
        <v>16</v>
      </c>
      <c r="W83" s="19" t="str">
        <f t="array" ref="W83">IFERROR(VLOOKUP($C83&amp;$T83,CHOOSE({1,2},Data!$A$2:$A$13444&amp;Data!$B$2:$B$13444,Data!$C$2:$C$13444),2,0),"")</f>
        <v>PM02-A3</v>
      </c>
      <c r="X83" s="54" t="str">
        <f t="shared" si="1"/>
        <v>Đạt</v>
      </c>
      <c r="Y83" s="54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2"/>
    </row>
    <row r="84" spans="1:40" ht="22.5" customHeight="1" x14ac:dyDescent="0.25">
      <c r="A84" s="1">
        <v>76</v>
      </c>
      <c r="B84" s="20">
        <f>IF(LEN(C84=0),SUBTOTAL(3,$C$9:C84),"")</f>
        <v>76</v>
      </c>
      <c r="C84" s="21" t="s">
        <v>1437</v>
      </c>
      <c r="D84" s="22" t="s">
        <v>5848</v>
      </c>
      <c r="E84" s="23" t="s">
        <v>5851</v>
      </c>
      <c r="F84" s="21" t="s">
        <v>5866</v>
      </c>
      <c r="G84" s="90">
        <v>8</v>
      </c>
      <c r="H84" s="24">
        <v>6</v>
      </c>
      <c r="I84" s="24">
        <v>4.5</v>
      </c>
      <c r="J84" s="24" t="s">
        <v>26</v>
      </c>
      <c r="K84" s="30"/>
      <c r="L84" s="30"/>
      <c r="M84" s="30"/>
      <c r="N84" s="30"/>
      <c r="O84" s="52">
        <v>4</v>
      </c>
      <c r="P84" s="26">
        <f t="shared" si="2"/>
        <v>4.9000000000000004</v>
      </c>
      <c r="Q84" s="27" t="str">
        <f t="shared" si="6"/>
        <v>D</v>
      </c>
      <c r="R84" s="28" t="str">
        <f t="shared" si="0"/>
        <v>Trung bình yếu</v>
      </c>
      <c r="S84" s="29" t="str">
        <f t="shared" si="3"/>
        <v/>
      </c>
      <c r="T84" s="88" t="s">
        <v>5590</v>
      </c>
      <c r="U84" s="3" t="str">
        <f t="shared" si="4"/>
        <v>INT1332</v>
      </c>
      <c r="V84" s="3" t="str">
        <f t="shared" si="5"/>
        <v>16</v>
      </c>
      <c r="W84" s="19" t="str">
        <f t="array" ref="W84">IFERROR(VLOOKUP($C84&amp;$T84,CHOOSE({1,2},Data!$A$2:$A$13444&amp;Data!$B$2:$B$13444,Data!$C$2:$C$13444),2,0),"")</f>
        <v>PM02-A3</v>
      </c>
      <c r="X84" s="54" t="str">
        <f t="shared" si="1"/>
        <v>Đạt</v>
      </c>
      <c r="Y84" s="54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2"/>
    </row>
    <row r="85" spans="1:40" ht="22.5" customHeight="1" x14ac:dyDescent="0.25">
      <c r="A85" s="1">
        <v>77</v>
      </c>
      <c r="B85" s="20">
        <f>IF(LEN(C85=0),SUBTOTAL(3,$C$9:C85),"")</f>
        <v>77</v>
      </c>
      <c r="C85" s="21" t="s">
        <v>3480</v>
      </c>
      <c r="D85" s="22" t="s">
        <v>5919</v>
      </c>
      <c r="E85" s="23" t="s">
        <v>5920</v>
      </c>
      <c r="F85" s="21" t="s">
        <v>5882</v>
      </c>
      <c r="G85" s="90">
        <v>10</v>
      </c>
      <c r="H85" s="24">
        <v>9</v>
      </c>
      <c r="I85" s="24">
        <v>8.5</v>
      </c>
      <c r="J85" s="24" t="s">
        <v>26</v>
      </c>
      <c r="K85" s="30"/>
      <c r="L85" s="30"/>
      <c r="M85" s="30"/>
      <c r="N85" s="30"/>
      <c r="O85" s="52">
        <v>8.5</v>
      </c>
      <c r="P85" s="26">
        <f t="shared" si="2"/>
        <v>8.8000000000000007</v>
      </c>
      <c r="Q85" s="27" t="str">
        <f t="shared" si="6"/>
        <v>A</v>
      </c>
      <c r="R85" s="28" t="str">
        <f t="shared" si="0"/>
        <v>Giỏi</v>
      </c>
      <c r="S85" s="29" t="str">
        <f t="shared" si="3"/>
        <v/>
      </c>
      <c r="T85" s="88" t="s">
        <v>5590</v>
      </c>
      <c r="U85" s="3" t="str">
        <f t="shared" si="4"/>
        <v>INT1332</v>
      </c>
      <c r="V85" s="3" t="str">
        <f t="shared" si="5"/>
        <v>16</v>
      </c>
      <c r="W85" s="19" t="str">
        <f t="array" ref="W85">IFERROR(VLOOKUP($C85&amp;$T85,CHOOSE({1,2},Data!$A$2:$A$13444&amp;Data!$B$2:$B$13444,Data!$C$2:$C$13444),2,0),"")</f>
        <v>PM02-A3</v>
      </c>
      <c r="X85" s="54" t="str">
        <f t="shared" si="1"/>
        <v>Đạt</v>
      </c>
      <c r="Y85" s="54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2"/>
    </row>
    <row r="86" spans="1:40" ht="22.5" customHeight="1" x14ac:dyDescent="0.25">
      <c r="A86" s="1">
        <v>78</v>
      </c>
      <c r="B86" s="20">
        <f>IF(LEN(C86=0),SUBTOTAL(3,$C$9:C86),"")</f>
        <v>78</v>
      </c>
      <c r="C86" s="21" t="s">
        <v>1413</v>
      </c>
      <c r="D86" s="22" t="s">
        <v>5921</v>
      </c>
      <c r="E86" s="23" t="s">
        <v>5920</v>
      </c>
      <c r="F86" s="21" t="s">
        <v>5807</v>
      </c>
      <c r="G86" s="90">
        <v>9</v>
      </c>
      <c r="H86" s="24">
        <v>3.5</v>
      </c>
      <c r="I86" s="24">
        <v>8</v>
      </c>
      <c r="J86" s="24" t="s">
        <v>26</v>
      </c>
      <c r="K86" s="30"/>
      <c r="L86" s="30"/>
      <c r="M86" s="30"/>
      <c r="N86" s="30"/>
      <c r="O86" s="52">
        <v>6</v>
      </c>
      <c r="P86" s="26">
        <f t="shared" si="2"/>
        <v>6.2</v>
      </c>
      <c r="Q86" s="27" t="str">
        <f t="shared" si="6"/>
        <v>C</v>
      </c>
      <c r="R86" s="28" t="str">
        <f t="shared" si="0"/>
        <v>Trung bình</v>
      </c>
      <c r="S86" s="29" t="str">
        <f t="shared" si="3"/>
        <v/>
      </c>
      <c r="T86" s="88" t="s">
        <v>5590</v>
      </c>
      <c r="U86" s="3" t="str">
        <f t="shared" si="4"/>
        <v>INT1332</v>
      </c>
      <c r="V86" s="3" t="str">
        <f t="shared" si="5"/>
        <v>16</v>
      </c>
      <c r="W86" s="19" t="str">
        <f t="array" ref="W86">IFERROR(VLOOKUP($C86&amp;$T86,CHOOSE({1,2},Data!$A$2:$A$13444&amp;Data!$B$2:$B$13444,Data!$C$2:$C$13444),2,0),"")</f>
        <v>PM02-A3</v>
      </c>
      <c r="X86" s="54" t="str">
        <f t="shared" si="1"/>
        <v>Đạt</v>
      </c>
      <c r="Y86" s="54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2"/>
    </row>
    <row r="87" spans="1:40" ht="22.5" customHeight="1" x14ac:dyDescent="0.25">
      <c r="A87" s="1">
        <v>79</v>
      </c>
      <c r="B87" s="20">
        <f>IF(LEN(C87=0),SUBTOTAL(3,$C$9:C87),"")</f>
        <v>79</v>
      </c>
      <c r="C87" s="21" t="s">
        <v>1438</v>
      </c>
      <c r="D87" s="22" t="s">
        <v>5922</v>
      </c>
      <c r="E87" s="23" t="s">
        <v>5923</v>
      </c>
      <c r="F87" s="21" t="s">
        <v>5866</v>
      </c>
      <c r="G87" s="90">
        <v>10</v>
      </c>
      <c r="H87" s="24">
        <v>4</v>
      </c>
      <c r="I87" s="24">
        <v>2.5</v>
      </c>
      <c r="J87" s="24" t="s">
        <v>26</v>
      </c>
      <c r="K87" s="30"/>
      <c r="L87" s="30"/>
      <c r="M87" s="30"/>
      <c r="N87" s="30"/>
      <c r="O87" s="52">
        <v>1</v>
      </c>
      <c r="P87" s="26">
        <f t="shared" si="2"/>
        <v>2.8</v>
      </c>
      <c r="Q87" s="27" t="str">
        <f t="shared" si="6"/>
        <v>F</v>
      </c>
      <c r="R87" s="28" t="str">
        <f t="shared" si="0"/>
        <v>Kém</v>
      </c>
      <c r="S87" s="29" t="str">
        <f t="shared" si="3"/>
        <v/>
      </c>
      <c r="T87" s="88" t="s">
        <v>5590</v>
      </c>
      <c r="U87" s="3" t="str">
        <f t="shared" si="4"/>
        <v>INT1332</v>
      </c>
      <c r="V87" s="3" t="str">
        <f t="shared" si="5"/>
        <v>16</v>
      </c>
      <c r="W87" s="19" t="str">
        <f t="array" ref="W87">IFERROR(VLOOKUP($C87&amp;$T87,CHOOSE({1,2},Data!$A$2:$A$13444&amp;Data!$B$2:$B$13444,Data!$C$2:$C$13444),2,0),"")</f>
        <v>PM02-A3</v>
      </c>
      <c r="X87" s="54" t="str">
        <f t="shared" si="1"/>
        <v>Học lại</v>
      </c>
      <c r="Y87" s="54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2"/>
    </row>
    <row r="88" spans="1:40" ht="22.5" customHeight="1" x14ac:dyDescent="0.25">
      <c r="A88" s="1">
        <v>80</v>
      </c>
      <c r="B88" s="20">
        <f>IF(LEN(C88=0),SUBTOTAL(3,$C$9:C88),"")</f>
        <v>80</v>
      </c>
      <c r="C88" s="21" t="s">
        <v>1439</v>
      </c>
      <c r="D88" s="22" t="s">
        <v>5893</v>
      </c>
      <c r="E88" s="23" t="s">
        <v>5859</v>
      </c>
      <c r="F88" s="21" t="s">
        <v>5866</v>
      </c>
      <c r="G88" s="90">
        <v>10</v>
      </c>
      <c r="H88" s="24">
        <v>4.5</v>
      </c>
      <c r="I88" s="24">
        <v>1</v>
      </c>
      <c r="J88" s="24" t="s">
        <v>26</v>
      </c>
      <c r="K88" s="30"/>
      <c r="L88" s="30"/>
      <c r="M88" s="30"/>
      <c r="N88" s="30"/>
      <c r="O88" s="52">
        <v>5.5</v>
      </c>
      <c r="P88" s="26">
        <f t="shared" si="2"/>
        <v>4.9000000000000004</v>
      </c>
      <c r="Q88" s="27" t="str">
        <f t="shared" si="6"/>
        <v>D</v>
      </c>
      <c r="R88" s="28" t="str">
        <f t="shared" si="0"/>
        <v>Trung bình yếu</v>
      </c>
      <c r="S88" s="29" t="str">
        <f t="shared" si="3"/>
        <v/>
      </c>
      <c r="T88" s="88" t="s">
        <v>5590</v>
      </c>
      <c r="U88" s="3" t="str">
        <f t="shared" si="4"/>
        <v>INT1332</v>
      </c>
      <c r="V88" s="3" t="str">
        <f t="shared" si="5"/>
        <v>16</v>
      </c>
      <c r="W88" s="19" t="str">
        <f t="array" ref="W88">IFERROR(VLOOKUP($C88&amp;$T88,CHOOSE({1,2},Data!$A$2:$A$13444&amp;Data!$B$2:$B$13444,Data!$C$2:$C$13444),2,0),"")</f>
        <v>PM02-A3</v>
      </c>
      <c r="X88" s="54" t="str">
        <f t="shared" si="1"/>
        <v>Đạt</v>
      </c>
      <c r="Y88" s="54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2"/>
    </row>
    <row r="89" spans="1:40" ht="22.5" customHeight="1" x14ac:dyDescent="0.25">
      <c r="A89" s="1">
        <v>81</v>
      </c>
      <c r="B89" s="20">
        <f>IF(LEN(C89=0),SUBTOTAL(3,$C$9:C89),"")</f>
        <v>81</v>
      </c>
      <c r="C89" s="21" t="s">
        <v>3055</v>
      </c>
      <c r="D89" s="22" t="s">
        <v>5924</v>
      </c>
      <c r="E89" s="23" t="s">
        <v>5862</v>
      </c>
      <c r="F89" s="21" t="s">
        <v>5866</v>
      </c>
      <c r="G89" s="90">
        <v>10</v>
      </c>
      <c r="H89" s="24">
        <v>4.5</v>
      </c>
      <c r="I89" s="24">
        <v>5</v>
      </c>
      <c r="J89" s="24" t="s">
        <v>26</v>
      </c>
      <c r="K89" s="30"/>
      <c r="L89" s="30"/>
      <c r="M89" s="30"/>
      <c r="N89" s="30"/>
      <c r="O89" s="52">
        <v>0</v>
      </c>
      <c r="P89" s="26">
        <f t="shared" si="2"/>
        <v>2.9</v>
      </c>
      <c r="Q89" s="27" t="str">
        <f t="shared" si="6"/>
        <v>F</v>
      </c>
      <c r="R89" s="28" t="str">
        <f t="shared" si="0"/>
        <v>Kém</v>
      </c>
      <c r="S89" s="29" t="str">
        <f t="shared" si="3"/>
        <v/>
      </c>
      <c r="T89" s="88" t="s">
        <v>5590</v>
      </c>
      <c r="U89" s="3" t="str">
        <f t="shared" si="4"/>
        <v>INT1332</v>
      </c>
      <c r="V89" s="3" t="str">
        <f t="shared" si="5"/>
        <v>16</v>
      </c>
      <c r="W89" s="19" t="str">
        <f t="array" ref="W89">IFERROR(VLOOKUP($C89&amp;$T89,CHOOSE({1,2},Data!$A$2:$A$13444&amp;Data!$B$2:$B$13444,Data!$C$2:$C$13444),2,0),"")</f>
        <v>PM02-A3</v>
      </c>
      <c r="X89" s="54" t="str">
        <f t="shared" si="1"/>
        <v>Học lại</v>
      </c>
      <c r="Y89" s="54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2"/>
    </row>
    <row r="90" spans="1:40" ht="22.5" customHeight="1" x14ac:dyDescent="0.25">
      <c r="A90" s="1">
        <v>82</v>
      </c>
      <c r="B90" s="20">
        <f>IF(LEN(C90=0),SUBTOTAL(3,$C$9:C90),"")</f>
        <v>82</v>
      </c>
      <c r="C90" s="21" t="s">
        <v>3297</v>
      </c>
      <c r="D90" s="22" t="s">
        <v>5925</v>
      </c>
      <c r="E90" s="23" t="s">
        <v>5926</v>
      </c>
      <c r="F90" s="21" t="s">
        <v>5807</v>
      </c>
      <c r="G90" s="90">
        <v>10</v>
      </c>
      <c r="H90" s="24">
        <v>9.5</v>
      </c>
      <c r="I90" s="24">
        <v>9</v>
      </c>
      <c r="J90" s="24" t="s">
        <v>26</v>
      </c>
      <c r="K90" s="30"/>
      <c r="L90" s="30"/>
      <c r="M90" s="30"/>
      <c r="N90" s="30"/>
      <c r="O90" s="52">
        <v>9</v>
      </c>
      <c r="P90" s="26">
        <f t="shared" si="2"/>
        <v>9.1999999999999993</v>
      </c>
      <c r="Q90" s="27" t="str">
        <f t="shared" si="6"/>
        <v>A+</v>
      </c>
      <c r="R90" s="28" t="str">
        <f t="shared" si="0"/>
        <v>Giỏi</v>
      </c>
      <c r="S90" s="29" t="str">
        <f t="shared" si="3"/>
        <v/>
      </c>
      <c r="T90" s="88" t="s">
        <v>5590</v>
      </c>
      <c r="U90" s="3" t="str">
        <f t="shared" si="4"/>
        <v>INT1332</v>
      </c>
      <c r="V90" s="3" t="str">
        <f t="shared" si="5"/>
        <v>16</v>
      </c>
      <c r="W90" s="19" t="str">
        <f t="array" ref="W90">IFERROR(VLOOKUP($C90&amp;$T90,CHOOSE({1,2},Data!$A$2:$A$13444&amp;Data!$B$2:$B$13444,Data!$C$2:$C$13444),2,0),"")</f>
        <v>PM02-A3</v>
      </c>
      <c r="X90" s="54" t="str">
        <f t="shared" si="1"/>
        <v>Đạt</v>
      </c>
      <c r="Y90" s="54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2"/>
    </row>
    <row r="91" spans="1:40" ht="22.5" customHeight="1" x14ac:dyDescent="0.25">
      <c r="A91" s="1">
        <v>83</v>
      </c>
      <c r="B91" s="20">
        <f>IF(LEN(C91=0),SUBTOTAL(3,$C$9:C91),"")</f>
        <v>83</v>
      </c>
      <c r="C91" s="21" t="s">
        <v>1440</v>
      </c>
      <c r="D91" s="22" t="s">
        <v>5927</v>
      </c>
      <c r="E91" s="23" t="s">
        <v>5928</v>
      </c>
      <c r="F91" s="21" t="s">
        <v>5866</v>
      </c>
      <c r="G91" s="90">
        <v>8</v>
      </c>
      <c r="H91" s="24">
        <v>1</v>
      </c>
      <c r="I91" s="24">
        <v>5</v>
      </c>
      <c r="J91" s="24" t="s">
        <v>26</v>
      </c>
      <c r="K91" s="30"/>
      <c r="L91" s="30"/>
      <c r="M91" s="30"/>
      <c r="N91" s="30"/>
      <c r="O91" s="52">
        <v>3</v>
      </c>
      <c r="P91" s="26">
        <f t="shared" si="2"/>
        <v>3.5</v>
      </c>
      <c r="Q91" s="27" t="str">
        <f t="shared" si="6"/>
        <v>F</v>
      </c>
      <c r="R91" s="28" t="str">
        <f t="shared" si="0"/>
        <v>Kém</v>
      </c>
      <c r="S91" s="29" t="str">
        <f t="shared" si="3"/>
        <v/>
      </c>
      <c r="T91" s="88" t="s">
        <v>5590</v>
      </c>
      <c r="U91" s="3" t="str">
        <f t="shared" si="4"/>
        <v>INT1332</v>
      </c>
      <c r="V91" s="3" t="str">
        <f t="shared" si="5"/>
        <v>16</v>
      </c>
      <c r="W91" s="19" t="str">
        <f t="array" ref="W91">IFERROR(VLOOKUP($C91&amp;$T91,CHOOSE({1,2},Data!$A$2:$A$13444&amp;Data!$B$2:$B$13444,Data!$C$2:$C$13444),2,0),"")</f>
        <v>PM02-A3</v>
      </c>
      <c r="X91" s="54" t="str">
        <f t="shared" si="1"/>
        <v>Học lại</v>
      </c>
      <c r="Y91" s="54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2"/>
    </row>
    <row r="92" spans="1:40" ht="22.5" customHeight="1" x14ac:dyDescent="0.25">
      <c r="A92" s="1">
        <v>84</v>
      </c>
      <c r="B92" s="20">
        <f>IF(LEN(C92=0),SUBTOTAL(3,$C$9:C92),"")</f>
        <v>84</v>
      </c>
      <c r="C92" s="21" t="s">
        <v>3482</v>
      </c>
      <c r="D92" s="22" t="s">
        <v>5844</v>
      </c>
      <c r="E92" s="23" t="s">
        <v>5928</v>
      </c>
      <c r="F92" s="21" t="s">
        <v>5882</v>
      </c>
      <c r="G92" s="90">
        <v>10</v>
      </c>
      <c r="H92" s="24">
        <v>4</v>
      </c>
      <c r="I92" s="24">
        <v>4</v>
      </c>
      <c r="J92" s="24" t="s">
        <v>26</v>
      </c>
      <c r="K92" s="30"/>
      <c r="L92" s="30"/>
      <c r="M92" s="30"/>
      <c r="N92" s="30"/>
      <c r="O92" s="52">
        <v>4</v>
      </c>
      <c r="P92" s="26">
        <f t="shared" si="2"/>
        <v>4.5999999999999996</v>
      </c>
      <c r="Q92" s="27" t="str">
        <f t="shared" si="6"/>
        <v>D</v>
      </c>
      <c r="R92" s="28" t="str">
        <f t="shared" si="0"/>
        <v>Trung bình yếu</v>
      </c>
      <c r="S92" s="29" t="str">
        <f t="shared" si="3"/>
        <v/>
      </c>
      <c r="T92" s="88" t="s">
        <v>5590</v>
      </c>
      <c r="U92" s="3" t="str">
        <f t="shared" si="4"/>
        <v>INT1332</v>
      </c>
      <c r="V92" s="3" t="str">
        <f t="shared" si="5"/>
        <v>16</v>
      </c>
      <c r="W92" s="19" t="str">
        <f t="array" ref="W92">IFERROR(VLOOKUP($C92&amp;$T92,CHOOSE({1,2},Data!$A$2:$A$13444&amp;Data!$B$2:$B$13444,Data!$C$2:$C$13444),2,0),"")</f>
        <v>PM02-A3</v>
      </c>
      <c r="X92" s="54" t="str">
        <f t="shared" si="1"/>
        <v>Đạt</v>
      </c>
      <c r="Y92" s="54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2"/>
    </row>
    <row r="93" spans="1:40" ht="22.5" customHeight="1" x14ac:dyDescent="0.25">
      <c r="A93" s="1">
        <v>85</v>
      </c>
      <c r="B93" s="20">
        <f>IF(LEN(C93=0),SUBTOTAL(3,$C$9:C93),"")</f>
        <v>85</v>
      </c>
      <c r="C93" s="21" t="s">
        <v>1379</v>
      </c>
      <c r="D93" s="22" t="s">
        <v>5809</v>
      </c>
      <c r="E93" s="23" t="s">
        <v>5929</v>
      </c>
      <c r="F93" s="21" t="s">
        <v>5882</v>
      </c>
      <c r="G93" s="90">
        <v>10</v>
      </c>
      <c r="H93" s="24">
        <v>7</v>
      </c>
      <c r="I93" s="24">
        <v>5.5</v>
      </c>
      <c r="J93" s="24" t="s">
        <v>26</v>
      </c>
      <c r="K93" s="30"/>
      <c r="L93" s="30"/>
      <c r="M93" s="30"/>
      <c r="N93" s="30"/>
      <c r="O93" s="52">
        <v>6</v>
      </c>
      <c r="P93" s="26">
        <f t="shared" si="2"/>
        <v>6.5</v>
      </c>
      <c r="Q93" s="27" t="str">
        <f t="shared" si="6"/>
        <v>C+</v>
      </c>
      <c r="R93" s="28" t="str">
        <f t="shared" si="0"/>
        <v>Trung bình</v>
      </c>
      <c r="S93" s="29" t="str">
        <f t="shared" si="3"/>
        <v/>
      </c>
      <c r="T93" s="88" t="s">
        <v>5590</v>
      </c>
      <c r="U93" s="3" t="str">
        <f t="shared" si="4"/>
        <v>INT1332</v>
      </c>
      <c r="V93" s="3" t="str">
        <f t="shared" si="5"/>
        <v>16</v>
      </c>
      <c r="W93" s="19" t="str">
        <f t="array" ref="W93">IFERROR(VLOOKUP($C93&amp;$T93,CHOOSE({1,2},Data!$A$2:$A$13444&amp;Data!$B$2:$B$13444,Data!$C$2:$C$13444),2,0),"")</f>
        <v>PM02-A3</v>
      </c>
      <c r="X93" s="54" t="str">
        <f t="shared" si="1"/>
        <v>Đạt</v>
      </c>
      <c r="Y93" s="54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2"/>
    </row>
    <row r="94" spans="1:40" ht="22.5" customHeight="1" x14ac:dyDescent="0.25">
      <c r="A94" s="1">
        <v>86</v>
      </c>
      <c r="B94" s="20">
        <f>IF(LEN(C94=0),SUBTOTAL(3,$C$9:C94),"")</f>
        <v>86</v>
      </c>
      <c r="C94" s="21" t="s">
        <v>1441</v>
      </c>
      <c r="D94" s="22" t="s">
        <v>5930</v>
      </c>
      <c r="E94" s="23" t="s">
        <v>5931</v>
      </c>
      <c r="F94" s="21" t="s">
        <v>5866</v>
      </c>
      <c r="G94" s="90">
        <v>10</v>
      </c>
      <c r="H94" s="24">
        <v>9</v>
      </c>
      <c r="I94" s="24">
        <v>9</v>
      </c>
      <c r="J94" s="24" t="s">
        <v>26</v>
      </c>
      <c r="K94" s="30"/>
      <c r="L94" s="30"/>
      <c r="M94" s="30"/>
      <c r="N94" s="30"/>
      <c r="O94" s="52">
        <v>8.5</v>
      </c>
      <c r="P94" s="26">
        <f t="shared" si="2"/>
        <v>8.9</v>
      </c>
      <c r="Q94" s="27" t="str">
        <f t="shared" si="6"/>
        <v>A</v>
      </c>
      <c r="R94" s="28" t="str">
        <f t="shared" si="0"/>
        <v>Giỏi</v>
      </c>
      <c r="S94" s="29" t="str">
        <f t="shared" si="3"/>
        <v/>
      </c>
      <c r="T94" s="88" t="s">
        <v>5590</v>
      </c>
      <c r="U94" s="3" t="str">
        <f t="shared" si="4"/>
        <v>INT1332</v>
      </c>
      <c r="V94" s="3" t="str">
        <f t="shared" si="5"/>
        <v>16</v>
      </c>
      <c r="W94" s="19" t="str">
        <f t="array" ref="W94">IFERROR(VLOOKUP($C94&amp;$T94,CHOOSE({1,2},Data!$A$2:$A$13444&amp;Data!$B$2:$B$13444,Data!$C$2:$C$13444),2,0),"")</f>
        <v>PM02-A3</v>
      </c>
      <c r="X94" s="54" t="str">
        <f t="shared" si="1"/>
        <v>Đạt</v>
      </c>
      <c r="Y94" s="54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2"/>
    </row>
    <row r="95" spans="1:40" ht="22.5" customHeight="1" x14ac:dyDescent="0.25">
      <c r="A95" s="1">
        <v>87</v>
      </c>
      <c r="B95" s="20">
        <f>IF(LEN(C95=0),SUBTOTAL(3,$C$9:C95),"")</f>
        <v>87</v>
      </c>
      <c r="C95" s="21" t="s">
        <v>1416</v>
      </c>
      <c r="D95" s="22" t="s">
        <v>5932</v>
      </c>
      <c r="E95" s="23" t="s">
        <v>5933</v>
      </c>
      <c r="F95" s="21" t="s">
        <v>5807</v>
      </c>
      <c r="G95" s="90">
        <v>10</v>
      </c>
      <c r="H95" s="24">
        <v>6</v>
      </c>
      <c r="I95" s="24">
        <v>9</v>
      </c>
      <c r="J95" s="24" t="s">
        <v>26</v>
      </c>
      <c r="K95" s="30"/>
      <c r="L95" s="30"/>
      <c r="M95" s="30"/>
      <c r="N95" s="30"/>
      <c r="O95" s="52">
        <v>7.5</v>
      </c>
      <c r="P95" s="26">
        <f t="shared" si="2"/>
        <v>7.8</v>
      </c>
      <c r="Q95" s="27" t="str">
        <f t="shared" si="6"/>
        <v>B</v>
      </c>
      <c r="R95" s="28" t="str">
        <f t="shared" si="0"/>
        <v>Khá</v>
      </c>
      <c r="S95" s="29" t="str">
        <f t="shared" si="3"/>
        <v/>
      </c>
      <c r="T95" s="88" t="s">
        <v>5590</v>
      </c>
      <c r="U95" s="3" t="str">
        <f t="shared" si="4"/>
        <v>INT1332</v>
      </c>
      <c r="V95" s="3" t="str">
        <f t="shared" si="5"/>
        <v>16</v>
      </c>
      <c r="W95" s="19" t="str">
        <f t="array" ref="W95">IFERROR(VLOOKUP($C95&amp;$T95,CHOOSE({1,2},Data!$A$2:$A$13444&amp;Data!$B$2:$B$13444,Data!$C$2:$C$13444),2,0),"")</f>
        <v>PM02-A3</v>
      </c>
      <c r="X95" s="54" t="str">
        <f t="shared" si="1"/>
        <v>Đạt</v>
      </c>
      <c r="Y95" s="54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2"/>
    </row>
    <row r="96" spans="1:40" ht="17.25" customHeight="1" x14ac:dyDescent="0.25">
      <c r="A96" s="1">
        <v>88</v>
      </c>
      <c r="B96" s="20">
        <f>IF(LEN(C96=0),SUBTOTAL(3,$C$9:C96),"")</f>
        <v>88</v>
      </c>
      <c r="C96" s="21" t="s">
        <v>659</v>
      </c>
      <c r="D96" s="22" t="s">
        <v>5934</v>
      </c>
      <c r="E96" s="23" t="s">
        <v>5806</v>
      </c>
      <c r="F96" s="21" t="s">
        <v>5935</v>
      </c>
      <c r="G96" s="90">
        <v>10</v>
      </c>
      <c r="H96" s="24">
        <v>10</v>
      </c>
      <c r="I96" s="24">
        <v>9</v>
      </c>
      <c r="J96" s="24" t="s">
        <v>26</v>
      </c>
      <c r="K96" s="30"/>
      <c r="L96" s="30"/>
      <c r="M96" s="30"/>
      <c r="N96" s="30"/>
      <c r="O96" s="52">
        <v>9</v>
      </c>
      <c r="P96" s="26">
        <f t="shared" si="2"/>
        <v>9.3000000000000007</v>
      </c>
      <c r="Q96" s="27" t="str">
        <f t="shared" si="6"/>
        <v>A+</v>
      </c>
      <c r="R96" s="28" t="str">
        <f t="shared" si="0"/>
        <v>Giỏi</v>
      </c>
      <c r="S96" s="29" t="str">
        <f t="shared" si="3"/>
        <v/>
      </c>
      <c r="T96" s="88" t="s">
        <v>5715</v>
      </c>
      <c r="U96" s="3" t="str">
        <f t="shared" si="4"/>
        <v>INT1332</v>
      </c>
      <c r="V96" s="3" t="str">
        <f t="shared" si="5"/>
        <v>07</v>
      </c>
      <c r="W96" s="19" t="str">
        <f t="array" ref="W96">IFERROR(VLOOKUP($C96&amp;$T96,CHOOSE({1,2},Data!$A$2:$A$13444&amp;Data!$B$2:$B$13444,Data!$C$2:$C$13444),2,0),"")</f>
        <v>PM10-A3</v>
      </c>
      <c r="X96" s="54" t="str">
        <f t="shared" si="1"/>
        <v>Đạt</v>
      </c>
      <c r="Y96" s="54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2"/>
    </row>
    <row r="97" spans="1:40" ht="17.25" customHeight="1" x14ac:dyDescent="0.25">
      <c r="A97" s="1">
        <v>89</v>
      </c>
      <c r="B97" s="20">
        <f>IF(LEN(C97=0),SUBTOTAL(3,$C$9:C97),"")</f>
        <v>89</v>
      </c>
      <c r="C97" s="21" t="s">
        <v>4279</v>
      </c>
      <c r="D97" s="22" t="s">
        <v>5936</v>
      </c>
      <c r="E97" s="23" t="s">
        <v>5806</v>
      </c>
      <c r="F97" s="21" t="s">
        <v>5937</v>
      </c>
      <c r="G97" s="90">
        <v>10</v>
      </c>
      <c r="H97" s="24">
        <v>9.5</v>
      </c>
      <c r="I97" s="24">
        <v>9</v>
      </c>
      <c r="J97" s="24" t="s">
        <v>26</v>
      </c>
      <c r="K97" s="30"/>
      <c r="L97" s="30"/>
      <c r="M97" s="30"/>
      <c r="N97" s="30"/>
      <c r="O97" s="52">
        <v>9</v>
      </c>
      <c r="P97" s="26">
        <f t="shared" si="2"/>
        <v>9.1999999999999993</v>
      </c>
      <c r="Q97" s="27" t="str">
        <f t="shared" si="6"/>
        <v>A+</v>
      </c>
      <c r="R97" s="28" t="str">
        <f t="shared" si="0"/>
        <v>Giỏi</v>
      </c>
      <c r="S97" s="29" t="str">
        <f t="shared" si="3"/>
        <v/>
      </c>
      <c r="T97" s="88" t="s">
        <v>5715</v>
      </c>
      <c r="U97" s="3" t="str">
        <f t="shared" si="4"/>
        <v>INT1332</v>
      </c>
      <c r="V97" s="3" t="str">
        <f t="shared" si="5"/>
        <v>07</v>
      </c>
      <c r="W97" s="19" t="str">
        <f t="array" ref="W97">IFERROR(VLOOKUP($C97&amp;$T97,CHOOSE({1,2},Data!$A$2:$A$13444&amp;Data!$B$2:$B$13444,Data!$C$2:$C$13444),2,0),"")</f>
        <v>PM10-A3</v>
      </c>
      <c r="X97" s="54" t="str">
        <f t="shared" si="1"/>
        <v>Đạt</v>
      </c>
      <c r="Y97" s="54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2"/>
    </row>
    <row r="98" spans="1:40" ht="17.25" customHeight="1" x14ac:dyDescent="0.25">
      <c r="A98" s="1">
        <v>90</v>
      </c>
      <c r="B98" s="20">
        <f>IF(LEN(C98=0),SUBTOTAL(3,$C$9:C98),"")</f>
        <v>90</v>
      </c>
      <c r="C98" s="21" t="s">
        <v>4755</v>
      </c>
      <c r="D98" s="22" t="s">
        <v>5938</v>
      </c>
      <c r="E98" s="23" t="s">
        <v>5806</v>
      </c>
      <c r="F98" s="21" t="s">
        <v>5939</v>
      </c>
      <c r="G98" s="90">
        <v>10</v>
      </c>
      <c r="H98" s="24">
        <v>6</v>
      </c>
      <c r="I98" s="24">
        <v>6</v>
      </c>
      <c r="J98" s="24" t="s">
        <v>26</v>
      </c>
      <c r="K98" s="30"/>
      <c r="L98" s="30"/>
      <c r="M98" s="30"/>
      <c r="N98" s="30"/>
      <c r="O98" s="52">
        <v>6</v>
      </c>
      <c r="P98" s="26">
        <f t="shared" si="2"/>
        <v>6.4</v>
      </c>
      <c r="Q98" s="27" t="str">
        <f t="shared" si="6"/>
        <v>C</v>
      </c>
      <c r="R98" s="28" t="str">
        <f t="shared" si="0"/>
        <v>Trung bình</v>
      </c>
      <c r="S98" s="29" t="str">
        <f t="shared" si="3"/>
        <v/>
      </c>
      <c r="T98" s="88" t="s">
        <v>5715</v>
      </c>
      <c r="U98" s="3" t="str">
        <f t="shared" si="4"/>
        <v>INT1332</v>
      </c>
      <c r="V98" s="3" t="str">
        <f t="shared" si="5"/>
        <v>07</v>
      </c>
      <c r="W98" s="19" t="str">
        <f t="array" ref="W98">IFERROR(VLOOKUP($C98&amp;$T98,CHOOSE({1,2},Data!$A$2:$A$13444&amp;Data!$B$2:$B$13444,Data!$C$2:$C$13444),2,0),"")</f>
        <v>PM10-A3</v>
      </c>
      <c r="X98" s="54" t="str">
        <f t="shared" si="1"/>
        <v>Đạt</v>
      </c>
      <c r="Y98" s="54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2"/>
    </row>
    <row r="99" spans="1:40" ht="17.25" customHeight="1" x14ac:dyDescent="0.25">
      <c r="A99" s="1">
        <v>91</v>
      </c>
      <c r="B99" s="20">
        <f>IF(LEN(C99=0),SUBTOTAL(3,$C$9:C99),"")</f>
        <v>91</v>
      </c>
      <c r="C99" s="21" t="s">
        <v>2836</v>
      </c>
      <c r="D99" s="22" t="s">
        <v>5835</v>
      </c>
      <c r="E99" s="23" t="s">
        <v>5806</v>
      </c>
      <c r="F99" s="21" t="s">
        <v>5940</v>
      </c>
      <c r="G99" s="90">
        <v>6</v>
      </c>
      <c r="H99" s="24">
        <v>3</v>
      </c>
      <c r="I99" s="24">
        <v>3.5</v>
      </c>
      <c r="J99" s="24" t="s">
        <v>26</v>
      </c>
      <c r="K99" s="30"/>
      <c r="L99" s="30"/>
      <c r="M99" s="30"/>
      <c r="N99" s="30"/>
      <c r="O99" s="52">
        <v>2</v>
      </c>
      <c r="P99" s="26">
        <f t="shared" si="2"/>
        <v>2.9</v>
      </c>
      <c r="Q99" s="27" t="str">
        <f t="shared" si="6"/>
        <v>F</v>
      </c>
      <c r="R99" s="28" t="str">
        <f t="shared" si="0"/>
        <v>Kém</v>
      </c>
      <c r="S99" s="29" t="str">
        <f t="shared" si="3"/>
        <v/>
      </c>
      <c r="T99" s="88" t="s">
        <v>5715</v>
      </c>
      <c r="U99" s="3" t="str">
        <f t="shared" si="4"/>
        <v>INT1332</v>
      </c>
      <c r="V99" s="3" t="str">
        <f t="shared" si="5"/>
        <v>07</v>
      </c>
      <c r="W99" s="19" t="str">
        <f t="array" ref="W99">IFERROR(VLOOKUP($C99&amp;$T99,CHOOSE({1,2},Data!$A$2:$A$13444&amp;Data!$B$2:$B$13444,Data!$C$2:$C$13444),2,0),"")</f>
        <v>PM10-A3</v>
      </c>
      <c r="X99" s="54" t="str">
        <f t="shared" si="1"/>
        <v>Học lại</v>
      </c>
      <c r="Y99" s="54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2"/>
    </row>
    <row r="100" spans="1:40" ht="17.25" customHeight="1" x14ac:dyDescent="0.25">
      <c r="A100" s="1">
        <v>92</v>
      </c>
      <c r="B100" s="20">
        <f>IF(LEN(C100=0),SUBTOTAL(3,$C$9:C100),"")</f>
        <v>92</v>
      </c>
      <c r="C100" s="21" t="s">
        <v>3953</v>
      </c>
      <c r="D100" s="22" t="s">
        <v>5941</v>
      </c>
      <c r="E100" s="23" t="s">
        <v>5806</v>
      </c>
      <c r="F100" s="21" t="s">
        <v>5939</v>
      </c>
      <c r="G100" s="90">
        <v>9</v>
      </c>
      <c r="H100" s="24">
        <v>8</v>
      </c>
      <c r="I100" s="24">
        <v>9.5</v>
      </c>
      <c r="J100" s="24" t="s">
        <v>26</v>
      </c>
      <c r="K100" s="30"/>
      <c r="L100" s="30"/>
      <c r="M100" s="30"/>
      <c r="N100" s="30"/>
      <c r="O100" s="52">
        <v>9</v>
      </c>
      <c r="P100" s="26">
        <f t="shared" si="2"/>
        <v>8.9</v>
      </c>
      <c r="Q100" s="27" t="str">
        <f t="shared" si="6"/>
        <v>A</v>
      </c>
      <c r="R100" s="28" t="str">
        <f t="shared" si="0"/>
        <v>Giỏi</v>
      </c>
      <c r="S100" s="29" t="str">
        <f t="shared" si="3"/>
        <v/>
      </c>
      <c r="T100" s="88" t="s">
        <v>5715</v>
      </c>
      <c r="U100" s="3" t="str">
        <f t="shared" si="4"/>
        <v>INT1332</v>
      </c>
      <c r="V100" s="3" t="str">
        <f t="shared" si="5"/>
        <v>07</v>
      </c>
      <c r="W100" s="19" t="str">
        <f t="array" ref="W100">IFERROR(VLOOKUP($C100&amp;$T100,CHOOSE({1,2},Data!$A$2:$A$13444&amp;Data!$B$2:$B$13444,Data!$C$2:$C$13444),2,0),"")</f>
        <v>PM10-A3</v>
      </c>
      <c r="X100" s="54" t="str">
        <f t="shared" si="1"/>
        <v>Đạt</v>
      </c>
      <c r="Y100" s="54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2"/>
    </row>
    <row r="101" spans="1:40" ht="17.25" customHeight="1" x14ac:dyDescent="0.25">
      <c r="A101" s="1">
        <v>93</v>
      </c>
      <c r="B101" s="20">
        <f>IF(LEN(C101=0),SUBTOTAL(3,$C$9:C101),"")</f>
        <v>93</v>
      </c>
      <c r="C101" s="21" t="s">
        <v>457</v>
      </c>
      <c r="D101" s="22" t="s">
        <v>5808</v>
      </c>
      <c r="E101" s="23" t="s">
        <v>5806</v>
      </c>
      <c r="F101" s="21" t="s">
        <v>5942</v>
      </c>
      <c r="G101" s="90">
        <v>6</v>
      </c>
      <c r="H101" s="24">
        <v>1</v>
      </c>
      <c r="I101" s="24">
        <v>0</v>
      </c>
      <c r="J101" s="24" t="s">
        <v>26</v>
      </c>
      <c r="K101" s="30"/>
      <c r="L101" s="30"/>
      <c r="M101" s="30"/>
      <c r="N101" s="30"/>
      <c r="O101" s="52" t="s">
        <v>6630</v>
      </c>
      <c r="P101" s="26">
        <f t="shared" si="2"/>
        <v>0</v>
      </c>
      <c r="Q101" s="27" t="str">
        <f t="shared" si="6"/>
        <v>F</v>
      </c>
      <c r="R101" s="28" t="str">
        <f t="shared" si="0"/>
        <v>Kém</v>
      </c>
      <c r="S101" s="29" t="str">
        <f t="shared" si="3"/>
        <v>Không đủ ĐKDT</v>
      </c>
      <c r="T101" s="88" t="s">
        <v>5715</v>
      </c>
      <c r="U101" s="3" t="str">
        <f t="shared" si="4"/>
        <v>INT1332</v>
      </c>
      <c r="V101" s="3" t="str">
        <f t="shared" si="5"/>
        <v>07</v>
      </c>
      <c r="W101" s="19" t="str">
        <f t="array" ref="W101">IFERROR(VLOOKUP($C101&amp;$T101,CHOOSE({1,2},Data!$A$2:$A$13444&amp;Data!$B$2:$B$13444,Data!$C$2:$C$13444),2,0),"")</f>
        <v>PM10-A3</v>
      </c>
      <c r="X101" s="54" t="str">
        <f t="shared" si="1"/>
        <v>Học lại</v>
      </c>
      <c r="Y101" s="54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2"/>
    </row>
    <row r="102" spans="1:40" ht="17.25" customHeight="1" x14ac:dyDescent="0.25">
      <c r="A102" s="1">
        <v>94</v>
      </c>
      <c r="B102" s="20">
        <f>IF(LEN(C102=0),SUBTOTAL(3,$C$9:C102),"")</f>
        <v>94</v>
      </c>
      <c r="C102" s="21" t="s">
        <v>5188</v>
      </c>
      <c r="D102" s="22" t="s">
        <v>5943</v>
      </c>
      <c r="E102" s="23" t="s">
        <v>5944</v>
      </c>
      <c r="F102" s="21" t="s">
        <v>5940</v>
      </c>
      <c r="G102" s="90">
        <v>10</v>
      </c>
      <c r="H102" s="24">
        <v>7</v>
      </c>
      <c r="I102" s="24">
        <v>5.5</v>
      </c>
      <c r="J102" s="24" t="s">
        <v>26</v>
      </c>
      <c r="K102" s="30"/>
      <c r="L102" s="30"/>
      <c r="M102" s="30"/>
      <c r="N102" s="30"/>
      <c r="O102" s="52">
        <v>6</v>
      </c>
      <c r="P102" s="26">
        <f t="shared" si="2"/>
        <v>6.5</v>
      </c>
      <c r="Q102" s="27" t="str">
        <f t="shared" si="6"/>
        <v>C+</v>
      </c>
      <c r="R102" s="28" t="str">
        <f t="shared" si="0"/>
        <v>Trung bình</v>
      </c>
      <c r="S102" s="29" t="str">
        <f t="shared" si="3"/>
        <v/>
      </c>
      <c r="T102" s="88" t="s">
        <v>5715</v>
      </c>
      <c r="U102" s="3" t="str">
        <f t="shared" si="4"/>
        <v>INT1332</v>
      </c>
      <c r="V102" s="3" t="str">
        <f t="shared" si="5"/>
        <v>07</v>
      </c>
      <c r="W102" s="19" t="str">
        <f t="array" ref="W102">IFERROR(VLOOKUP($C102&amp;$T102,CHOOSE({1,2},Data!$A$2:$A$13444&amp;Data!$B$2:$B$13444,Data!$C$2:$C$13444),2,0),"")</f>
        <v>PM10-A3</v>
      </c>
      <c r="X102" s="54" t="str">
        <f t="shared" si="1"/>
        <v>Đạt</v>
      </c>
      <c r="Y102" s="54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2"/>
    </row>
    <row r="103" spans="1:40" ht="17.25" customHeight="1" x14ac:dyDescent="0.25">
      <c r="A103" s="1">
        <v>95</v>
      </c>
      <c r="B103" s="20">
        <f>IF(LEN(C103=0),SUBTOTAL(3,$C$9:C103),"")</f>
        <v>95</v>
      </c>
      <c r="C103" s="21" t="s">
        <v>4609</v>
      </c>
      <c r="D103" s="22" t="s">
        <v>5945</v>
      </c>
      <c r="E103" s="23" t="s">
        <v>5946</v>
      </c>
      <c r="F103" s="21" t="s">
        <v>5947</v>
      </c>
      <c r="G103" s="90">
        <v>10</v>
      </c>
      <c r="H103" s="24">
        <v>6</v>
      </c>
      <c r="I103" s="24">
        <v>6.5</v>
      </c>
      <c r="J103" s="24" t="s">
        <v>26</v>
      </c>
      <c r="K103" s="30"/>
      <c r="L103" s="30"/>
      <c r="M103" s="30"/>
      <c r="N103" s="30"/>
      <c r="O103" s="52">
        <v>7</v>
      </c>
      <c r="P103" s="26">
        <f t="shared" si="2"/>
        <v>7</v>
      </c>
      <c r="Q103" s="27" t="str">
        <f t="shared" si="6"/>
        <v>B</v>
      </c>
      <c r="R103" s="28" t="str">
        <f t="shared" si="0"/>
        <v>Khá</v>
      </c>
      <c r="S103" s="29" t="str">
        <f t="shared" si="3"/>
        <v/>
      </c>
      <c r="T103" s="88" t="s">
        <v>5715</v>
      </c>
      <c r="U103" s="3" t="str">
        <f t="shared" si="4"/>
        <v>INT1332</v>
      </c>
      <c r="V103" s="3" t="str">
        <f t="shared" si="5"/>
        <v>07</v>
      </c>
      <c r="W103" s="19" t="str">
        <f t="array" ref="W103">IFERROR(VLOOKUP($C103&amp;$T103,CHOOSE({1,2},Data!$A$2:$A$13444&amp;Data!$B$2:$B$13444,Data!$C$2:$C$13444),2,0),"")</f>
        <v>PM10-A3</v>
      </c>
      <c r="X103" s="54" t="str">
        <f t="shared" si="1"/>
        <v>Đạt</v>
      </c>
      <c r="Y103" s="54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2"/>
    </row>
    <row r="104" spans="1:40" ht="17.25" customHeight="1" x14ac:dyDescent="0.25">
      <c r="A104" s="1">
        <v>96</v>
      </c>
      <c r="B104" s="20">
        <f>IF(LEN(C104=0),SUBTOTAL(3,$C$9:C104),"")</f>
        <v>96</v>
      </c>
      <c r="C104" s="21" t="s">
        <v>4409</v>
      </c>
      <c r="D104" s="22" t="s">
        <v>5948</v>
      </c>
      <c r="E104" s="23" t="s">
        <v>5946</v>
      </c>
      <c r="F104" s="21" t="s">
        <v>5949</v>
      </c>
      <c r="G104" s="90">
        <v>10</v>
      </c>
      <c r="H104" s="24">
        <v>4</v>
      </c>
      <c r="I104" s="24">
        <v>2.5</v>
      </c>
      <c r="J104" s="24" t="s">
        <v>26</v>
      </c>
      <c r="K104" s="30"/>
      <c r="L104" s="30"/>
      <c r="M104" s="30"/>
      <c r="N104" s="30"/>
      <c r="O104" s="52">
        <v>0</v>
      </c>
      <c r="P104" s="26">
        <f t="shared" si="2"/>
        <v>2.2999999999999998</v>
      </c>
      <c r="Q104" s="27" t="str">
        <f t="shared" si="6"/>
        <v>F</v>
      </c>
      <c r="R104" s="28" t="str">
        <f t="shared" si="0"/>
        <v>Kém</v>
      </c>
      <c r="S104" s="29" t="str">
        <f t="shared" si="3"/>
        <v/>
      </c>
      <c r="T104" s="88" t="s">
        <v>5715</v>
      </c>
      <c r="U104" s="3" t="str">
        <f t="shared" si="4"/>
        <v>INT1332</v>
      </c>
      <c r="V104" s="3" t="str">
        <f t="shared" si="5"/>
        <v>07</v>
      </c>
      <c r="W104" s="19" t="str">
        <f t="array" ref="W104">IFERROR(VLOOKUP($C104&amp;$T104,CHOOSE({1,2},Data!$A$2:$A$13444&amp;Data!$B$2:$B$13444,Data!$C$2:$C$13444),2,0),"")</f>
        <v>PM10-A3</v>
      </c>
      <c r="X104" s="54" t="str">
        <f t="shared" si="1"/>
        <v>Học lại</v>
      </c>
      <c r="Y104" s="54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2"/>
    </row>
    <row r="105" spans="1:40" ht="17.25" customHeight="1" x14ac:dyDescent="0.25">
      <c r="A105" s="1">
        <v>97</v>
      </c>
      <c r="B105" s="20">
        <f>IF(LEN(C105=0),SUBTOTAL(3,$C$9:C105),"")</f>
        <v>97</v>
      </c>
      <c r="C105" s="21" t="s">
        <v>5323</v>
      </c>
      <c r="D105" s="22" t="s">
        <v>5914</v>
      </c>
      <c r="E105" s="23" t="s">
        <v>5874</v>
      </c>
      <c r="F105" s="21" t="s">
        <v>5935</v>
      </c>
      <c r="G105" s="90">
        <v>10</v>
      </c>
      <c r="H105" s="24">
        <v>6.5</v>
      </c>
      <c r="I105" s="24">
        <v>6</v>
      </c>
      <c r="J105" s="24" t="s">
        <v>26</v>
      </c>
      <c r="K105" s="30"/>
      <c r="L105" s="30"/>
      <c r="M105" s="30"/>
      <c r="N105" s="30"/>
      <c r="O105" s="52">
        <v>6.5</v>
      </c>
      <c r="P105" s="26">
        <f t="shared" si="2"/>
        <v>6.8</v>
      </c>
      <c r="Q105" s="27" t="str">
        <f t="shared" si="6"/>
        <v>C+</v>
      </c>
      <c r="R105" s="28" t="str">
        <f t="shared" si="0"/>
        <v>Trung bình</v>
      </c>
      <c r="S105" s="29" t="str">
        <f t="shared" si="3"/>
        <v/>
      </c>
      <c r="T105" s="88" t="s">
        <v>5715</v>
      </c>
      <c r="U105" s="3" t="str">
        <f t="shared" si="4"/>
        <v>INT1332</v>
      </c>
      <c r="V105" s="3" t="str">
        <f t="shared" si="5"/>
        <v>07</v>
      </c>
      <c r="W105" s="19" t="str">
        <f t="array" ref="W105">IFERROR(VLOOKUP($C105&amp;$T105,CHOOSE({1,2},Data!$A$2:$A$13444&amp;Data!$B$2:$B$13444,Data!$C$2:$C$13444),2,0),"")</f>
        <v>PM10-A3</v>
      </c>
      <c r="X105" s="54" t="str">
        <f t="shared" si="1"/>
        <v>Đạt</v>
      </c>
      <c r="Y105" s="54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2"/>
    </row>
    <row r="106" spans="1:40" ht="17.25" customHeight="1" x14ac:dyDescent="0.25">
      <c r="A106" s="1">
        <v>98</v>
      </c>
      <c r="B106" s="20">
        <f>IF(LEN(C106=0),SUBTOTAL(3,$C$9:C106),"")</f>
        <v>98</v>
      </c>
      <c r="C106" s="21" t="s">
        <v>173</v>
      </c>
      <c r="D106" s="22" t="s">
        <v>5950</v>
      </c>
      <c r="E106" s="23" t="s">
        <v>5881</v>
      </c>
      <c r="F106" s="21" t="s">
        <v>5951</v>
      </c>
      <c r="G106" s="90">
        <v>10</v>
      </c>
      <c r="H106" s="24">
        <v>2.5</v>
      </c>
      <c r="I106" s="24">
        <v>2</v>
      </c>
      <c r="J106" s="24" t="s">
        <v>26</v>
      </c>
      <c r="K106" s="30"/>
      <c r="L106" s="30"/>
      <c r="M106" s="30"/>
      <c r="N106" s="30"/>
      <c r="O106" s="52">
        <v>0</v>
      </c>
      <c r="P106" s="26">
        <f t="shared" si="2"/>
        <v>1.9</v>
      </c>
      <c r="Q106" s="27" t="str">
        <f t="shared" si="6"/>
        <v>F</v>
      </c>
      <c r="R106" s="28" t="str">
        <f t="shared" si="0"/>
        <v>Kém</v>
      </c>
      <c r="S106" s="29" t="str">
        <f t="shared" si="3"/>
        <v/>
      </c>
      <c r="T106" s="88" t="s">
        <v>5715</v>
      </c>
      <c r="U106" s="3" t="str">
        <f t="shared" si="4"/>
        <v>INT1332</v>
      </c>
      <c r="V106" s="3" t="str">
        <f t="shared" si="5"/>
        <v>07</v>
      </c>
      <c r="W106" s="19" t="str">
        <f t="array" ref="W106">IFERROR(VLOOKUP($C106&amp;$T106,CHOOSE({1,2},Data!$A$2:$A$13444&amp;Data!$B$2:$B$13444,Data!$C$2:$C$13444),2,0),"")</f>
        <v>PM10-A3</v>
      </c>
      <c r="X106" s="54" t="str">
        <f t="shared" si="1"/>
        <v>Học lại</v>
      </c>
      <c r="Y106" s="54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2"/>
    </row>
    <row r="107" spans="1:40" ht="17.25" customHeight="1" x14ac:dyDescent="0.25">
      <c r="A107" s="1">
        <v>99</v>
      </c>
      <c r="B107" s="20">
        <f>IF(LEN(C107=0),SUBTOTAL(3,$C$9:C107),"")</f>
        <v>99</v>
      </c>
      <c r="C107" s="21" t="s">
        <v>3956</v>
      </c>
      <c r="D107" s="22" t="s">
        <v>5952</v>
      </c>
      <c r="E107" s="23" t="s">
        <v>5819</v>
      </c>
      <c r="F107" s="21" t="s">
        <v>5939</v>
      </c>
      <c r="G107" s="90">
        <v>10</v>
      </c>
      <c r="H107" s="24">
        <v>4.5</v>
      </c>
      <c r="I107" s="24">
        <v>9</v>
      </c>
      <c r="J107" s="24" t="s">
        <v>26</v>
      </c>
      <c r="K107" s="30"/>
      <c r="L107" s="30"/>
      <c r="M107" s="30"/>
      <c r="N107" s="30"/>
      <c r="O107" s="52">
        <v>7</v>
      </c>
      <c r="P107" s="26">
        <f t="shared" si="2"/>
        <v>7.2</v>
      </c>
      <c r="Q107" s="27" t="str">
        <f t="shared" si="6"/>
        <v>B</v>
      </c>
      <c r="R107" s="28" t="str">
        <f t="shared" si="0"/>
        <v>Khá</v>
      </c>
      <c r="S107" s="29" t="str">
        <f t="shared" si="3"/>
        <v/>
      </c>
      <c r="T107" s="88" t="s">
        <v>5715</v>
      </c>
      <c r="U107" s="3" t="str">
        <f t="shared" si="4"/>
        <v>INT1332</v>
      </c>
      <c r="V107" s="3" t="str">
        <f t="shared" si="5"/>
        <v>07</v>
      </c>
      <c r="W107" s="19" t="str">
        <f t="array" ref="W107">IFERROR(VLOOKUP($C107&amp;$T107,CHOOSE({1,2},Data!$A$2:$A$13444&amp;Data!$B$2:$B$13444,Data!$C$2:$C$13444),2,0),"")</f>
        <v>PM10-A3</v>
      </c>
      <c r="X107" s="54" t="str">
        <f t="shared" si="1"/>
        <v>Đạt</v>
      </c>
      <c r="Y107" s="54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2"/>
    </row>
    <row r="108" spans="1:40" ht="17.25" customHeight="1" x14ac:dyDescent="0.25">
      <c r="A108" s="1">
        <v>100</v>
      </c>
      <c r="B108" s="20">
        <f>IF(LEN(C108=0),SUBTOTAL(3,$C$9:C108),"")</f>
        <v>100</v>
      </c>
      <c r="C108" s="21" t="s">
        <v>175</v>
      </c>
      <c r="D108" s="22" t="s">
        <v>5953</v>
      </c>
      <c r="E108" s="23" t="s">
        <v>5819</v>
      </c>
      <c r="F108" s="21" t="s">
        <v>5942</v>
      </c>
      <c r="G108" s="90">
        <v>8</v>
      </c>
      <c r="H108" s="24">
        <v>5</v>
      </c>
      <c r="I108" s="24">
        <v>6</v>
      </c>
      <c r="J108" s="24" t="s">
        <v>26</v>
      </c>
      <c r="K108" s="30"/>
      <c r="L108" s="30"/>
      <c r="M108" s="30"/>
      <c r="N108" s="30"/>
      <c r="O108" s="52">
        <v>7</v>
      </c>
      <c r="P108" s="26">
        <f t="shared" si="2"/>
        <v>6.5</v>
      </c>
      <c r="Q108" s="27" t="str">
        <f t="shared" si="6"/>
        <v>C+</v>
      </c>
      <c r="R108" s="28" t="str">
        <f t="shared" si="0"/>
        <v>Trung bình</v>
      </c>
      <c r="S108" s="29" t="str">
        <f t="shared" si="3"/>
        <v/>
      </c>
      <c r="T108" s="88" t="s">
        <v>5715</v>
      </c>
      <c r="U108" s="3" t="str">
        <f t="shared" si="4"/>
        <v>INT1332</v>
      </c>
      <c r="V108" s="3" t="str">
        <f t="shared" si="5"/>
        <v>07</v>
      </c>
      <c r="W108" s="19" t="str">
        <f t="array" ref="W108">IFERROR(VLOOKUP($C108&amp;$T108,CHOOSE({1,2},Data!$A$2:$A$13444&amp;Data!$B$2:$B$13444,Data!$C$2:$C$13444),2,0),"")</f>
        <v>PM10-A3</v>
      </c>
      <c r="X108" s="54" t="str">
        <f t="shared" si="1"/>
        <v>Đạt</v>
      </c>
      <c r="Y108" s="54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2"/>
    </row>
    <row r="109" spans="1:40" ht="17.25" customHeight="1" x14ac:dyDescent="0.25">
      <c r="A109" s="1">
        <v>101</v>
      </c>
      <c r="B109" s="20">
        <f>IF(LEN(C109=0),SUBTOTAL(3,$C$9:C109),"")</f>
        <v>101</v>
      </c>
      <c r="C109" s="21" t="s">
        <v>4268</v>
      </c>
      <c r="D109" s="22" t="s">
        <v>5954</v>
      </c>
      <c r="E109" s="23" t="s">
        <v>5819</v>
      </c>
      <c r="F109" s="21" t="s">
        <v>5940</v>
      </c>
      <c r="G109" s="90">
        <v>10</v>
      </c>
      <c r="H109" s="24">
        <v>10</v>
      </c>
      <c r="I109" s="24">
        <v>8</v>
      </c>
      <c r="J109" s="24" t="s">
        <v>26</v>
      </c>
      <c r="K109" s="30"/>
      <c r="L109" s="30"/>
      <c r="M109" s="30"/>
      <c r="N109" s="30"/>
      <c r="O109" s="52">
        <v>9.5</v>
      </c>
      <c r="P109" s="26">
        <f t="shared" si="2"/>
        <v>9.4</v>
      </c>
      <c r="Q109" s="27" t="str">
        <f t="shared" si="6"/>
        <v>A+</v>
      </c>
      <c r="R109" s="28" t="str">
        <f t="shared" si="0"/>
        <v>Giỏi</v>
      </c>
      <c r="S109" s="29" t="str">
        <f t="shared" si="3"/>
        <v/>
      </c>
      <c r="T109" s="88" t="s">
        <v>5715</v>
      </c>
      <c r="U109" s="3" t="str">
        <f t="shared" si="4"/>
        <v>INT1332</v>
      </c>
      <c r="V109" s="3" t="str">
        <f t="shared" si="5"/>
        <v>07</v>
      </c>
      <c r="W109" s="19" t="str">
        <f t="array" ref="W109">IFERROR(VLOOKUP($C109&amp;$T109,CHOOSE({1,2},Data!$A$2:$A$13444&amp;Data!$B$2:$B$13444,Data!$C$2:$C$13444),2,0),"")</f>
        <v>PM10-A3</v>
      </c>
      <c r="X109" s="54" t="str">
        <f t="shared" si="1"/>
        <v>Đạt</v>
      </c>
      <c r="Y109" s="54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2"/>
    </row>
    <row r="110" spans="1:40" ht="17.25" customHeight="1" x14ac:dyDescent="0.25">
      <c r="A110" s="1">
        <v>102</v>
      </c>
      <c r="B110" s="20">
        <f>IF(LEN(C110=0),SUBTOTAL(3,$C$9:C110),"")</f>
        <v>102</v>
      </c>
      <c r="C110" s="21" t="s">
        <v>4283</v>
      </c>
      <c r="D110" s="22" t="s">
        <v>5955</v>
      </c>
      <c r="E110" s="23" t="s">
        <v>5819</v>
      </c>
      <c r="F110" s="21" t="s">
        <v>5956</v>
      </c>
      <c r="G110" s="90">
        <v>10</v>
      </c>
      <c r="H110" s="24">
        <v>8</v>
      </c>
      <c r="I110" s="24">
        <v>5</v>
      </c>
      <c r="J110" s="24" t="s">
        <v>26</v>
      </c>
      <c r="K110" s="30"/>
      <c r="L110" s="30"/>
      <c r="M110" s="30"/>
      <c r="N110" s="30"/>
      <c r="O110" s="52">
        <v>7</v>
      </c>
      <c r="P110" s="26">
        <f t="shared" si="2"/>
        <v>7.1</v>
      </c>
      <c r="Q110" s="27" t="str">
        <f t="shared" si="6"/>
        <v>B</v>
      </c>
      <c r="R110" s="28" t="str">
        <f t="shared" si="0"/>
        <v>Khá</v>
      </c>
      <c r="S110" s="29" t="str">
        <f t="shared" si="3"/>
        <v/>
      </c>
      <c r="T110" s="88" t="s">
        <v>5715</v>
      </c>
      <c r="U110" s="3" t="str">
        <f t="shared" si="4"/>
        <v>INT1332</v>
      </c>
      <c r="V110" s="3" t="str">
        <f t="shared" si="5"/>
        <v>07</v>
      </c>
      <c r="W110" s="19" t="str">
        <f t="array" ref="W110">IFERROR(VLOOKUP($C110&amp;$T110,CHOOSE({1,2},Data!$A$2:$A$13444&amp;Data!$B$2:$B$13444,Data!$C$2:$C$13444),2,0),"")</f>
        <v>PM10-A3</v>
      </c>
      <c r="X110" s="54" t="str">
        <f t="shared" si="1"/>
        <v>Đạt</v>
      </c>
      <c r="Y110" s="54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2"/>
    </row>
    <row r="111" spans="1:40" ht="17.25" customHeight="1" x14ac:dyDescent="0.25">
      <c r="A111" s="1">
        <v>103</v>
      </c>
      <c r="B111" s="20">
        <f>IF(LEN(C111=0),SUBTOTAL(3,$C$9:C111),"")</f>
        <v>103</v>
      </c>
      <c r="C111" s="21" t="s">
        <v>4610</v>
      </c>
      <c r="D111" s="22" t="s">
        <v>5957</v>
      </c>
      <c r="E111" s="23" t="s">
        <v>5886</v>
      </c>
      <c r="F111" s="21" t="s">
        <v>5958</v>
      </c>
      <c r="G111" s="90">
        <v>10</v>
      </c>
      <c r="H111" s="24">
        <v>7.5</v>
      </c>
      <c r="I111" s="24">
        <v>6</v>
      </c>
      <c r="J111" s="24" t="s">
        <v>26</v>
      </c>
      <c r="K111" s="30"/>
      <c r="L111" s="30"/>
      <c r="M111" s="30"/>
      <c r="N111" s="30"/>
      <c r="O111" s="52">
        <v>6.5</v>
      </c>
      <c r="P111" s="26">
        <f t="shared" si="2"/>
        <v>7</v>
      </c>
      <c r="Q111" s="27" t="str">
        <f t="shared" si="6"/>
        <v>B</v>
      </c>
      <c r="R111" s="28" t="str">
        <f t="shared" si="0"/>
        <v>Khá</v>
      </c>
      <c r="S111" s="29" t="str">
        <f t="shared" si="3"/>
        <v/>
      </c>
      <c r="T111" s="88" t="s">
        <v>5715</v>
      </c>
      <c r="U111" s="3" t="str">
        <f t="shared" si="4"/>
        <v>INT1332</v>
      </c>
      <c r="V111" s="3" t="str">
        <f t="shared" si="5"/>
        <v>07</v>
      </c>
      <c r="W111" s="19" t="str">
        <f t="array" ref="W111">IFERROR(VLOOKUP($C111&amp;$T111,CHOOSE({1,2},Data!$A$2:$A$13444&amp;Data!$B$2:$B$13444,Data!$C$2:$C$13444),2,0),"")</f>
        <v>PM10-A3</v>
      </c>
      <c r="X111" s="54" t="str">
        <f t="shared" si="1"/>
        <v>Đạt</v>
      </c>
      <c r="Y111" s="54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2"/>
    </row>
    <row r="112" spans="1:40" ht="17.25" customHeight="1" x14ac:dyDescent="0.25">
      <c r="A112" s="1">
        <v>104</v>
      </c>
      <c r="B112" s="20">
        <f>IF(LEN(C112=0),SUBTOTAL(3,$C$9:C112),"")</f>
        <v>104</v>
      </c>
      <c r="C112" s="21" t="s">
        <v>4285</v>
      </c>
      <c r="D112" s="22" t="s">
        <v>5853</v>
      </c>
      <c r="E112" s="23" t="s">
        <v>5886</v>
      </c>
      <c r="F112" s="21" t="s">
        <v>5959</v>
      </c>
      <c r="G112" s="90">
        <v>8</v>
      </c>
      <c r="H112" s="24">
        <v>1</v>
      </c>
      <c r="I112" s="24">
        <v>1.5</v>
      </c>
      <c r="J112" s="24" t="s">
        <v>26</v>
      </c>
      <c r="K112" s="30"/>
      <c r="L112" s="30"/>
      <c r="M112" s="30"/>
      <c r="N112" s="30"/>
      <c r="O112" s="52">
        <v>0</v>
      </c>
      <c r="P112" s="26">
        <f t="shared" si="2"/>
        <v>1.3</v>
      </c>
      <c r="Q112" s="27" t="str">
        <f t="shared" si="6"/>
        <v>F</v>
      </c>
      <c r="R112" s="28" t="str">
        <f t="shared" si="0"/>
        <v>Kém</v>
      </c>
      <c r="S112" s="29" t="str">
        <f t="shared" si="3"/>
        <v/>
      </c>
      <c r="T112" s="88" t="s">
        <v>5715</v>
      </c>
      <c r="U112" s="3" t="str">
        <f t="shared" si="4"/>
        <v>INT1332</v>
      </c>
      <c r="V112" s="3" t="str">
        <f t="shared" si="5"/>
        <v>07</v>
      </c>
      <c r="W112" s="19" t="str">
        <f t="array" ref="W112">IFERROR(VLOOKUP($C112&amp;$T112,CHOOSE({1,2},Data!$A$2:$A$13444&amp;Data!$B$2:$B$13444,Data!$C$2:$C$13444),2,0),"")</f>
        <v>PM10-A3</v>
      </c>
      <c r="X112" s="54" t="str">
        <f t="shared" si="1"/>
        <v>Học lại</v>
      </c>
      <c r="Y112" s="54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2"/>
    </row>
    <row r="113" spans="1:40" ht="17.25" customHeight="1" x14ac:dyDescent="0.25">
      <c r="A113" s="1">
        <v>105</v>
      </c>
      <c r="B113" s="20">
        <f>IF(LEN(C113=0),SUBTOTAL(3,$C$9:C113),"")</f>
        <v>105</v>
      </c>
      <c r="C113" s="21" t="s">
        <v>401</v>
      </c>
      <c r="D113" s="22" t="s">
        <v>5809</v>
      </c>
      <c r="E113" s="23" t="s">
        <v>5824</v>
      </c>
      <c r="F113" s="21" t="s">
        <v>5939</v>
      </c>
      <c r="G113" s="90">
        <v>9</v>
      </c>
      <c r="H113" s="24">
        <v>7.5</v>
      </c>
      <c r="I113" s="24">
        <v>8</v>
      </c>
      <c r="J113" s="24" t="s">
        <v>26</v>
      </c>
      <c r="K113" s="30"/>
      <c r="L113" s="30"/>
      <c r="M113" s="30"/>
      <c r="N113" s="30"/>
      <c r="O113" s="52">
        <v>8</v>
      </c>
      <c r="P113" s="26">
        <f t="shared" si="2"/>
        <v>8</v>
      </c>
      <c r="Q113" s="27" t="str">
        <f t="shared" si="6"/>
        <v>B+</v>
      </c>
      <c r="R113" s="28" t="str">
        <f t="shared" si="0"/>
        <v>Khá</v>
      </c>
      <c r="S113" s="29" t="str">
        <f t="shared" si="3"/>
        <v/>
      </c>
      <c r="T113" s="88" t="s">
        <v>5715</v>
      </c>
      <c r="U113" s="3" t="str">
        <f t="shared" si="4"/>
        <v>INT1332</v>
      </c>
      <c r="V113" s="3" t="str">
        <f t="shared" si="5"/>
        <v>07</v>
      </c>
      <c r="W113" s="19" t="str">
        <f t="array" ref="W113">IFERROR(VLOOKUP($C113&amp;$T113,CHOOSE({1,2},Data!$A$2:$A$13444&amp;Data!$B$2:$B$13444,Data!$C$2:$C$13444),2,0),"")</f>
        <v>PM10-A3</v>
      </c>
      <c r="X113" s="54" t="str">
        <f t="shared" si="1"/>
        <v>Đạt</v>
      </c>
      <c r="Y113" s="54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2"/>
    </row>
    <row r="114" spans="1:40" ht="17.25" customHeight="1" x14ac:dyDescent="0.25">
      <c r="A114" s="1">
        <v>106</v>
      </c>
      <c r="B114" s="20">
        <f>IF(LEN(C114=0),SUBTOTAL(3,$C$9:C114),"")</f>
        <v>106</v>
      </c>
      <c r="C114" s="21" t="s">
        <v>4657</v>
      </c>
      <c r="D114" s="22" t="s">
        <v>5960</v>
      </c>
      <c r="E114" s="23" t="s">
        <v>5827</v>
      </c>
      <c r="F114" s="21" t="s">
        <v>5822</v>
      </c>
      <c r="G114" s="90">
        <v>8</v>
      </c>
      <c r="H114" s="24">
        <v>1.5</v>
      </c>
      <c r="I114" s="24">
        <v>1</v>
      </c>
      <c r="J114" s="24" t="s">
        <v>26</v>
      </c>
      <c r="K114" s="30"/>
      <c r="L114" s="30"/>
      <c r="M114" s="30"/>
      <c r="N114" s="30"/>
      <c r="O114" s="52">
        <v>0</v>
      </c>
      <c r="P114" s="26">
        <f t="shared" si="2"/>
        <v>1.3</v>
      </c>
      <c r="Q114" s="27" t="str">
        <f t="shared" si="6"/>
        <v>F</v>
      </c>
      <c r="R114" s="28" t="str">
        <f t="shared" si="0"/>
        <v>Kém</v>
      </c>
      <c r="S114" s="29" t="str">
        <f t="shared" si="3"/>
        <v/>
      </c>
      <c r="T114" s="88" t="s">
        <v>5715</v>
      </c>
      <c r="U114" s="3" t="str">
        <f t="shared" si="4"/>
        <v>INT1332</v>
      </c>
      <c r="V114" s="3" t="str">
        <f t="shared" si="5"/>
        <v>07</v>
      </c>
      <c r="W114" s="19" t="str">
        <f t="array" ref="W114">IFERROR(VLOOKUP($C114&amp;$T114,CHOOSE({1,2},Data!$A$2:$A$13444&amp;Data!$B$2:$B$13444,Data!$C$2:$C$13444),2,0),"")</f>
        <v>PM10-A3</v>
      </c>
      <c r="X114" s="54" t="str">
        <f t="shared" si="1"/>
        <v>Học lại</v>
      </c>
      <c r="Y114" s="54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2"/>
    </row>
    <row r="115" spans="1:40" ht="17.25" customHeight="1" x14ac:dyDescent="0.25">
      <c r="A115" s="1">
        <v>107</v>
      </c>
      <c r="B115" s="20">
        <f>IF(LEN(C115=0),SUBTOTAL(3,$C$9:C115),"")</f>
        <v>107</v>
      </c>
      <c r="C115" s="21" t="s">
        <v>2992</v>
      </c>
      <c r="D115" s="22" t="s">
        <v>5961</v>
      </c>
      <c r="E115" s="23" t="s">
        <v>5827</v>
      </c>
      <c r="F115" s="21" t="s">
        <v>5962</v>
      </c>
      <c r="G115" s="90">
        <v>7</v>
      </c>
      <c r="H115" s="24">
        <v>3.5</v>
      </c>
      <c r="I115" s="24">
        <v>3.5</v>
      </c>
      <c r="J115" s="24" t="s">
        <v>26</v>
      </c>
      <c r="K115" s="30"/>
      <c r="L115" s="30"/>
      <c r="M115" s="30"/>
      <c r="N115" s="30"/>
      <c r="O115" s="52">
        <v>4</v>
      </c>
      <c r="P115" s="26">
        <f t="shared" si="2"/>
        <v>4.0999999999999996</v>
      </c>
      <c r="Q115" s="27" t="str">
        <f t="shared" si="6"/>
        <v>D</v>
      </c>
      <c r="R115" s="28" t="str">
        <f t="shared" si="0"/>
        <v>Trung bình yếu</v>
      </c>
      <c r="S115" s="29" t="str">
        <f t="shared" si="3"/>
        <v/>
      </c>
      <c r="T115" s="88" t="s">
        <v>5715</v>
      </c>
      <c r="U115" s="3" t="str">
        <f t="shared" si="4"/>
        <v>INT1332</v>
      </c>
      <c r="V115" s="3" t="str">
        <f t="shared" si="5"/>
        <v>07</v>
      </c>
      <c r="W115" s="19" t="str">
        <f t="array" ref="W115">IFERROR(VLOOKUP($C115&amp;$T115,CHOOSE({1,2},Data!$A$2:$A$13444&amp;Data!$B$2:$B$13444,Data!$C$2:$C$13444),2,0),"")</f>
        <v>PM10-A3</v>
      </c>
      <c r="X115" s="54" t="str">
        <f t="shared" si="1"/>
        <v>Đạt</v>
      </c>
      <c r="Y115" s="54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2"/>
    </row>
    <row r="116" spans="1:40" ht="17.25" customHeight="1" x14ac:dyDescent="0.25">
      <c r="A116" s="1">
        <v>108</v>
      </c>
      <c r="B116" s="20">
        <f>IF(LEN(C116=0),SUBTOTAL(3,$C$9:C116),"")</f>
        <v>108</v>
      </c>
      <c r="C116" s="21" t="s">
        <v>5189</v>
      </c>
      <c r="D116" s="22" t="s">
        <v>5963</v>
      </c>
      <c r="E116" s="23" t="s">
        <v>5829</v>
      </c>
      <c r="F116" s="21" t="s">
        <v>5958</v>
      </c>
      <c r="G116" s="90">
        <v>10</v>
      </c>
      <c r="H116" s="24">
        <v>5</v>
      </c>
      <c r="I116" s="24">
        <v>2.5</v>
      </c>
      <c r="J116" s="24" t="s">
        <v>26</v>
      </c>
      <c r="K116" s="30"/>
      <c r="L116" s="30"/>
      <c r="M116" s="30"/>
      <c r="N116" s="30"/>
      <c r="O116" s="52">
        <v>5</v>
      </c>
      <c r="P116" s="26">
        <f t="shared" si="2"/>
        <v>5</v>
      </c>
      <c r="Q116" s="27" t="str">
        <f t="shared" si="6"/>
        <v>D+</v>
      </c>
      <c r="R116" s="28" t="str">
        <f t="shared" si="0"/>
        <v>Trung bình yếu</v>
      </c>
      <c r="S116" s="29" t="str">
        <f t="shared" si="3"/>
        <v/>
      </c>
      <c r="T116" s="88" t="s">
        <v>5715</v>
      </c>
      <c r="U116" s="3" t="str">
        <f t="shared" si="4"/>
        <v>INT1332</v>
      </c>
      <c r="V116" s="3" t="str">
        <f t="shared" si="5"/>
        <v>07</v>
      </c>
      <c r="W116" s="19" t="str">
        <f t="array" ref="W116">IFERROR(VLOOKUP($C116&amp;$T116,CHOOSE({1,2},Data!$A$2:$A$13444&amp;Data!$B$2:$B$13444,Data!$C$2:$C$13444),2,0),"")</f>
        <v>PM10-A3</v>
      </c>
      <c r="X116" s="54" t="str">
        <f t="shared" si="1"/>
        <v>Đạt</v>
      </c>
      <c r="Y116" s="54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2"/>
    </row>
    <row r="117" spans="1:40" ht="17.25" customHeight="1" x14ac:dyDescent="0.25">
      <c r="A117" s="1">
        <v>109</v>
      </c>
      <c r="B117" s="20">
        <f>IF(LEN(C117=0),SUBTOTAL(3,$C$9:C117),"")</f>
        <v>109</v>
      </c>
      <c r="C117" s="21" t="s">
        <v>4713</v>
      </c>
      <c r="D117" s="22" t="s">
        <v>5964</v>
      </c>
      <c r="E117" s="23" t="s">
        <v>5829</v>
      </c>
      <c r="F117" s="21" t="s">
        <v>5935</v>
      </c>
      <c r="G117" s="90">
        <v>10</v>
      </c>
      <c r="H117" s="24">
        <v>6</v>
      </c>
      <c r="I117" s="24">
        <v>8</v>
      </c>
      <c r="J117" s="24" t="s">
        <v>26</v>
      </c>
      <c r="K117" s="30"/>
      <c r="L117" s="30"/>
      <c r="M117" s="30"/>
      <c r="N117" s="30"/>
      <c r="O117" s="52">
        <v>7</v>
      </c>
      <c r="P117" s="26">
        <f t="shared" si="2"/>
        <v>7.3</v>
      </c>
      <c r="Q117" s="27" t="str">
        <f t="shared" si="6"/>
        <v>B</v>
      </c>
      <c r="R117" s="28" t="str">
        <f t="shared" si="0"/>
        <v>Khá</v>
      </c>
      <c r="S117" s="29" t="str">
        <f t="shared" si="3"/>
        <v/>
      </c>
      <c r="T117" s="88" t="s">
        <v>5715</v>
      </c>
      <c r="U117" s="3" t="str">
        <f t="shared" si="4"/>
        <v>INT1332</v>
      </c>
      <c r="V117" s="3" t="str">
        <f t="shared" si="5"/>
        <v>07</v>
      </c>
      <c r="W117" s="19" t="str">
        <f t="array" ref="W117">IFERROR(VLOOKUP($C117&amp;$T117,CHOOSE({1,2},Data!$A$2:$A$13444&amp;Data!$B$2:$B$13444,Data!$C$2:$C$13444),2,0),"")</f>
        <v>PM10-A3</v>
      </c>
      <c r="X117" s="54" t="str">
        <f t="shared" si="1"/>
        <v>Đạt</v>
      </c>
      <c r="Y117" s="54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2"/>
    </row>
    <row r="118" spans="1:40" ht="17.25" customHeight="1" x14ac:dyDescent="0.25">
      <c r="A118" s="1">
        <v>110</v>
      </c>
      <c r="B118" s="20">
        <f>IF(LEN(C118=0),SUBTOTAL(3,$C$9:C118),"")</f>
        <v>110</v>
      </c>
      <c r="C118" s="21" t="s">
        <v>4429</v>
      </c>
      <c r="D118" s="22" t="s">
        <v>5965</v>
      </c>
      <c r="E118" s="23" t="s">
        <v>5966</v>
      </c>
      <c r="F118" s="21" t="s">
        <v>5967</v>
      </c>
      <c r="G118" s="90">
        <v>8</v>
      </c>
      <c r="H118" s="24">
        <v>4.5</v>
      </c>
      <c r="I118" s="24">
        <v>2</v>
      </c>
      <c r="J118" s="24" t="s">
        <v>26</v>
      </c>
      <c r="K118" s="30"/>
      <c r="L118" s="30"/>
      <c r="M118" s="30"/>
      <c r="N118" s="30"/>
      <c r="O118" s="52">
        <v>5</v>
      </c>
      <c r="P118" s="26">
        <f t="shared" si="2"/>
        <v>4.5999999999999996</v>
      </c>
      <c r="Q118" s="27" t="str">
        <f t="shared" si="6"/>
        <v>D</v>
      </c>
      <c r="R118" s="28" t="str">
        <f t="shared" si="0"/>
        <v>Trung bình yếu</v>
      </c>
      <c r="S118" s="29" t="str">
        <f t="shared" si="3"/>
        <v/>
      </c>
      <c r="T118" s="88" t="s">
        <v>5715</v>
      </c>
      <c r="U118" s="3" t="str">
        <f t="shared" si="4"/>
        <v>INT1332</v>
      </c>
      <c r="V118" s="3" t="str">
        <f t="shared" si="5"/>
        <v>07</v>
      </c>
      <c r="W118" s="19" t="str">
        <f t="array" ref="W118">IFERROR(VLOOKUP($C118&amp;$T118,CHOOSE({1,2},Data!$A$2:$A$13444&amp;Data!$B$2:$B$13444,Data!$C$2:$C$13444),2,0),"")</f>
        <v>PM10-A3</v>
      </c>
      <c r="X118" s="54" t="str">
        <f t="shared" si="1"/>
        <v>Đạt</v>
      </c>
      <c r="Y118" s="54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2"/>
    </row>
    <row r="119" spans="1:40" ht="17.25" customHeight="1" x14ac:dyDescent="0.25">
      <c r="A119" s="1">
        <v>111</v>
      </c>
      <c r="B119" s="20">
        <f>IF(LEN(C119=0),SUBTOTAL(3,$C$9:C119),"")</f>
        <v>111</v>
      </c>
      <c r="C119" s="21" t="s">
        <v>638</v>
      </c>
      <c r="D119" s="22" t="s">
        <v>5844</v>
      </c>
      <c r="E119" s="23" t="s">
        <v>5831</v>
      </c>
      <c r="F119" s="21" t="s">
        <v>5956</v>
      </c>
      <c r="G119" s="90">
        <v>10</v>
      </c>
      <c r="H119" s="24">
        <v>8</v>
      </c>
      <c r="I119" s="24">
        <v>6.5</v>
      </c>
      <c r="J119" s="24" t="s">
        <v>26</v>
      </c>
      <c r="K119" s="30"/>
      <c r="L119" s="30"/>
      <c r="M119" s="30"/>
      <c r="N119" s="30"/>
      <c r="O119" s="52">
        <v>6.5</v>
      </c>
      <c r="P119" s="26">
        <f t="shared" si="2"/>
        <v>7.2</v>
      </c>
      <c r="Q119" s="27" t="str">
        <f t="shared" si="6"/>
        <v>B</v>
      </c>
      <c r="R119" s="28" t="str">
        <f t="shared" si="0"/>
        <v>Khá</v>
      </c>
      <c r="S119" s="29" t="str">
        <f t="shared" si="3"/>
        <v/>
      </c>
      <c r="T119" s="88" t="s">
        <v>5715</v>
      </c>
      <c r="U119" s="3" t="str">
        <f t="shared" si="4"/>
        <v>INT1332</v>
      </c>
      <c r="V119" s="3" t="str">
        <f t="shared" si="5"/>
        <v>07</v>
      </c>
      <c r="W119" s="19" t="str">
        <f t="array" ref="W119">IFERROR(VLOOKUP($C119&amp;$T119,CHOOSE({1,2},Data!$A$2:$A$13444&amp;Data!$B$2:$B$13444,Data!$C$2:$C$13444),2,0),"")</f>
        <v>PM10-A3</v>
      </c>
      <c r="X119" s="54" t="str">
        <f t="shared" si="1"/>
        <v>Đạt</v>
      </c>
      <c r="Y119" s="54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2"/>
    </row>
    <row r="120" spans="1:40" ht="17.25" customHeight="1" x14ac:dyDescent="0.25">
      <c r="A120" s="1">
        <v>112</v>
      </c>
      <c r="B120" s="20">
        <f>IF(LEN(C120=0),SUBTOTAL(3,$C$9:C120),"")</f>
        <v>112</v>
      </c>
      <c r="C120" s="21" t="s">
        <v>4613</v>
      </c>
      <c r="D120" s="22" t="s">
        <v>5968</v>
      </c>
      <c r="E120" s="23" t="s">
        <v>5831</v>
      </c>
      <c r="F120" s="21" t="s">
        <v>5947</v>
      </c>
      <c r="G120" s="90">
        <v>8</v>
      </c>
      <c r="H120" s="24">
        <v>1.5</v>
      </c>
      <c r="I120" s="24">
        <v>2</v>
      </c>
      <c r="J120" s="24" t="s">
        <v>26</v>
      </c>
      <c r="K120" s="30"/>
      <c r="L120" s="30"/>
      <c r="M120" s="30"/>
      <c r="N120" s="30"/>
      <c r="O120" s="52">
        <v>5</v>
      </c>
      <c r="P120" s="26">
        <f t="shared" si="2"/>
        <v>4</v>
      </c>
      <c r="Q120" s="27" t="str">
        <f t="shared" si="6"/>
        <v>D</v>
      </c>
      <c r="R120" s="28" t="str">
        <f t="shared" si="0"/>
        <v>Trung bình yếu</v>
      </c>
      <c r="S120" s="29" t="str">
        <f t="shared" si="3"/>
        <v/>
      </c>
      <c r="T120" s="88" t="s">
        <v>5715</v>
      </c>
      <c r="U120" s="3" t="str">
        <f t="shared" si="4"/>
        <v>INT1332</v>
      </c>
      <c r="V120" s="3" t="str">
        <f t="shared" si="5"/>
        <v>07</v>
      </c>
      <c r="W120" s="19" t="str">
        <f t="array" ref="W120">IFERROR(VLOOKUP($C120&amp;$T120,CHOOSE({1,2},Data!$A$2:$A$13444&amp;Data!$B$2:$B$13444,Data!$C$2:$C$13444),2,0),"")</f>
        <v>PM10-A3</v>
      </c>
      <c r="X120" s="54" t="str">
        <f t="shared" si="1"/>
        <v>Đạt</v>
      </c>
      <c r="Y120" s="54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2"/>
    </row>
    <row r="121" spans="1:40" ht="17.25" customHeight="1" x14ac:dyDescent="0.25">
      <c r="A121" s="1">
        <v>113</v>
      </c>
      <c r="B121" s="20">
        <f>IF(LEN(C121=0),SUBTOTAL(3,$C$9:C121),"")</f>
        <v>113</v>
      </c>
      <c r="C121" s="21" t="s">
        <v>4539</v>
      </c>
      <c r="D121" s="22" t="s">
        <v>5969</v>
      </c>
      <c r="E121" s="23" t="s">
        <v>5831</v>
      </c>
      <c r="F121" s="21" t="s">
        <v>5949</v>
      </c>
      <c r="G121" s="90">
        <v>10</v>
      </c>
      <c r="H121" s="24">
        <v>1</v>
      </c>
      <c r="I121" s="24">
        <v>1</v>
      </c>
      <c r="J121" s="24" t="s">
        <v>26</v>
      </c>
      <c r="K121" s="30"/>
      <c r="L121" s="30"/>
      <c r="M121" s="30"/>
      <c r="N121" s="30"/>
      <c r="O121" s="52">
        <v>5.5</v>
      </c>
      <c r="P121" s="26">
        <f t="shared" si="2"/>
        <v>4.2</v>
      </c>
      <c r="Q121" s="27" t="str">
        <f t="shared" si="6"/>
        <v>D</v>
      </c>
      <c r="R121" s="28" t="str">
        <f t="shared" si="0"/>
        <v>Trung bình yếu</v>
      </c>
      <c r="S121" s="29" t="str">
        <f t="shared" si="3"/>
        <v/>
      </c>
      <c r="T121" s="88" t="s">
        <v>5715</v>
      </c>
      <c r="U121" s="3" t="str">
        <f t="shared" si="4"/>
        <v>INT1332</v>
      </c>
      <c r="V121" s="3" t="str">
        <f t="shared" si="5"/>
        <v>07</v>
      </c>
      <c r="W121" s="19" t="str">
        <f t="array" ref="W121">IFERROR(VLOOKUP($C121&amp;$T121,CHOOSE({1,2},Data!$A$2:$A$13444&amp;Data!$B$2:$B$13444,Data!$C$2:$C$13444),2,0),"")</f>
        <v>PM10-A3</v>
      </c>
      <c r="X121" s="54" t="str">
        <f t="shared" si="1"/>
        <v>Đạt</v>
      </c>
      <c r="Y121" s="54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2"/>
    </row>
    <row r="122" spans="1:40" ht="17.25" customHeight="1" x14ac:dyDescent="0.25">
      <c r="A122" s="1">
        <v>114</v>
      </c>
      <c r="B122" s="20">
        <f>IF(LEN(C122=0),SUBTOTAL(3,$C$9:C122),"")</f>
        <v>114</v>
      </c>
      <c r="C122" s="21" t="s">
        <v>4322</v>
      </c>
      <c r="D122" s="22" t="s">
        <v>5970</v>
      </c>
      <c r="E122" s="23" t="s">
        <v>5834</v>
      </c>
      <c r="F122" s="21" t="s">
        <v>5967</v>
      </c>
      <c r="G122" s="90">
        <v>8</v>
      </c>
      <c r="H122" s="24">
        <v>1</v>
      </c>
      <c r="I122" s="24">
        <v>1</v>
      </c>
      <c r="J122" s="24" t="s">
        <v>26</v>
      </c>
      <c r="K122" s="30"/>
      <c r="L122" s="30"/>
      <c r="M122" s="30"/>
      <c r="N122" s="30"/>
      <c r="O122" s="52">
        <v>1</v>
      </c>
      <c r="P122" s="26">
        <f t="shared" si="2"/>
        <v>1.7</v>
      </c>
      <c r="Q122" s="27" t="str">
        <f t="shared" si="6"/>
        <v>F</v>
      </c>
      <c r="R122" s="28" t="str">
        <f t="shared" si="0"/>
        <v>Kém</v>
      </c>
      <c r="S122" s="29" t="str">
        <f t="shared" si="3"/>
        <v/>
      </c>
      <c r="T122" s="88" t="s">
        <v>5715</v>
      </c>
      <c r="U122" s="3" t="str">
        <f t="shared" si="4"/>
        <v>INT1332</v>
      </c>
      <c r="V122" s="3" t="str">
        <f t="shared" si="5"/>
        <v>07</v>
      </c>
      <c r="W122" s="19" t="str">
        <f t="array" ref="W122">IFERROR(VLOOKUP($C122&amp;$T122,CHOOSE({1,2},Data!$A$2:$A$13444&amp;Data!$B$2:$B$13444,Data!$C$2:$C$13444),2,0),"")</f>
        <v>PM10-A3</v>
      </c>
      <c r="X122" s="54" t="str">
        <f t="shared" si="1"/>
        <v>Học lại</v>
      </c>
      <c r="Y122" s="54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2"/>
    </row>
    <row r="123" spans="1:40" ht="17.25" customHeight="1" x14ac:dyDescent="0.25">
      <c r="A123" s="1">
        <v>115</v>
      </c>
      <c r="B123" s="20">
        <f>IF(LEN(C123=0),SUBTOTAL(3,$C$9:C123),"")</f>
        <v>115</v>
      </c>
      <c r="C123" s="21" t="s">
        <v>5325</v>
      </c>
      <c r="D123" s="22" t="s">
        <v>5971</v>
      </c>
      <c r="E123" s="23" t="s">
        <v>5834</v>
      </c>
      <c r="F123" s="21" t="s">
        <v>5972</v>
      </c>
      <c r="G123" s="90">
        <v>6</v>
      </c>
      <c r="H123" s="24">
        <v>3.5</v>
      </c>
      <c r="I123" s="24">
        <v>5</v>
      </c>
      <c r="J123" s="24" t="s">
        <v>26</v>
      </c>
      <c r="K123" s="30"/>
      <c r="L123" s="30"/>
      <c r="M123" s="30"/>
      <c r="N123" s="30"/>
      <c r="O123" s="52">
        <v>8</v>
      </c>
      <c r="P123" s="26">
        <f t="shared" si="2"/>
        <v>6.3</v>
      </c>
      <c r="Q123" s="27" t="str">
        <f t="shared" si="6"/>
        <v>C</v>
      </c>
      <c r="R123" s="28" t="str">
        <f t="shared" si="0"/>
        <v>Trung bình</v>
      </c>
      <c r="S123" s="29" t="str">
        <f t="shared" si="3"/>
        <v/>
      </c>
      <c r="T123" s="88" t="s">
        <v>5715</v>
      </c>
      <c r="U123" s="3" t="str">
        <f t="shared" si="4"/>
        <v>INT1332</v>
      </c>
      <c r="V123" s="3" t="str">
        <f t="shared" si="5"/>
        <v>07</v>
      </c>
      <c r="W123" s="19" t="str">
        <f t="array" ref="W123">IFERROR(VLOOKUP($C123&amp;$T123,CHOOSE({1,2},Data!$A$2:$A$13444&amp;Data!$B$2:$B$13444,Data!$C$2:$C$13444),2,0),"")</f>
        <v>PM10-A3</v>
      </c>
      <c r="X123" s="54" t="str">
        <f t="shared" si="1"/>
        <v>Đạt</v>
      </c>
      <c r="Y123" s="54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2"/>
    </row>
    <row r="124" spans="1:40" ht="17.25" customHeight="1" x14ac:dyDescent="0.25">
      <c r="A124" s="1">
        <v>116</v>
      </c>
      <c r="B124" s="20">
        <f>IF(LEN(C124=0),SUBTOTAL(3,$C$9:C124),"")</f>
        <v>116</v>
      </c>
      <c r="C124" s="21" t="s">
        <v>3272</v>
      </c>
      <c r="D124" s="22" t="s">
        <v>5844</v>
      </c>
      <c r="E124" s="23" t="s">
        <v>5973</v>
      </c>
      <c r="F124" s="21" t="s">
        <v>5972</v>
      </c>
      <c r="G124" s="90">
        <v>9</v>
      </c>
      <c r="H124" s="24">
        <v>8</v>
      </c>
      <c r="I124" s="24">
        <v>6</v>
      </c>
      <c r="J124" s="24" t="s">
        <v>26</v>
      </c>
      <c r="K124" s="30"/>
      <c r="L124" s="30"/>
      <c r="M124" s="30"/>
      <c r="N124" s="30"/>
      <c r="O124" s="52">
        <v>7</v>
      </c>
      <c r="P124" s="26">
        <f t="shared" si="2"/>
        <v>7.2</v>
      </c>
      <c r="Q124" s="27" t="str">
        <f t="shared" si="6"/>
        <v>B</v>
      </c>
      <c r="R124" s="28" t="str">
        <f t="shared" si="0"/>
        <v>Khá</v>
      </c>
      <c r="S124" s="29" t="str">
        <f t="shared" si="3"/>
        <v/>
      </c>
      <c r="T124" s="88" t="s">
        <v>5715</v>
      </c>
      <c r="U124" s="3" t="str">
        <f t="shared" si="4"/>
        <v>INT1332</v>
      </c>
      <c r="V124" s="3" t="str">
        <f t="shared" si="5"/>
        <v>07</v>
      </c>
      <c r="W124" s="19" t="str">
        <f t="array" ref="W124">IFERROR(VLOOKUP($C124&amp;$T124,CHOOSE({1,2},Data!$A$2:$A$13444&amp;Data!$B$2:$B$13444,Data!$C$2:$C$13444),2,0),"")</f>
        <v>PM10-A3</v>
      </c>
      <c r="X124" s="54" t="str">
        <f t="shared" si="1"/>
        <v>Đạt</v>
      </c>
      <c r="Y124" s="54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2"/>
    </row>
    <row r="125" spans="1:40" ht="17.25" customHeight="1" x14ac:dyDescent="0.25">
      <c r="A125" s="1">
        <v>117</v>
      </c>
      <c r="B125" s="20">
        <f>IF(LEN(C125=0),SUBTOTAL(3,$C$9:C125),"")</f>
        <v>117</v>
      </c>
      <c r="C125" s="21" t="s">
        <v>2842</v>
      </c>
      <c r="D125" s="22" t="s">
        <v>5969</v>
      </c>
      <c r="E125" s="23" t="s">
        <v>5974</v>
      </c>
      <c r="F125" s="21" t="s">
        <v>5940</v>
      </c>
      <c r="G125" s="90">
        <v>10</v>
      </c>
      <c r="H125" s="24">
        <v>7</v>
      </c>
      <c r="I125" s="24">
        <v>7.5</v>
      </c>
      <c r="J125" s="24" t="s">
        <v>26</v>
      </c>
      <c r="K125" s="30"/>
      <c r="L125" s="30"/>
      <c r="M125" s="30"/>
      <c r="N125" s="30"/>
      <c r="O125" s="52">
        <v>7</v>
      </c>
      <c r="P125" s="26">
        <f t="shared" si="2"/>
        <v>7.4</v>
      </c>
      <c r="Q125" s="27" t="str">
        <f t="shared" si="6"/>
        <v>B</v>
      </c>
      <c r="R125" s="28" t="str">
        <f t="shared" si="0"/>
        <v>Khá</v>
      </c>
      <c r="S125" s="29" t="str">
        <f t="shared" si="3"/>
        <v/>
      </c>
      <c r="T125" s="88" t="s">
        <v>5715</v>
      </c>
      <c r="U125" s="3" t="str">
        <f t="shared" si="4"/>
        <v>INT1332</v>
      </c>
      <c r="V125" s="3" t="str">
        <f t="shared" si="5"/>
        <v>07</v>
      </c>
      <c r="W125" s="19" t="str">
        <f t="array" ref="W125">IFERROR(VLOOKUP($C125&amp;$T125,CHOOSE({1,2},Data!$A$2:$A$13444&amp;Data!$B$2:$B$13444,Data!$C$2:$C$13444),2,0),"")</f>
        <v>PM10-A3</v>
      </c>
      <c r="X125" s="54" t="str">
        <f t="shared" si="1"/>
        <v>Đạt</v>
      </c>
      <c r="Y125" s="54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2"/>
    </row>
    <row r="126" spans="1:40" ht="17.25" customHeight="1" x14ac:dyDescent="0.25">
      <c r="A126" s="1">
        <v>118</v>
      </c>
      <c r="B126" s="20">
        <f>IF(LEN(C126=0),SUBTOTAL(3,$C$9:C126),"")</f>
        <v>118</v>
      </c>
      <c r="C126" s="21" t="s">
        <v>4759</v>
      </c>
      <c r="D126" s="22" t="s">
        <v>5975</v>
      </c>
      <c r="E126" s="23" t="s">
        <v>5837</v>
      </c>
      <c r="F126" s="21" t="s">
        <v>5811</v>
      </c>
      <c r="G126" s="90">
        <v>8</v>
      </c>
      <c r="H126" s="24">
        <v>2</v>
      </c>
      <c r="I126" s="24">
        <v>2</v>
      </c>
      <c r="J126" s="24" t="s">
        <v>26</v>
      </c>
      <c r="K126" s="30"/>
      <c r="L126" s="30"/>
      <c r="M126" s="30"/>
      <c r="N126" s="30"/>
      <c r="O126" s="52">
        <v>0</v>
      </c>
      <c r="P126" s="26">
        <f t="shared" si="2"/>
        <v>1.6</v>
      </c>
      <c r="Q126" s="27" t="str">
        <f t="shared" si="6"/>
        <v>F</v>
      </c>
      <c r="R126" s="28" t="str">
        <f t="shared" si="0"/>
        <v>Kém</v>
      </c>
      <c r="S126" s="29" t="str">
        <f t="shared" si="3"/>
        <v/>
      </c>
      <c r="T126" s="88" t="s">
        <v>5715</v>
      </c>
      <c r="U126" s="3" t="str">
        <f t="shared" si="4"/>
        <v>INT1332</v>
      </c>
      <c r="V126" s="3" t="str">
        <f t="shared" si="5"/>
        <v>07</v>
      </c>
      <c r="W126" s="19" t="str">
        <f t="array" ref="W126">IFERROR(VLOOKUP($C126&amp;$T126,CHOOSE({1,2},Data!$A$2:$A$13444&amp;Data!$B$2:$B$13444,Data!$C$2:$C$13444),2,0),"")</f>
        <v>PM10-A3</v>
      </c>
      <c r="X126" s="54" t="str">
        <f t="shared" si="1"/>
        <v>Học lại</v>
      </c>
      <c r="Y126" s="54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2"/>
    </row>
    <row r="127" spans="1:40" ht="17.25" customHeight="1" x14ac:dyDescent="0.25">
      <c r="A127" s="1">
        <v>119</v>
      </c>
      <c r="B127" s="20">
        <f>IF(LEN(C127=0),SUBTOTAL(3,$C$9:C127),"")</f>
        <v>119</v>
      </c>
      <c r="C127" s="21" t="s">
        <v>463</v>
      </c>
      <c r="D127" s="22" t="s">
        <v>5853</v>
      </c>
      <c r="E127" s="23" t="s">
        <v>5895</v>
      </c>
      <c r="F127" s="21" t="s">
        <v>5949</v>
      </c>
      <c r="G127" s="90">
        <v>10</v>
      </c>
      <c r="H127" s="24">
        <v>3</v>
      </c>
      <c r="I127" s="24">
        <v>3</v>
      </c>
      <c r="J127" s="24" t="s">
        <v>26</v>
      </c>
      <c r="K127" s="30"/>
      <c r="L127" s="30"/>
      <c r="M127" s="30"/>
      <c r="N127" s="30"/>
      <c r="O127" s="52" t="s">
        <v>6627</v>
      </c>
      <c r="P127" s="26" t="str">
        <f t="shared" si="2"/>
        <v>I</v>
      </c>
      <c r="Q127" s="27" t="str">
        <f t="shared" si="6"/>
        <v/>
      </c>
      <c r="R127" s="28" t="str">
        <f t="shared" si="0"/>
        <v/>
      </c>
      <c r="S127" s="29" t="str">
        <f t="shared" si="3"/>
        <v>Vắng có phép</v>
      </c>
      <c r="T127" s="88" t="s">
        <v>5715</v>
      </c>
      <c r="U127" s="3" t="str">
        <f t="shared" si="4"/>
        <v>INT1332</v>
      </c>
      <c r="V127" s="3" t="str">
        <f t="shared" si="5"/>
        <v>07</v>
      </c>
      <c r="W127" s="19" t="str">
        <f t="array" ref="W127">IFERROR(VLOOKUP($C127&amp;$T127,CHOOSE({1,2},Data!$A$2:$A$13444&amp;Data!$B$2:$B$13444,Data!$C$2:$C$13444),2,0),"")</f>
        <v>PM10-A3</v>
      </c>
      <c r="X127" s="54" t="str">
        <f t="shared" si="1"/>
        <v>Thi lại</v>
      </c>
      <c r="Y127" s="54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2"/>
    </row>
    <row r="128" spans="1:40" ht="17.25" customHeight="1" x14ac:dyDescent="0.25">
      <c r="A128" s="1">
        <v>120</v>
      </c>
      <c r="B128" s="20">
        <f>IF(LEN(C128=0),SUBTOTAL(3,$C$9:C128),"")</f>
        <v>120</v>
      </c>
      <c r="C128" s="21" t="s">
        <v>2843</v>
      </c>
      <c r="D128" s="22" t="s">
        <v>5969</v>
      </c>
      <c r="E128" s="23" t="s">
        <v>5976</v>
      </c>
      <c r="F128" s="21" t="s">
        <v>5935</v>
      </c>
      <c r="G128" s="90">
        <v>10</v>
      </c>
      <c r="H128" s="24">
        <v>8</v>
      </c>
      <c r="I128" s="24">
        <v>6.5</v>
      </c>
      <c r="J128" s="24" t="s">
        <v>26</v>
      </c>
      <c r="K128" s="30"/>
      <c r="L128" s="30"/>
      <c r="M128" s="30"/>
      <c r="N128" s="30"/>
      <c r="O128" s="52">
        <v>7</v>
      </c>
      <c r="P128" s="26">
        <f t="shared" si="2"/>
        <v>7.4</v>
      </c>
      <c r="Q128" s="27" t="str">
        <f t="shared" si="6"/>
        <v>B</v>
      </c>
      <c r="R128" s="28" t="str">
        <f t="shared" si="0"/>
        <v>Khá</v>
      </c>
      <c r="S128" s="29" t="str">
        <f t="shared" si="3"/>
        <v/>
      </c>
      <c r="T128" s="88" t="s">
        <v>5715</v>
      </c>
      <c r="U128" s="3" t="str">
        <f t="shared" si="4"/>
        <v>INT1332</v>
      </c>
      <c r="V128" s="3" t="str">
        <f t="shared" si="5"/>
        <v>07</v>
      </c>
      <c r="W128" s="19" t="str">
        <f t="array" ref="W128">IFERROR(VLOOKUP($C128&amp;$T128,CHOOSE({1,2},Data!$A$2:$A$13444&amp;Data!$B$2:$B$13444,Data!$C$2:$C$13444),2,0),"")</f>
        <v>PM10-A3</v>
      </c>
      <c r="X128" s="54" t="str">
        <f t="shared" si="1"/>
        <v>Đạt</v>
      </c>
      <c r="Y128" s="54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2"/>
    </row>
    <row r="129" spans="1:40" ht="17.25" customHeight="1" x14ac:dyDescent="0.25">
      <c r="A129" s="1">
        <v>121</v>
      </c>
      <c r="B129" s="20">
        <f>IF(LEN(C129=0),SUBTOTAL(3,$C$9:C129),"")</f>
        <v>121</v>
      </c>
      <c r="C129" s="21" t="s">
        <v>2844</v>
      </c>
      <c r="D129" s="22" t="s">
        <v>5977</v>
      </c>
      <c r="E129" s="23" t="s">
        <v>5978</v>
      </c>
      <c r="F129" s="21" t="s">
        <v>5935</v>
      </c>
      <c r="G129" s="90">
        <v>10</v>
      </c>
      <c r="H129" s="24">
        <v>10</v>
      </c>
      <c r="I129" s="24">
        <v>8.5</v>
      </c>
      <c r="J129" s="24" t="s">
        <v>26</v>
      </c>
      <c r="K129" s="30"/>
      <c r="L129" s="30"/>
      <c r="M129" s="30"/>
      <c r="N129" s="30"/>
      <c r="O129" s="52">
        <v>9</v>
      </c>
      <c r="P129" s="26">
        <f t="shared" si="2"/>
        <v>9.1999999999999993</v>
      </c>
      <c r="Q129" s="27" t="str">
        <f t="shared" si="6"/>
        <v>A+</v>
      </c>
      <c r="R129" s="28" t="str">
        <f t="shared" si="0"/>
        <v>Giỏi</v>
      </c>
      <c r="S129" s="29" t="str">
        <f t="shared" si="3"/>
        <v/>
      </c>
      <c r="T129" s="88" t="s">
        <v>5715</v>
      </c>
      <c r="U129" s="3" t="str">
        <f t="shared" si="4"/>
        <v>INT1332</v>
      </c>
      <c r="V129" s="3" t="str">
        <f t="shared" si="5"/>
        <v>07</v>
      </c>
      <c r="W129" s="19" t="str">
        <f t="array" ref="W129">IFERROR(VLOOKUP($C129&amp;$T129,CHOOSE({1,2},Data!$A$2:$A$13444&amp;Data!$B$2:$B$13444,Data!$C$2:$C$13444),2,0),"")</f>
        <v>PM10-A3</v>
      </c>
      <c r="X129" s="54" t="str">
        <f t="shared" si="1"/>
        <v>Đạt</v>
      </c>
      <c r="Y129" s="54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2"/>
    </row>
    <row r="130" spans="1:40" ht="17.25" customHeight="1" x14ac:dyDescent="0.25">
      <c r="A130" s="1">
        <v>122</v>
      </c>
      <c r="B130" s="20">
        <f>IF(LEN(C130=0),SUBTOTAL(3,$C$9:C130),"")</f>
        <v>122</v>
      </c>
      <c r="C130" s="21" t="s">
        <v>5326</v>
      </c>
      <c r="D130" s="22" t="s">
        <v>5979</v>
      </c>
      <c r="E130" s="23" t="s">
        <v>5899</v>
      </c>
      <c r="F130" s="21" t="s">
        <v>5967</v>
      </c>
      <c r="G130" s="90">
        <v>10</v>
      </c>
      <c r="H130" s="24">
        <v>6.5</v>
      </c>
      <c r="I130" s="24">
        <v>7</v>
      </c>
      <c r="J130" s="24" t="s">
        <v>26</v>
      </c>
      <c r="K130" s="30"/>
      <c r="L130" s="30"/>
      <c r="M130" s="30"/>
      <c r="N130" s="30"/>
      <c r="O130" s="52">
        <v>7</v>
      </c>
      <c r="P130" s="26">
        <f t="shared" si="2"/>
        <v>7.2</v>
      </c>
      <c r="Q130" s="27" t="str">
        <f t="shared" si="6"/>
        <v>B</v>
      </c>
      <c r="R130" s="28" t="str">
        <f t="shared" si="0"/>
        <v>Khá</v>
      </c>
      <c r="S130" s="29" t="str">
        <f t="shared" si="3"/>
        <v/>
      </c>
      <c r="T130" s="88" t="s">
        <v>5715</v>
      </c>
      <c r="U130" s="3" t="str">
        <f t="shared" si="4"/>
        <v>INT1332</v>
      </c>
      <c r="V130" s="3" t="str">
        <f t="shared" si="5"/>
        <v>07</v>
      </c>
      <c r="W130" s="19" t="str">
        <f t="array" ref="W130">IFERROR(VLOOKUP($C130&amp;$T130,CHOOSE({1,2},Data!$A$2:$A$13444&amp;Data!$B$2:$B$13444,Data!$C$2:$C$13444),2,0),"")</f>
        <v>PM10-A3</v>
      </c>
      <c r="X130" s="54" t="str">
        <f t="shared" si="1"/>
        <v>Đạt</v>
      </c>
      <c r="Y130" s="54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2"/>
    </row>
    <row r="131" spans="1:40" ht="17.25" customHeight="1" x14ac:dyDescent="0.25">
      <c r="A131" s="1">
        <v>123</v>
      </c>
      <c r="B131" s="20">
        <f>IF(LEN(C131=0),SUBTOTAL(3,$C$9:C131),"")</f>
        <v>123</v>
      </c>
      <c r="C131" s="21" t="s">
        <v>642</v>
      </c>
      <c r="D131" s="22" t="s">
        <v>5838</v>
      </c>
      <c r="E131" s="23" t="s">
        <v>5899</v>
      </c>
      <c r="F131" s="21" t="s">
        <v>5947</v>
      </c>
      <c r="G131" s="90">
        <v>10</v>
      </c>
      <c r="H131" s="24">
        <v>6.5</v>
      </c>
      <c r="I131" s="24">
        <v>6.5</v>
      </c>
      <c r="J131" s="24" t="s">
        <v>26</v>
      </c>
      <c r="K131" s="30"/>
      <c r="L131" s="30"/>
      <c r="M131" s="30"/>
      <c r="N131" s="30"/>
      <c r="O131" s="52">
        <v>6.5</v>
      </c>
      <c r="P131" s="26">
        <f t="shared" si="2"/>
        <v>6.9</v>
      </c>
      <c r="Q131" s="27" t="str">
        <f t="shared" si="6"/>
        <v>C+</v>
      </c>
      <c r="R131" s="28" t="str">
        <f t="shared" si="0"/>
        <v>Trung bình</v>
      </c>
      <c r="S131" s="29" t="str">
        <f t="shared" si="3"/>
        <v/>
      </c>
      <c r="T131" s="88" t="s">
        <v>5715</v>
      </c>
      <c r="U131" s="3" t="str">
        <f t="shared" si="4"/>
        <v>INT1332</v>
      </c>
      <c r="V131" s="3" t="str">
        <f t="shared" si="5"/>
        <v>07</v>
      </c>
      <c r="W131" s="19" t="str">
        <f t="array" ref="W131">IFERROR(VLOOKUP($C131&amp;$T131,CHOOSE({1,2},Data!$A$2:$A$13444&amp;Data!$B$2:$B$13444,Data!$C$2:$C$13444),2,0),"")</f>
        <v>PM10-A3</v>
      </c>
      <c r="X131" s="54" t="str">
        <f t="shared" si="1"/>
        <v>Đạt</v>
      </c>
      <c r="Y131" s="54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2"/>
    </row>
    <row r="132" spans="1:40" ht="17.25" customHeight="1" x14ac:dyDescent="0.25">
      <c r="A132" s="1">
        <v>124</v>
      </c>
      <c r="B132" s="20">
        <f>IF(LEN(C132=0),SUBTOTAL(3,$C$9:C132),"")</f>
        <v>124</v>
      </c>
      <c r="C132" s="21" t="s">
        <v>296</v>
      </c>
      <c r="D132" s="22" t="s">
        <v>5980</v>
      </c>
      <c r="E132" s="23" t="s">
        <v>5981</v>
      </c>
      <c r="F132" s="21" t="s">
        <v>5947</v>
      </c>
      <c r="G132" s="90">
        <v>10</v>
      </c>
      <c r="H132" s="24">
        <v>5</v>
      </c>
      <c r="I132" s="24">
        <v>5</v>
      </c>
      <c r="J132" s="24" t="s">
        <v>26</v>
      </c>
      <c r="K132" s="30"/>
      <c r="L132" s="30"/>
      <c r="M132" s="30"/>
      <c r="N132" s="30"/>
      <c r="O132" s="52">
        <v>5</v>
      </c>
      <c r="P132" s="26">
        <f t="shared" si="2"/>
        <v>5.5</v>
      </c>
      <c r="Q132" s="27" t="str">
        <f t="shared" si="6"/>
        <v>C</v>
      </c>
      <c r="R132" s="28" t="str">
        <f t="shared" si="0"/>
        <v>Trung bình</v>
      </c>
      <c r="S132" s="29" t="str">
        <f t="shared" si="3"/>
        <v/>
      </c>
      <c r="T132" s="88" t="s">
        <v>5715</v>
      </c>
      <c r="U132" s="3" t="str">
        <f t="shared" si="4"/>
        <v>INT1332</v>
      </c>
      <c r="V132" s="3" t="str">
        <f t="shared" si="5"/>
        <v>07</v>
      </c>
      <c r="W132" s="19" t="str">
        <f t="array" ref="W132">IFERROR(VLOOKUP($C132&amp;$T132,CHOOSE({1,2},Data!$A$2:$A$13444&amp;Data!$B$2:$B$13444,Data!$C$2:$C$13444),2,0),"")</f>
        <v>PM10-A3</v>
      </c>
      <c r="X132" s="54" t="str">
        <f t="shared" si="1"/>
        <v>Đạt</v>
      </c>
      <c r="Y132" s="54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2"/>
    </row>
    <row r="133" spans="1:40" ht="17.25" customHeight="1" x14ac:dyDescent="0.25">
      <c r="A133" s="1">
        <v>125</v>
      </c>
      <c r="B133" s="20">
        <f>IF(LEN(C133=0),SUBTOTAL(3,$C$9:C133),"")</f>
        <v>125</v>
      </c>
      <c r="C133" s="21" t="s">
        <v>676</v>
      </c>
      <c r="D133" s="22" t="s">
        <v>5853</v>
      </c>
      <c r="E133" s="23" t="s">
        <v>5982</v>
      </c>
      <c r="F133" s="21" t="s">
        <v>5972</v>
      </c>
      <c r="G133" s="90">
        <v>10</v>
      </c>
      <c r="H133" s="24">
        <v>6.5</v>
      </c>
      <c r="I133" s="24">
        <v>6</v>
      </c>
      <c r="J133" s="24" t="s">
        <v>26</v>
      </c>
      <c r="K133" s="30"/>
      <c r="L133" s="30"/>
      <c r="M133" s="30"/>
      <c r="N133" s="30"/>
      <c r="O133" s="52">
        <v>5</v>
      </c>
      <c r="P133" s="26">
        <f t="shared" si="2"/>
        <v>6</v>
      </c>
      <c r="Q133" s="27" t="str">
        <f t="shared" si="6"/>
        <v>C</v>
      </c>
      <c r="R133" s="28" t="str">
        <f t="shared" si="0"/>
        <v>Trung bình</v>
      </c>
      <c r="S133" s="29" t="str">
        <f t="shared" si="3"/>
        <v/>
      </c>
      <c r="T133" s="88" t="s">
        <v>5715</v>
      </c>
      <c r="U133" s="3" t="str">
        <f t="shared" si="4"/>
        <v>INT1332</v>
      </c>
      <c r="V133" s="3" t="str">
        <f t="shared" si="5"/>
        <v>07</v>
      </c>
      <c r="W133" s="19" t="str">
        <f t="array" ref="W133">IFERROR(VLOOKUP($C133&amp;$T133,CHOOSE({1,2},Data!$A$2:$A$13444&amp;Data!$B$2:$B$13444,Data!$C$2:$C$13444),2,0),"")</f>
        <v>PM10-A3</v>
      </c>
      <c r="X133" s="54" t="str">
        <f t="shared" si="1"/>
        <v>Đạt</v>
      </c>
      <c r="Y133" s="54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2"/>
    </row>
    <row r="134" spans="1:40" ht="17.25" customHeight="1" x14ac:dyDescent="0.25">
      <c r="A134" s="1">
        <v>126</v>
      </c>
      <c r="B134" s="20">
        <f>IF(LEN(C134=0),SUBTOTAL(3,$C$9:C134),"")</f>
        <v>126</v>
      </c>
      <c r="C134" s="21" t="s">
        <v>5333</v>
      </c>
      <c r="D134" s="22" t="s">
        <v>5983</v>
      </c>
      <c r="E134" s="23" t="s">
        <v>5984</v>
      </c>
      <c r="F134" s="21" t="s">
        <v>5940</v>
      </c>
      <c r="G134" s="90">
        <v>10</v>
      </c>
      <c r="H134" s="24">
        <v>4.5</v>
      </c>
      <c r="I134" s="24">
        <v>2.5</v>
      </c>
      <c r="J134" s="24" t="s">
        <v>26</v>
      </c>
      <c r="K134" s="30"/>
      <c r="L134" s="30"/>
      <c r="M134" s="30"/>
      <c r="N134" s="30"/>
      <c r="O134" s="52">
        <v>7</v>
      </c>
      <c r="P134" s="26">
        <f t="shared" si="2"/>
        <v>5.9</v>
      </c>
      <c r="Q134" s="27" t="str">
        <f t="shared" si="6"/>
        <v>C</v>
      </c>
      <c r="R134" s="28" t="str">
        <f t="shared" si="0"/>
        <v>Trung bình</v>
      </c>
      <c r="S134" s="29" t="str">
        <f t="shared" si="3"/>
        <v/>
      </c>
      <c r="T134" s="88" t="s">
        <v>5715</v>
      </c>
      <c r="U134" s="3" t="str">
        <f t="shared" si="4"/>
        <v>INT1332</v>
      </c>
      <c r="V134" s="3" t="str">
        <f t="shared" si="5"/>
        <v>07</v>
      </c>
      <c r="W134" s="19" t="str">
        <f t="array" ref="W134">IFERROR(VLOOKUP($C134&amp;$T134,CHOOSE({1,2},Data!$A$2:$A$13444&amp;Data!$B$2:$B$13444,Data!$C$2:$C$13444),2,0),"")</f>
        <v>PM10-A3</v>
      </c>
      <c r="X134" s="54" t="str">
        <f t="shared" si="1"/>
        <v>Đạt</v>
      </c>
      <c r="Y134" s="54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2"/>
    </row>
    <row r="135" spans="1:40" ht="17.25" customHeight="1" x14ac:dyDescent="0.25">
      <c r="A135" s="1">
        <v>127</v>
      </c>
      <c r="B135" s="20">
        <f>IF(LEN(C135=0),SUBTOTAL(3,$C$9:C135),"")</f>
        <v>127</v>
      </c>
      <c r="C135" s="21" t="s">
        <v>643</v>
      </c>
      <c r="D135" s="22" t="s">
        <v>5985</v>
      </c>
      <c r="E135" s="23" t="s">
        <v>5986</v>
      </c>
      <c r="F135" s="21" t="s">
        <v>5940</v>
      </c>
      <c r="G135" s="90">
        <v>10</v>
      </c>
      <c r="H135" s="24">
        <v>4</v>
      </c>
      <c r="I135" s="24">
        <v>4.5</v>
      </c>
      <c r="J135" s="24" t="s">
        <v>26</v>
      </c>
      <c r="K135" s="30"/>
      <c r="L135" s="30"/>
      <c r="M135" s="30"/>
      <c r="N135" s="30"/>
      <c r="O135" s="52">
        <v>4.5</v>
      </c>
      <c r="P135" s="26">
        <f t="shared" si="2"/>
        <v>5</v>
      </c>
      <c r="Q135" s="27" t="str">
        <f t="shared" si="6"/>
        <v>D+</v>
      </c>
      <c r="R135" s="28" t="str">
        <f t="shared" si="0"/>
        <v>Trung bình yếu</v>
      </c>
      <c r="S135" s="29" t="str">
        <f t="shared" si="3"/>
        <v/>
      </c>
      <c r="T135" s="88" t="s">
        <v>5715</v>
      </c>
      <c r="U135" s="3" t="str">
        <f t="shared" si="4"/>
        <v>INT1332</v>
      </c>
      <c r="V135" s="3" t="str">
        <f t="shared" si="5"/>
        <v>07</v>
      </c>
      <c r="W135" s="19" t="str">
        <f t="array" ref="W135">IFERROR(VLOOKUP($C135&amp;$T135,CHOOSE({1,2},Data!$A$2:$A$13444&amp;Data!$B$2:$B$13444,Data!$C$2:$C$13444),2,0),"")</f>
        <v>PM10-A3</v>
      </c>
      <c r="X135" s="54" t="str">
        <f t="shared" si="1"/>
        <v>Đạt</v>
      </c>
      <c r="Y135" s="54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2"/>
    </row>
    <row r="136" spans="1:40" ht="17.25" customHeight="1" x14ac:dyDescent="0.25">
      <c r="A136" s="1">
        <v>128</v>
      </c>
      <c r="B136" s="20">
        <f>IF(LEN(C136=0),SUBTOTAL(3,$C$9:C136),"")</f>
        <v>128</v>
      </c>
      <c r="C136" s="21" t="s">
        <v>616</v>
      </c>
      <c r="D136" s="22" t="s">
        <v>5987</v>
      </c>
      <c r="E136" s="23" t="s">
        <v>5903</v>
      </c>
      <c r="F136" s="21" t="s">
        <v>5942</v>
      </c>
      <c r="G136" s="90">
        <v>10</v>
      </c>
      <c r="H136" s="24">
        <v>6.5</v>
      </c>
      <c r="I136" s="24">
        <v>6.5</v>
      </c>
      <c r="J136" s="24" t="s">
        <v>26</v>
      </c>
      <c r="K136" s="30"/>
      <c r="L136" s="30"/>
      <c r="M136" s="30"/>
      <c r="N136" s="30"/>
      <c r="O136" s="52">
        <v>7</v>
      </c>
      <c r="P136" s="26">
        <f t="shared" si="2"/>
        <v>7.1</v>
      </c>
      <c r="Q136" s="27" t="str">
        <f t="shared" si="6"/>
        <v>B</v>
      </c>
      <c r="R136" s="28" t="str">
        <f t="shared" si="0"/>
        <v>Khá</v>
      </c>
      <c r="S136" s="29" t="str">
        <f t="shared" si="3"/>
        <v/>
      </c>
      <c r="T136" s="88" t="s">
        <v>5715</v>
      </c>
      <c r="U136" s="3" t="str">
        <f t="shared" si="4"/>
        <v>INT1332</v>
      </c>
      <c r="V136" s="3" t="str">
        <f t="shared" si="5"/>
        <v>07</v>
      </c>
      <c r="W136" s="19" t="str">
        <f t="array" ref="W136">IFERROR(VLOOKUP($C136&amp;$T136,CHOOSE({1,2},Data!$A$2:$A$13444&amp;Data!$B$2:$B$13444,Data!$C$2:$C$13444),2,0),"")</f>
        <v>PM10-A3</v>
      </c>
      <c r="X136" s="54" t="str">
        <f t="shared" si="1"/>
        <v>Đạt</v>
      </c>
      <c r="Y136" s="54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2"/>
    </row>
    <row r="137" spans="1:40" ht="17.25" customHeight="1" x14ac:dyDescent="0.25">
      <c r="A137" s="1">
        <v>129</v>
      </c>
      <c r="B137" s="20">
        <f>IF(LEN(C137=0),SUBTOTAL(3,$C$9:C137),"")</f>
        <v>129</v>
      </c>
      <c r="C137" s="21" t="s">
        <v>677</v>
      </c>
      <c r="D137" s="22" t="s">
        <v>5814</v>
      </c>
      <c r="E137" s="23" t="s">
        <v>5843</v>
      </c>
      <c r="F137" s="21" t="s">
        <v>5942</v>
      </c>
      <c r="G137" s="90">
        <v>10</v>
      </c>
      <c r="H137" s="24">
        <v>10</v>
      </c>
      <c r="I137" s="24">
        <v>7.5</v>
      </c>
      <c r="J137" s="24" t="s">
        <v>26</v>
      </c>
      <c r="K137" s="30"/>
      <c r="L137" s="30"/>
      <c r="M137" s="30"/>
      <c r="N137" s="30"/>
      <c r="O137" s="52">
        <v>8.5</v>
      </c>
      <c r="P137" s="26">
        <f t="shared" si="2"/>
        <v>8.8000000000000007</v>
      </c>
      <c r="Q137" s="27" t="str">
        <f t="shared" si="6"/>
        <v>A</v>
      </c>
      <c r="R137" s="28" t="str">
        <f t="shared" si="0"/>
        <v>Giỏi</v>
      </c>
      <c r="S137" s="29" t="str">
        <f t="shared" si="3"/>
        <v/>
      </c>
      <c r="T137" s="88" t="s">
        <v>5715</v>
      </c>
      <c r="U137" s="3" t="str">
        <f t="shared" si="4"/>
        <v>INT1332</v>
      </c>
      <c r="V137" s="3" t="str">
        <f t="shared" si="5"/>
        <v>07</v>
      </c>
      <c r="W137" s="19" t="str">
        <f t="array" ref="W137">IFERROR(VLOOKUP($C137&amp;$T137,CHOOSE({1,2},Data!$A$2:$A$13444&amp;Data!$B$2:$B$13444,Data!$C$2:$C$13444),2,0),"")</f>
        <v>PM10-A3</v>
      </c>
      <c r="X137" s="54" t="str">
        <f t="shared" si="1"/>
        <v>Đạt</v>
      </c>
      <c r="Y137" s="54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2"/>
    </row>
    <row r="138" spans="1:40" ht="17.25" customHeight="1" x14ac:dyDescent="0.25">
      <c r="A138" s="1">
        <v>130</v>
      </c>
      <c r="B138" s="20">
        <f>IF(LEN(C138=0),SUBTOTAL(3,$C$9:C138),"")</f>
        <v>130</v>
      </c>
      <c r="C138" s="21" t="s">
        <v>373</v>
      </c>
      <c r="D138" s="22" t="s">
        <v>5969</v>
      </c>
      <c r="E138" s="23" t="s">
        <v>5988</v>
      </c>
      <c r="F138" s="21" t="s">
        <v>5822</v>
      </c>
      <c r="G138" s="90">
        <v>10</v>
      </c>
      <c r="H138" s="24">
        <v>1</v>
      </c>
      <c r="I138" s="24">
        <v>1.5</v>
      </c>
      <c r="J138" s="24" t="s">
        <v>26</v>
      </c>
      <c r="K138" s="30"/>
      <c r="L138" s="30"/>
      <c r="M138" s="30"/>
      <c r="N138" s="30"/>
      <c r="O138" s="52">
        <v>0</v>
      </c>
      <c r="P138" s="26">
        <f t="shared" si="2"/>
        <v>1.5</v>
      </c>
      <c r="Q138" s="27" t="str">
        <f t="shared" si="6"/>
        <v>F</v>
      </c>
      <c r="R138" s="28" t="str">
        <f t="shared" si="0"/>
        <v>Kém</v>
      </c>
      <c r="S138" s="29" t="str">
        <f t="shared" si="3"/>
        <v/>
      </c>
      <c r="T138" s="88" t="s">
        <v>5715</v>
      </c>
      <c r="U138" s="3" t="str">
        <f t="shared" si="4"/>
        <v>INT1332</v>
      </c>
      <c r="V138" s="3" t="str">
        <f t="shared" si="5"/>
        <v>07</v>
      </c>
      <c r="W138" s="19" t="str">
        <f t="array" ref="W138">IFERROR(VLOOKUP($C138&amp;$T138,CHOOSE({1,2},Data!$A$2:$A$13444&amp;Data!$B$2:$B$13444,Data!$C$2:$C$13444),2,0),"")</f>
        <v>PM10-A3</v>
      </c>
      <c r="X138" s="54" t="str">
        <f t="shared" si="1"/>
        <v>Học lại</v>
      </c>
      <c r="Y138" s="54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2"/>
    </row>
    <row r="139" spans="1:40" ht="17.25" customHeight="1" x14ac:dyDescent="0.25">
      <c r="A139" s="1">
        <v>131</v>
      </c>
      <c r="B139" s="20">
        <f>IF(LEN(C139=0),SUBTOTAL(3,$C$9:C139),"")</f>
        <v>131</v>
      </c>
      <c r="C139" s="21" t="s">
        <v>5203</v>
      </c>
      <c r="D139" s="22" t="s">
        <v>5989</v>
      </c>
      <c r="E139" s="23" t="s">
        <v>5990</v>
      </c>
      <c r="F139" s="21" t="s">
        <v>5956</v>
      </c>
      <c r="G139" s="90">
        <v>10</v>
      </c>
      <c r="H139" s="24">
        <v>9.5</v>
      </c>
      <c r="I139" s="24">
        <v>8.5</v>
      </c>
      <c r="J139" s="24" t="s">
        <v>26</v>
      </c>
      <c r="K139" s="30"/>
      <c r="L139" s="30"/>
      <c r="M139" s="30"/>
      <c r="N139" s="30"/>
      <c r="O139" s="52">
        <v>9</v>
      </c>
      <c r="P139" s="26">
        <f t="shared" si="2"/>
        <v>9.1</v>
      </c>
      <c r="Q139" s="27" t="str">
        <f t="shared" si="6"/>
        <v>A+</v>
      </c>
      <c r="R139" s="28" t="str">
        <f t="shared" si="0"/>
        <v>Giỏi</v>
      </c>
      <c r="S139" s="29" t="str">
        <f t="shared" si="3"/>
        <v/>
      </c>
      <c r="T139" s="88" t="s">
        <v>5715</v>
      </c>
      <c r="U139" s="3" t="str">
        <f t="shared" si="4"/>
        <v>INT1332</v>
      </c>
      <c r="V139" s="3" t="str">
        <f t="shared" si="5"/>
        <v>07</v>
      </c>
      <c r="W139" s="19" t="str">
        <f t="array" ref="W139">IFERROR(VLOOKUP($C139&amp;$T139,CHOOSE({1,2},Data!$A$2:$A$13444&amp;Data!$B$2:$B$13444,Data!$C$2:$C$13444),2,0),"")</f>
        <v>PM10-A3</v>
      </c>
      <c r="X139" s="54" t="str">
        <f t="shared" si="1"/>
        <v>Đạt</v>
      </c>
      <c r="Y139" s="54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2"/>
    </row>
    <row r="140" spans="1:40" ht="17.25" customHeight="1" x14ac:dyDescent="0.25">
      <c r="A140" s="1">
        <v>132</v>
      </c>
      <c r="B140" s="20">
        <f>IF(LEN(C140=0),SUBTOTAL(3,$C$9:C140),"")</f>
        <v>132</v>
      </c>
      <c r="C140" s="21" t="s">
        <v>707</v>
      </c>
      <c r="D140" s="22" t="s">
        <v>5991</v>
      </c>
      <c r="E140" s="23" t="s">
        <v>5992</v>
      </c>
      <c r="F140" s="21" t="s">
        <v>5993</v>
      </c>
      <c r="G140" s="90">
        <v>0</v>
      </c>
      <c r="H140" s="24">
        <v>0</v>
      </c>
      <c r="I140" s="24">
        <v>0</v>
      </c>
      <c r="J140" s="24" t="s">
        <v>26</v>
      </c>
      <c r="K140" s="30"/>
      <c r="L140" s="30"/>
      <c r="M140" s="30"/>
      <c r="N140" s="30"/>
      <c r="O140" s="52" t="s">
        <v>6630</v>
      </c>
      <c r="P140" s="26">
        <f t="shared" si="2"/>
        <v>0</v>
      </c>
      <c r="Q140" s="27" t="str">
        <f t="shared" si="6"/>
        <v>F</v>
      </c>
      <c r="R140" s="28" t="str">
        <f t="shared" si="0"/>
        <v>Kém</v>
      </c>
      <c r="S140" s="29" t="str">
        <f t="shared" si="3"/>
        <v>Không đủ ĐKDT</v>
      </c>
      <c r="T140" s="88" t="s">
        <v>5715</v>
      </c>
      <c r="U140" s="3" t="str">
        <f t="shared" si="4"/>
        <v>INT1332</v>
      </c>
      <c r="V140" s="3" t="str">
        <f t="shared" si="5"/>
        <v>07</v>
      </c>
      <c r="W140" s="19" t="str">
        <f t="array" ref="W140">IFERROR(VLOOKUP($C140&amp;$T140,CHOOSE({1,2},Data!$A$2:$A$13444&amp;Data!$B$2:$B$13444,Data!$C$2:$C$13444),2,0),"")</f>
        <v>PM10-A3</v>
      </c>
      <c r="X140" s="54" t="str">
        <f t="shared" si="1"/>
        <v>Học lại</v>
      </c>
      <c r="Y140" s="54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2"/>
    </row>
    <row r="141" spans="1:40" ht="17.25" customHeight="1" x14ac:dyDescent="0.25">
      <c r="A141" s="1">
        <v>133</v>
      </c>
      <c r="B141" s="20">
        <f>IF(LEN(C141=0),SUBTOTAL(3,$C$9:C141),"")</f>
        <v>133</v>
      </c>
      <c r="C141" s="21" t="s">
        <v>374</v>
      </c>
      <c r="D141" s="22" t="s">
        <v>5809</v>
      </c>
      <c r="E141" s="23" t="s">
        <v>5910</v>
      </c>
      <c r="F141" s="21" t="s">
        <v>5942</v>
      </c>
      <c r="G141" s="90">
        <v>10</v>
      </c>
      <c r="H141" s="24">
        <v>6</v>
      </c>
      <c r="I141" s="24">
        <v>3.5</v>
      </c>
      <c r="J141" s="24" t="s">
        <v>26</v>
      </c>
      <c r="K141" s="30"/>
      <c r="L141" s="30"/>
      <c r="M141" s="30"/>
      <c r="N141" s="30"/>
      <c r="O141" s="52">
        <v>4.5</v>
      </c>
      <c r="P141" s="26">
        <f t="shared" si="2"/>
        <v>5.2</v>
      </c>
      <c r="Q141" s="27" t="str">
        <f t="shared" si="6"/>
        <v>D+</v>
      </c>
      <c r="R141" s="28" t="str">
        <f t="shared" si="0"/>
        <v>Trung bình yếu</v>
      </c>
      <c r="S141" s="29" t="str">
        <f t="shared" si="3"/>
        <v/>
      </c>
      <c r="T141" s="88" t="s">
        <v>5715</v>
      </c>
      <c r="U141" s="3" t="str">
        <f t="shared" si="4"/>
        <v>INT1332</v>
      </c>
      <c r="V141" s="3" t="str">
        <f t="shared" si="5"/>
        <v>07</v>
      </c>
      <c r="W141" s="19" t="str">
        <f t="array" ref="W141">IFERROR(VLOOKUP($C141&amp;$T141,CHOOSE({1,2},Data!$A$2:$A$13444&amp;Data!$B$2:$B$13444,Data!$C$2:$C$13444),2,0),"")</f>
        <v>PM10-A3</v>
      </c>
      <c r="X141" s="54" t="str">
        <f t="shared" si="1"/>
        <v>Đạt</v>
      </c>
      <c r="Y141" s="54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2"/>
    </row>
    <row r="142" spans="1:40" ht="17.25" customHeight="1" x14ac:dyDescent="0.25">
      <c r="A142" s="1">
        <v>134</v>
      </c>
      <c r="B142" s="20">
        <f>IF(LEN(C142=0),SUBTOTAL(3,$C$9:C142),"")</f>
        <v>134</v>
      </c>
      <c r="C142" s="21" t="s">
        <v>1395</v>
      </c>
      <c r="D142" s="22" t="s">
        <v>5994</v>
      </c>
      <c r="E142" s="23" t="s">
        <v>5910</v>
      </c>
      <c r="F142" s="21" t="s">
        <v>5995</v>
      </c>
      <c r="G142" s="90">
        <v>0</v>
      </c>
      <c r="H142" s="24">
        <v>0</v>
      </c>
      <c r="I142" s="24">
        <v>0</v>
      </c>
      <c r="J142" s="24" t="s">
        <v>26</v>
      </c>
      <c r="K142" s="30"/>
      <c r="L142" s="30"/>
      <c r="M142" s="30"/>
      <c r="N142" s="30"/>
      <c r="O142" s="52" t="s">
        <v>6630</v>
      </c>
      <c r="P142" s="26">
        <f t="shared" si="2"/>
        <v>0</v>
      </c>
      <c r="Q142" s="27" t="str">
        <f t="shared" si="6"/>
        <v>F</v>
      </c>
      <c r="R142" s="28" t="str">
        <f t="shared" si="0"/>
        <v>Kém</v>
      </c>
      <c r="S142" s="29" t="str">
        <f t="shared" si="3"/>
        <v>Không đủ ĐKDT</v>
      </c>
      <c r="T142" s="88" t="s">
        <v>5715</v>
      </c>
      <c r="U142" s="3" t="str">
        <f t="shared" si="4"/>
        <v>INT1332</v>
      </c>
      <c r="V142" s="3" t="str">
        <f t="shared" si="5"/>
        <v>07</v>
      </c>
      <c r="W142" s="19" t="str">
        <f t="array" ref="W142">IFERROR(VLOOKUP($C142&amp;$T142,CHOOSE({1,2},Data!$A$2:$A$13444&amp;Data!$B$2:$B$13444,Data!$C$2:$C$13444),2,0),"")</f>
        <v>PM10-A3</v>
      </c>
      <c r="X142" s="54" t="str">
        <f t="shared" si="1"/>
        <v>Học lại</v>
      </c>
      <c r="Y142" s="54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2"/>
    </row>
    <row r="143" spans="1:40" ht="17.25" customHeight="1" x14ac:dyDescent="0.25">
      <c r="A143" s="1">
        <v>135</v>
      </c>
      <c r="B143" s="20">
        <f>IF(LEN(C143=0),SUBTOTAL(3,$C$9:C143),"")</f>
        <v>135</v>
      </c>
      <c r="C143" s="21" t="s">
        <v>5334</v>
      </c>
      <c r="D143" s="22" t="s">
        <v>5996</v>
      </c>
      <c r="E143" s="23" t="s">
        <v>5846</v>
      </c>
      <c r="F143" s="21" t="s">
        <v>5947</v>
      </c>
      <c r="G143" s="90">
        <v>10</v>
      </c>
      <c r="H143" s="24">
        <v>1</v>
      </c>
      <c r="I143" s="24">
        <v>1</v>
      </c>
      <c r="J143" s="24" t="s">
        <v>26</v>
      </c>
      <c r="K143" s="30"/>
      <c r="L143" s="30"/>
      <c r="M143" s="30"/>
      <c r="N143" s="30"/>
      <c r="O143" s="52">
        <v>6</v>
      </c>
      <c r="P143" s="26">
        <f t="shared" si="2"/>
        <v>4.4000000000000004</v>
      </c>
      <c r="Q143" s="27" t="str">
        <f t="shared" si="6"/>
        <v>D</v>
      </c>
      <c r="R143" s="28" t="str">
        <f t="shared" si="0"/>
        <v>Trung bình yếu</v>
      </c>
      <c r="S143" s="29" t="str">
        <f t="shared" si="3"/>
        <v/>
      </c>
      <c r="T143" s="88" t="s">
        <v>5715</v>
      </c>
      <c r="U143" s="3" t="str">
        <f t="shared" si="4"/>
        <v>INT1332</v>
      </c>
      <c r="V143" s="3" t="str">
        <f t="shared" si="5"/>
        <v>07</v>
      </c>
      <c r="W143" s="19" t="str">
        <f t="array" ref="W143">IFERROR(VLOOKUP($C143&amp;$T143,CHOOSE({1,2},Data!$A$2:$A$13444&amp;Data!$B$2:$B$13444,Data!$C$2:$C$13444),2,0),"")</f>
        <v>PM10-A3</v>
      </c>
      <c r="X143" s="54" t="str">
        <f t="shared" si="1"/>
        <v>Đạt</v>
      </c>
      <c r="Y143" s="54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2"/>
    </row>
    <row r="144" spans="1:40" ht="17.25" customHeight="1" x14ac:dyDescent="0.25">
      <c r="A144" s="1">
        <v>136</v>
      </c>
      <c r="B144" s="20">
        <f>IF(LEN(C144=0),SUBTOTAL(3,$C$9:C144),"")</f>
        <v>136</v>
      </c>
      <c r="C144" s="21" t="s">
        <v>4452</v>
      </c>
      <c r="D144" s="22" t="s">
        <v>5997</v>
      </c>
      <c r="E144" s="23" t="s">
        <v>5846</v>
      </c>
      <c r="F144" s="21" t="s">
        <v>5935</v>
      </c>
      <c r="G144" s="90">
        <v>0</v>
      </c>
      <c r="H144" s="24">
        <v>0</v>
      </c>
      <c r="I144" s="24">
        <v>0</v>
      </c>
      <c r="J144" s="24" t="s">
        <v>26</v>
      </c>
      <c r="K144" s="30"/>
      <c r="L144" s="30"/>
      <c r="M144" s="30"/>
      <c r="N144" s="30"/>
      <c r="O144" s="52" t="s">
        <v>6630</v>
      </c>
      <c r="P144" s="26">
        <f t="shared" si="2"/>
        <v>0</v>
      </c>
      <c r="Q144" s="27" t="str">
        <f t="shared" si="6"/>
        <v>F</v>
      </c>
      <c r="R144" s="28" t="str">
        <f t="shared" si="0"/>
        <v>Kém</v>
      </c>
      <c r="S144" s="29" t="str">
        <f t="shared" si="3"/>
        <v>Không đủ ĐKDT</v>
      </c>
      <c r="T144" s="88" t="s">
        <v>5715</v>
      </c>
      <c r="U144" s="3" t="str">
        <f t="shared" si="4"/>
        <v>INT1332</v>
      </c>
      <c r="V144" s="3" t="str">
        <f t="shared" si="5"/>
        <v>07</v>
      </c>
      <c r="W144" s="19" t="str">
        <f t="array" ref="W144">IFERROR(VLOOKUP($C144&amp;$T144,CHOOSE({1,2},Data!$A$2:$A$13444&amp;Data!$B$2:$B$13444,Data!$C$2:$C$13444),2,0),"")</f>
        <v>PM10-A3</v>
      </c>
      <c r="X144" s="54" t="str">
        <f t="shared" si="1"/>
        <v>Học lại</v>
      </c>
      <c r="Y144" s="54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2"/>
    </row>
    <row r="145" spans="1:40" ht="17.25" customHeight="1" x14ac:dyDescent="0.25">
      <c r="A145" s="1">
        <v>137</v>
      </c>
      <c r="B145" s="20">
        <f>IF(LEN(C145=0),SUBTOTAL(3,$C$9:C145),"")</f>
        <v>137</v>
      </c>
      <c r="C145" s="21" t="s">
        <v>4288</v>
      </c>
      <c r="D145" s="22" t="s">
        <v>5998</v>
      </c>
      <c r="E145" s="23" t="s">
        <v>5999</v>
      </c>
      <c r="F145" s="21" t="s">
        <v>5958</v>
      </c>
      <c r="G145" s="90">
        <v>10</v>
      </c>
      <c r="H145" s="24">
        <v>6.5</v>
      </c>
      <c r="I145" s="24">
        <v>7</v>
      </c>
      <c r="J145" s="24" t="s">
        <v>26</v>
      </c>
      <c r="K145" s="30"/>
      <c r="L145" s="30"/>
      <c r="M145" s="30"/>
      <c r="N145" s="30"/>
      <c r="O145" s="52">
        <v>7</v>
      </c>
      <c r="P145" s="26">
        <f t="shared" si="2"/>
        <v>7.2</v>
      </c>
      <c r="Q145" s="27" t="str">
        <f t="shared" si="6"/>
        <v>B</v>
      </c>
      <c r="R145" s="28" t="str">
        <f t="shared" si="0"/>
        <v>Khá</v>
      </c>
      <c r="S145" s="29" t="str">
        <f t="shared" si="3"/>
        <v/>
      </c>
      <c r="T145" s="88" t="s">
        <v>5715</v>
      </c>
      <c r="U145" s="3" t="str">
        <f t="shared" si="4"/>
        <v>INT1332</v>
      </c>
      <c r="V145" s="3" t="str">
        <f t="shared" si="5"/>
        <v>07</v>
      </c>
      <c r="W145" s="19" t="str">
        <f t="array" ref="W145">IFERROR(VLOOKUP($C145&amp;$T145,CHOOSE({1,2},Data!$A$2:$A$13444&amp;Data!$B$2:$B$13444,Data!$C$2:$C$13444),2,0),"")</f>
        <v>PM10-A3</v>
      </c>
      <c r="X145" s="54" t="str">
        <f t="shared" si="1"/>
        <v>Đạt</v>
      </c>
      <c r="Y145" s="54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2"/>
    </row>
    <row r="146" spans="1:40" ht="17.25" customHeight="1" x14ac:dyDescent="0.25">
      <c r="A146" s="1">
        <v>138</v>
      </c>
      <c r="B146" s="20">
        <f>IF(LEN(C146=0),SUBTOTAL(3,$C$9:C146),"")</f>
        <v>138</v>
      </c>
      <c r="C146" s="21" t="s">
        <v>234</v>
      </c>
      <c r="D146" s="22" t="s">
        <v>6000</v>
      </c>
      <c r="E146" s="23" t="s">
        <v>5917</v>
      </c>
      <c r="F146" s="21" t="s">
        <v>5939</v>
      </c>
      <c r="G146" s="90">
        <v>10</v>
      </c>
      <c r="H146" s="24">
        <v>1.5</v>
      </c>
      <c r="I146" s="24">
        <v>1</v>
      </c>
      <c r="J146" s="24" t="s">
        <v>26</v>
      </c>
      <c r="K146" s="30"/>
      <c r="L146" s="30"/>
      <c r="M146" s="30"/>
      <c r="N146" s="30"/>
      <c r="O146" s="52">
        <v>0</v>
      </c>
      <c r="P146" s="26">
        <f t="shared" si="2"/>
        <v>1.5</v>
      </c>
      <c r="Q146" s="27" t="str">
        <f t="shared" si="6"/>
        <v>F</v>
      </c>
      <c r="R146" s="28" t="str">
        <f t="shared" si="0"/>
        <v>Kém</v>
      </c>
      <c r="S146" s="29" t="str">
        <f t="shared" si="3"/>
        <v/>
      </c>
      <c r="T146" s="88" t="s">
        <v>5715</v>
      </c>
      <c r="U146" s="3" t="str">
        <f t="shared" si="4"/>
        <v>INT1332</v>
      </c>
      <c r="V146" s="3" t="str">
        <f t="shared" si="5"/>
        <v>07</v>
      </c>
      <c r="W146" s="19" t="str">
        <f t="array" ref="W146">IFERROR(VLOOKUP($C146&amp;$T146,CHOOSE({1,2},Data!$A$2:$A$13444&amp;Data!$B$2:$B$13444,Data!$C$2:$C$13444),2,0),"")</f>
        <v>PM10-A3</v>
      </c>
      <c r="X146" s="54" t="str">
        <f t="shared" si="1"/>
        <v>Học lại</v>
      </c>
      <c r="Y146" s="54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2"/>
    </row>
    <row r="147" spans="1:40" ht="17.25" customHeight="1" x14ac:dyDescent="0.25">
      <c r="A147" s="1">
        <v>139</v>
      </c>
      <c r="B147" s="20">
        <f>IF(LEN(C147=0),SUBTOTAL(3,$C$9:C147),"")</f>
        <v>139</v>
      </c>
      <c r="C147" s="21" t="s">
        <v>3975</v>
      </c>
      <c r="D147" s="22" t="s">
        <v>6001</v>
      </c>
      <c r="E147" s="23" t="s">
        <v>6002</v>
      </c>
      <c r="F147" s="21" t="s">
        <v>5972</v>
      </c>
      <c r="G147" s="90">
        <v>10</v>
      </c>
      <c r="H147" s="24">
        <v>9</v>
      </c>
      <c r="I147" s="24">
        <v>9</v>
      </c>
      <c r="J147" s="24" t="s">
        <v>26</v>
      </c>
      <c r="K147" s="30"/>
      <c r="L147" s="30"/>
      <c r="M147" s="30"/>
      <c r="N147" s="30"/>
      <c r="O147" s="52">
        <v>9</v>
      </c>
      <c r="P147" s="26">
        <f t="shared" si="2"/>
        <v>9.1</v>
      </c>
      <c r="Q147" s="27" t="str">
        <f t="shared" si="6"/>
        <v>A+</v>
      </c>
      <c r="R147" s="28" t="str">
        <f t="shared" si="0"/>
        <v>Giỏi</v>
      </c>
      <c r="S147" s="29" t="str">
        <f t="shared" si="3"/>
        <v/>
      </c>
      <c r="T147" s="88" t="s">
        <v>5715</v>
      </c>
      <c r="U147" s="3" t="str">
        <f t="shared" si="4"/>
        <v>INT1332</v>
      </c>
      <c r="V147" s="3" t="str">
        <f t="shared" si="5"/>
        <v>07</v>
      </c>
      <c r="W147" s="19" t="str">
        <f t="array" ref="W147">IFERROR(VLOOKUP($C147&amp;$T147,CHOOSE({1,2},Data!$A$2:$A$13444&amp;Data!$B$2:$B$13444,Data!$C$2:$C$13444),2,0),"")</f>
        <v>PM10-A3</v>
      </c>
      <c r="X147" s="54" t="str">
        <f t="shared" si="1"/>
        <v>Đạt</v>
      </c>
      <c r="Y147" s="54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2"/>
    </row>
    <row r="148" spans="1:40" ht="17.25" customHeight="1" x14ac:dyDescent="0.25">
      <c r="A148" s="1">
        <v>140</v>
      </c>
      <c r="B148" s="20">
        <f>IF(LEN(C148=0),SUBTOTAL(3,$C$9:C148),"")</f>
        <v>140</v>
      </c>
      <c r="C148" s="21" t="s">
        <v>648</v>
      </c>
      <c r="D148" s="22" t="s">
        <v>5832</v>
      </c>
      <c r="E148" s="23" t="s">
        <v>5849</v>
      </c>
      <c r="F148" s="21" t="s">
        <v>5811</v>
      </c>
      <c r="G148" s="90">
        <v>10</v>
      </c>
      <c r="H148" s="24">
        <v>8.5</v>
      </c>
      <c r="I148" s="24">
        <v>8</v>
      </c>
      <c r="J148" s="24" t="s">
        <v>26</v>
      </c>
      <c r="K148" s="30"/>
      <c r="L148" s="30"/>
      <c r="M148" s="30"/>
      <c r="N148" s="30"/>
      <c r="O148" s="52">
        <v>8.5</v>
      </c>
      <c r="P148" s="26">
        <f t="shared" si="2"/>
        <v>8.6</v>
      </c>
      <c r="Q148" s="27" t="str">
        <f t="shared" si="6"/>
        <v>A</v>
      </c>
      <c r="R148" s="28" t="str">
        <f t="shared" si="0"/>
        <v>Giỏi</v>
      </c>
      <c r="S148" s="29" t="str">
        <f t="shared" si="3"/>
        <v/>
      </c>
      <c r="T148" s="88" t="s">
        <v>5715</v>
      </c>
      <c r="U148" s="3" t="str">
        <f t="shared" si="4"/>
        <v>INT1332</v>
      </c>
      <c r="V148" s="3" t="str">
        <f t="shared" si="5"/>
        <v>07</v>
      </c>
      <c r="W148" s="19" t="str">
        <f t="array" ref="W148">IFERROR(VLOOKUP($C148&amp;$T148,CHOOSE({1,2},Data!$A$2:$A$13444&amp;Data!$B$2:$B$13444,Data!$C$2:$C$13444),2,0),"")</f>
        <v>PM10-A3</v>
      </c>
      <c r="X148" s="54" t="str">
        <f t="shared" si="1"/>
        <v>Đạt</v>
      </c>
      <c r="Y148" s="54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2"/>
    </row>
    <row r="149" spans="1:40" ht="17.25" customHeight="1" x14ac:dyDescent="0.25">
      <c r="A149" s="1">
        <v>141</v>
      </c>
      <c r="B149" s="20">
        <f>IF(LEN(C149=0),SUBTOTAL(3,$C$9:C149),"")</f>
        <v>141</v>
      </c>
      <c r="C149" s="21" t="s">
        <v>5193</v>
      </c>
      <c r="D149" s="22" t="s">
        <v>6003</v>
      </c>
      <c r="E149" s="23" t="s">
        <v>6004</v>
      </c>
      <c r="F149" s="21" t="s">
        <v>5958</v>
      </c>
      <c r="G149" s="90">
        <v>9</v>
      </c>
      <c r="H149" s="24">
        <v>3</v>
      </c>
      <c r="I149" s="24">
        <v>5.5</v>
      </c>
      <c r="J149" s="24" t="s">
        <v>26</v>
      </c>
      <c r="K149" s="30"/>
      <c r="L149" s="30"/>
      <c r="M149" s="30"/>
      <c r="N149" s="30"/>
      <c r="O149" s="52">
        <v>7</v>
      </c>
      <c r="P149" s="26">
        <f t="shared" si="2"/>
        <v>6.1</v>
      </c>
      <c r="Q149" s="27" t="str">
        <f t="shared" si="6"/>
        <v>C</v>
      </c>
      <c r="R149" s="28" t="str">
        <f t="shared" si="0"/>
        <v>Trung bình</v>
      </c>
      <c r="S149" s="29" t="str">
        <f t="shared" si="3"/>
        <v/>
      </c>
      <c r="T149" s="88" t="s">
        <v>5715</v>
      </c>
      <c r="U149" s="3" t="str">
        <f t="shared" si="4"/>
        <v>INT1332</v>
      </c>
      <c r="V149" s="3" t="str">
        <f t="shared" si="5"/>
        <v>07</v>
      </c>
      <c r="W149" s="19" t="str">
        <f t="array" ref="W149">IFERROR(VLOOKUP($C149&amp;$T149,CHOOSE({1,2},Data!$A$2:$A$13444&amp;Data!$B$2:$B$13444,Data!$C$2:$C$13444),2,0),"")</f>
        <v>PM10-A3</v>
      </c>
      <c r="X149" s="54" t="str">
        <f t="shared" si="1"/>
        <v>Đạt</v>
      </c>
      <c r="Y149" s="54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2"/>
    </row>
    <row r="150" spans="1:40" ht="17.25" customHeight="1" x14ac:dyDescent="0.25">
      <c r="A150" s="1">
        <v>142</v>
      </c>
      <c r="B150" s="20">
        <f>IF(LEN(C150=0),SUBTOTAL(3,$C$9:C150),"")</f>
        <v>142</v>
      </c>
      <c r="C150" s="21" t="s">
        <v>649</v>
      </c>
      <c r="D150" s="22" t="s">
        <v>6005</v>
      </c>
      <c r="E150" s="23" t="s">
        <v>6004</v>
      </c>
      <c r="F150" s="21" t="s">
        <v>5949</v>
      </c>
      <c r="G150" s="90">
        <v>10</v>
      </c>
      <c r="H150" s="24">
        <v>3</v>
      </c>
      <c r="I150" s="24">
        <v>3.5</v>
      </c>
      <c r="J150" s="24" t="s">
        <v>26</v>
      </c>
      <c r="K150" s="30"/>
      <c r="L150" s="30"/>
      <c r="M150" s="30"/>
      <c r="N150" s="30"/>
      <c r="O150" s="52">
        <v>5</v>
      </c>
      <c r="P150" s="26">
        <f t="shared" si="2"/>
        <v>4.8</v>
      </c>
      <c r="Q150" s="27" t="str">
        <f t="shared" si="6"/>
        <v>D</v>
      </c>
      <c r="R150" s="28" t="str">
        <f t="shared" si="0"/>
        <v>Trung bình yếu</v>
      </c>
      <c r="S150" s="29" t="str">
        <f t="shared" si="3"/>
        <v/>
      </c>
      <c r="T150" s="88" t="s">
        <v>5715</v>
      </c>
      <c r="U150" s="3" t="str">
        <f t="shared" si="4"/>
        <v>INT1332</v>
      </c>
      <c r="V150" s="3" t="str">
        <f t="shared" si="5"/>
        <v>07</v>
      </c>
      <c r="W150" s="19" t="str">
        <f t="array" ref="W150">IFERROR(VLOOKUP($C150&amp;$T150,CHOOSE({1,2},Data!$A$2:$A$13444&amp;Data!$B$2:$B$13444,Data!$C$2:$C$13444),2,0),"")</f>
        <v>PM10-A3</v>
      </c>
      <c r="X150" s="54" t="str">
        <f t="shared" si="1"/>
        <v>Đạt</v>
      </c>
      <c r="Y150" s="54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2"/>
    </row>
    <row r="151" spans="1:40" ht="17.25" customHeight="1" x14ac:dyDescent="0.25">
      <c r="A151" s="1">
        <v>143</v>
      </c>
      <c r="B151" s="20">
        <f>IF(LEN(C151=0),SUBTOTAL(3,$C$9:C151),"")</f>
        <v>143</v>
      </c>
      <c r="C151" s="21" t="s">
        <v>337</v>
      </c>
      <c r="D151" s="22" t="s">
        <v>5853</v>
      </c>
      <c r="E151" s="23" t="s">
        <v>6004</v>
      </c>
      <c r="F151" s="21" t="s">
        <v>5972</v>
      </c>
      <c r="G151" s="90">
        <v>10</v>
      </c>
      <c r="H151" s="24">
        <v>8</v>
      </c>
      <c r="I151" s="24">
        <v>9</v>
      </c>
      <c r="J151" s="24" t="s">
        <v>26</v>
      </c>
      <c r="K151" s="30"/>
      <c r="L151" s="30"/>
      <c r="M151" s="30"/>
      <c r="N151" s="30"/>
      <c r="O151" s="52">
        <v>8.5</v>
      </c>
      <c r="P151" s="26">
        <f t="shared" si="2"/>
        <v>8.6999999999999993</v>
      </c>
      <c r="Q151" s="27" t="str">
        <f t="shared" si="6"/>
        <v>A</v>
      </c>
      <c r="R151" s="28" t="str">
        <f t="shared" si="0"/>
        <v>Giỏi</v>
      </c>
      <c r="S151" s="29" t="str">
        <f t="shared" si="3"/>
        <v/>
      </c>
      <c r="T151" s="88" t="s">
        <v>5715</v>
      </c>
      <c r="U151" s="3" t="str">
        <f t="shared" si="4"/>
        <v>INT1332</v>
      </c>
      <c r="V151" s="3" t="str">
        <f t="shared" si="5"/>
        <v>07</v>
      </c>
      <c r="W151" s="19" t="str">
        <f t="array" ref="W151">IFERROR(VLOOKUP($C151&amp;$T151,CHOOSE({1,2},Data!$A$2:$A$13444&amp;Data!$B$2:$B$13444,Data!$C$2:$C$13444),2,0),"")</f>
        <v>PM10-A3</v>
      </c>
      <c r="X151" s="54" t="str">
        <f t="shared" si="1"/>
        <v>Đạt</v>
      </c>
      <c r="Y151" s="54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2"/>
    </row>
    <row r="152" spans="1:40" ht="17.25" customHeight="1" x14ac:dyDescent="0.25">
      <c r="A152" s="1">
        <v>144</v>
      </c>
      <c r="B152" s="20">
        <f>IF(LEN(C152=0),SUBTOTAL(3,$C$9:C152),"")</f>
        <v>144</v>
      </c>
      <c r="C152" s="21" t="s">
        <v>268</v>
      </c>
      <c r="D152" s="22" t="s">
        <v>6006</v>
      </c>
      <c r="E152" s="23" t="s">
        <v>6007</v>
      </c>
      <c r="F152" s="21" t="s">
        <v>5947</v>
      </c>
      <c r="G152" s="90">
        <v>10</v>
      </c>
      <c r="H152" s="24">
        <v>2.5</v>
      </c>
      <c r="I152" s="24">
        <v>2.5</v>
      </c>
      <c r="J152" s="24" t="s">
        <v>26</v>
      </c>
      <c r="K152" s="30"/>
      <c r="L152" s="30"/>
      <c r="M152" s="30"/>
      <c r="N152" s="30"/>
      <c r="O152" s="52">
        <v>4</v>
      </c>
      <c r="P152" s="26">
        <f t="shared" si="2"/>
        <v>4</v>
      </c>
      <c r="Q152" s="27" t="str">
        <f t="shared" si="6"/>
        <v>D</v>
      </c>
      <c r="R152" s="28" t="str">
        <f t="shared" si="0"/>
        <v>Trung bình yếu</v>
      </c>
      <c r="S152" s="29" t="str">
        <f t="shared" si="3"/>
        <v/>
      </c>
      <c r="T152" s="88" t="s">
        <v>5715</v>
      </c>
      <c r="U152" s="3" t="str">
        <f t="shared" si="4"/>
        <v>INT1332</v>
      </c>
      <c r="V152" s="3" t="str">
        <f t="shared" si="5"/>
        <v>07</v>
      </c>
      <c r="W152" s="19" t="str">
        <f t="array" ref="W152">IFERROR(VLOOKUP($C152&amp;$T152,CHOOSE({1,2},Data!$A$2:$A$13444&amp;Data!$B$2:$B$13444,Data!$C$2:$C$13444),2,0),"")</f>
        <v>PM10-A3</v>
      </c>
      <c r="X152" s="54" t="str">
        <f t="shared" si="1"/>
        <v>Đạt</v>
      </c>
      <c r="Y152" s="54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2"/>
    </row>
    <row r="153" spans="1:40" ht="17.25" customHeight="1" x14ac:dyDescent="0.25">
      <c r="A153" s="1">
        <v>145</v>
      </c>
      <c r="B153" s="20">
        <f>IF(LEN(C153=0),SUBTOTAL(3,$C$9:C153),"")</f>
        <v>145</v>
      </c>
      <c r="C153" s="21" t="s">
        <v>5195</v>
      </c>
      <c r="D153" s="22" t="s">
        <v>5825</v>
      </c>
      <c r="E153" s="23" t="s">
        <v>6008</v>
      </c>
      <c r="F153" s="21" t="s">
        <v>5956</v>
      </c>
      <c r="G153" s="90">
        <v>10</v>
      </c>
      <c r="H153" s="24">
        <v>10</v>
      </c>
      <c r="I153" s="24">
        <v>9</v>
      </c>
      <c r="J153" s="24" t="s">
        <v>26</v>
      </c>
      <c r="K153" s="30"/>
      <c r="L153" s="30"/>
      <c r="M153" s="30"/>
      <c r="N153" s="30"/>
      <c r="O153" s="52">
        <v>9</v>
      </c>
      <c r="P153" s="26">
        <f t="shared" si="2"/>
        <v>9.3000000000000007</v>
      </c>
      <c r="Q153" s="27" t="str">
        <f t="shared" si="6"/>
        <v>A+</v>
      </c>
      <c r="R153" s="28" t="str">
        <f t="shared" si="0"/>
        <v>Giỏi</v>
      </c>
      <c r="S153" s="29" t="str">
        <f t="shared" si="3"/>
        <v/>
      </c>
      <c r="T153" s="88" t="s">
        <v>5715</v>
      </c>
      <c r="U153" s="3" t="str">
        <f t="shared" si="4"/>
        <v>INT1332</v>
      </c>
      <c r="V153" s="3" t="str">
        <f t="shared" si="5"/>
        <v>07</v>
      </c>
      <c r="W153" s="19" t="str">
        <f t="array" ref="W153">IFERROR(VLOOKUP($C153&amp;$T153,CHOOSE({1,2},Data!$A$2:$A$13444&amp;Data!$B$2:$B$13444,Data!$C$2:$C$13444),2,0),"")</f>
        <v>PM10-A3</v>
      </c>
      <c r="X153" s="54" t="str">
        <f t="shared" si="1"/>
        <v>Đạt</v>
      </c>
      <c r="Y153" s="54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2"/>
    </row>
    <row r="154" spans="1:40" ht="17.25" customHeight="1" x14ac:dyDescent="0.25">
      <c r="A154" s="1">
        <v>146</v>
      </c>
      <c r="B154" s="20">
        <f>IF(LEN(C154=0),SUBTOTAL(3,$C$9:C154),"")</f>
        <v>146</v>
      </c>
      <c r="C154" s="21" t="s">
        <v>238</v>
      </c>
      <c r="D154" s="22" t="s">
        <v>5853</v>
      </c>
      <c r="E154" s="23" t="s">
        <v>6009</v>
      </c>
      <c r="F154" s="21" t="s">
        <v>5949</v>
      </c>
      <c r="G154" s="90">
        <v>8</v>
      </c>
      <c r="H154" s="24">
        <v>3</v>
      </c>
      <c r="I154" s="24">
        <v>1</v>
      </c>
      <c r="J154" s="24" t="s">
        <v>26</v>
      </c>
      <c r="K154" s="30"/>
      <c r="L154" s="30"/>
      <c r="M154" s="30"/>
      <c r="N154" s="30"/>
      <c r="O154" s="52">
        <v>1</v>
      </c>
      <c r="P154" s="26">
        <f t="shared" si="2"/>
        <v>2.1</v>
      </c>
      <c r="Q154" s="27" t="str">
        <f t="shared" si="6"/>
        <v>F</v>
      </c>
      <c r="R154" s="28" t="str">
        <f t="shared" si="0"/>
        <v>Kém</v>
      </c>
      <c r="S154" s="29" t="str">
        <f t="shared" si="3"/>
        <v/>
      </c>
      <c r="T154" s="88" t="s">
        <v>5715</v>
      </c>
      <c r="U154" s="3" t="str">
        <f t="shared" si="4"/>
        <v>INT1332</v>
      </c>
      <c r="V154" s="3" t="str">
        <f t="shared" si="5"/>
        <v>07</v>
      </c>
      <c r="W154" s="19" t="str">
        <f t="array" ref="W154">IFERROR(VLOOKUP($C154&amp;$T154,CHOOSE({1,2},Data!$A$2:$A$13444&amp;Data!$B$2:$B$13444,Data!$C$2:$C$13444),2,0),"")</f>
        <v>PM10-A3</v>
      </c>
      <c r="X154" s="54" t="str">
        <f t="shared" si="1"/>
        <v>Học lại</v>
      </c>
      <c r="Y154" s="54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2"/>
    </row>
    <row r="155" spans="1:40" ht="17.25" customHeight="1" x14ac:dyDescent="0.25">
      <c r="A155" s="1">
        <v>147</v>
      </c>
      <c r="B155" s="20">
        <f>IF(LEN(C155=0),SUBTOTAL(3,$C$9:C155),"")</f>
        <v>147</v>
      </c>
      <c r="C155" s="21" t="s">
        <v>4676</v>
      </c>
      <c r="D155" s="22" t="s">
        <v>6010</v>
      </c>
      <c r="E155" s="23" t="s">
        <v>5851</v>
      </c>
      <c r="F155" s="21" t="s">
        <v>5947</v>
      </c>
      <c r="G155" s="90">
        <v>10</v>
      </c>
      <c r="H155" s="24">
        <v>1</v>
      </c>
      <c r="I155" s="24">
        <v>1</v>
      </c>
      <c r="J155" s="24" t="s">
        <v>26</v>
      </c>
      <c r="K155" s="30"/>
      <c r="L155" s="30"/>
      <c r="M155" s="30"/>
      <c r="N155" s="30"/>
      <c r="O155" s="52">
        <v>0</v>
      </c>
      <c r="P155" s="26">
        <f t="shared" si="2"/>
        <v>1.4</v>
      </c>
      <c r="Q155" s="27" t="str">
        <f t="shared" si="6"/>
        <v>F</v>
      </c>
      <c r="R155" s="28" t="str">
        <f t="shared" si="0"/>
        <v>Kém</v>
      </c>
      <c r="S155" s="29" t="str">
        <f t="shared" si="3"/>
        <v/>
      </c>
      <c r="T155" s="92" t="s">
        <v>5715</v>
      </c>
      <c r="U155" s="3" t="str">
        <f t="shared" si="4"/>
        <v>INT1332</v>
      </c>
      <c r="V155" s="3" t="str">
        <f t="shared" si="5"/>
        <v>07</v>
      </c>
      <c r="W155" s="19" t="str">
        <f t="array" ref="W155">IFERROR(VLOOKUP($C155&amp;$T155,CHOOSE({1,2},Data!$A$2:$A$13444&amp;Data!$B$2:$B$13444,Data!$C$2:$C$13444),2,0),"")</f>
        <v>PM10-A3</v>
      </c>
      <c r="X155" s="54" t="str">
        <f t="shared" si="1"/>
        <v>Học lại</v>
      </c>
      <c r="Y155" s="54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2"/>
    </row>
    <row r="156" spans="1:40" ht="17.25" customHeight="1" x14ac:dyDescent="0.25">
      <c r="A156" s="1">
        <v>148</v>
      </c>
      <c r="B156" s="20">
        <f>IF(LEN(C156=0),SUBTOTAL(3,$C$9:C156),"")</f>
        <v>148</v>
      </c>
      <c r="C156" s="21" t="s">
        <v>651</v>
      </c>
      <c r="D156" s="22" t="s">
        <v>6011</v>
      </c>
      <c r="E156" s="23" t="s">
        <v>5851</v>
      </c>
      <c r="F156" s="21" t="s">
        <v>5956</v>
      </c>
      <c r="G156" s="90">
        <v>10</v>
      </c>
      <c r="H156" s="24">
        <v>8</v>
      </c>
      <c r="I156" s="24">
        <v>8.5</v>
      </c>
      <c r="J156" s="24" t="s">
        <v>26</v>
      </c>
      <c r="K156" s="30"/>
      <c r="L156" s="30"/>
      <c r="M156" s="30"/>
      <c r="N156" s="30"/>
      <c r="O156" s="52">
        <v>8</v>
      </c>
      <c r="P156" s="26">
        <f t="shared" si="2"/>
        <v>8.3000000000000007</v>
      </c>
      <c r="Q156" s="27" t="str">
        <f t="shared" si="6"/>
        <v>B+</v>
      </c>
      <c r="R156" s="28" t="str">
        <f t="shared" si="0"/>
        <v>Khá</v>
      </c>
      <c r="S156" s="29" t="str">
        <f t="shared" si="3"/>
        <v/>
      </c>
      <c r="T156" s="92" t="s">
        <v>5715</v>
      </c>
      <c r="U156" s="3" t="str">
        <f t="shared" si="4"/>
        <v>INT1332</v>
      </c>
      <c r="V156" s="3" t="str">
        <f t="shared" si="5"/>
        <v>07</v>
      </c>
      <c r="W156" s="19" t="str">
        <f t="array" ref="W156">IFERROR(VLOOKUP($C156&amp;$T156,CHOOSE({1,2},Data!$A$2:$A$13444&amp;Data!$B$2:$B$13444,Data!$C$2:$C$13444),2,0),"")</f>
        <v>PM10-A3</v>
      </c>
      <c r="X156" s="54" t="str">
        <f t="shared" si="1"/>
        <v>Đạt</v>
      </c>
      <c r="Y156" s="54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2"/>
    </row>
    <row r="157" spans="1:40" ht="17.25" customHeight="1" x14ac:dyDescent="0.25">
      <c r="A157" s="1">
        <v>149</v>
      </c>
      <c r="B157" s="20">
        <f>IF(LEN(C157=0),SUBTOTAL(3,$C$9:C157),"")</f>
        <v>149</v>
      </c>
      <c r="C157" s="21" t="s">
        <v>653</v>
      </c>
      <c r="D157" s="22" t="s">
        <v>5979</v>
      </c>
      <c r="E157" s="23" t="s">
        <v>6012</v>
      </c>
      <c r="F157" s="21" t="s">
        <v>5811</v>
      </c>
      <c r="G157" s="90">
        <v>9</v>
      </c>
      <c r="H157" s="24">
        <v>9.5</v>
      </c>
      <c r="I157" s="24">
        <v>8.5</v>
      </c>
      <c r="J157" s="24" t="s">
        <v>26</v>
      </c>
      <c r="K157" s="30"/>
      <c r="L157" s="30"/>
      <c r="M157" s="30"/>
      <c r="N157" s="30"/>
      <c r="O157" s="52">
        <v>9</v>
      </c>
      <c r="P157" s="26">
        <f t="shared" si="2"/>
        <v>9</v>
      </c>
      <c r="Q157" s="27" t="str">
        <f t="shared" si="6"/>
        <v>A+</v>
      </c>
      <c r="R157" s="28" t="str">
        <f t="shared" si="0"/>
        <v>Giỏi</v>
      </c>
      <c r="S157" s="29" t="str">
        <f t="shared" si="3"/>
        <v/>
      </c>
      <c r="T157" s="92" t="s">
        <v>5715</v>
      </c>
      <c r="U157" s="3" t="str">
        <f t="shared" si="4"/>
        <v>INT1332</v>
      </c>
      <c r="V157" s="3" t="str">
        <f t="shared" si="5"/>
        <v>07</v>
      </c>
      <c r="W157" s="19" t="str">
        <f t="array" ref="W157">IFERROR(VLOOKUP($C157&amp;$T157,CHOOSE({1,2},Data!$A$2:$A$13444&amp;Data!$B$2:$B$13444,Data!$C$2:$C$13444),2,0),"")</f>
        <v>PM10-A3</v>
      </c>
      <c r="X157" s="54" t="str">
        <f t="shared" si="1"/>
        <v>Đạt</v>
      </c>
      <c r="Y157" s="54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2"/>
    </row>
    <row r="158" spans="1:40" ht="17.25" customHeight="1" x14ac:dyDescent="0.25">
      <c r="A158" s="1">
        <v>150</v>
      </c>
      <c r="B158" s="20">
        <f>IF(LEN(C158=0),SUBTOTAL(3,$C$9:C158),"")</f>
        <v>150</v>
      </c>
      <c r="C158" s="21" t="s">
        <v>341</v>
      </c>
      <c r="D158" s="22" t="s">
        <v>6013</v>
      </c>
      <c r="E158" s="23" t="s">
        <v>6014</v>
      </c>
      <c r="F158" s="21" t="s">
        <v>5962</v>
      </c>
      <c r="G158" s="90">
        <v>10</v>
      </c>
      <c r="H158" s="24">
        <v>7</v>
      </c>
      <c r="I158" s="24">
        <v>7.5</v>
      </c>
      <c r="J158" s="24" t="s">
        <v>26</v>
      </c>
      <c r="K158" s="30"/>
      <c r="L158" s="30"/>
      <c r="M158" s="30"/>
      <c r="N158" s="30"/>
      <c r="O158" s="52">
        <v>7.5</v>
      </c>
      <c r="P158" s="26">
        <f t="shared" si="2"/>
        <v>7.7</v>
      </c>
      <c r="Q158" s="27" t="str">
        <f t="shared" si="6"/>
        <v>B</v>
      </c>
      <c r="R158" s="28" t="str">
        <f t="shared" si="0"/>
        <v>Khá</v>
      </c>
      <c r="S158" s="29" t="str">
        <f t="shared" si="3"/>
        <v/>
      </c>
      <c r="T158" s="88" t="s">
        <v>5715</v>
      </c>
      <c r="U158" s="3" t="str">
        <f t="shared" si="4"/>
        <v>INT1332</v>
      </c>
      <c r="V158" s="3" t="str">
        <f t="shared" si="5"/>
        <v>07</v>
      </c>
      <c r="W158" s="19" t="str">
        <f t="array" ref="W158">IFERROR(VLOOKUP($C158&amp;$T158,CHOOSE({1,2},Data!$A$2:$A$13444&amp;Data!$B$2:$B$13444,Data!$C$2:$C$13444),2,0),"")</f>
        <v>PM10-A3</v>
      </c>
      <c r="X158" s="54" t="str">
        <f t="shared" si="1"/>
        <v>Đạt</v>
      </c>
      <c r="Y158" s="54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2"/>
    </row>
    <row r="159" spans="1:40" ht="17.25" customHeight="1" x14ac:dyDescent="0.25">
      <c r="A159" s="1">
        <v>151</v>
      </c>
      <c r="B159" s="20">
        <f>IF(LEN(C159=0),SUBTOTAL(3,$C$9:C159),"")</f>
        <v>151</v>
      </c>
      <c r="C159" s="21" t="s">
        <v>5198</v>
      </c>
      <c r="D159" s="22" t="s">
        <v>6015</v>
      </c>
      <c r="E159" s="23" t="s">
        <v>6016</v>
      </c>
      <c r="F159" s="21" t="s">
        <v>5958</v>
      </c>
      <c r="G159" s="90">
        <v>10</v>
      </c>
      <c r="H159" s="24">
        <v>7</v>
      </c>
      <c r="I159" s="24">
        <v>4</v>
      </c>
      <c r="J159" s="24" t="s">
        <v>26</v>
      </c>
      <c r="K159" s="30"/>
      <c r="L159" s="30"/>
      <c r="M159" s="30"/>
      <c r="N159" s="30"/>
      <c r="O159" s="52">
        <v>7</v>
      </c>
      <c r="P159" s="26">
        <f t="shared" si="2"/>
        <v>6.7</v>
      </c>
      <c r="Q159" s="27" t="str">
        <f t="shared" si="6"/>
        <v>C+</v>
      </c>
      <c r="R159" s="28" t="str">
        <f t="shared" si="0"/>
        <v>Trung bình</v>
      </c>
      <c r="S159" s="29" t="str">
        <f t="shared" si="3"/>
        <v/>
      </c>
      <c r="T159" s="88" t="s">
        <v>5715</v>
      </c>
      <c r="U159" s="3" t="str">
        <f t="shared" si="4"/>
        <v>INT1332</v>
      </c>
      <c r="V159" s="3" t="str">
        <f t="shared" si="5"/>
        <v>07</v>
      </c>
      <c r="W159" s="19" t="str">
        <f t="array" ref="W159">IFERROR(VLOOKUP($C159&amp;$T159,CHOOSE({1,2},Data!$A$2:$A$13444&amp;Data!$B$2:$B$13444,Data!$C$2:$C$13444),2,0),"")</f>
        <v>PM10-A3</v>
      </c>
      <c r="X159" s="54" t="str">
        <f t="shared" si="1"/>
        <v>Đạt</v>
      </c>
      <c r="Y159" s="54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2"/>
    </row>
    <row r="160" spans="1:40" ht="17.25" customHeight="1" x14ac:dyDescent="0.25">
      <c r="A160" s="1">
        <v>152</v>
      </c>
      <c r="B160" s="20">
        <f>IF(LEN(C160=0),SUBTOTAL(3,$C$9:C160),"")</f>
        <v>152</v>
      </c>
      <c r="C160" s="21" t="s">
        <v>276</v>
      </c>
      <c r="D160" s="22" t="s">
        <v>6017</v>
      </c>
      <c r="E160" s="23" t="s">
        <v>6018</v>
      </c>
      <c r="F160" s="21" t="s">
        <v>5947</v>
      </c>
      <c r="G160" s="90">
        <v>10</v>
      </c>
      <c r="H160" s="24">
        <v>5</v>
      </c>
      <c r="I160" s="24">
        <v>6</v>
      </c>
      <c r="J160" s="24" t="s">
        <v>26</v>
      </c>
      <c r="K160" s="30"/>
      <c r="L160" s="30"/>
      <c r="M160" s="30"/>
      <c r="N160" s="30"/>
      <c r="O160" s="52">
        <v>5.5</v>
      </c>
      <c r="P160" s="26">
        <f t="shared" si="2"/>
        <v>6</v>
      </c>
      <c r="Q160" s="27" t="str">
        <f t="shared" si="6"/>
        <v>C</v>
      </c>
      <c r="R160" s="28" t="str">
        <f t="shared" si="0"/>
        <v>Trung bình</v>
      </c>
      <c r="S160" s="29" t="str">
        <f t="shared" si="3"/>
        <v/>
      </c>
      <c r="T160" s="88" t="s">
        <v>5715</v>
      </c>
      <c r="U160" s="3" t="str">
        <f t="shared" si="4"/>
        <v>INT1332</v>
      </c>
      <c r="V160" s="3" t="str">
        <f t="shared" si="5"/>
        <v>07</v>
      </c>
      <c r="W160" s="19" t="str">
        <f t="array" ref="W160">IFERROR(VLOOKUP($C160&amp;$T160,CHOOSE({1,2},Data!$A$2:$A$13444&amp;Data!$B$2:$B$13444,Data!$C$2:$C$13444),2,0),"")</f>
        <v>PM10-A3</v>
      </c>
      <c r="X160" s="54" t="str">
        <f t="shared" si="1"/>
        <v>Đạt</v>
      </c>
      <c r="Y160" s="54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2"/>
    </row>
    <row r="161" spans="1:40" ht="17.25" customHeight="1" x14ac:dyDescent="0.25">
      <c r="A161" s="1">
        <v>153</v>
      </c>
      <c r="B161" s="20">
        <f>IF(LEN(C161=0),SUBTOTAL(3,$C$9:C161),"")</f>
        <v>153</v>
      </c>
      <c r="C161" s="21" t="s">
        <v>197</v>
      </c>
      <c r="D161" s="22" t="s">
        <v>6019</v>
      </c>
      <c r="E161" s="23" t="s">
        <v>5859</v>
      </c>
      <c r="F161" s="21" t="s">
        <v>5967</v>
      </c>
      <c r="G161" s="90">
        <v>9</v>
      </c>
      <c r="H161" s="24">
        <v>5</v>
      </c>
      <c r="I161" s="24">
        <v>2</v>
      </c>
      <c r="J161" s="24" t="s">
        <v>26</v>
      </c>
      <c r="K161" s="30"/>
      <c r="L161" s="30"/>
      <c r="M161" s="30"/>
      <c r="N161" s="30"/>
      <c r="O161" s="52">
        <v>4</v>
      </c>
      <c r="P161" s="26">
        <f t="shared" si="2"/>
        <v>4.3</v>
      </c>
      <c r="Q161" s="27" t="str">
        <f t="shared" si="6"/>
        <v>D</v>
      </c>
      <c r="R161" s="28" t="str">
        <f t="shared" si="0"/>
        <v>Trung bình yếu</v>
      </c>
      <c r="S161" s="29" t="str">
        <f t="shared" si="3"/>
        <v/>
      </c>
      <c r="T161" s="88" t="s">
        <v>5715</v>
      </c>
      <c r="U161" s="3" t="str">
        <f t="shared" si="4"/>
        <v>INT1332</v>
      </c>
      <c r="V161" s="3" t="str">
        <f t="shared" si="5"/>
        <v>07</v>
      </c>
      <c r="W161" s="19" t="str">
        <f t="array" ref="W161">IFERROR(VLOOKUP($C161&amp;$T161,CHOOSE({1,2},Data!$A$2:$A$13444&amp;Data!$B$2:$B$13444,Data!$C$2:$C$13444),2,0),"")</f>
        <v>PM10-A3</v>
      </c>
      <c r="X161" s="54" t="str">
        <f t="shared" si="1"/>
        <v>Đạt</v>
      </c>
      <c r="Y161" s="54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2"/>
    </row>
    <row r="162" spans="1:40" ht="17.25" customHeight="1" x14ac:dyDescent="0.25">
      <c r="A162" s="1">
        <v>154</v>
      </c>
      <c r="B162" s="20">
        <f>IF(LEN(C162=0),SUBTOTAL(3,$C$9:C162),"")</f>
        <v>154</v>
      </c>
      <c r="C162" s="21" t="s">
        <v>4605</v>
      </c>
      <c r="D162" s="22" t="s">
        <v>6020</v>
      </c>
      <c r="E162" s="23" t="s">
        <v>5861</v>
      </c>
      <c r="F162" s="21" t="s">
        <v>5811</v>
      </c>
      <c r="G162" s="90">
        <v>10</v>
      </c>
      <c r="H162" s="24">
        <v>6</v>
      </c>
      <c r="I162" s="24">
        <v>6</v>
      </c>
      <c r="J162" s="24" t="s">
        <v>26</v>
      </c>
      <c r="K162" s="30"/>
      <c r="L162" s="30"/>
      <c r="M162" s="30"/>
      <c r="N162" s="30"/>
      <c r="O162" s="52">
        <v>6</v>
      </c>
      <c r="P162" s="26">
        <f t="shared" si="2"/>
        <v>6.4</v>
      </c>
      <c r="Q162" s="27" t="str">
        <f t="shared" si="6"/>
        <v>C</v>
      </c>
      <c r="R162" s="28" t="str">
        <f t="shared" si="0"/>
        <v>Trung bình</v>
      </c>
      <c r="S162" s="29" t="str">
        <f t="shared" si="3"/>
        <v/>
      </c>
      <c r="T162" s="88" t="s">
        <v>5715</v>
      </c>
      <c r="U162" s="3" t="str">
        <f t="shared" si="4"/>
        <v>INT1332</v>
      </c>
      <c r="V162" s="3" t="str">
        <f t="shared" si="5"/>
        <v>07</v>
      </c>
      <c r="W162" s="19" t="str">
        <f t="array" ref="W162">IFERROR(VLOOKUP($C162&amp;$T162,CHOOSE({1,2},Data!$A$2:$A$13444&amp;Data!$B$2:$B$13444,Data!$C$2:$C$13444),2,0),"")</f>
        <v>PM10-A3</v>
      </c>
      <c r="X162" s="54" t="str">
        <f t="shared" si="1"/>
        <v>Đạt</v>
      </c>
      <c r="Y162" s="54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2"/>
    </row>
    <row r="163" spans="1:40" ht="17.25" customHeight="1" x14ac:dyDescent="0.25">
      <c r="A163" s="1">
        <v>155</v>
      </c>
      <c r="B163" s="20">
        <f>IF(LEN(C163=0),SUBTOTAL(3,$C$9:C163),"")</f>
        <v>155</v>
      </c>
      <c r="C163" s="21" t="s">
        <v>4010</v>
      </c>
      <c r="D163" s="22" t="s">
        <v>6021</v>
      </c>
      <c r="E163" s="23" t="s">
        <v>6022</v>
      </c>
      <c r="F163" s="21" t="s">
        <v>5956</v>
      </c>
      <c r="G163" s="90">
        <v>10</v>
      </c>
      <c r="H163" s="24">
        <v>2.5</v>
      </c>
      <c r="I163" s="24">
        <v>5</v>
      </c>
      <c r="J163" s="24" t="s">
        <v>26</v>
      </c>
      <c r="K163" s="30"/>
      <c r="L163" s="30"/>
      <c r="M163" s="30"/>
      <c r="N163" s="30"/>
      <c r="O163" s="52">
        <v>7</v>
      </c>
      <c r="P163" s="26">
        <f t="shared" si="2"/>
        <v>6</v>
      </c>
      <c r="Q163" s="27" t="str">
        <f t="shared" si="6"/>
        <v>C</v>
      </c>
      <c r="R163" s="28" t="str">
        <f t="shared" si="0"/>
        <v>Trung bình</v>
      </c>
      <c r="S163" s="29" t="str">
        <f t="shared" si="3"/>
        <v/>
      </c>
      <c r="T163" s="88" t="s">
        <v>5715</v>
      </c>
      <c r="U163" s="3" t="str">
        <f t="shared" si="4"/>
        <v>INT1332</v>
      </c>
      <c r="V163" s="3" t="str">
        <f t="shared" si="5"/>
        <v>07</v>
      </c>
      <c r="W163" s="19" t="str">
        <f t="array" ref="W163">IFERROR(VLOOKUP($C163&amp;$T163,CHOOSE({1,2},Data!$A$2:$A$13444&amp;Data!$B$2:$B$13444,Data!$C$2:$C$13444),2,0),"")</f>
        <v>PM10-A3</v>
      </c>
      <c r="X163" s="54" t="str">
        <f t="shared" si="1"/>
        <v>Đạt</v>
      </c>
      <c r="Y163" s="54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2"/>
    </row>
    <row r="164" spans="1:40" ht="17.25" customHeight="1" x14ac:dyDescent="0.25">
      <c r="A164" s="1">
        <v>156</v>
      </c>
      <c r="B164" s="20">
        <f>IF(LEN(C164=0),SUBTOTAL(3,$C$9:C164),"")</f>
        <v>156</v>
      </c>
      <c r="C164" s="21" t="s">
        <v>2876</v>
      </c>
      <c r="D164" s="22" t="s">
        <v>6023</v>
      </c>
      <c r="E164" s="23" t="s">
        <v>6022</v>
      </c>
      <c r="F164" s="21" t="s">
        <v>5967</v>
      </c>
      <c r="G164" s="90">
        <v>10</v>
      </c>
      <c r="H164" s="24">
        <v>6</v>
      </c>
      <c r="I164" s="24">
        <v>7</v>
      </c>
      <c r="J164" s="24" t="s">
        <v>26</v>
      </c>
      <c r="K164" s="30"/>
      <c r="L164" s="30"/>
      <c r="M164" s="30"/>
      <c r="N164" s="30"/>
      <c r="O164" s="52">
        <v>6.5</v>
      </c>
      <c r="P164" s="26">
        <f t="shared" si="2"/>
        <v>6.9</v>
      </c>
      <c r="Q164" s="27" t="str">
        <f t="shared" si="6"/>
        <v>C+</v>
      </c>
      <c r="R164" s="28" t="str">
        <f t="shared" si="0"/>
        <v>Trung bình</v>
      </c>
      <c r="S164" s="29" t="str">
        <f t="shared" si="3"/>
        <v/>
      </c>
      <c r="T164" s="88" t="s">
        <v>5715</v>
      </c>
      <c r="U164" s="3" t="str">
        <f t="shared" si="4"/>
        <v>INT1332</v>
      </c>
      <c r="V164" s="3" t="str">
        <f t="shared" si="5"/>
        <v>07</v>
      </c>
      <c r="W164" s="19" t="str">
        <f t="array" ref="W164">IFERROR(VLOOKUP($C164&amp;$T164,CHOOSE({1,2},Data!$A$2:$A$13444&amp;Data!$B$2:$B$13444,Data!$C$2:$C$13444),2,0),"")</f>
        <v>PM10-A3</v>
      </c>
      <c r="X164" s="54" t="str">
        <f t="shared" si="1"/>
        <v>Đạt</v>
      </c>
      <c r="Y164" s="54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2"/>
    </row>
    <row r="165" spans="1:40" ht="17.25" customHeight="1" x14ac:dyDescent="0.25">
      <c r="A165" s="1">
        <v>157</v>
      </c>
      <c r="B165" s="20">
        <f>IF(LEN(C165=0),SUBTOTAL(3,$C$9:C165),"")</f>
        <v>157</v>
      </c>
      <c r="C165" s="21" t="s">
        <v>450</v>
      </c>
      <c r="D165" s="22" t="s">
        <v>5853</v>
      </c>
      <c r="E165" s="23" t="s">
        <v>5926</v>
      </c>
      <c r="F165" s="21" t="s">
        <v>5937</v>
      </c>
      <c r="G165" s="90">
        <v>10</v>
      </c>
      <c r="H165" s="24">
        <v>3.5</v>
      </c>
      <c r="I165" s="24">
        <v>3.5</v>
      </c>
      <c r="J165" s="24" t="s">
        <v>26</v>
      </c>
      <c r="K165" s="30"/>
      <c r="L165" s="30"/>
      <c r="M165" s="30"/>
      <c r="N165" s="30"/>
      <c r="O165" s="52">
        <v>3.5</v>
      </c>
      <c r="P165" s="26">
        <f t="shared" si="2"/>
        <v>4.2</v>
      </c>
      <c r="Q165" s="27" t="str">
        <f t="shared" si="6"/>
        <v>D</v>
      </c>
      <c r="R165" s="28" t="str">
        <f t="shared" si="0"/>
        <v>Trung bình yếu</v>
      </c>
      <c r="S165" s="29" t="str">
        <f t="shared" si="3"/>
        <v/>
      </c>
      <c r="T165" s="88" t="s">
        <v>5715</v>
      </c>
      <c r="U165" s="3" t="str">
        <f t="shared" si="4"/>
        <v>INT1332</v>
      </c>
      <c r="V165" s="3" t="str">
        <f t="shared" si="5"/>
        <v>07</v>
      </c>
      <c r="W165" s="19" t="str">
        <f t="array" ref="W165">IFERROR(VLOOKUP($C165&amp;$T165,CHOOSE({1,2},Data!$A$2:$A$13444&amp;Data!$B$2:$B$13444,Data!$C$2:$C$13444),2,0),"")</f>
        <v>PM10-A3</v>
      </c>
      <c r="X165" s="54" t="str">
        <f t="shared" si="1"/>
        <v>Đạt</v>
      </c>
      <c r="Y165" s="54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2"/>
    </row>
    <row r="166" spans="1:40" ht="17.25" customHeight="1" x14ac:dyDescent="0.25">
      <c r="A166" s="1">
        <v>158</v>
      </c>
      <c r="B166" s="20">
        <f>IF(LEN(C166=0),SUBTOTAL(3,$C$9:C166),"")</f>
        <v>158</v>
      </c>
      <c r="C166" s="21" t="s">
        <v>5199</v>
      </c>
      <c r="D166" s="22" t="s">
        <v>6024</v>
      </c>
      <c r="E166" s="23" t="s">
        <v>5864</v>
      </c>
      <c r="F166" s="21" t="s">
        <v>5939</v>
      </c>
      <c r="G166" s="90">
        <v>10</v>
      </c>
      <c r="H166" s="24">
        <v>9</v>
      </c>
      <c r="I166" s="24">
        <v>8.5</v>
      </c>
      <c r="J166" s="24" t="s">
        <v>26</v>
      </c>
      <c r="K166" s="30"/>
      <c r="L166" s="30"/>
      <c r="M166" s="30"/>
      <c r="N166" s="30"/>
      <c r="O166" s="52">
        <v>8.5</v>
      </c>
      <c r="P166" s="26">
        <f t="shared" si="2"/>
        <v>8.8000000000000007</v>
      </c>
      <c r="Q166" s="27" t="str">
        <f t="shared" si="6"/>
        <v>A</v>
      </c>
      <c r="R166" s="28" t="str">
        <f t="shared" si="0"/>
        <v>Giỏi</v>
      </c>
      <c r="S166" s="29" t="str">
        <f t="shared" si="3"/>
        <v/>
      </c>
      <c r="T166" s="88" t="s">
        <v>5715</v>
      </c>
      <c r="U166" s="3" t="str">
        <f t="shared" si="4"/>
        <v>INT1332</v>
      </c>
      <c r="V166" s="3" t="str">
        <f t="shared" si="5"/>
        <v>07</v>
      </c>
      <c r="W166" s="19" t="str">
        <f t="array" ref="W166">IFERROR(VLOOKUP($C166&amp;$T166,CHOOSE({1,2},Data!$A$2:$A$13444&amp;Data!$B$2:$B$13444,Data!$C$2:$C$13444),2,0),"")</f>
        <v>PM10-A3</v>
      </c>
      <c r="X166" s="54" t="str">
        <f t="shared" si="1"/>
        <v>Đạt</v>
      </c>
      <c r="Y166" s="54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2"/>
    </row>
    <row r="167" spans="1:40" ht="17.25" customHeight="1" x14ac:dyDescent="0.25">
      <c r="A167" s="1">
        <v>159</v>
      </c>
      <c r="B167" s="20">
        <f>IF(LEN(C167=0),SUBTOTAL(3,$C$9:C167),"")</f>
        <v>159</v>
      </c>
      <c r="C167" s="21" t="s">
        <v>5200</v>
      </c>
      <c r="D167" s="22" t="s">
        <v>5908</v>
      </c>
      <c r="E167" s="23" t="s">
        <v>6025</v>
      </c>
      <c r="F167" s="21" t="s">
        <v>5939</v>
      </c>
      <c r="G167" s="90">
        <v>10</v>
      </c>
      <c r="H167" s="24">
        <v>9</v>
      </c>
      <c r="I167" s="24">
        <v>9.5</v>
      </c>
      <c r="J167" s="24" t="s">
        <v>26</v>
      </c>
      <c r="K167" s="30"/>
      <c r="L167" s="30"/>
      <c r="M167" s="30"/>
      <c r="N167" s="30"/>
      <c r="O167" s="52">
        <v>9</v>
      </c>
      <c r="P167" s="26">
        <f t="shared" si="2"/>
        <v>9.1999999999999993</v>
      </c>
      <c r="Q167" s="27" t="str">
        <f t="shared" si="6"/>
        <v>A+</v>
      </c>
      <c r="R167" s="28" t="str">
        <f t="shared" si="0"/>
        <v>Giỏi</v>
      </c>
      <c r="S167" s="29" t="str">
        <f t="shared" si="3"/>
        <v/>
      </c>
      <c r="T167" s="88" t="s">
        <v>5715</v>
      </c>
      <c r="U167" s="3" t="str">
        <f t="shared" si="4"/>
        <v>INT1332</v>
      </c>
      <c r="V167" s="3" t="str">
        <f t="shared" si="5"/>
        <v>07</v>
      </c>
      <c r="W167" s="19" t="str">
        <f t="array" ref="W167">IFERROR(VLOOKUP($C167&amp;$T167,CHOOSE({1,2},Data!$A$2:$A$13444&amp;Data!$B$2:$B$13444,Data!$C$2:$C$13444),2,0),"")</f>
        <v>PM10-A3</v>
      </c>
      <c r="X167" s="54" t="str">
        <f t="shared" si="1"/>
        <v>Đạt</v>
      </c>
      <c r="Y167" s="54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2"/>
    </row>
    <row r="168" spans="1:40" ht="17.25" customHeight="1" x14ac:dyDescent="0.25">
      <c r="A168" s="1">
        <v>160</v>
      </c>
      <c r="B168" s="20">
        <f>IF(LEN(C168=0),SUBTOTAL(3,$C$9:C168),"")</f>
        <v>160</v>
      </c>
      <c r="C168" s="21" t="s">
        <v>5320</v>
      </c>
      <c r="D168" s="22" t="s">
        <v>6026</v>
      </c>
      <c r="E168" s="23" t="s">
        <v>6025</v>
      </c>
      <c r="F168" s="21" t="s">
        <v>5962</v>
      </c>
      <c r="G168" s="90">
        <v>10</v>
      </c>
      <c r="H168" s="24">
        <v>9</v>
      </c>
      <c r="I168" s="24">
        <v>8</v>
      </c>
      <c r="J168" s="24" t="s">
        <v>26</v>
      </c>
      <c r="K168" s="30"/>
      <c r="L168" s="30"/>
      <c r="M168" s="30"/>
      <c r="N168" s="30"/>
      <c r="O168" s="52">
        <v>8</v>
      </c>
      <c r="P168" s="26">
        <f t="shared" si="2"/>
        <v>8.4</v>
      </c>
      <c r="Q168" s="27" t="str">
        <f t="shared" si="6"/>
        <v>B+</v>
      </c>
      <c r="R168" s="28" t="str">
        <f t="shared" si="0"/>
        <v>Khá</v>
      </c>
      <c r="S168" s="29" t="str">
        <f t="shared" si="3"/>
        <v/>
      </c>
      <c r="T168" s="88" t="s">
        <v>5715</v>
      </c>
      <c r="U168" s="3" t="str">
        <f t="shared" si="4"/>
        <v>INT1332</v>
      </c>
      <c r="V168" s="3" t="str">
        <f t="shared" si="5"/>
        <v>07</v>
      </c>
      <c r="W168" s="19" t="str">
        <f t="array" ref="W168">IFERROR(VLOOKUP($C168&amp;$T168,CHOOSE({1,2},Data!$A$2:$A$13444&amp;Data!$B$2:$B$13444,Data!$C$2:$C$13444),2,0),"")</f>
        <v>PM10-A3</v>
      </c>
      <c r="X168" s="54" t="str">
        <f t="shared" si="1"/>
        <v>Đạt</v>
      </c>
      <c r="Y168" s="54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2"/>
    </row>
    <row r="169" spans="1:40" ht="17.25" customHeight="1" x14ac:dyDescent="0.25">
      <c r="A169" s="1">
        <v>161</v>
      </c>
      <c r="B169" s="20">
        <f>IF(LEN(C169=0),SUBTOTAL(3,$C$9:C169),"")</f>
        <v>161</v>
      </c>
      <c r="C169" s="21" t="s">
        <v>347</v>
      </c>
      <c r="D169" s="22" t="s">
        <v>5969</v>
      </c>
      <c r="E169" s="23" t="s">
        <v>6027</v>
      </c>
      <c r="F169" s="21" t="s">
        <v>5962</v>
      </c>
      <c r="G169" s="90">
        <v>7</v>
      </c>
      <c r="H169" s="24">
        <v>3.5</v>
      </c>
      <c r="I169" s="24">
        <v>1</v>
      </c>
      <c r="J169" s="24" t="s">
        <v>26</v>
      </c>
      <c r="K169" s="30"/>
      <c r="L169" s="30"/>
      <c r="M169" s="30"/>
      <c r="N169" s="30"/>
      <c r="O169" s="52">
        <v>1</v>
      </c>
      <c r="P169" s="26">
        <f t="shared" si="2"/>
        <v>2.1</v>
      </c>
      <c r="Q169" s="27" t="str">
        <f t="shared" si="6"/>
        <v>F</v>
      </c>
      <c r="R169" s="28" t="str">
        <f t="shared" si="0"/>
        <v>Kém</v>
      </c>
      <c r="S169" s="29" t="str">
        <f t="shared" si="3"/>
        <v/>
      </c>
      <c r="T169" s="88" t="s">
        <v>5715</v>
      </c>
      <c r="U169" s="3" t="str">
        <f t="shared" si="4"/>
        <v>INT1332</v>
      </c>
      <c r="V169" s="3" t="str">
        <f t="shared" si="5"/>
        <v>07</v>
      </c>
      <c r="W169" s="19" t="str">
        <f t="array" ref="W169">IFERROR(VLOOKUP($C169&amp;$T169,CHOOSE({1,2},Data!$A$2:$A$13444&amp;Data!$B$2:$B$13444,Data!$C$2:$C$13444),2,0),"")</f>
        <v>PM10-A3</v>
      </c>
      <c r="X169" s="54" t="str">
        <f t="shared" si="1"/>
        <v>Học lại</v>
      </c>
      <c r="Y169" s="54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2"/>
    </row>
    <row r="170" spans="1:40" ht="18.75" customHeight="1" x14ac:dyDescent="0.25">
      <c r="A170" s="1">
        <v>162</v>
      </c>
      <c r="B170" s="20">
        <f>IF(LEN(C170=0),SUBTOTAL(3,$C$9:C170),"")</f>
        <v>162</v>
      </c>
      <c r="C170" s="21" t="s">
        <v>5186</v>
      </c>
      <c r="D170" s="22" t="s">
        <v>6028</v>
      </c>
      <c r="E170" s="23" t="s">
        <v>5806</v>
      </c>
      <c r="F170" s="21" t="s">
        <v>5940</v>
      </c>
      <c r="G170" s="90">
        <v>10</v>
      </c>
      <c r="H170" s="24">
        <v>8.5</v>
      </c>
      <c r="I170" s="24">
        <v>7.5</v>
      </c>
      <c r="J170" s="24" t="s">
        <v>26</v>
      </c>
      <c r="K170" s="30"/>
      <c r="L170" s="30"/>
      <c r="M170" s="30"/>
      <c r="N170" s="30"/>
      <c r="O170" s="52">
        <v>7.5</v>
      </c>
      <c r="P170" s="26">
        <f t="shared" si="2"/>
        <v>8</v>
      </c>
      <c r="Q170" s="27" t="str">
        <f t="shared" si="6"/>
        <v>B+</v>
      </c>
      <c r="R170" s="28" t="str">
        <f t="shared" si="0"/>
        <v>Khá</v>
      </c>
      <c r="S170" s="29" t="str">
        <f t="shared" si="3"/>
        <v/>
      </c>
      <c r="T170" s="88" t="s">
        <v>5719</v>
      </c>
      <c r="U170" s="3" t="str">
        <f t="shared" si="4"/>
        <v>INT1332</v>
      </c>
      <c r="V170" s="3" t="str">
        <f t="shared" si="5"/>
        <v>08</v>
      </c>
      <c r="W170" s="19" t="str">
        <f t="array" ref="W170">IFERROR(VLOOKUP($C170&amp;$T170,CHOOSE({1,2},Data!$A$2:$A$13444&amp;Data!$B$2:$B$13444,Data!$C$2:$C$13444),2,0),"")</f>
        <v>PM10-A3</v>
      </c>
      <c r="X170" s="54" t="str">
        <f t="shared" si="1"/>
        <v>Đạt</v>
      </c>
      <c r="Y170" s="54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2"/>
    </row>
    <row r="171" spans="1:40" ht="18.75" customHeight="1" x14ac:dyDescent="0.25">
      <c r="A171" s="1">
        <v>163</v>
      </c>
      <c r="B171" s="20">
        <f>IF(LEN(C171=0),SUBTOTAL(3,$C$9:C171),"")</f>
        <v>163</v>
      </c>
      <c r="C171" s="21" t="s">
        <v>425</v>
      </c>
      <c r="D171" s="22" t="s">
        <v>6029</v>
      </c>
      <c r="E171" s="23" t="s">
        <v>5806</v>
      </c>
      <c r="F171" s="21" t="s">
        <v>5942</v>
      </c>
      <c r="G171" s="90">
        <v>4</v>
      </c>
      <c r="H171" s="24">
        <v>1</v>
      </c>
      <c r="I171" s="24">
        <v>1</v>
      </c>
      <c r="J171" s="24" t="s">
        <v>26</v>
      </c>
      <c r="K171" s="30"/>
      <c r="L171" s="30"/>
      <c r="M171" s="30"/>
      <c r="N171" s="30"/>
      <c r="O171" s="52">
        <v>1</v>
      </c>
      <c r="P171" s="26">
        <f t="shared" si="2"/>
        <v>1.3</v>
      </c>
      <c r="Q171" s="27" t="str">
        <f t="shared" si="6"/>
        <v>F</v>
      </c>
      <c r="R171" s="28" t="str">
        <f t="shared" si="0"/>
        <v>Kém</v>
      </c>
      <c r="S171" s="29" t="str">
        <f t="shared" si="3"/>
        <v/>
      </c>
      <c r="T171" s="88" t="s">
        <v>5719</v>
      </c>
      <c r="U171" s="3" t="str">
        <f t="shared" si="4"/>
        <v>INT1332</v>
      </c>
      <c r="V171" s="3" t="str">
        <f t="shared" si="5"/>
        <v>08</v>
      </c>
      <c r="W171" s="19" t="str">
        <f t="array" ref="W171">IFERROR(VLOOKUP($C171&amp;$T171,CHOOSE({1,2},Data!$A$2:$A$13444&amp;Data!$B$2:$B$13444,Data!$C$2:$C$13444),2,0),"")</f>
        <v>PM10-A3</v>
      </c>
      <c r="X171" s="54" t="str">
        <f t="shared" si="1"/>
        <v>Học lại</v>
      </c>
      <c r="Y171" s="54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2"/>
    </row>
    <row r="172" spans="1:40" ht="18.75" customHeight="1" x14ac:dyDescent="0.25">
      <c r="A172" s="1">
        <v>164</v>
      </c>
      <c r="B172" s="20">
        <f>IF(LEN(C172=0),SUBTOTAL(3,$C$9:C172),"")</f>
        <v>164</v>
      </c>
      <c r="C172" s="21" t="s">
        <v>203</v>
      </c>
      <c r="D172" s="22" t="s">
        <v>6030</v>
      </c>
      <c r="E172" s="23" t="s">
        <v>5806</v>
      </c>
      <c r="F172" s="21" t="s">
        <v>5947</v>
      </c>
      <c r="G172" s="90">
        <v>8</v>
      </c>
      <c r="H172" s="24">
        <v>6</v>
      </c>
      <c r="I172" s="24">
        <v>4.5</v>
      </c>
      <c r="J172" s="24" t="s">
        <v>26</v>
      </c>
      <c r="K172" s="30"/>
      <c r="L172" s="30"/>
      <c r="M172" s="30"/>
      <c r="N172" s="30"/>
      <c r="O172" s="52">
        <v>6.5</v>
      </c>
      <c r="P172" s="26">
        <f t="shared" si="2"/>
        <v>6.2</v>
      </c>
      <c r="Q172" s="27" t="str">
        <f t="shared" si="6"/>
        <v>C</v>
      </c>
      <c r="R172" s="28" t="str">
        <f t="shared" si="0"/>
        <v>Trung bình</v>
      </c>
      <c r="S172" s="29" t="str">
        <f t="shared" si="3"/>
        <v/>
      </c>
      <c r="T172" s="88" t="s">
        <v>5719</v>
      </c>
      <c r="U172" s="3" t="str">
        <f t="shared" si="4"/>
        <v>INT1332</v>
      </c>
      <c r="V172" s="3" t="str">
        <f t="shared" si="5"/>
        <v>08</v>
      </c>
      <c r="W172" s="19" t="str">
        <f t="array" ref="W172">IFERROR(VLOOKUP($C172&amp;$T172,CHOOSE({1,2},Data!$A$2:$A$13444&amp;Data!$B$2:$B$13444,Data!$C$2:$C$13444),2,0),"")</f>
        <v>PM10-A3</v>
      </c>
      <c r="X172" s="54" t="str">
        <f t="shared" si="1"/>
        <v>Đạt</v>
      </c>
      <c r="Y172" s="54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2"/>
    </row>
    <row r="173" spans="1:40" ht="18.75" customHeight="1" x14ac:dyDescent="0.25">
      <c r="A173" s="1">
        <v>165</v>
      </c>
      <c r="B173" s="20">
        <f>IF(LEN(C173=0),SUBTOTAL(3,$C$9:C173),"")</f>
        <v>165</v>
      </c>
      <c r="C173" s="21" t="s">
        <v>5295</v>
      </c>
      <c r="D173" s="22" t="s">
        <v>5914</v>
      </c>
      <c r="E173" s="23" t="s">
        <v>5806</v>
      </c>
      <c r="F173" s="21" t="s">
        <v>5822</v>
      </c>
      <c r="G173" s="90">
        <v>10</v>
      </c>
      <c r="H173" s="24">
        <v>10</v>
      </c>
      <c r="I173" s="24">
        <v>9</v>
      </c>
      <c r="J173" s="24" t="s">
        <v>26</v>
      </c>
      <c r="K173" s="30"/>
      <c r="L173" s="30"/>
      <c r="M173" s="30"/>
      <c r="N173" s="30"/>
      <c r="O173" s="52">
        <v>9</v>
      </c>
      <c r="P173" s="26">
        <f t="shared" si="2"/>
        <v>9.3000000000000007</v>
      </c>
      <c r="Q173" s="27" t="str">
        <f t="shared" si="6"/>
        <v>A+</v>
      </c>
      <c r="R173" s="28" t="str">
        <f t="shared" si="0"/>
        <v>Giỏi</v>
      </c>
      <c r="S173" s="29" t="str">
        <f t="shared" si="3"/>
        <v/>
      </c>
      <c r="T173" s="88" t="s">
        <v>5719</v>
      </c>
      <c r="U173" s="3" t="str">
        <f t="shared" si="4"/>
        <v>INT1332</v>
      </c>
      <c r="V173" s="3" t="str">
        <f t="shared" si="5"/>
        <v>08</v>
      </c>
      <c r="W173" s="19" t="str">
        <f t="array" ref="W173">IFERROR(VLOOKUP($C173&amp;$T173,CHOOSE({1,2},Data!$A$2:$A$13444&amp;Data!$B$2:$B$13444,Data!$C$2:$C$13444),2,0),"")</f>
        <v>PM10-A3</v>
      </c>
      <c r="X173" s="54" t="str">
        <f t="shared" si="1"/>
        <v>Đạt</v>
      </c>
      <c r="Y173" s="54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2"/>
    </row>
    <row r="174" spans="1:40" ht="18.75" customHeight="1" x14ac:dyDescent="0.25">
      <c r="A174" s="1">
        <v>166</v>
      </c>
      <c r="B174" s="20">
        <f>IF(LEN(C174=0),SUBTOTAL(3,$C$9:C174),"")</f>
        <v>166</v>
      </c>
      <c r="C174" s="21" t="s">
        <v>4746</v>
      </c>
      <c r="D174" s="22" t="s">
        <v>6031</v>
      </c>
      <c r="E174" s="23" t="s">
        <v>5806</v>
      </c>
      <c r="F174" s="21" t="s">
        <v>5939</v>
      </c>
      <c r="G174" s="90">
        <v>10</v>
      </c>
      <c r="H174" s="24">
        <v>8</v>
      </c>
      <c r="I174" s="24">
        <v>8</v>
      </c>
      <c r="J174" s="24" t="s">
        <v>26</v>
      </c>
      <c r="K174" s="30"/>
      <c r="L174" s="30"/>
      <c r="M174" s="30"/>
      <c r="N174" s="30"/>
      <c r="O174" s="52">
        <v>7.5</v>
      </c>
      <c r="P174" s="26">
        <f t="shared" si="2"/>
        <v>8</v>
      </c>
      <c r="Q174" s="27" t="str">
        <f t="shared" si="6"/>
        <v>B+</v>
      </c>
      <c r="R174" s="28" t="str">
        <f t="shared" si="0"/>
        <v>Khá</v>
      </c>
      <c r="S174" s="29" t="str">
        <f t="shared" si="3"/>
        <v/>
      </c>
      <c r="T174" s="88" t="s">
        <v>5719</v>
      </c>
      <c r="U174" s="3" t="str">
        <f t="shared" si="4"/>
        <v>INT1332</v>
      </c>
      <c r="V174" s="3" t="str">
        <f t="shared" si="5"/>
        <v>08</v>
      </c>
      <c r="W174" s="19" t="str">
        <f t="array" ref="W174">IFERROR(VLOOKUP($C174&amp;$T174,CHOOSE({1,2},Data!$A$2:$A$13444&amp;Data!$B$2:$B$13444,Data!$C$2:$C$13444),2,0),"")</f>
        <v>PM10-A3</v>
      </c>
      <c r="X174" s="54" t="str">
        <f t="shared" si="1"/>
        <v>Đạt</v>
      </c>
      <c r="Y174" s="54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2"/>
    </row>
    <row r="175" spans="1:40" ht="18.75" customHeight="1" x14ac:dyDescent="0.25">
      <c r="A175" s="1">
        <v>167</v>
      </c>
      <c r="B175" s="20">
        <f>IF(LEN(C175=0),SUBTOTAL(3,$C$9:C175),"")</f>
        <v>167</v>
      </c>
      <c r="C175" s="21" t="s">
        <v>351</v>
      </c>
      <c r="D175" s="22" t="s">
        <v>6032</v>
      </c>
      <c r="E175" s="23" t="s">
        <v>6033</v>
      </c>
      <c r="F175" s="21" t="s">
        <v>5822</v>
      </c>
      <c r="G175" s="90">
        <v>9</v>
      </c>
      <c r="H175" s="24">
        <v>4</v>
      </c>
      <c r="I175" s="24">
        <v>1</v>
      </c>
      <c r="J175" s="24" t="s">
        <v>26</v>
      </c>
      <c r="K175" s="30"/>
      <c r="L175" s="30"/>
      <c r="M175" s="30"/>
      <c r="N175" s="30"/>
      <c r="O175" s="52">
        <v>5.5</v>
      </c>
      <c r="P175" s="26">
        <f t="shared" si="2"/>
        <v>4.7</v>
      </c>
      <c r="Q175" s="27" t="str">
        <f t="shared" si="6"/>
        <v>D</v>
      </c>
      <c r="R175" s="28" t="str">
        <f t="shared" si="0"/>
        <v>Trung bình yếu</v>
      </c>
      <c r="S175" s="29" t="str">
        <f t="shared" si="3"/>
        <v/>
      </c>
      <c r="T175" s="88" t="s">
        <v>5719</v>
      </c>
      <c r="U175" s="3" t="str">
        <f t="shared" si="4"/>
        <v>INT1332</v>
      </c>
      <c r="V175" s="3" t="str">
        <f t="shared" si="5"/>
        <v>08</v>
      </c>
      <c r="W175" s="19" t="str">
        <f t="array" ref="W175">IFERROR(VLOOKUP($C175&amp;$T175,CHOOSE({1,2},Data!$A$2:$A$13444&amp;Data!$B$2:$B$13444,Data!$C$2:$C$13444),2,0),"")</f>
        <v>PM10-A3</v>
      </c>
      <c r="X175" s="54" t="str">
        <f t="shared" si="1"/>
        <v>Đạt</v>
      </c>
      <c r="Y175" s="54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2"/>
    </row>
    <row r="176" spans="1:40" ht="18.75" customHeight="1" x14ac:dyDescent="0.25">
      <c r="A176" s="1">
        <v>168</v>
      </c>
      <c r="B176" s="20">
        <f>IF(LEN(C176=0),SUBTOTAL(3,$C$9:C176),"")</f>
        <v>168</v>
      </c>
      <c r="C176" s="21" t="s">
        <v>5302</v>
      </c>
      <c r="D176" s="22" t="s">
        <v>6034</v>
      </c>
      <c r="E176" s="23" t="s">
        <v>6035</v>
      </c>
      <c r="F176" s="21" t="s">
        <v>5935</v>
      </c>
      <c r="G176" s="90">
        <v>0</v>
      </c>
      <c r="H176" s="24">
        <v>0</v>
      </c>
      <c r="I176" s="24">
        <v>0</v>
      </c>
      <c r="J176" s="24" t="s">
        <v>26</v>
      </c>
      <c r="K176" s="30"/>
      <c r="L176" s="30"/>
      <c r="M176" s="30"/>
      <c r="N176" s="30"/>
      <c r="O176" s="52" t="s">
        <v>6630</v>
      </c>
      <c r="P176" s="26">
        <f t="shared" si="2"/>
        <v>0</v>
      </c>
      <c r="Q176" s="27" t="str">
        <f t="shared" si="6"/>
        <v>F</v>
      </c>
      <c r="R176" s="28" t="str">
        <f t="shared" si="0"/>
        <v>Kém</v>
      </c>
      <c r="S176" s="29" t="str">
        <f t="shared" si="3"/>
        <v>Không đủ ĐKDT</v>
      </c>
      <c r="T176" s="88" t="s">
        <v>5719</v>
      </c>
      <c r="U176" s="3" t="str">
        <f t="shared" si="4"/>
        <v>INT1332</v>
      </c>
      <c r="V176" s="3" t="str">
        <f t="shared" si="5"/>
        <v>08</v>
      </c>
      <c r="W176" s="19" t="str">
        <f t="array" ref="W176">IFERROR(VLOOKUP($C176&amp;$T176,CHOOSE({1,2},Data!$A$2:$A$13444&amp;Data!$B$2:$B$13444,Data!$C$2:$C$13444),2,0),"")</f>
        <v>PM10-A3</v>
      </c>
      <c r="X176" s="54" t="str">
        <f t="shared" si="1"/>
        <v>Học lại</v>
      </c>
      <c r="Y176" s="54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2"/>
    </row>
    <row r="177" spans="1:40" ht="18.75" customHeight="1" x14ac:dyDescent="0.25">
      <c r="A177" s="1">
        <v>169</v>
      </c>
      <c r="B177" s="20">
        <f>IF(LEN(C177=0),SUBTOTAL(3,$C$9:C177),"")</f>
        <v>169</v>
      </c>
      <c r="C177" s="21" t="s">
        <v>4334</v>
      </c>
      <c r="D177" s="22" t="s">
        <v>5853</v>
      </c>
      <c r="E177" s="23" t="s">
        <v>5872</v>
      </c>
      <c r="F177" s="21" t="s">
        <v>5958</v>
      </c>
      <c r="G177" s="90">
        <v>0</v>
      </c>
      <c r="H177" s="24">
        <v>1</v>
      </c>
      <c r="I177" s="24">
        <v>0</v>
      </c>
      <c r="J177" s="24" t="s">
        <v>26</v>
      </c>
      <c r="K177" s="30"/>
      <c r="L177" s="30"/>
      <c r="M177" s="30"/>
      <c r="N177" s="30"/>
      <c r="O177" s="52" t="s">
        <v>6630</v>
      </c>
      <c r="P177" s="26">
        <f t="shared" si="2"/>
        <v>0</v>
      </c>
      <c r="Q177" s="27" t="str">
        <f t="shared" si="6"/>
        <v>F</v>
      </c>
      <c r="R177" s="28" t="str">
        <f t="shared" si="0"/>
        <v>Kém</v>
      </c>
      <c r="S177" s="29" t="str">
        <f t="shared" si="3"/>
        <v>Không đủ ĐKDT</v>
      </c>
      <c r="T177" s="88" t="s">
        <v>5719</v>
      </c>
      <c r="U177" s="3" t="str">
        <f t="shared" si="4"/>
        <v>INT1332</v>
      </c>
      <c r="V177" s="3" t="str">
        <f t="shared" si="5"/>
        <v>08</v>
      </c>
      <c r="W177" s="19" t="str">
        <f t="array" ref="W177">IFERROR(VLOOKUP($C177&amp;$T177,CHOOSE({1,2},Data!$A$2:$A$13444&amp;Data!$B$2:$B$13444,Data!$C$2:$C$13444),2,0),"")</f>
        <v>PM10-A3</v>
      </c>
      <c r="X177" s="54" t="str">
        <f t="shared" si="1"/>
        <v>Học lại</v>
      </c>
      <c r="Y177" s="54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2"/>
    </row>
    <row r="178" spans="1:40" ht="18.75" customHeight="1" x14ac:dyDescent="0.25">
      <c r="A178" s="1">
        <v>170</v>
      </c>
      <c r="B178" s="20">
        <f>IF(LEN(C178=0),SUBTOTAL(3,$C$9:C178),"")</f>
        <v>170</v>
      </c>
      <c r="C178" s="21" t="s">
        <v>4946</v>
      </c>
      <c r="D178" s="22" t="s">
        <v>5844</v>
      </c>
      <c r="E178" s="23" t="s">
        <v>6036</v>
      </c>
      <c r="F178" s="21" t="s">
        <v>5967</v>
      </c>
      <c r="G178" s="90">
        <v>8</v>
      </c>
      <c r="H178" s="24">
        <v>1</v>
      </c>
      <c r="I178" s="24">
        <v>2.5</v>
      </c>
      <c r="J178" s="24" t="s">
        <v>26</v>
      </c>
      <c r="K178" s="30"/>
      <c r="L178" s="30"/>
      <c r="M178" s="30"/>
      <c r="N178" s="30"/>
      <c r="O178" s="52">
        <v>1</v>
      </c>
      <c r="P178" s="26">
        <f t="shared" si="2"/>
        <v>2</v>
      </c>
      <c r="Q178" s="27" t="str">
        <f t="shared" si="6"/>
        <v>F</v>
      </c>
      <c r="R178" s="28" t="str">
        <f t="shared" si="0"/>
        <v>Kém</v>
      </c>
      <c r="S178" s="29" t="str">
        <f t="shared" si="3"/>
        <v/>
      </c>
      <c r="T178" s="88" t="s">
        <v>5719</v>
      </c>
      <c r="U178" s="3" t="str">
        <f t="shared" si="4"/>
        <v>INT1332</v>
      </c>
      <c r="V178" s="3" t="str">
        <f t="shared" si="5"/>
        <v>08</v>
      </c>
      <c r="W178" s="19" t="str">
        <f t="array" ref="W178">IFERROR(VLOOKUP($C178&amp;$T178,CHOOSE({1,2},Data!$A$2:$A$13444&amp;Data!$B$2:$B$13444,Data!$C$2:$C$13444),2,0),"")</f>
        <v>PM10-A3</v>
      </c>
      <c r="X178" s="54" t="str">
        <f t="shared" si="1"/>
        <v>Học lại</v>
      </c>
      <c r="Y178" s="54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2"/>
    </row>
    <row r="179" spans="1:40" ht="18.75" customHeight="1" x14ac:dyDescent="0.25">
      <c r="A179" s="1">
        <v>171</v>
      </c>
      <c r="B179" s="20">
        <f>IF(LEN(C179=0),SUBTOTAL(3,$C$9:C179),"")</f>
        <v>171</v>
      </c>
      <c r="C179" s="21" t="s">
        <v>5317</v>
      </c>
      <c r="D179" s="22" t="s">
        <v>6037</v>
      </c>
      <c r="E179" s="23" t="s">
        <v>5946</v>
      </c>
      <c r="F179" s="21" t="s">
        <v>5935</v>
      </c>
      <c r="G179" s="90">
        <v>10</v>
      </c>
      <c r="H179" s="24">
        <v>2</v>
      </c>
      <c r="I179" s="24">
        <v>2.5</v>
      </c>
      <c r="J179" s="24" t="s">
        <v>26</v>
      </c>
      <c r="K179" s="30"/>
      <c r="L179" s="30"/>
      <c r="M179" s="30"/>
      <c r="N179" s="30"/>
      <c r="O179" s="52">
        <v>1</v>
      </c>
      <c r="P179" s="26">
        <f t="shared" si="2"/>
        <v>2.4</v>
      </c>
      <c r="Q179" s="27" t="str">
        <f t="shared" si="6"/>
        <v>F</v>
      </c>
      <c r="R179" s="28" t="str">
        <f t="shared" si="0"/>
        <v>Kém</v>
      </c>
      <c r="S179" s="29" t="str">
        <f t="shared" si="3"/>
        <v/>
      </c>
      <c r="T179" s="88" t="s">
        <v>5719</v>
      </c>
      <c r="U179" s="3" t="str">
        <f t="shared" si="4"/>
        <v>INT1332</v>
      </c>
      <c r="V179" s="3" t="str">
        <f t="shared" si="5"/>
        <v>08</v>
      </c>
      <c r="W179" s="19" t="str">
        <f t="array" ref="W179">IFERROR(VLOOKUP($C179&amp;$T179,CHOOSE({1,2},Data!$A$2:$A$13444&amp;Data!$B$2:$B$13444,Data!$C$2:$C$13444),2,0),"")</f>
        <v>PM10-A3</v>
      </c>
      <c r="X179" s="54" t="str">
        <f t="shared" si="1"/>
        <v>Học lại</v>
      </c>
      <c r="Y179" s="54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2"/>
    </row>
    <row r="180" spans="1:40" ht="18.75" customHeight="1" x14ac:dyDescent="0.25">
      <c r="A180" s="1">
        <v>172</v>
      </c>
      <c r="B180" s="20">
        <f>IF(LEN(C180=0),SUBTOTAL(3,$C$9:C180),"")</f>
        <v>172</v>
      </c>
      <c r="C180" s="21" t="s">
        <v>600</v>
      </c>
      <c r="D180" s="22" t="s">
        <v>5814</v>
      </c>
      <c r="E180" s="23" t="s">
        <v>5946</v>
      </c>
      <c r="F180" s="21" t="s">
        <v>5937</v>
      </c>
      <c r="G180" s="90">
        <v>10</v>
      </c>
      <c r="H180" s="24">
        <v>1</v>
      </c>
      <c r="I180" s="24">
        <v>2</v>
      </c>
      <c r="J180" s="24" t="s">
        <v>26</v>
      </c>
      <c r="K180" s="30"/>
      <c r="L180" s="30"/>
      <c r="M180" s="30"/>
      <c r="N180" s="30"/>
      <c r="O180" s="52">
        <v>1</v>
      </c>
      <c r="P180" s="26">
        <f t="shared" si="2"/>
        <v>2.1</v>
      </c>
      <c r="Q180" s="27" t="str">
        <f t="shared" si="6"/>
        <v>F</v>
      </c>
      <c r="R180" s="28" t="str">
        <f t="shared" si="0"/>
        <v>Kém</v>
      </c>
      <c r="S180" s="29" t="str">
        <f t="shared" si="3"/>
        <v/>
      </c>
      <c r="T180" s="88" t="s">
        <v>5719</v>
      </c>
      <c r="U180" s="3" t="str">
        <f t="shared" si="4"/>
        <v>INT1332</v>
      </c>
      <c r="V180" s="3" t="str">
        <f t="shared" si="5"/>
        <v>08</v>
      </c>
      <c r="W180" s="19" t="str">
        <f t="array" ref="W180">IFERROR(VLOOKUP($C180&amp;$T180,CHOOSE({1,2},Data!$A$2:$A$13444&amp;Data!$B$2:$B$13444,Data!$C$2:$C$13444),2,0),"")</f>
        <v>PM10-A3</v>
      </c>
      <c r="X180" s="54" t="str">
        <f t="shared" si="1"/>
        <v>Học lại</v>
      </c>
      <c r="Y180" s="54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2"/>
    </row>
    <row r="181" spans="1:40" ht="18.75" customHeight="1" x14ac:dyDescent="0.25">
      <c r="A181" s="1">
        <v>173</v>
      </c>
      <c r="B181" s="20">
        <f>IF(LEN(C181=0),SUBTOTAL(3,$C$9:C181),"")</f>
        <v>173</v>
      </c>
      <c r="C181" s="21" t="s">
        <v>247</v>
      </c>
      <c r="D181" s="22" t="s">
        <v>6038</v>
      </c>
      <c r="E181" s="23" t="s">
        <v>6039</v>
      </c>
      <c r="F181" s="21" t="s">
        <v>5940</v>
      </c>
      <c r="G181" s="90">
        <v>10</v>
      </c>
      <c r="H181" s="24">
        <v>6</v>
      </c>
      <c r="I181" s="24">
        <v>1</v>
      </c>
      <c r="J181" s="24" t="s">
        <v>26</v>
      </c>
      <c r="K181" s="30"/>
      <c r="L181" s="30"/>
      <c r="M181" s="30"/>
      <c r="N181" s="30"/>
      <c r="O181" s="52">
        <v>6</v>
      </c>
      <c r="P181" s="26">
        <f t="shared" si="2"/>
        <v>5.4</v>
      </c>
      <c r="Q181" s="27" t="str">
        <f t="shared" si="6"/>
        <v>D+</v>
      </c>
      <c r="R181" s="28" t="str">
        <f t="shared" si="0"/>
        <v>Trung bình yếu</v>
      </c>
      <c r="S181" s="29" t="str">
        <f t="shared" si="3"/>
        <v/>
      </c>
      <c r="T181" s="88" t="s">
        <v>5719</v>
      </c>
      <c r="U181" s="3" t="str">
        <f t="shared" si="4"/>
        <v>INT1332</v>
      </c>
      <c r="V181" s="3" t="str">
        <f t="shared" si="5"/>
        <v>08</v>
      </c>
      <c r="W181" s="19" t="str">
        <f t="array" ref="W181">IFERROR(VLOOKUP($C181&amp;$T181,CHOOSE({1,2},Data!$A$2:$A$13444&amp;Data!$B$2:$B$13444,Data!$C$2:$C$13444),2,0),"")</f>
        <v>PM10-A3</v>
      </c>
      <c r="X181" s="54" t="str">
        <f t="shared" si="1"/>
        <v>Đạt</v>
      </c>
      <c r="Y181" s="54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2"/>
    </row>
    <row r="182" spans="1:40" ht="18.75" customHeight="1" x14ac:dyDescent="0.25">
      <c r="A182" s="1">
        <v>174</v>
      </c>
      <c r="B182" s="20">
        <f>IF(LEN(C182=0),SUBTOTAL(3,$C$9:C182),"")</f>
        <v>174</v>
      </c>
      <c r="C182" s="21" t="s">
        <v>4410</v>
      </c>
      <c r="D182" s="22" t="s">
        <v>6040</v>
      </c>
      <c r="E182" s="23" t="s">
        <v>6041</v>
      </c>
      <c r="F182" s="21" t="s">
        <v>5972</v>
      </c>
      <c r="G182" s="90">
        <v>10</v>
      </c>
      <c r="H182" s="24">
        <v>2</v>
      </c>
      <c r="I182" s="24">
        <v>5.5</v>
      </c>
      <c r="J182" s="24" t="s">
        <v>26</v>
      </c>
      <c r="K182" s="30"/>
      <c r="L182" s="30"/>
      <c r="M182" s="30"/>
      <c r="N182" s="30"/>
      <c r="O182" s="52">
        <v>4</v>
      </c>
      <c r="P182" s="26">
        <f t="shared" si="2"/>
        <v>4.5</v>
      </c>
      <c r="Q182" s="27" t="str">
        <f t="shared" si="6"/>
        <v>D</v>
      </c>
      <c r="R182" s="28" t="str">
        <f t="shared" si="0"/>
        <v>Trung bình yếu</v>
      </c>
      <c r="S182" s="29" t="str">
        <f t="shared" si="3"/>
        <v/>
      </c>
      <c r="T182" s="88" t="s">
        <v>5719</v>
      </c>
      <c r="U182" s="3" t="str">
        <f t="shared" si="4"/>
        <v>INT1332</v>
      </c>
      <c r="V182" s="3" t="str">
        <f t="shared" si="5"/>
        <v>08</v>
      </c>
      <c r="W182" s="19" t="str">
        <f t="array" ref="W182">IFERROR(VLOOKUP($C182&amp;$T182,CHOOSE({1,2},Data!$A$2:$A$13444&amp;Data!$B$2:$B$13444,Data!$C$2:$C$13444),2,0),"")</f>
        <v>PM10-A3</v>
      </c>
      <c r="X182" s="54" t="str">
        <f t="shared" si="1"/>
        <v>Đạt</v>
      </c>
      <c r="Y182" s="54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2"/>
    </row>
    <row r="183" spans="1:40" ht="18.75" customHeight="1" x14ac:dyDescent="0.25">
      <c r="A183" s="1">
        <v>175</v>
      </c>
      <c r="B183" s="20">
        <f>IF(LEN(C183=0),SUBTOTAL(3,$C$9:C183),"")</f>
        <v>175</v>
      </c>
      <c r="C183" s="21" t="s">
        <v>4501</v>
      </c>
      <c r="D183" s="22" t="s">
        <v>6042</v>
      </c>
      <c r="E183" s="23" t="s">
        <v>6043</v>
      </c>
      <c r="F183" s="21" t="s">
        <v>6044</v>
      </c>
      <c r="G183" s="90">
        <v>10</v>
      </c>
      <c r="H183" s="24">
        <v>6.5</v>
      </c>
      <c r="I183" s="24">
        <v>4.5</v>
      </c>
      <c r="J183" s="24" t="s">
        <v>26</v>
      </c>
      <c r="K183" s="30"/>
      <c r="L183" s="30"/>
      <c r="M183" s="30"/>
      <c r="N183" s="30"/>
      <c r="O183" s="52">
        <v>5.5</v>
      </c>
      <c r="P183" s="26">
        <f t="shared" si="2"/>
        <v>6</v>
      </c>
      <c r="Q183" s="27" t="str">
        <f t="shared" si="6"/>
        <v>C</v>
      </c>
      <c r="R183" s="28" t="str">
        <f t="shared" si="0"/>
        <v>Trung bình</v>
      </c>
      <c r="S183" s="29" t="str">
        <f t="shared" si="3"/>
        <v/>
      </c>
      <c r="T183" s="88" t="s">
        <v>5719</v>
      </c>
      <c r="U183" s="3" t="str">
        <f t="shared" si="4"/>
        <v>INT1332</v>
      </c>
      <c r="V183" s="3" t="str">
        <f t="shared" si="5"/>
        <v>08</v>
      </c>
      <c r="W183" s="19" t="str">
        <f t="array" ref="W183">IFERROR(VLOOKUP($C183&amp;$T183,CHOOSE({1,2},Data!$A$2:$A$13444&amp;Data!$B$2:$B$13444,Data!$C$2:$C$13444),2,0),"")</f>
        <v>PM10-A3</v>
      </c>
      <c r="X183" s="54" t="str">
        <f t="shared" si="1"/>
        <v>Đạt</v>
      </c>
      <c r="Y183" s="54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2"/>
    </row>
    <row r="184" spans="1:40" ht="18.75" customHeight="1" x14ac:dyDescent="0.25">
      <c r="A184" s="1">
        <v>176</v>
      </c>
      <c r="B184" s="20">
        <f>IF(LEN(C184=0),SUBTOTAL(3,$C$9:C184),"")</f>
        <v>176</v>
      </c>
      <c r="C184" s="21" t="s">
        <v>4642</v>
      </c>
      <c r="D184" s="22" t="s">
        <v>5969</v>
      </c>
      <c r="E184" s="23" t="s">
        <v>6043</v>
      </c>
      <c r="F184" s="21" t="s">
        <v>5951</v>
      </c>
      <c r="G184" s="90">
        <v>6</v>
      </c>
      <c r="H184" s="24">
        <v>8</v>
      </c>
      <c r="I184" s="24">
        <v>5</v>
      </c>
      <c r="J184" s="24" t="s">
        <v>26</v>
      </c>
      <c r="K184" s="30"/>
      <c r="L184" s="30"/>
      <c r="M184" s="30"/>
      <c r="N184" s="30"/>
      <c r="O184" s="52">
        <v>7</v>
      </c>
      <c r="P184" s="26">
        <f t="shared" si="2"/>
        <v>6.7</v>
      </c>
      <c r="Q184" s="27" t="str">
        <f t="shared" si="6"/>
        <v>C+</v>
      </c>
      <c r="R184" s="28" t="str">
        <f t="shared" si="0"/>
        <v>Trung bình</v>
      </c>
      <c r="S184" s="29" t="str">
        <f t="shared" si="3"/>
        <v/>
      </c>
      <c r="T184" s="88" t="s">
        <v>5719</v>
      </c>
      <c r="U184" s="3" t="str">
        <f t="shared" si="4"/>
        <v>INT1332</v>
      </c>
      <c r="V184" s="3" t="str">
        <f t="shared" si="5"/>
        <v>08</v>
      </c>
      <c r="W184" s="19" t="str">
        <f t="array" ref="W184">IFERROR(VLOOKUP($C184&amp;$T184,CHOOSE({1,2},Data!$A$2:$A$13444&amp;Data!$B$2:$B$13444,Data!$C$2:$C$13444),2,0),"")</f>
        <v>PM10-A3</v>
      </c>
      <c r="X184" s="54" t="str">
        <f t="shared" si="1"/>
        <v>Đạt</v>
      </c>
      <c r="Y184" s="54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2"/>
    </row>
    <row r="185" spans="1:40" ht="18.75" customHeight="1" x14ac:dyDescent="0.25">
      <c r="A185" s="1">
        <v>177</v>
      </c>
      <c r="B185" s="20">
        <f>IF(LEN(C185=0),SUBTOTAL(3,$C$9:C185),"")</f>
        <v>177</v>
      </c>
      <c r="C185" s="21" t="s">
        <v>1294</v>
      </c>
      <c r="D185" s="22" t="s">
        <v>6045</v>
      </c>
      <c r="E185" s="23" t="s">
        <v>5877</v>
      </c>
      <c r="F185" s="21" t="s">
        <v>6046</v>
      </c>
      <c r="G185" s="90">
        <v>10</v>
      </c>
      <c r="H185" s="24">
        <v>2.5</v>
      </c>
      <c r="I185" s="24">
        <v>4</v>
      </c>
      <c r="J185" s="24" t="s">
        <v>26</v>
      </c>
      <c r="K185" s="30"/>
      <c r="L185" s="30"/>
      <c r="M185" s="30"/>
      <c r="N185" s="30"/>
      <c r="O185" s="52">
        <v>5</v>
      </c>
      <c r="P185" s="26">
        <f t="shared" si="2"/>
        <v>4.8</v>
      </c>
      <c r="Q185" s="27" t="str">
        <f t="shared" si="6"/>
        <v>D</v>
      </c>
      <c r="R185" s="28" t="str">
        <f t="shared" si="0"/>
        <v>Trung bình yếu</v>
      </c>
      <c r="S185" s="29" t="str">
        <f t="shared" si="3"/>
        <v/>
      </c>
      <c r="T185" s="88" t="s">
        <v>5719</v>
      </c>
      <c r="U185" s="3" t="str">
        <f t="shared" si="4"/>
        <v>INT1332</v>
      </c>
      <c r="V185" s="3" t="str">
        <f t="shared" si="5"/>
        <v>08</v>
      </c>
      <c r="W185" s="19" t="str">
        <f t="array" ref="W185">IFERROR(VLOOKUP($C185&amp;$T185,CHOOSE({1,2},Data!$A$2:$A$13444&amp;Data!$B$2:$B$13444,Data!$C$2:$C$13444),2,0),"")</f>
        <v>PM10-A3</v>
      </c>
      <c r="X185" s="54" t="str">
        <f t="shared" si="1"/>
        <v>Đạt</v>
      </c>
      <c r="Y185" s="54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2"/>
    </row>
    <row r="186" spans="1:40" ht="18.75" customHeight="1" x14ac:dyDescent="0.25">
      <c r="A186" s="1">
        <v>178</v>
      </c>
      <c r="B186" s="20">
        <f>IF(LEN(C186=0),SUBTOTAL(3,$C$9:C186),"")</f>
        <v>178</v>
      </c>
      <c r="C186" s="21" t="s">
        <v>460</v>
      </c>
      <c r="D186" s="22" t="s">
        <v>6047</v>
      </c>
      <c r="E186" s="23" t="s">
        <v>5881</v>
      </c>
      <c r="F186" s="21" t="s">
        <v>5967</v>
      </c>
      <c r="G186" s="90">
        <v>10</v>
      </c>
      <c r="H186" s="24">
        <v>1</v>
      </c>
      <c r="I186" s="24">
        <v>3.5</v>
      </c>
      <c r="J186" s="24" t="s">
        <v>26</v>
      </c>
      <c r="K186" s="30"/>
      <c r="L186" s="30"/>
      <c r="M186" s="30"/>
      <c r="N186" s="30"/>
      <c r="O186" s="52">
        <v>4.5</v>
      </c>
      <c r="P186" s="26">
        <f t="shared" si="2"/>
        <v>4.2</v>
      </c>
      <c r="Q186" s="27" t="str">
        <f t="shared" si="6"/>
        <v>D</v>
      </c>
      <c r="R186" s="28" t="str">
        <f t="shared" si="0"/>
        <v>Trung bình yếu</v>
      </c>
      <c r="S186" s="29" t="str">
        <f t="shared" si="3"/>
        <v/>
      </c>
      <c r="T186" s="88" t="s">
        <v>5719</v>
      </c>
      <c r="U186" s="3" t="str">
        <f t="shared" si="4"/>
        <v>INT1332</v>
      </c>
      <c r="V186" s="3" t="str">
        <f t="shared" si="5"/>
        <v>08</v>
      </c>
      <c r="W186" s="19" t="str">
        <f t="array" ref="W186">IFERROR(VLOOKUP($C186&amp;$T186,CHOOSE({1,2},Data!$A$2:$A$13444&amp;Data!$B$2:$B$13444,Data!$C$2:$C$13444),2,0),"")</f>
        <v>PM10-A3</v>
      </c>
      <c r="X186" s="54" t="str">
        <f t="shared" si="1"/>
        <v>Đạt</v>
      </c>
      <c r="Y186" s="54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2"/>
    </row>
    <row r="187" spans="1:40" ht="18.75" customHeight="1" x14ac:dyDescent="0.25">
      <c r="A187" s="1">
        <v>179</v>
      </c>
      <c r="B187" s="20">
        <f>IF(LEN(C187=0),SUBTOTAL(3,$C$9:C187),"")</f>
        <v>179</v>
      </c>
      <c r="C187" s="21" t="s">
        <v>357</v>
      </c>
      <c r="D187" s="22" t="s">
        <v>6048</v>
      </c>
      <c r="E187" s="23" t="s">
        <v>5819</v>
      </c>
      <c r="F187" s="21" t="s">
        <v>5949</v>
      </c>
      <c r="G187" s="90">
        <v>7</v>
      </c>
      <c r="H187" s="24">
        <v>3.5</v>
      </c>
      <c r="I187" s="24">
        <v>4.5</v>
      </c>
      <c r="J187" s="24" t="s">
        <v>26</v>
      </c>
      <c r="K187" s="30"/>
      <c r="L187" s="30"/>
      <c r="M187" s="30"/>
      <c r="N187" s="30"/>
      <c r="O187" s="52">
        <v>4</v>
      </c>
      <c r="P187" s="26">
        <f t="shared" si="2"/>
        <v>4.3</v>
      </c>
      <c r="Q187" s="27" t="str">
        <f t="shared" si="6"/>
        <v>D</v>
      </c>
      <c r="R187" s="28" t="str">
        <f t="shared" si="0"/>
        <v>Trung bình yếu</v>
      </c>
      <c r="S187" s="29" t="str">
        <f t="shared" si="3"/>
        <v/>
      </c>
      <c r="T187" s="88" t="s">
        <v>5719</v>
      </c>
      <c r="U187" s="3" t="str">
        <f t="shared" si="4"/>
        <v>INT1332</v>
      </c>
      <c r="V187" s="3" t="str">
        <f t="shared" si="5"/>
        <v>08</v>
      </c>
      <c r="W187" s="19" t="str">
        <f t="array" ref="W187">IFERROR(VLOOKUP($C187&amp;$T187,CHOOSE({1,2},Data!$A$2:$A$13444&amp;Data!$B$2:$B$13444,Data!$C$2:$C$13444),2,0),"")</f>
        <v>PM10-A3</v>
      </c>
      <c r="X187" s="54" t="str">
        <f t="shared" si="1"/>
        <v>Đạt</v>
      </c>
      <c r="Y187" s="54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2"/>
    </row>
    <row r="188" spans="1:40" ht="18.75" customHeight="1" x14ac:dyDescent="0.25">
      <c r="A188" s="1">
        <v>180</v>
      </c>
      <c r="B188" s="20">
        <f>IF(LEN(C188=0),SUBTOTAL(3,$C$9:C188),"")</f>
        <v>180</v>
      </c>
      <c r="C188" s="21" t="s">
        <v>605</v>
      </c>
      <c r="D188" s="22" t="s">
        <v>5853</v>
      </c>
      <c r="E188" s="23" t="s">
        <v>5819</v>
      </c>
      <c r="F188" s="21" t="s">
        <v>5949</v>
      </c>
      <c r="G188" s="90">
        <v>6</v>
      </c>
      <c r="H188" s="24">
        <v>2</v>
      </c>
      <c r="I188" s="24">
        <v>2</v>
      </c>
      <c r="J188" s="24" t="s">
        <v>26</v>
      </c>
      <c r="K188" s="30"/>
      <c r="L188" s="30"/>
      <c r="M188" s="30"/>
      <c r="N188" s="30"/>
      <c r="O188" s="52">
        <v>7</v>
      </c>
      <c r="P188" s="26">
        <f t="shared" si="2"/>
        <v>4.9000000000000004</v>
      </c>
      <c r="Q188" s="27" t="str">
        <f t="shared" si="6"/>
        <v>D</v>
      </c>
      <c r="R188" s="28" t="str">
        <f t="shared" si="0"/>
        <v>Trung bình yếu</v>
      </c>
      <c r="S188" s="29" t="str">
        <f t="shared" si="3"/>
        <v/>
      </c>
      <c r="T188" s="88" t="s">
        <v>5719</v>
      </c>
      <c r="U188" s="3" t="str">
        <f t="shared" si="4"/>
        <v>INT1332</v>
      </c>
      <c r="V188" s="3" t="str">
        <f t="shared" si="5"/>
        <v>08</v>
      </c>
      <c r="W188" s="19" t="str">
        <f t="array" ref="W188">IFERROR(VLOOKUP($C188&amp;$T188,CHOOSE({1,2},Data!$A$2:$A$13444&amp;Data!$B$2:$B$13444,Data!$C$2:$C$13444),2,0),"")</f>
        <v>PM10-A3</v>
      </c>
      <c r="X188" s="54" t="str">
        <f t="shared" si="1"/>
        <v>Đạt</v>
      </c>
      <c r="Y188" s="54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2"/>
    </row>
    <row r="189" spans="1:40" ht="18.75" customHeight="1" x14ac:dyDescent="0.25">
      <c r="A189" s="1">
        <v>181</v>
      </c>
      <c r="B189" s="20">
        <f>IF(LEN(C189=0),SUBTOTAL(3,$C$9:C189),"")</f>
        <v>181</v>
      </c>
      <c r="C189" s="21" t="s">
        <v>4593</v>
      </c>
      <c r="D189" s="22" t="s">
        <v>6049</v>
      </c>
      <c r="E189" s="23" t="s">
        <v>6050</v>
      </c>
      <c r="F189" s="21" t="s">
        <v>5935</v>
      </c>
      <c r="G189" s="90">
        <v>10</v>
      </c>
      <c r="H189" s="24">
        <v>2</v>
      </c>
      <c r="I189" s="24">
        <v>3</v>
      </c>
      <c r="J189" s="24" t="s">
        <v>26</v>
      </c>
      <c r="K189" s="30"/>
      <c r="L189" s="30"/>
      <c r="M189" s="30"/>
      <c r="N189" s="30"/>
      <c r="O189" s="52">
        <v>4</v>
      </c>
      <c r="P189" s="26">
        <f t="shared" si="2"/>
        <v>4</v>
      </c>
      <c r="Q189" s="27" t="str">
        <f t="shared" si="6"/>
        <v>D</v>
      </c>
      <c r="R189" s="28" t="str">
        <f t="shared" si="0"/>
        <v>Trung bình yếu</v>
      </c>
      <c r="S189" s="29" t="str">
        <f t="shared" si="3"/>
        <v/>
      </c>
      <c r="T189" s="88" t="s">
        <v>5719</v>
      </c>
      <c r="U189" s="3" t="str">
        <f t="shared" si="4"/>
        <v>INT1332</v>
      </c>
      <c r="V189" s="3" t="str">
        <f t="shared" si="5"/>
        <v>08</v>
      </c>
      <c r="W189" s="19" t="str">
        <f t="array" ref="W189">IFERROR(VLOOKUP($C189&amp;$T189,CHOOSE({1,2},Data!$A$2:$A$13444&amp;Data!$B$2:$B$13444,Data!$C$2:$C$13444),2,0),"")</f>
        <v>PM10-A3</v>
      </c>
      <c r="X189" s="54" t="str">
        <f t="shared" si="1"/>
        <v>Đạt</v>
      </c>
      <c r="Y189" s="54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2"/>
    </row>
    <row r="190" spans="1:40" ht="18.75" customHeight="1" x14ac:dyDescent="0.25">
      <c r="A190" s="1">
        <v>182</v>
      </c>
      <c r="B190" s="20">
        <f>IF(LEN(C190=0),SUBTOTAL(3,$C$9:C190),"")</f>
        <v>182</v>
      </c>
      <c r="C190" s="21" t="s">
        <v>4767</v>
      </c>
      <c r="D190" s="22" t="s">
        <v>6024</v>
      </c>
      <c r="E190" s="23" t="s">
        <v>5827</v>
      </c>
      <c r="F190" s="21" t="s">
        <v>5947</v>
      </c>
      <c r="G190" s="90">
        <v>8</v>
      </c>
      <c r="H190" s="24">
        <v>5</v>
      </c>
      <c r="I190" s="24">
        <v>4.5</v>
      </c>
      <c r="J190" s="24" t="s">
        <v>26</v>
      </c>
      <c r="K190" s="30"/>
      <c r="L190" s="30"/>
      <c r="M190" s="30"/>
      <c r="N190" s="30"/>
      <c r="O190" s="52">
        <v>6</v>
      </c>
      <c r="P190" s="26">
        <f t="shared" si="2"/>
        <v>5.7</v>
      </c>
      <c r="Q190" s="27" t="str">
        <f t="shared" si="6"/>
        <v>C</v>
      </c>
      <c r="R190" s="28" t="str">
        <f t="shared" si="0"/>
        <v>Trung bình</v>
      </c>
      <c r="S190" s="29" t="str">
        <f t="shared" si="3"/>
        <v/>
      </c>
      <c r="T190" s="88" t="s">
        <v>5719</v>
      </c>
      <c r="U190" s="3" t="str">
        <f t="shared" si="4"/>
        <v>INT1332</v>
      </c>
      <c r="V190" s="3" t="str">
        <f t="shared" si="5"/>
        <v>08</v>
      </c>
      <c r="W190" s="19" t="str">
        <f t="array" ref="W190">IFERROR(VLOOKUP($C190&amp;$T190,CHOOSE({1,2},Data!$A$2:$A$13444&amp;Data!$B$2:$B$13444,Data!$C$2:$C$13444),2,0),"")</f>
        <v>PM10-A3</v>
      </c>
      <c r="X190" s="54" t="str">
        <f t="shared" si="1"/>
        <v>Đạt</v>
      </c>
      <c r="Y190" s="54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2"/>
    </row>
    <row r="191" spans="1:40" ht="18.75" customHeight="1" x14ac:dyDescent="0.25">
      <c r="A191" s="1">
        <v>183</v>
      </c>
      <c r="B191" s="20">
        <f>IF(LEN(C191=0),SUBTOTAL(3,$C$9:C191),"")</f>
        <v>183</v>
      </c>
      <c r="C191" s="21" t="s">
        <v>430</v>
      </c>
      <c r="D191" s="22" t="s">
        <v>5969</v>
      </c>
      <c r="E191" s="23" t="s">
        <v>5827</v>
      </c>
      <c r="F191" s="21" t="s">
        <v>5937</v>
      </c>
      <c r="G191" s="90">
        <v>10</v>
      </c>
      <c r="H191" s="24">
        <v>9</v>
      </c>
      <c r="I191" s="24">
        <v>6.5</v>
      </c>
      <c r="J191" s="24" t="s">
        <v>26</v>
      </c>
      <c r="K191" s="30"/>
      <c r="L191" s="30"/>
      <c r="M191" s="30"/>
      <c r="N191" s="30"/>
      <c r="O191" s="52">
        <v>7</v>
      </c>
      <c r="P191" s="26">
        <f t="shared" si="2"/>
        <v>7.6</v>
      </c>
      <c r="Q191" s="27" t="str">
        <f t="shared" si="6"/>
        <v>B</v>
      </c>
      <c r="R191" s="28" t="str">
        <f t="shared" si="0"/>
        <v>Khá</v>
      </c>
      <c r="S191" s="29" t="str">
        <f t="shared" si="3"/>
        <v/>
      </c>
      <c r="T191" s="88" t="s">
        <v>5719</v>
      </c>
      <c r="U191" s="3" t="str">
        <f t="shared" si="4"/>
        <v>INT1332</v>
      </c>
      <c r="V191" s="3" t="str">
        <f t="shared" si="5"/>
        <v>08</v>
      </c>
      <c r="W191" s="19" t="str">
        <f t="array" ref="W191">IFERROR(VLOOKUP($C191&amp;$T191,CHOOSE({1,2},Data!$A$2:$A$13444&amp;Data!$B$2:$B$13444,Data!$C$2:$C$13444),2,0),"")</f>
        <v>PM10-A3</v>
      </c>
      <c r="X191" s="54" t="str">
        <f t="shared" si="1"/>
        <v>Đạt</v>
      </c>
      <c r="Y191" s="54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2"/>
    </row>
    <row r="192" spans="1:40" ht="18.75" customHeight="1" x14ac:dyDescent="0.25">
      <c r="A192" s="1">
        <v>184</v>
      </c>
      <c r="B192" s="20">
        <f>IF(LEN(C192=0),SUBTOTAL(3,$C$9:C192),"")</f>
        <v>184</v>
      </c>
      <c r="C192" s="21" t="s">
        <v>178</v>
      </c>
      <c r="D192" s="22" t="s">
        <v>6051</v>
      </c>
      <c r="E192" s="23" t="s">
        <v>6052</v>
      </c>
      <c r="F192" s="21" t="s">
        <v>5947</v>
      </c>
      <c r="G192" s="90">
        <v>8</v>
      </c>
      <c r="H192" s="24">
        <v>7</v>
      </c>
      <c r="I192" s="24">
        <v>5.5</v>
      </c>
      <c r="J192" s="24" t="s">
        <v>26</v>
      </c>
      <c r="K192" s="30"/>
      <c r="L192" s="30"/>
      <c r="M192" s="30"/>
      <c r="N192" s="30"/>
      <c r="O192" s="52">
        <v>6</v>
      </c>
      <c r="P192" s="26">
        <f t="shared" si="2"/>
        <v>6.3</v>
      </c>
      <c r="Q192" s="27" t="str">
        <f t="shared" si="6"/>
        <v>C</v>
      </c>
      <c r="R192" s="28" t="str">
        <f t="shared" si="0"/>
        <v>Trung bình</v>
      </c>
      <c r="S192" s="29" t="str">
        <f t="shared" si="3"/>
        <v/>
      </c>
      <c r="T192" s="88" t="s">
        <v>5719</v>
      </c>
      <c r="U192" s="3" t="str">
        <f t="shared" si="4"/>
        <v>INT1332</v>
      </c>
      <c r="V192" s="3" t="str">
        <f t="shared" si="5"/>
        <v>08</v>
      </c>
      <c r="W192" s="19" t="str">
        <f t="array" ref="W192">IFERROR(VLOOKUP($C192&amp;$T192,CHOOSE({1,2},Data!$A$2:$A$13444&amp;Data!$B$2:$B$13444,Data!$C$2:$C$13444),2,0),"")</f>
        <v>PM10-A3</v>
      </c>
      <c r="X192" s="54" t="str">
        <f t="shared" si="1"/>
        <v>Đạt</v>
      </c>
      <c r="Y192" s="54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2"/>
    </row>
    <row r="193" spans="1:40" ht="18.75" customHeight="1" x14ac:dyDescent="0.25">
      <c r="A193" s="1">
        <v>185</v>
      </c>
      <c r="B193" s="20">
        <f>IF(LEN(C193=0),SUBTOTAL(3,$C$9:C193),"")</f>
        <v>185</v>
      </c>
      <c r="C193" s="21" t="s">
        <v>252</v>
      </c>
      <c r="D193" s="22" t="s">
        <v>6053</v>
      </c>
      <c r="E193" s="23" t="s">
        <v>6052</v>
      </c>
      <c r="F193" s="21" t="s">
        <v>5949</v>
      </c>
      <c r="G193" s="90">
        <v>8</v>
      </c>
      <c r="H193" s="24">
        <v>4</v>
      </c>
      <c r="I193" s="24">
        <v>4.5</v>
      </c>
      <c r="J193" s="24" t="s">
        <v>26</v>
      </c>
      <c r="K193" s="30"/>
      <c r="L193" s="30"/>
      <c r="M193" s="30"/>
      <c r="N193" s="30"/>
      <c r="O193" s="52">
        <v>4</v>
      </c>
      <c r="P193" s="26">
        <f t="shared" si="2"/>
        <v>4.5</v>
      </c>
      <c r="Q193" s="27" t="str">
        <f t="shared" si="6"/>
        <v>D</v>
      </c>
      <c r="R193" s="28" t="str">
        <f t="shared" si="0"/>
        <v>Trung bình yếu</v>
      </c>
      <c r="S193" s="29" t="str">
        <f t="shared" si="3"/>
        <v/>
      </c>
      <c r="T193" s="88" t="s">
        <v>5719</v>
      </c>
      <c r="U193" s="3" t="str">
        <f t="shared" si="4"/>
        <v>INT1332</v>
      </c>
      <c r="V193" s="3" t="str">
        <f t="shared" si="5"/>
        <v>08</v>
      </c>
      <c r="W193" s="19" t="str">
        <f t="array" ref="W193">IFERROR(VLOOKUP($C193&amp;$T193,CHOOSE({1,2},Data!$A$2:$A$13444&amp;Data!$B$2:$B$13444,Data!$C$2:$C$13444),2,0),"")</f>
        <v>PM10-A3</v>
      </c>
      <c r="X193" s="54" t="str">
        <f t="shared" si="1"/>
        <v>Đạt</v>
      </c>
      <c r="Y193" s="54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2"/>
    </row>
    <row r="194" spans="1:40" ht="18.75" customHeight="1" x14ac:dyDescent="0.25">
      <c r="A194" s="1">
        <v>186</v>
      </c>
      <c r="B194" s="20">
        <f>IF(LEN(C194=0),SUBTOTAL(3,$C$9:C194),"")</f>
        <v>186</v>
      </c>
      <c r="C194" s="21" t="s">
        <v>324</v>
      </c>
      <c r="D194" s="22" t="s">
        <v>6054</v>
      </c>
      <c r="E194" s="23" t="s">
        <v>6055</v>
      </c>
      <c r="F194" s="21" t="s">
        <v>5962</v>
      </c>
      <c r="G194" s="90">
        <v>10</v>
      </c>
      <c r="H194" s="24">
        <v>8.5</v>
      </c>
      <c r="I194" s="24">
        <v>8</v>
      </c>
      <c r="J194" s="24" t="s">
        <v>26</v>
      </c>
      <c r="K194" s="30"/>
      <c r="L194" s="30"/>
      <c r="M194" s="30"/>
      <c r="N194" s="30"/>
      <c r="O194" s="52">
        <v>8</v>
      </c>
      <c r="P194" s="26">
        <f t="shared" si="2"/>
        <v>8.3000000000000007</v>
      </c>
      <c r="Q194" s="27" t="str">
        <f t="shared" si="6"/>
        <v>B+</v>
      </c>
      <c r="R194" s="28" t="str">
        <f t="shared" si="0"/>
        <v>Khá</v>
      </c>
      <c r="S194" s="29" t="str">
        <f t="shared" si="3"/>
        <v/>
      </c>
      <c r="T194" s="88" t="s">
        <v>5719</v>
      </c>
      <c r="U194" s="3" t="str">
        <f t="shared" si="4"/>
        <v>INT1332</v>
      </c>
      <c r="V194" s="3" t="str">
        <f t="shared" si="5"/>
        <v>08</v>
      </c>
      <c r="W194" s="19" t="str">
        <f t="array" ref="W194">IFERROR(VLOOKUP($C194&amp;$T194,CHOOSE({1,2},Data!$A$2:$A$13444&amp;Data!$B$2:$B$13444,Data!$C$2:$C$13444),2,0),"")</f>
        <v>PM10-A3</v>
      </c>
      <c r="X194" s="54" t="str">
        <f t="shared" si="1"/>
        <v>Đạt</v>
      </c>
      <c r="Y194" s="54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2"/>
    </row>
    <row r="195" spans="1:40" ht="18.75" customHeight="1" x14ac:dyDescent="0.25">
      <c r="A195" s="1">
        <v>187</v>
      </c>
      <c r="B195" s="20">
        <f>IF(LEN(C195=0),SUBTOTAL(3,$C$9:C195),"")</f>
        <v>187</v>
      </c>
      <c r="C195" s="21" t="s">
        <v>432</v>
      </c>
      <c r="D195" s="22" t="s">
        <v>5889</v>
      </c>
      <c r="E195" s="23" t="s">
        <v>5966</v>
      </c>
      <c r="F195" s="21" t="s">
        <v>5935</v>
      </c>
      <c r="G195" s="90">
        <v>10</v>
      </c>
      <c r="H195" s="24">
        <v>3</v>
      </c>
      <c r="I195" s="24">
        <v>4</v>
      </c>
      <c r="J195" s="24" t="s">
        <v>26</v>
      </c>
      <c r="K195" s="30"/>
      <c r="L195" s="30"/>
      <c r="M195" s="30"/>
      <c r="N195" s="30"/>
      <c r="O195" s="52">
        <v>3.5</v>
      </c>
      <c r="P195" s="26">
        <f t="shared" si="2"/>
        <v>4.2</v>
      </c>
      <c r="Q195" s="27" t="str">
        <f t="shared" si="6"/>
        <v>D</v>
      </c>
      <c r="R195" s="28" t="str">
        <f t="shared" si="0"/>
        <v>Trung bình yếu</v>
      </c>
      <c r="S195" s="29" t="str">
        <f t="shared" si="3"/>
        <v/>
      </c>
      <c r="T195" s="88" t="s">
        <v>5719</v>
      </c>
      <c r="U195" s="3" t="str">
        <f t="shared" si="4"/>
        <v>INT1332</v>
      </c>
      <c r="V195" s="3" t="str">
        <f t="shared" si="5"/>
        <v>08</v>
      </c>
      <c r="W195" s="19" t="str">
        <f t="array" ref="W195">IFERROR(VLOOKUP($C195&amp;$T195,CHOOSE({1,2},Data!$A$2:$A$13444&amp;Data!$B$2:$B$13444,Data!$C$2:$C$13444),2,0),"")</f>
        <v>PM10-A3</v>
      </c>
      <c r="X195" s="54" t="str">
        <f t="shared" si="1"/>
        <v>Đạt</v>
      </c>
      <c r="Y195" s="54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2"/>
    </row>
    <row r="196" spans="1:40" ht="18.75" customHeight="1" x14ac:dyDescent="0.25">
      <c r="A196" s="1">
        <v>188</v>
      </c>
      <c r="B196" s="20">
        <f>IF(LEN(C196=0),SUBTOTAL(3,$C$9:C196),"")</f>
        <v>188</v>
      </c>
      <c r="C196" s="21" t="s">
        <v>4701</v>
      </c>
      <c r="D196" s="22" t="s">
        <v>6056</v>
      </c>
      <c r="E196" s="23" t="s">
        <v>5831</v>
      </c>
      <c r="F196" s="21" t="s">
        <v>5939</v>
      </c>
      <c r="G196" s="90">
        <v>10</v>
      </c>
      <c r="H196" s="24">
        <v>8.5</v>
      </c>
      <c r="I196" s="24">
        <v>9.5</v>
      </c>
      <c r="J196" s="24" t="s">
        <v>26</v>
      </c>
      <c r="K196" s="30"/>
      <c r="L196" s="30"/>
      <c r="M196" s="30"/>
      <c r="N196" s="30"/>
      <c r="O196" s="52">
        <v>9</v>
      </c>
      <c r="P196" s="26">
        <f t="shared" si="2"/>
        <v>9.1</v>
      </c>
      <c r="Q196" s="27" t="str">
        <f t="shared" si="6"/>
        <v>A+</v>
      </c>
      <c r="R196" s="28" t="str">
        <f t="shared" si="0"/>
        <v>Giỏi</v>
      </c>
      <c r="S196" s="29" t="str">
        <f t="shared" si="3"/>
        <v/>
      </c>
      <c r="T196" s="88" t="s">
        <v>5719</v>
      </c>
      <c r="U196" s="3" t="str">
        <f t="shared" si="4"/>
        <v>INT1332</v>
      </c>
      <c r="V196" s="3" t="str">
        <f t="shared" si="5"/>
        <v>08</v>
      </c>
      <c r="W196" s="19" t="str">
        <f t="array" ref="W196">IFERROR(VLOOKUP($C196&amp;$T196,CHOOSE({1,2},Data!$A$2:$A$13444&amp;Data!$B$2:$B$13444,Data!$C$2:$C$13444),2,0),"")</f>
        <v>PM10-A3</v>
      </c>
      <c r="X196" s="54" t="str">
        <f t="shared" si="1"/>
        <v>Đạt</v>
      </c>
      <c r="Y196" s="54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2"/>
    </row>
    <row r="197" spans="1:40" ht="18.75" customHeight="1" x14ac:dyDescent="0.25">
      <c r="A197" s="1">
        <v>189</v>
      </c>
      <c r="B197" s="20">
        <f>IF(LEN(C197=0),SUBTOTAL(3,$C$9:C197),"")</f>
        <v>189</v>
      </c>
      <c r="C197" s="21" t="s">
        <v>363</v>
      </c>
      <c r="D197" s="22" t="s">
        <v>6057</v>
      </c>
      <c r="E197" s="23" t="s">
        <v>5834</v>
      </c>
      <c r="F197" s="21" t="s">
        <v>5935</v>
      </c>
      <c r="G197" s="90">
        <v>10</v>
      </c>
      <c r="H197" s="24">
        <v>5.75</v>
      </c>
      <c r="I197" s="24">
        <v>4.5</v>
      </c>
      <c r="J197" s="24" t="s">
        <v>26</v>
      </c>
      <c r="K197" s="30"/>
      <c r="L197" s="30"/>
      <c r="M197" s="30"/>
      <c r="N197" s="30"/>
      <c r="O197" s="52">
        <v>5</v>
      </c>
      <c r="P197" s="26">
        <f t="shared" si="2"/>
        <v>5.6</v>
      </c>
      <c r="Q197" s="27" t="str">
        <f t="shared" si="6"/>
        <v>C</v>
      </c>
      <c r="R197" s="28" t="str">
        <f t="shared" si="0"/>
        <v>Trung bình</v>
      </c>
      <c r="S197" s="29" t="str">
        <f t="shared" si="3"/>
        <v/>
      </c>
      <c r="T197" s="88" t="s">
        <v>5719</v>
      </c>
      <c r="U197" s="3" t="str">
        <f t="shared" si="4"/>
        <v>INT1332</v>
      </c>
      <c r="V197" s="3" t="str">
        <f t="shared" si="5"/>
        <v>08</v>
      </c>
      <c r="W197" s="19" t="str">
        <f t="array" ref="W197">IFERROR(VLOOKUP($C197&amp;$T197,CHOOSE({1,2},Data!$A$2:$A$13444&amp;Data!$B$2:$B$13444,Data!$C$2:$C$13444),2,0),"")</f>
        <v>PM10-A3</v>
      </c>
      <c r="X197" s="54" t="str">
        <f t="shared" si="1"/>
        <v>Đạt</v>
      </c>
      <c r="Y197" s="54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2"/>
    </row>
    <row r="198" spans="1:40" ht="18.75" customHeight="1" x14ac:dyDescent="0.25">
      <c r="A198" s="1">
        <v>190</v>
      </c>
      <c r="B198" s="20">
        <f>IF(LEN(C198=0),SUBTOTAL(3,$C$9:C198),"")</f>
        <v>190</v>
      </c>
      <c r="C198" s="21" t="s">
        <v>4595</v>
      </c>
      <c r="D198" s="22" t="s">
        <v>6058</v>
      </c>
      <c r="E198" s="23" t="s">
        <v>5834</v>
      </c>
      <c r="F198" s="21" t="s">
        <v>5942</v>
      </c>
      <c r="G198" s="90">
        <v>10</v>
      </c>
      <c r="H198" s="24">
        <v>9</v>
      </c>
      <c r="I198" s="24">
        <v>7.5</v>
      </c>
      <c r="J198" s="24" t="s">
        <v>26</v>
      </c>
      <c r="K198" s="30"/>
      <c r="L198" s="30"/>
      <c r="M198" s="30"/>
      <c r="N198" s="30"/>
      <c r="O198" s="52">
        <v>7.5</v>
      </c>
      <c r="P198" s="26">
        <f t="shared" si="2"/>
        <v>8.1</v>
      </c>
      <c r="Q198" s="27" t="str">
        <f t="shared" si="6"/>
        <v>B+</v>
      </c>
      <c r="R198" s="28" t="str">
        <f t="shared" si="0"/>
        <v>Khá</v>
      </c>
      <c r="S198" s="29" t="str">
        <f t="shared" si="3"/>
        <v/>
      </c>
      <c r="T198" s="88" t="s">
        <v>5719</v>
      </c>
      <c r="U198" s="3" t="str">
        <f t="shared" si="4"/>
        <v>INT1332</v>
      </c>
      <c r="V198" s="3" t="str">
        <f t="shared" si="5"/>
        <v>08</v>
      </c>
      <c r="W198" s="19" t="str">
        <f t="array" ref="W198">IFERROR(VLOOKUP($C198&amp;$T198,CHOOSE({1,2},Data!$A$2:$A$13444&amp;Data!$B$2:$B$13444,Data!$C$2:$C$13444),2,0),"")</f>
        <v>PM10-A3</v>
      </c>
      <c r="X198" s="54" t="str">
        <f t="shared" si="1"/>
        <v>Đạt</v>
      </c>
      <c r="Y198" s="54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2"/>
    </row>
    <row r="199" spans="1:40" ht="18.75" customHeight="1" x14ac:dyDescent="0.25">
      <c r="A199" s="1">
        <v>191</v>
      </c>
      <c r="B199" s="20">
        <f>IF(LEN(C199=0),SUBTOTAL(3,$C$9:C199),"")</f>
        <v>191</v>
      </c>
      <c r="C199" s="21" t="s">
        <v>3908</v>
      </c>
      <c r="D199" s="22" t="s">
        <v>5879</v>
      </c>
      <c r="E199" s="23" t="s">
        <v>5837</v>
      </c>
      <c r="F199" s="21" t="s">
        <v>5951</v>
      </c>
      <c r="G199" s="90">
        <v>6</v>
      </c>
      <c r="H199" s="24">
        <v>5.5</v>
      </c>
      <c r="I199" s="24">
        <v>5</v>
      </c>
      <c r="J199" s="24" t="s">
        <v>26</v>
      </c>
      <c r="K199" s="30"/>
      <c r="L199" s="30"/>
      <c r="M199" s="30"/>
      <c r="N199" s="30"/>
      <c r="O199" s="52">
        <v>5</v>
      </c>
      <c r="P199" s="26">
        <f t="shared" si="2"/>
        <v>5.2</v>
      </c>
      <c r="Q199" s="27" t="str">
        <f t="shared" si="6"/>
        <v>D+</v>
      </c>
      <c r="R199" s="28" t="str">
        <f t="shared" si="0"/>
        <v>Trung bình yếu</v>
      </c>
      <c r="S199" s="29" t="str">
        <f t="shared" si="3"/>
        <v/>
      </c>
      <c r="T199" s="88" t="s">
        <v>5719</v>
      </c>
      <c r="U199" s="3" t="str">
        <f t="shared" si="4"/>
        <v>INT1332</v>
      </c>
      <c r="V199" s="3" t="str">
        <f t="shared" si="5"/>
        <v>08</v>
      </c>
      <c r="W199" s="19" t="str">
        <f t="array" ref="W199">IFERROR(VLOOKUP($C199&amp;$T199,CHOOSE({1,2},Data!$A$2:$A$13444&amp;Data!$B$2:$B$13444,Data!$C$2:$C$13444),2,0),"")</f>
        <v>PM10-A3</v>
      </c>
      <c r="X199" s="54" t="str">
        <f t="shared" si="1"/>
        <v>Đạt</v>
      </c>
      <c r="Y199" s="54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2"/>
    </row>
    <row r="200" spans="1:40" ht="18.75" customHeight="1" x14ac:dyDescent="0.25">
      <c r="A200" s="1">
        <v>192</v>
      </c>
      <c r="B200" s="20">
        <f>IF(LEN(C200=0),SUBTOTAL(3,$C$9:C200),"")</f>
        <v>192</v>
      </c>
      <c r="C200" s="21" t="s">
        <v>222</v>
      </c>
      <c r="D200" s="22" t="s">
        <v>6059</v>
      </c>
      <c r="E200" s="23" t="s">
        <v>5895</v>
      </c>
      <c r="F200" s="21" t="s">
        <v>5951</v>
      </c>
      <c r="G200" s="90">
        <v>6</v>
      </c>
      <c r="H200" s="24">
        <v>1</v>
      </c>
      <c r="I200" s="24">
        <v>2.5</v>
      </c>
      <c r="J200" s="24" t="s">
        <v>26</v>
      </c>
      <c r="K200" s="30"/>
      <c r="L200" s="30"/>
      <c r="M200" s="30"/>
      <c r="N200" s="30"/>
      <c r="O200" s="52">
        <v>1</v>
      </c>
      <c r="P200" s="26">
        <f t="shared" si="2"/>
        <v>1.8</v>
      </c>
      <c r="Q200" s="27" t="str">
        <f t="shared" si="6"/>
        <v>F</v>
      </c>
      <c r="R200" s="28" t="str">
        <f t="shared" si="0"/>
        <v>Kém</v>
      </c>
      <c r="S200" s="29" t="str">
        <f t="shared" si="3"/>
        <v/>
      </c>
      <c r="T200" s="88" t="s">
        <v>5719</v>
      </c>
      <c r="U200" s="3" t="str">
        <f t="shared" si="4"/>
        <v>INT1332</v>
      </c>
      <c r="V200" s="3" t="str">
        <f t="shared" si="5"/>
        <v>08</v>
      </c>
      <c r="W200" s="19" t="str">
        <f t="array" ref="W200">IFERROR(VLOOKUP($C200&amp;$T200,CHOOSE({1,2},Data!$A$2:$A$13444&amp;Data!$B$2:$B$13444,Data!$C$2:$C$13444),2,0),"")</f>
        <v>PM10-A3</v>
      </c>
      <c r="X200" s="54" t="str">
        <f t="shared" si="1"/>
        <v>Học lại</v>
      </c>
      <c r="Y200" s="54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2"/>
    </row>
    <row r="201" spans="1:40" ht="18.75" customHeight="1" x14ac:dyDescent="0.25">
      <c r="A201" s="1">
        <v>193</v>
      </c>
      <c r="B201" s="20">
        <f>IF(LEN(C201=0),SUBTOTAL(3,$C$9:C201),"")</f>
        <v>193</v>
      </c>
      <c r="C201" s="21" t="s">
        <v>4741</v>
      </c>
      <c r="D201" s="22" t="s">
        <v>6001</v>
      </c>
      <c r="E201" s="23" t="s">
        <v>5895</v>
      </c>
      <c r="F201" s="21" t="s">
        <v>6060</v>
      </c>
      <c r="G201" s="90">
        <v>5</v>
      </c>
      <c r="H201" s="24">
        <v>4</v>
      </c>
      <c r="I201" s="24">
        <v>4</v>
      </c>
      <c r="J201" s="24" t="s">
        <v>26</v>
      </c>
      <c r="K201" s="30"/>
      <c r="L201" s="30"/>
      <c r="M201" s="30"/>
      <c r="N201" s="30"/>
      <c r="O201" s="52">
        <v>4</v>
      </c>
      <c r="P201" s="26">
        <f t="shared" si="2"/>
        <v>4.0999999999999996</v>
      </c>
      <c r="Q201" s="27" t="str">
        <f t="shared" si="6"/>
        <v>D</v>
      </c>
      <c r="R201" s="28" t="str">
        <f t="shared" si="0"/>
        <v>Trung bình yếu</v>
      </c>
      <c r="S201" s="29" t="str">
        <f t="shared" si="3"/>
        <v/>
      </c>
      <c r="T201" s="88" t="s">
        <v>5719</v>
      </c>
      <c r="U201" s="3" t="str">
        <f t="shared" si="4"/>
        <v>INT1332</v>
      </c>
      <c r="V201" s="3" t="str">
        <f t="shared" si="5"/>
        <v>08</v>
      </c>
      <c r="W201" s="19" t="str">
        <f t="array" ref="W201">IFERROR(VLOOKUP($C201&amp;$T201,CHOOSE({1,2},Data!$A$2:$A$13444&amp;Data!$B$2:$B$13444,Data!$C$2:$C$13444),2,0),"")</f>
        <v>PM10-A3</v>
      </c>
      <c r="X201" s="54" t="str">
        <f t="shared" si="1"/>
        <v>Đạt</v>
      </c>
      <c r="Y201" s="54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2"/>
    </row>
    <row r="202" spans="1:40" ht="18.75" customHeight="1" x14ac:dyDescent="0.25">
      <c r="A202" s="1">
        <v>194</v>
      </c>
      <c r="B202" s="20">
        <f>IF(LEN(C202=0),SUBTOTAL(3,$C$9:C202),"")</f>
        <v>194</v>
      </c>
      <c r="C202" s="21" t="s">
        <v>5332</v>
      </c>
      <c r="D202" s="22" t="s">
        <v>6061</v>
      </c>
      <c r="E202" s="23" t="s">
        <v>5895</v>
      </c>
      <c r="F202" s="21" t="s">
        <v>5958</v>
      </c>
      <c r="G202" s="90">
        <v>8</v>
      </c>
      <c r="H202" s="24">
        <v>3</v>
      </c>
      <c r="I202" s="24">
        <v>5</v>
      </c>
      <c r="J202" s="24" t="s">
        <v>26</v>
      </c>
      <c r="K202" s="30"/>
      <c r="L202" s="30"/>
      <c r="M202" s="30"/>
      <c r="N202" s="30"/>
      <c r="O202" s="52">
        <v>7</v>
      </c>
      <c r="P202" s="26">
        <f t="shared" si="2"/>
        <v>5.9</v>
      </c>
      <c r="Q202" s="27" t="str">
        <f t="shared" si="6"/>
        <v>C</v>
      </c>
      <c r="R202" s="28" t="str">
        <f t="shared" si="0"/>
        <v>Trung bình</v>
      </c>
      <c r="S202" s="29" t="str">
        <f t="shared" si="3"/>
        <v/>
      </c>
      <c r="T202" s="88" t="s">
        <v>5719</v>
      </c>
      <c r="U202" s="3" t="str">
        <f t="shared" si="4"/>
        <v>INT1332</v>
      </c>
      <c r="V202" s="3" t="str">
        <f t="shared" si="5"/>
        <v>08</v>
      </c>
      <c r="W202" s="19" t="str">
        <f t="array" ref="W202">IFERROR(VLOOKUP($C202&amp;$T202,CHOOSE({1,2},Data!$A$2:$A$13444&amp;Data!$B$2:$B$13444,Data!$C$2:$C$13444),2,0),"")</f>
        <v>PM10-A3</v>
      </c>
      <c r="X202" s="54" t="str">
        <f t="shared" si="1"/>
        <v>Đạt</v>
      </c>
      <c r="Y202" s="54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2"/>
    </row>
    <row r="203" spans="1:40" ht="18.75" customHeight="1" x14ac:dyDescent="0.25">
      <c r="A203" s="1">
        <v>195</v>
      </c>
      <c r="B203" s="20">
        <f>IF(LEN(C203=0),SUBTOTAL(3,$C$9:C203),"")</f>
        <v>195</v>
      </c>
      <c r="C203" s="21" t="s">
        <v>331</v>
      </c>
      <c r="D203" s="22" t="s">
        <v>5916</v>
      </c>
      <c r="E203" s="23" t="s">
        <v>5895</v>
      </c>
      <c r="F203" s="21" t="s">
        <v>5962</v>
      </c>
      <c r="G203" s="90">
        <v>10</v>
      </c>
      <c r="H203" s="24">
        <v>9</v>
      </c>
      <c r="I203" s="24">
        <v>6.5</v>
      </c>
      <c r="J203" s="24" t="s">
        <v>26</v>
      </c>
      <c r="K203" s="30"/>
      <c r="L203" s="30"/>
      <c r="M203" s="30"/>
      <c r="N203" s="30"/>
      <c r="O203" s="52">
        <v>7</v>
      </c>
      <c r="P203" s="26">
        <f t="shared" si="2"/>
        <v>7.6</v>
      </c>
      <c r="Q203" s="27" t="str">
        <f t="shared" si="6"/>
        <v>B</v>
      </c>
      <c r="R203" s="28" t="str">
        <f t="shared" si="0"/>
        <v>Khá</v>
      </c>
      <c r="S203" s="29" t="str">
        <f t="shared" si="3"/>
        <v/>
      </c>
      <c r="T203" s="88" t="s">
        <v>5719</v>
      </c>
      <c r="U203" s="3" t="str">
        <f t="shared" si="4"/>
        <v>INT1332</v>
      </c>
      <c r="V203" s="3" t="str">
        <f t="shared" si="5"/>
        <v>08</v>
      </c>
      <c r="W203" s="19" t="str">
        <f t="array" ref="W203">IFERROR(VLOOKUP($C203&amp;$T203,CHOOSE({1,2},Data!$A$2:$A$13444&amp;Data!$B$2:$B$13444,Data!$C$2:$C$13444),2,0),"")</f>
        <v>PM10-A3</v>
      </c>
      <c r="X203" s="54" t="str">
        <f t="shared" si="1"/>
        <v>Đạt</v>
      </c>
      <c r="Y203" s="54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2"/>
    </row>
    <row r="204" spans="1:40" ht="18.75" customHeight="1" x14ac:dyDescent="0.25">
      <c r="A204" s="1">
        <v>196</v>
      </c>
      <c r="B204" s="20">
        <f>IF(LEN(C204=0),SUBTOTAL(3,$C$9:C204),"")</f>
        <v>196</v>
      </c>
      <c r="C204" s="21" t="s">
        <v>614</v>
      </c>
      <c r="D204" s="22" t="s">
        <v>5844</v>
      </c>
      <c r="E204" s="23" t="s">
        <v>5840</v>
      </c>
      <c r="F204" s="21" t="s">
        <v>5949</v>
      </c>
      <c r="G204" s="90">
        <v>6</v>
      </c>
      <c r="H204" s="24">
        <v>7</v>
      </c>
      <c r="I204" s="24">
        <v>5</v>
      </c>
      <c r="J204" s="24" t="s">
        <v>26</v>
      </c>
      <c r="K204" s="30"/>
      <c r="L204" s="30"/>
      <c r="M204" s="30"/>
      <c r="N204" s="30"/>
      <c r="O204" s="52">
        <v>6</v>
      </c>
      <c r="P204" s="26">
        <f t="shared" si="2"/>
        <v>6</v>
      </c>
      <c r="Q204" s="27" t="str">
        <f t="shared" si="6"/>
        <v>C</v>
      </c>
      <c r="R204" s="28" t="str">
        <f t="shared" si="0"/>
        <v>Trung bình</v>
      </c>
      <c r="S204" s="29" t="str">
        <f t="shared" si="3"/>
        <v/>
      </c>
      <c r="T204" s="88" t="s">
        <v>5719</v>
      </c>
      <c r="U204" s="3" t="str">
        <f t="shared" si="4"/>
        <v>INT1332</v>
      </c>
      <c r="V204" s="3" t="str">
        <f t="shared" si="5"/>
        <v>08</v>
      </c>
      <c r="W204" s="19" t="str">
        <f t="array" ref="W204">IFERROR(VLOOKUP($C204&amp;$T204,CHOOSE({1,2},Data!$A$2:$A$13444&amp;Data!$B$2:$B$13444,Data!$C$2:$C$13444),2,0),"")</f>
        <v>PM10-A3</v>
      </c>
      <c r="X204" s="54" t="str">
        <f t="shared" si="1"/>
        <v>Đạt</v>
      </c>
      <c r="Y204" s="54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2"/>
    </row>
    <row r="205" spans="1:40" ht="18.75" customHeight="1" x14ac:dyDescent="0.25">
      <c r="A205" s="1">
        <v>197</v>
      </c>
      <c r="B205" s="20">
        <f>IF(LEN(C205=0),SUBTOTAL(3,$C$9:C205),"")</f>
        <v>197</v>
      </c>
      <c r="C205" s="21" t="s">
        <v>4614</v>
      </c>
      <c r="D205" s="22" t="s">
        <v>5979</v>
      </c>
      <c r="E205" s="23" t="s">
        <v>5897</v>
      </c>
      <c r="F205" s="21" t="s">
        <v>5947</v>
      </c>
      <c r="G205" s="90">
        <v>8</v>
      </c>
      <c r="H205" s="24">
        <v>9</v>
      </c>
      <c r="I205" s="24">
        <v>8.5</v>
      </c>
      <c r="J205" s="24" t="s">
        <v>26</v>
      </c>
      <c r="K205" s="30"/>
      <c r="L205" s="30"/>
      <c r="M205" s="30"/>
      <c r="N205" s="30"/>
      <c r="O205" s="52">
        <v>8.5</v>
      </c>
      <c r="P205" s="26">
        <f t="shared" si="2"/>
        <v>8.6</v>
      </c>
      <c r="Q205" s="27" t="str">
        <f t="shared" si="6"/>
        <v>A</v>
      </c>
      <c r="R205" s="28" t="str">
        <f t="shared" si="0"/>
        <v>Giỏi</v>
      </c>
      <c r="S205" s="29" t="str">
        <f t="shared" si="3"/>
        <v/>
      </c>
      <c r="T205" s="88" t="s">
        <v>5719</v>
      </c>
      <c r="U205" s="3" t="str">
        <f t="shared" si="4"/>
        <v>INT1332</v>
      </c>
      <c r="V205" s="3" t="str">
        <f t="shared" si="5"/>
        <v>08</v>
      </c>
      <c r="W205" s="19" t="str">
        <f t="array" ref="W205">IFERROR(VLOOKUP($C205&amp;$T205,CHOOSE({1,2},Data!$A$2:$A$13444&amp;Data!$B$2:$B$13444,Data!$C$2:$C$13444),2,0),"")</f>
        <v>PM10-A3</v>
      </c>
      <c r="X205" s="54" t="str">
        <f t="shared" si="1"/>
        <v>Đạt</v>
      </c>
      <c r="Y205" s="54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2"/>
    </row>
    <row r="206" spans="1:40" ht="18.75" customHeight="1" x14ac:dyDescent="0.25">
      <c r="A206" s="1">
        <v>198</v>
      </c>
      <c r="B206" s="20">
        <f>IF(LEN(C206=0),SUBTOTAL(3,$C$9:C206),"")</f>
        <v>198</v>
      </c>
      <c r="C206" s="21" t="s">
        <v>4555</v>
      </c>
      <c r="D206" s="22" t="s">
        <v>6062</v>
      </c>
      <c r="E206" s="23" t="s">
        <v>5901</v>
      </c>
      <c r="F206" s="21" t="s">
        <v>5967</v>
      </c>
      <c r="G206" s="90">
        <v>10</v>
      </c>
      <c r="H206" s="24">
        <v>10</v>
      </c>
      <c r="I206" s="24">
        <v>9</v>
      </c>
      <c r="J206" s="24" t="s">
        <v>26</v>
      </c>
      <c r="K206" s="30"/>
      <c r="L206" s="30"/>
      <c r="M206" s="30"/>
      <c r="N206" s="30"/>
      <c r="O206" s="52">
        <v>9</v>
      </c>
      <c r="P206" s="26">
        <f t="shared" si="2"/>
        <v>9.3000000000000007</v>
      </c>
      <c r="Q206" s="27" t="str">
        <f t="shared" si="6"/>
        <v>A+</v>
      </c>
      <c r="R206" s="28" t="str">
        <f t="shared" si="0"/>
        <v>Giỏi</v>
      </c>
      <c r="S206" s="29" t="str">
        <f t="shared" si="3"/>
        <v/>
      </c>
      <c r="T206" s="88" t="s">
        <v>5719</v>
      </c>
      <c r="U206" s="3" t="str">
        <f t="shared" si="4"/>
        <v>INT1332</v>
      </c>
      <c r="V206" s="3" t="str">
        <f t="shared" si="5"/>
        <v>08</v>
      </c>
      <c r="W206" s="19" t="str">
        <f t="array" ref="W206">IFERROR(VLOOKUP($C206&amp;$T206,CHOOSE({1,2},Data!$A$2:$A$13444&amp;Data!$B$2:$B$13444,Data!$C$2:$C$13444),2,0),"")</f>
        <v>PM10-A3</v>
      </c>
      <c r="X206" s="54" t="str">
        <f t="shared" si="1"/>
        <v>Đạt</v>
      </c>
      <c r="Y206" s="54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2"/>
    </row>
    <row r="207" spans="1:40" ht="18.75" customHeight="1" x14ac:dyDescent="0.25">
      <c r="A207" s="1">
        <v>199</v>
      </c>
      <c r="B207" s="20">
        <f>IF(LEN(C207=0),SUBTOTAL(3,$C$9:C207),"")</f>
        <v>199</v>
      </c>
      <c r="C207" s="21" t="s">
        <v>5237</v>
      </c>
      <c r="D207" s="22" t="s">
        <v>5991</v>
      </c>
      <c r="E207" s="23" t="s">
        <v>6063</v>
      </c>
      <c r="F207" s="21" t="s">
        <v>5949</v>
      </c>
      <c r="G207" s="90">
        <v>10</v>
      </c>
      <c r="H207" s="24">
        <v>7</v>
      </c>
      <c r="I207" s="24">
        <v>5</v>
      </c>
      <c r="J207" s="24" t="s">
        <v>26</v>
      </c>
      <c r="K207" s="30"/>
      <c r="L207" s="30"/>
      <c r="M207" s="30"/>
      <c r="N207" s="30"/>
      <c r="O207" s="52">
        <v>6</v>
      </c>
      <c r="P207" s="26">
        <f t="shared" si="2"/>
        <v>6.4</v>
      </c>
      <c r="Q207" s="27" t="str">
        <f t="shared" si="6"/>
        <v>C</v>
      </c>
      <c r="R207" s="28" t="str">
        <f t="shared" si="0"/>
        <v>Trung bình</v>
      </c>
      <c r="S207" s="29" t="str">
        <f t="shared" si="3"/>
        <v/>
      </c>
      <c r="T207" s="88" t="s">
        <v>5719</v>
      </c>
      <c r="U207" s="3" t="str">
        <f t="shared" si="4"/>
        <v>INT1332</v>
      </c>
      <c r="V207" s="3" t="str">
        <f t="shared" si="5"/>
        <v>08</v>
      </c>
      <c r="W207" s="19" t="str">
        <f t="array" ref="W207">IFERROR(VLOOKUP($C207&amp;$T207,CHOOSE({1,2},Data!$A$2:$A$13444&amp;Data!$B$2:$B$13444,Data!$C$2:$C$13444),2,0),"")</f>
        <v>PM10-A3</v>
      </c>
      <c r="X207" s="54" t="str">
        <f t="shared" si="1"/>
        <v>Đạt</v>
      </c>
      <c r="Y207" s="54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2"/>
    </row>
    <row r="208" spans="1:40" ht="18.75" customHeight="1" x14ac:dyDescent="0.25">
      <c r="A208" s="1">
        <v>200</v>
      </c>
      <c r="B208" s="20">
        <f>IF(LEN(C208=0),SUBTOTAL(3,$C$9:C208),"")</f>
        <v>200</v>
      </c>
      <c r="C208" s="21" t="s">
        <v>372</v>
      </c>
      <c r="D208" s="22" t="s">
        <v>6005</v>
      </c>
      <c r="E208" s="23" t="s">
        <v>5843</v>
      </c>
      <c r="F208" s="21" t="s">
        <v>5972</v>
      </c>
      <c r="G208" s="90">
        <v>6</v>
      </c>
      <c r="H208" s="24">
        <v>0</v>
      </c>
      <c r="I208" s="24">
        <v>0.5</v>
      </c>
      <c r="J208" s="24" t="s">
        <v>26</v>
      </c>
      <c r="K208" s="30"/>
      <c r="L208" s="30"/>
      <c r="M208" s="30"/>
      <c r="N208" s="30"/>
      <c r="O208" s="52" t="s">
        <v>6630</v>
      </c>
      <c r="P208" s="26">
        <f t="shared" si="2"/>
        <v>0</v>
      </c>
      <c r="Q208" s="27" t="str">
        <f t="shared" si="6"/>
        <v>F</v>
      </c>
      <c r="R208" s="28" t="str">
        <f t="shared" si="0"/>
        <v>Kém</v>
      </c>
      <c r="S208" s="29" t="str">
        <f t="shared" si="3"/>
        <v>Không đủ ĐKDT</v>
      </c>
      <c r="T208" s="88" t="s">
        <v>5719</v>
      </c>
      <c r="U208" s="3" t="str">
        <f t="shared" si="4"/>
        <v>INT1332</v>
      </c>
      <c r="V208" s="3" t="str">
        <f t="shared" si="5"/>
        <v>08</v>
      </c>
      <c r="W208" s="19" t="str">
        <f t="array" ref="W208">IFERROR(VLOOKUP($C208&amp;$T208,CHOOSE({1,2},Data!$A$2:$A$13444&amp;Data!$B$2:$B$13444,Data!$C$2:$C$13444),2,0),"")</f>
        <v>PM10-A3</v>
      </c>
      <c r="X208" s="54" t="str">
        <f t="shared" si="1"/>
        <v>Học lại</v>
      </c>
      <c r="Y208" s="54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2"/>
    </row>
    <row r="209" spans="1:40" ht="18.75" customHeight="1" x14ac:dyDescent="0.25">
      <c r="A209" s="1">
        <v>201</v>
      </c>
      <c r="B209" s="20">
        <f>IF(LEN(C209=0),SUBTOTAL(3,$C$9:C209),"")</f>
        <v>201</v>
      </c>
      <c r="C209" s="21" t="s">
        <v>2846</v>
      </c>
      <c r="D209" s="22" t="s">
        <v>5908</v>
      </c>
      <c r="E209" s="23" t="s">
        <v>5843</v>
      </c>
      <c r="F209" s="21" t="s">
        <v>5949</v>
      </c>
      <c r="G209" s="90">
        <v>8</v>
      </c>
      <c r="H209" s="24">
        <v>1</v>
      </c>
      <c r="I209" s="24">
        <v>1</v>
      </c>
      <c r="J209" s="24" t="s">
        <v>26</v>
      </c>
      <c r="K209" s="30"/>
      <c r="L209" s="30"/>
      <c r="M209" s="30"/>
      <c r="N209" s="30"/>
      <c r="O209" s="52">
        <v>1</v>
      </c>
      <c r="P209" s="26">
        <f t="shared" si="2"/>
        <v>1.7</v>
      </c>
      <c r="Q209" s="27" t="str">
        <f t="shared" si="6"/>
        <v>F</v>
      </c>
      <c r="R209" s="28" t="str">
        <f t="shared" si="0"/>
        <v>Kém</v>
      </c>
      <c r="S209" s="29" t="str">
        <f t="shared" si="3"/>
        <v/>
      </c>
      <c r="T209" s="88" t="s">
        <v>5719</v>
      </c>
      <c r="U209" s="3" t="str">
        <f t="shared" si="4"/>
        <v>INT1332</v>
      </c>
      <c r="V209" s="3" t="str">
        <f t="shared" si="5"/>
        <v>08</v>
      </c>
      <c r="W209" s="19" t="str">
        <f t="array" ref="W209">IFERROR(VLOOKUP($C209&amp;$T209,CHOOSE({1,2},Data!$A$2:$A$13444&amp;Data!$B$2:$B$13444,Data!$C$2:$C$13444),2,0),"")</f>
        <v>PM10-A3</v>
      </c>
      <c r="X209" s="54" t="str">
        <f t="shared" si="1"/>
        <v>Học lại</v>
      </c>
      <c r="Y209" s="54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2"/>
    </row>
    <row r="210" spans="1:40" ht="18.75" customHeight="1" x14ac:dyDescent="0.25">
      <c r="A210" s="1">
        <v>202</v>
      </c>
      <c r="B210" s="20">
        <f>IF(LEN(C210=0),SUBTOTAL(3,$C$9:C210),"")</f>
        <v>202</v>
      </c>
      <c r="C210" s="21" t="s">
        <v>4706</v>
      </c>
      <c r="D210" s="22" t="s">
        <v>5889</v>
      </c>
      <c r="E210" s="23" t="s">
        <v>5843</v>
      </c>
      <c r="F210" s="21" t="s">
        <v>5951</v>
      </c>
      <c r="G210" s="90">
        <v>10</v>
      </c>
      <c r="H210" s="24">
        <v>10</v>
      </c>
      <c r="I210" s="24">
        <v>10</v>
      </c>
      <c r="J210" s="24" t="s">
        <v>26</v>
      </c>
      <c r="K210" s="30"/>
      <c r="L210" s="30"/>
      <c r="M210" s="30"/>
      <c r="N210" s="30"/>
      <c r="O210" s="52">
        <v>9.5</v>
      </c>
      <c r="P210" s="26">
        <f t="shared" si="2"/>
        <v>9.8000000000000007</v>
      </c>
      <c r="Q210" s="27" t="str">
        <f t="shared" si="6"/>
        <v>A+</v>
      </c>
      <c r="R210" s="28" t="str">
        <f t="shared" si="0"/>
        <v>Giỏi</v>
      </c>
      <c r="S210" s="29" t="str">
        <f t="shared" si="3"/>
        <v/>
      </c>
      <c r="T210" s="88" t="s">
        <v>5719</v>
      </c>
      <c r="U210" s="3" t="str">
        <f t="shared" si="4"/>
        <v>INT1332</v>
      </c>
      <c r="V210" s="3" t="str">
        <f t="shared" si="5"/>
        <v>08</v>
      </c>
      <c r="W210" s="19" t="str">
        <f t="array" ref="W210">IFERROR(VLOOKUP($C210&amp;$T210,CHOOSE({1,2},Data!$A$2:$A$13444&amp;Data!$B$2:$B$13444,Data!$C$2:$C$13444),2,0),"")</f>
        <v>PM10-A3</v>
      </c>
      <c r="X210" s="54" t="str">
        <f t="shared" si="1"/>
        <v>Đạt</v>
      </c>
      <c r="Y210" s="54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2"/>
    </row>
    <row r="211" spans="1:40" ht="18.75" customHeight="1" x14ac:dyDescent="0.25">
      <c r="A211" s="1">
        <v>203</v>
      </c>
      <c r="B211" s="20">
        <f>IF(LEN(C211=0),SUBTOTAL(3,$C$9:C211),"")</f>
        <v>203</v>
      </c>
      <c r="C211" s="21" t="s">
        <v>4707</v>
      </c>
      <c r="D211" s="22" t="s">
        <v>6064</v>
      </c>
      <c r="E211" s="23" t="s">
        <v>5910</v>
      </c>
      <c r="F211" s="21" t="s">
        <v>5939</v>
      </c>
      <c r="G211" s="90">
        <v>10</v>
      </c>
      <c r="H211" s="24">
        <v>6.5</v>
      </c>
      <c r="I211" s="24">
        <v>5.5</v>
      </c>
      <c r="J211" s="24" t="s">
        <v>26</v>
      </c>
      <c r="K211" s="30"/>
      <c r="L211" s="30"/>
      <c r="M211" s="30"/>
      <c r="N211" s="30"/>
      <c r="O211" s="52">
        <v>6</v>
      </c>
      <c r="P211" s="26">
        <f t="shared" si="2"/>
        <v>6.4</v>
      </c>
      <c r="Q211" s="27" t="str">
        <f t="shared" si="6"/>
        <v>C</v>
      </c>
      <c r="R211" s="28" t="str">
        <f t="shared" si="0"/>
        <v>Trung bình</v>
      </c>
      <c r="S211" s="29" t="str">
        <f t="shared" si="3"/>
        <v/>
      </c>
      <c r="T211" s="88" t="s">
        <v>5719</v>
      </c>
      <c r="U211" s="3" t="str">
        <f t="shared" si="4"/>
        <v>INT1332</v>
      </c>
      <c r="V211" s="3" t="str">
        <f t="shared" si="5"/>
        <v>08</v>
      </c>
      <c r="W211" s="19" t="str">
        <f t="array" ref="W211">IFERROR(VLOOKUP($C211&amp;$T211,CHOOSE({1,2},Data!$A$2:$A$13444&amp;Data!$B$2:$B$13444,Data!$C$2:$C$13444),2,0),"")</f>
        <v>PM10-A3</v>
      </c>
      <c r="X211" s="54" t="str">
        <f t="shared" si="1"/>
        <v>Đạt</v>
      </c>
      <c r="Y211" s="54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2"/>
    </row>
    <row r="212" spans="1:40" ht="18.75" customHeight="1" x14ac:dyDescent="0.25">
      <c r="A212" s="1">
        <v>204</v>
      </c>
      <c r="B212" s="20">
        <f>IF(LEN(C212=0),SUBTOTAL(3,$C$9:C212),"")</f>
        <v>204</v>
      </c>
      <c r="C212" s="21" t="s">
        <v>564</v>
      </c>
      <c r="D212" s="22" t="s">
        <v>5848</v>
      </c>
      <c r="E212" s="23" t="s">
        <v>5917</v>
      </c>
      <c r="F212" s="21" t="s">
        <v>5958</v>
      </c>
      <c r="G212" s="90">
        <v>8</v>
      </c>
      <c r="H212" s="24">
        <v>1</v>
      </c>
      <c r="I212" s="24">
        <v>1</v>
      </c>
      <c r="J212" s="24" t="s">
        <v>26</v>
      </c>
      <c r="K212" s="30"/>
      <c r="L212" s="30"/>
      <c r="M212" s="30"/>
      <c r="N212" s="30"/>
      <c r="O212" s="52">
        <v>0</v>
      </c>
      <c r="P212" s="26">
        <f t="shared" si="2"/>
        <v>1.2</v>
      </c>
      <c r="Q212" s="27" t="str">
        <f t="shared" si="6"/>
        <v>F</v>
      </c>
      <c r="R212" s="28" t="str">
        <f t="shared" si="0"/>
        <v>Kém</v>
      </c>
      <c r="S212" s="29" t="str">
        <f t="shared" si="3"/>
        <v/>
      </c>
      <c r="T212" s="88" t="s">
        <v>5719</v>
      </c>
      <c r="U212" s="3" t="str">
        <f t="shared" si="4"/>
        <v>INT1332</v>
      </c>
      <c r="V212" s="3" t="str">
        <f t="shared" si="5"/>
        <v>08</v>
      </c>
      <c r="W212" s="19" t="str">
        <f t="array" ref="W212">IFERROR(VLOOKUP($C212&amp;$T212,CHOOSE({1,2},Data!$A$2:$A$13444&amp;Data!$B$2:$B$13444,Data!$C$2:$C$13444),2,0),"")</f>
        <v>PM10-A3</v>
      </c>
      <c r="X212" s="54" t="str">
        <f t="shared" si="1"/>
        <v>Học lại</v>
      </c>
      <c r="Y212" s="54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2"/>
    </row>
    <row r="213" spans="1:40" ht="18.75" customHeight="1" x14ac:dyDescent="0.25">
      <c r="A213" s="1">
        <v>205</v>
      </c>
      <c r="B213" s="20">
        <f>IF(LEN(C213=0),SUBTOTAL(3,$C$9:C213),"")</f>
        <v>205</v>
      </c>
      <c r="C213" s="21" t="s">
        <v>300</v>
      </c>
      <c r="D213" s="22" t="s">
        <v>6065</v>
      </c>
      <c r="E213" s="23" t="s">
        <v>6066</v>
      </c>
      <c r="F213" s="21" t="s">
        <v>5958</v>
      </c>
      <c r="G213" s="90">
        <v>10</v>
      </c>
      <c r="H213" s="24">
        <v>6.5</v>
      </c>
      <c r="I213" s="24">
        <v>7.5</v>
      </c>
      <c r="J213" s="24" t="s">
        <v>26</v>
      </c>
      <c r="K213" s="30"/>
      <c r="L213" s="30"/>
      <c r="M213" s="30"/>
      <c r="N213" s="30"/>
      <c r="O213" s="52">
        <v>7</v>
      </c>
      <c r="P213" s="26">
        <f t="shared" si="2"/>
        <v>7.3</v>
      </c>
      <c r="Q213" s="27" t="str">
        <f t="shared" si="6"/>
        <v>B</v>
      </c>
      <c r="R213" s="28" t="str">
        <f t="shared" si="0"/>
        <v>Khá</v>
      </c>
      <c r="S213" s="29" t="str">
        <f t="shared" si="3"/>
        <v/>
      </c>
      <c r="T213" s="88" t="s">
        <v>5719</v>
      </c>
      <c r="U213" s="3" t="str">
        <f t="shared" si="4"/>
        <v>INT1332</v>
      </c>
      <c r="V213" s="3" t="str">
        <f t="shared" si="5"/>
        <v>08</v>
      </c>
      <c r="W213" s="19" t="str">
        <f t="array" ref="W213">IFERROR(VLOOKUP($C213&amp;$T213,CHOOSE({1,2},Data!$A$2:$A$13444&amp;Data!$B$2:$B$13444,Data!$C$2:$C$13444),2,0),"")</f>
        <v>PM10-A3</v>
      </c>
      <c r="X213" s="54" t="str">
        <f t="shared" si="1"/>
        <v>Đạt</v>
      </c>
      <c r="Y213" s="54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2"/>
    </row>
    <row r="214" spans="1:40" ht="18.75" customHeight="1" x14ac:dyDescent="0.25">
      <c r="A214" s="1">
        <v>206</v>
      </c>
      <c r="B214" s="20">
        <f>IF(LEN(C214=0),SUBTOTAL(3,$C$9:C214),"")</f>
        <v>206</v>
      </c>
      <c r="C214" s="21" t="s">
        <v>4557</v>
      </c>
      <c r="D214" s="22" t="s">
        <v>5850</v>
      </c>
      <c r="E214" s="23" t="s">
        <v>6067</v>
      </c>
      <c r="F214" s="21" t="s">
        <v>5967</v>
      </c>
      <c r="G214" s="90">
        <v>10</v>
      </c>
      <c r="H214" s="24">
        <v>6</v>
      </c>
      <c r="I214" s="24">
        <v>9</v>
      </c>
      <c r="J214" s="24" t="s">
        <v>26</v>
      </c>
      <c r="K214" s="30"/>
      <c r="L214" s="30"/>
      <c r="M214" s="30"/>
      <c r="N214" s="30"/>
      <c r="O214" s="52">
        <v>8</v>
      </c>
      <c r="P214" s="26">
        <f t="shared" si="2"/>
        <v>8</v>
      </c>
      <c r="Q214" s="27" t="str">
        <f t="shared" si="6"/>
        <v>B+</v>
      </c>
      <c r="R214" s="28" t="str">
        <f t="shared" si="0"/>
        <v>Khá</v>
      </c>
      <c r="S214" s="29" t="str">
        <f t="shared" si="3"/>
        <v/>
      </c>
      <c r="T214" s="88" t="s">
        <v>5719</v>
      </c>
      <c r="U214" s="3" t="str">
        <f t="shared" si="4"/>
        <v>INT1332</v>
      </c>
      <c r="V214" s="3" t="str">
        <f t="shared" si="5"/>
        <v>08</v>
      </c>
      <c r="W214" s="19" t="str">
        <f t="array" ref="W214">IFERROR(VLOOKUP($C214&amp;$T214,CHOOSE({1,2},Data!$A$2:$A$13444&amp;Data!$B$2:$B$13444,Data!$C$2:$C$13444),2,0),"")</f>
        <v>PM10-A3</v>
      </c>
      <c r="X214" s="54" t="str">
        <f t="shared" si="1"/>
        <v>Đạt</v>
      </c>
      <c r="Y214" s="54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2"/>
    </row>
    <row r="215" spans="1:40" ht="18.75" customHeight="1" x14ac:dyDescent="0.25">
      <c r="A215" s="1">
        <v>207</v>
      </c>
      <c r="B215" s="20">
        <f>IF(LEN(C215=0),SUBTOTAL(3,$C$9:C215),"")</f>
        <v>207</v>
      </c>
      <c r="C215" s="21" t="s">
        <v>5291</v>
      </c>
      <c r="D215" s="22" t="s">
        <v>6001</v>
      </c>
      <c r="E215" s="23" t="s">
        <v>6068</v>
      </c>
      <c r="F215" s="21" t="s">
        <v>6069</v>
      </c>
      <c r="G215" s="90">
        <v>4</v>
      </c>
      <c r="H215" s="24">
        <v>1</v>
      </c>
      <c r="I215" s="24">
        <v>1</v>
      </c>
      <c r="J215" s="24" t="s">
        <v>26</v>
      </c>
      <c r="K215" s="30"/>
      <c r="L215" s="30"/>
      <c r="M215" s="30"/>
      <c r="N215" s="30"/>
      <c r="O215" s="52">
        <v>1</v>
      </c>
      <c r="P215" s="26">
        <f t="shared" si="2"/>
        <v>1.3</v>
      </c>
      <c r="Q215" s="27" t="str">
        <f t="shared" si="6"/>
        <v>F</v>
      </c>
      <c r="R215" s="28" t="str">
        <f t="shared" si="0"/>
        <v>Kém</v>
      </c>
      <c r="S215" s="29" t="str">
        <f t="shared" si="3"/>
        <v/>
      </c>
      <c r="T215" s="88" t="s">
        <v>5719</v>
      </c>
      <c r="U215" s="3" t="str">
        <f t="shared" si="4"/>
        <v>INT1332</v>
      </c>
      <c r="V215" s="3" t="str">
        <f t="shared" si="5"/>
        <v>08</v>
      </c>
      <c r="W215" s="19" t="str">
        <f t="array" ref="W215">IFERROR(VLOOKUP($C215&amp;$T215,CHOOSE({1,2},Data!$A$2:$A$13444&amp;Data!$B$2:$B$13444,Data!$C$2:$C$13444),2,0),"")</f>
        <v>PM10-A3</v>
      </c>
      <c r="X215" s="54" t="str">
        <f t="shared" si="1"/>
        <v>Học lại</v>
      </c>
      <c r="Y215" s="54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2"/>
    </row>
    <row r="216" spans="1:40" ht="18.75" customHeight="1" x14ac:dyDescent="0.25">
      <c r="A216" s="1">
        <v>208</v>
      </c>
      <c r="B216" s="20">
        <f>IF(LEN(C216=0),SUBTOTAL(3,$C$9:C216),"")</f>
        <v>208</v>
      </c>
      <c r="C216" s="21" t="s">
        <v>379</v>
      </c>
      <c r="D216" s="22" t="s">
        <v>6070</v>
      </c>
      <c r="E216" s="23" t="s">
        <v>6071</v>
      </c>
      <c r="F216" s="21" t="s">
        <v>5942</v>
      </c>
      <c r="G216" s="90">
        <v>10</v>
      </c>
      <c r="H216" s="24">
        <v>5</v>
      </c>
      <c r="I216" s="24">
        <v>2</v>
      </c>
      <c r="J216" s="24" t="s">
        <v>26</v>
      </c>
      <c r="K216" s="30"/>
      <c r="L216" s="30"/>
      <c r="M216" s="30"/>
      <c r="N216" s="30"/>
      <c r="O216" s="52">
        <v>4.5</v>
      </c>
      <c r="P216" s="26">
        <f t="shared" si="2"/>
        <v>4.7</v>
      </c>
      <c r="Q216" s="27" t="str">
        <f t="shared" si="6"/>
        <v>D</v>
      </c>
      <c r="R216" s="28" t="str">
        <f t="shared" si="0"/>
        <v>Trung bình yếu</v>
      </c>
      <c r="S216" s="29" t="str">
        <f t="shared" si="3"/>
        <v/>
      </c>
      <c r="T216" s="88" t="s">
        <v>5719</v>
      </c>
      <c r="U216" s="3" t="str">
        <f t="shared" si="4"/>
        <v>INT1332</v>
      </c>
      <c r="V216" s="3" t="str">
        <f t="shared" si="5"/>
        <v>08</v>
      </c>
      <c r="W216" s="19" t="str">
        <f t="array" ref="W216">IFERROR(VLOOKUP($C216&amp;$T216,CHOOSE({1,2},Data!$A$2:$A$13444&amp;Data!$B$2:$B$13444,Data!$C$2:$C$13444),2,0),"")</f>
        <v>PM10-A3</v>
      </c>
      <c r="X216" s="54" t="str">
        <f t="shared" si="1"/>
        <v>Đạt</v>
      </c>
      <c r="Y216" s="54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2"/>
    </row>
    <row r="217" spans="1:40" ht="18.75" customHeight="1" x14ac:dyDescent="0.25">
      <c r="A217" s="1">
        <v>209</v>
      </c>
      <c r="B217" s="20">
        <f>IF(LEN(C217=0),SUBTOTAL(3,$C$9:C217),"")</f>
        <v>209</v>
      </c>
      <c r="C217" s="21" t="s">
        <v>5250</v>
      </c>
      <c r="D217" s="22" t="s">
        <v>6072</v>
      </c>
      <c r="E217" s="23" t="s">
        <v>6004</v>
      </c>
      <c r="F217" s="21" t="s">
        <v>5942</v>
      </c>
      <c r="G217" s="90">
        <v>0</v>
      </c>
      <c r="H217" s="24">
        <v>0</v>
      </c>
      <c r="I217" s="24">
        <v>0</v>
      </c>
      <c r="J217" s="24" t="s">
        <v>26</v>
      </c>
      <c r="K217" s="30"/>
      <c r="L217" s="30"/>
      <c r="M217" s="30"/>
      <c r="N217" s="30"/>
      <c r="O217" s="52" t="s">
        <v>6630</v>
      </c>
      <c r="P217" s="26">
        <f t="shared" si="2"/>
        <v>0</v>
      </c>
      <c r="Q217" s="27" t="str">
        <f t="shared" si="6"/>
        <v>F</v>
      </c>
      <c r="R217" s="28" t="str">
        <f t="shared" si="0"/>
        <v>Kém</v>
      </c>
      <c r="S217" s="29" t="str">
        <f t="shared" si="3"/>
        <v>Không đủ ĐKDT</v>
      </c>
      <c r="T217" s="88" t="s">
        <v>5719</v>
      </c>
      <c r="U217" s="3" t="str">
        <f t="shared" si="4"/>
        <v>INT1332</v>
      </c>
      <c r="V217" s="3" t="str">
        <f t="shared" si="5"/>
        <v>08</v>
      </c>
      <c r="W217" s="19" t="str">
        <f t="array" ref="W217">IFERROR(VLOOKUP($C217&amp;$T217,CHOOSE({1,2},Data!$A$2:$A$13444&amp;Data!$B$2:$B$13444,Data!$C$2:$C$13444),2,0),"")</f>
        <v>PM10-A3</v>
      </c>
      <c r="X217" s="54" t="str">
        <f t="shared" si="1"/>
        <v>Học lại</v>
      </c>
      <c r="Y217" s="54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2"/>
    </row>
    <row r="218" spans="1:40" ht="18.75" customHeight="1" x14ac:dyDescent="0.25">
      <c r="A218" s="1">
        <v>210</v>
      </c>
      <c r="B218" s="20">
        <f>IF(LEN(C218=0),SUBTOTAL(3,$C$9:C218),"")</f>
        <v>210</v>
      </c>
      <c r="C218" s="21" t="s">
        <v>444</v>
      </c>
      <c r="D218" s="22" t="s">
        <v>6073</v>
      </c>
      <c r="E218" s="23" t="s">
        <v>6004</v>
      </c>
      <c r="F218" s="21" t="s">
        <v>5959</v>
      </c>
      <c r="G218" s="90">
        <v>8</v>
      </c>
      <c r="H218" s="24">
        <v>3</v>
      </c>
      <c r="I218" s="24">
        <v>7</v>
      </c>
      <c r="J218" s="24" t="s">
        <v>26</v>
      </c>
      <c r="K218" s="30"/>
      <c r="L218" s="30"/>
      <c r="M218" s="30"/>
      <c r="N218" s="30"/>
      <c r="O218" s="52">
        <v>5.5</v>
      </c>
      <c r="P218" s="26">
        <f t="shared" si="2"/>
        <v>5.6</v>
      </c>
      <c r="Q218" s="27" t="str">
        <f t="shared" si="6"/>
        <v>C</v>
      </c>
      <c r="R218" s="28" t="str">
        <f t="shared" si="0"/>
        <v>Trung bình</v>
      </c>
      <c r="S218" s="29" t="str">
        <f t="shared" si="3"/>
        <v/>
      </c>
      <c r="T218" s="88" t="s">
        <v>5719</v>
      </c>
      <c r="U218" s="3" t="str">
        <f t="shared" si="4"/>
        <v>INT1332</v>
      </c>
      <c r="V218" s="3" t="str">
        <f t="shared" si="5"/>
        <v>08</v>
      </c>
      <c r="W218" s="19" t="str">
        <f t="array" ref="W218">IFERROR(VLOOKUP($C218&amp;$T218,CHOOSE({1,2},Data!$A$2:$A$13444&amp;Data!$B$2:$B$13444,Data!$C$2:$C$13444),2,0),"")</f>
        <v>PM10-A3</v>
      </c>
      <c r="X218" s="54" t="str">
        <f t="shared" si="1"/>
        <v>Đạt</v>
      </c>
      <c r="Y218" s="54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2"/>
    </row>
    <row r="219" spans="1:40" ht="18.75" customHeight="1" x14ac:dyDescent="0.25">
      <c r="A219" s="1">
        <v>211</v>
      </c>
      <c r="B219" s="20">
        <f>IF(LEN(C219=0),SUBTOTAL(3,$C$9:C219),"")</f>
        <v>211</v>
      </c>
      <c r="C219" s="21" t="s">
        <v>4615</v>
      </c>
      <c r="D219" s="22" t="s">
        <v>6024</v>
      </c>
      <c r="E219" s="23" t="s">
        <v>6004</v>
      </c>
      <c r="F219" s="21" t="s">
        <v>5947</v>
      </c>
      <c r="G219" s="90">
        <v>10</v>
      </c>
      <c r="H219" s="24">
        <v>8</v>
      </c>
      <c r="I219" s="24">
        <v>9</v>
      </c>
      <c r="J219" s="24" t="s">
        <v>26</v>
      </c>
      <c r="K219" s="30"/>
      <c r="L219" s="30"/>
      <c r="M219" s="30"/>
      <c r="N219" s="30"/>
      <c r="O219" s="52">
        <v>8.5</v>
      </c>
      <c r="P219" s="26">
        <f t="shared" si="2"/>
        <v>8.6999999999999993</v>
      </c>
      <c r="Q219" s="27" t="str">
        <f t="shared" si="6"/>
        <v>A</v>
      </c>
      <c r="R219" s="28" t="str">
        <f t="shared" si="0"/>
        <v>Giỏi</v>
      </c>
      <c r="S219" s="29" t="str">
        <f t="shared" si="3"/>
        <v/>
      </c>
      <c r="T219" s="88" t="s">
        <v>5719</v>
      </c>
      <c r="U219" s="3" t="str">
        <f t="shared" si="4"/>
        <v>INT1332</v>
      </c>
      <c r="V219" s="3" t="str">
        <f t="shared" si="5"/>
        <v>08</v>
      </c>
      <c r="W219" s="19" t="str">
        <f t="array" ref="W219">IFERROR(VLOOKUP($C219&amp;$T219,CHOOSE({1,2},Data!$A$2:$A$13444&amp;Data!$B$2:$B$13444,Data!$C$2:$C$13444),2,0),"")</f>
        <v>PM10-A3</v>
      </c>
      <c r="X219" s="54" t="str">
        <f t="shared" si="1"/>
        <v>Đạt</v>
      </c>
      <c r="Y219" s="54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2"/>
    </row>
    <row r="220" spans="1:40" ht="18.75" customHeight="1" x14ac:dyDescent="0.25">
      <c r="A220" s="1">
        <v>212</v>
      </c>
      <c r="B220" s="20">
        <f>IF(LEN(C220=0),SUBTOTAL(3,$C$9:C220),"")</f>
        <v>212</v>
      </c>
      <c r="C220" s="21" t="s">
        <v>338</v>
      </c>
      <c r="D220" s="22" t="s">
        <v>6074</v>
      </c>
      <c r="E220" s="23" t="s">
        <v>6007</v>
      </c>
      <c r="F220" s="21" t="s">
        <v>5962</v>
      </c>
      <c r="G220" s="90">
        <v>10</v>
      </c>
      <c r="H220" s="24">
        <v>7.5</v>
      </c>
      <c r="I220" s="24">
        <v>10</v>
      </c>
      <c r="J220" s="24" t="s">
        <v>26</v>
      </c>
      <c r="K220" s="30"/>
      <c r="L220" s="30"/>
      <c r="M220" s="30"/>
      <c r="N220" s="30"/>
      <c r="O220" s="52">
        <v>9</v>
      </c>
      <c r="P220" s="26">
        <f t="shared" si="2"/>
        <v>9</v>
      </c>
      <c r="Q220" s="27" t="str">
        <f t="shared" si="6"/>
        <v>A+</v>
      </c>
      <c r="R220" s="28" t="str">
        <f t="shared" si="0"/>
        <v>Giỏi</v>
      </c>
      <c r="S220" s="29" t="str">
        <f t="shared" si="3"/>
        <v/>
      </c>
      <c r="T220" s="88" t="s">
        <v>5719</v>
      </c>
      <c r="U220" s="3" t="str">
        <f t="shared" si="4"/>
        <v>INT1332</v>
      </c>
      <c r="V220" s="3" t="str">
        <f t="shared" si="5"/>
        <v>08</v>
      </c>
      <c r="W220" s="19" t="str">
        <f t="array" ref="W220">IFERROR(VLOOKUP($C220&amp;$T220,CHOOSE({1,2},Data!$A$2:$A$13444&amp;Data!$B$2:$B$13444,Data!$C$2:$C$13444),2,0),"")</f>
        <v>PM10-A3</v>
      </c>
      <c r="X220" s="54" t="str">
        <f t="shared" si="1"/>
        <v>Đạt</v>
      </c>
      <c r="Y220" s="54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2"/>
    </row>
    <row r="221" spans="1:40" ht="18.75" customHeight="1" x14ac:dyDescent="0.25">
      <c r="A221" s="1">
        <v>213</v>
      </c>
      <c r="B221" s="20">
        <f>IF(LEN(C221=0),SUBTOTAL(3,$C$9:C221),"")</f>
        <v>213</v>
      </c>
      <c r="C221" s="21" t="s">
        <v>477</v>
      </c>
      <c r="D221" s="22" t="s">
        <v>6075</v>
      </c>
      <c r="E221" s="23" t="s">
        <v>6007</v>
      </c>
      <c r="F221" s="21" t="s">
        <v>5940</v>
      </c>
      <c r="G221" s="90">
        <v>10</v>
      </c>
      <c r="H221" s="24">
        <v>4</v>
      </c>
      <c r="I221" s="24">
        <v>3</v>
      </c>
      <c r="J221" s="24" t="s">
        <v>26</v>
      </c>
      <c r="K221" s="30"/>
      <c r="L221" s="30"/>
      <c r="M221" s="30"/>
      <c r="N221" s="30"/>
      <c r="O221" s="52">
        <v>6</v>
      </c>
      <c r="P221" s="26">
        <f t="shared" si="2"/>
        <v>5.4</v>
      </c>
      <c r="Q221" s="27" t="str">
        <f t="shared" si="6"/>
        <v>D+</v>
      </c>
      <c r="R221" s="28" t="str">
        <f t="shared" si="0"/>
        <v>Trung bình yếu</v>
      </c>
      <c r="S221" s="29" t="str">
        <f t="shared" si="3"/>
        <v/>
      </c>
      <c r="T221" s="88" t="s">
        <v>5719</v>
      </c>
      <c r="U221" s="3" t="str">
        <f t="shared" si="4"/>
        <v>INT1332</v>
      </c>
      <c r="V221" s="3" t="str">
        <f t="shared" si="5"/>
        <v>08</v>
      </c>
      <c r="W221" s="19" t="str">
        <f t="array" ref="W221">IFERROR(VLOOKUP($C221&amp;$T221,CHOOSE({1,2},Data!$A$2:$A$13444&amp;Data!$B$2:$B$13444,Data!$C$2:$C$13444),2,0),"")</f>
        <v>PM10-A3</v>
      </c>
      <c r="X221" s="54" t="str">
        <f t="shared" si="1"/>
        <v>Đạt</v>
      </c>
      <c r="Y221" s="54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2"/>
    </row>
    <row r="222" spans="1:40" ht="18.75" customHeight="1" x14ac:dyDescent="0.25">
      <c r="A222" s="1">
        <v>214</v>
      </c>
      <c r="B222" s="20">
        <f>IF(LEN(C222=0),SUBTOTAL(3,$C$9:C222),"")</f>
        <v>214</v>
      </c>
      <c r="C222" s="21" t="s">
        <v>339</v>
      </c>
      <c r="D222" s="22" t="s">
        <v>6076</v>
      </c>
      <c r="E222" s="23" t="s">
        <v>6009</v>
      </c>
      <c r="F222" s="21" t="s">
        <v>5937</v>
      </c>
      <c r="G222" s="90">
        <v>10</v>
      </c>
      <c r="H222" s="24">
        <v>10</v>
      </c>
      <c r="I222" s="24">
        <v>10</v>
      </c>
      <c r="J222" s="24" t="s">
        <v>26</v>
      </c>
      <c r="K222" s="30"/>
      <c r="L222" s="30"/>
      <c r="M222" s="30"/>
      <c r="N222" s="30"/>
      <c r="O222" s="52">
        <v>9.5</v>
      </c>
      <c r="P222" s="26">
        <f t="shared" si="2"/>
        <v>9.8000000000000007</v>
      </c>
      <c r="Q222" s="27" t="str">
        <f t="shared" si="6"/>
        <v>A+</v>
      </c>
      <c r="R222" s="28" t="str">
        <f t="shared" si="0"/>
        <v>Giỏi</v>
      </c>
      <c r="S222" s="29" t="str">
        <f t="shared" si="3"/>
        <v/>
      </c>
      <c r="T222" s="88" t="s">
        <v>5719</v>
      </c>
      <c r="U222" s="3" t="str">
        <f t="shared" si="4"/>
        <v>INT1332</v>
      </c>
      <c r="V222" s="3" t="str">
        <f t="shared" si="5"/>
        <v>08</v>
      </c>
      <c r="W222" s="19" t="str">
        <f t="array" ref="W222">IFERROR(VLOOKUP($C222&amp;$T222,CHOOSE({1,2},Data!$A$2:$A$13444&amp;Data!$B$2:$B$13444,Data!$C$2:$C$13444),2,0),"")</f>
        <v>PM10-A3</v>
      </c>
      <c r="X222" s="54" t="str">
        <f t="shared" si="1"/>
        <v>Đạt</v>
      </c>
      <c r="Y222" s="54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2"/>
    </row>
    <row r="223" spans="1:40" ht="18.75" customHeight="1" x14ac:dyDescent="0.25">
      <c r="A223" s="1">
        <v>215</v>
      </c>
      <c r="B223" s="20">
        <f>IF(LEN(C223=0),SUBTOTAL(3,$C$9:C223),"")</f>
        <v>215</v>
      </c>
      <c r="C223" s="21" t="s">
        <v>5336</v>
      </c>
      <c r="D223" s="22" t="s">
        <v>5916</v>
      </c>
      <c r="E223" s="23" t="s">
        <v>5851</v>
      </c>
      <c r="F223" s="21" t="s">
        <v>5935</v>
      </c>
      <c r="G223" s="90">
        <v>10</v>
      </c>
      <c r="H223" s="24">
        <v>8.5</v>
      </c>
      <c r="I223" s="24">
        <v>8</v>
      </c>
      <c r="J223" s="24" t="s">
        <v>26</v>
      </c>
      <c r="K223" s="30"/>
      <c r="L223" s="30"/>
      <c r="M223" s="30"/>
      <c r="N223" s="30"/>
      <c r="O223" s="52">
        <v>9.5</v>
      </c>
      <c r="P223" s="26">
        <f t="shared" si="2"/>
        <v>9.1</v>
      </c>
      <c r="Q223" s="27" t="str">
        <f t="shared" si="6"/>
        <v>A+</v>
      </c>
      <c r="R223" s="28" t="str">
        <f t="shared" si="0"/>
        <v>Giỏi</v>
      </c>
      <c r="S223" s="29" t="str">
        <f t="shared" si="3"/>
        <v/>
      </c>
      <c r="T223" s="88" t="s">
        <v>5719</v>
      </c>
      <c r="U223" s="3" t="str">
        <f t="shared" si="4"/>
        <v>INT1332</v>
      </c>
      <c r="V223" s="3" t="str">
        <f t="shared" si="5"/>
        <v>08</v>
      </c>
      <c r="W223" s="19" t="str">
        <f t="array" ref="W223">IFERROR(VLOOKUP($C223&amp;$T223,CHOOSE({1,2},Data!$A$2:$A$13444&amp;Data!$B$2:$B$13444,Data!$C$2:$C$13444),2,0),"")</f>
        <v>PM10-A3</v>
      </c>
      <c r="X223" s="54" t="str">
        <f t="shared" si="1"/>
        <v>Đạt</v>
      </c>
      <c r="Y223" s="54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2"/>
    </row>
    <row r="224" spans="1:40" ht="18.75" customHeight="1" x14ac:dyDescent="0.25">
      <c r="A224" s="1">
        <v>216</v>
      </c>
      <c r="B224" s="20">
        <f>IF(LEN(C224=0),SUBTOTAL(3,$C$9:C224),"")</f>
        <v>216</v>
      </c>
      <c r="C224" s="21" t="s">
        <v>4379</v>
      </c>
      <c r="D224" s="22" t="s">
        <v>6056</v>
      </c>
      <c r="E224" s="23" t="s">
        <v>6077</v>
      </c>
      <c r="F224" s="21" t="s">
        <v>5937</v>
      </c>
      <c r="G224" s="90">
        <v>10</v>
      </c>
      <c r="H224" s="24">
        <v>3</v>
      </c>
      <c r="I224" s="24">
        <v>5.5</v>
      </c>
      <c r="J224" s="24" t="s">
        <v>26</v>
      </c>
      <c r="K224" s="30"/>
      <c r="L224" s="30"/>
      <c r="M224" s="30"/>
      <c r="N224" s="30"/>
      <c r="O224" s="52">
        <v>4.5</v>
      </c>
      <c r="P224" s="26">
        <f t="shared" si="2"/>
        <v>5</v>
      </c>
      <c r="Q224" s="27" t="str">
        <f t="shared" si="6"/>
        <v>D+</v>
      </c>
      <c r="R224" s="28" t="str">
        <f t="shared" si="0"/>
        <v>Trung bình yếu</v>
      </c>
      <c r="S224" s="29" t="str">
        <f t="shared" si="3"/>
        <v/>
      </c>
      <c r="T224" s="88" t="s">
        <v>5719</v>
      </c>
      <c r="U224" s="3" t="str">
        <f t="shared" si="4"/>
        <v>INT1332</v>
      </c>
      <c r="V224" s="3" t="str">
        <f t="shared" si="5"/>
        <v>08</v>
      </c>
      <c r="W224" s="19" t="str">
        <f t="array" ref="W224">IFERROR(VLOOKUP($C224&amp;$T224,CHOOSE({1,2},Data!$A$2:$A$13444&amp;Data!$B$2:$B$13444,Data!$C$2:$C$13444),2,0),"")</f>
        <v>PM10-A3</v>
      </c>
      <c r="X224" s="54" t="str">
        <f t="shared" si="1"/>
        <v>Đạt</v>
      </c>
      <c r="Y224" s="54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2"/>
    </row>
    <row r="225" spans="1:40" ht="18.75" customHeight="1" x14ac:dyDescent="0.25">
      <c r="A225" s="1">
        <v>217</v>
      </c>
      <c r="B225" s="20">
        <f>IF(LEN(C225=0),SUBTOTAL(3,$C$9:C225),"")</f>
        <v>217</v>
      </c>
      <c r="C225" s="21" t="s">
        <v>383</v>
      </c>
      <c r="D225" s="22" t="s">
        <v>6078</v>
      </c>
      <c r="E225" s="23" t="s">
        <v>6079</v>
      </c>
      <c r="F225" s="21" t="s">
        <v>5822</v>
      </c>
      <c r="G225" s="90">
        <v>8</v>
      </c>
      <c r="H225" s="24">
        <v>1.5</v>
      </c>
      <c r="I225" s="24">
        <v>1</v>
      </c>
      <c r="J225" s="24" t="s">
        <v>26</v>
      </c>
      <c r="K225" s="30"/>
      <c r="L225" s="30"/>
      <c r="M225" s="30"/>
      <c r="N225" s="30"/>
      <c r="O225" s="52">
        <v>1</v>
      </c>
      <c r="P225" s="26">
        <f t="shared" si="2"/>
        <v>1.8</v>
      </c>
      <c r="Q225" s="27" t="str">
        <f t="shared" si="6"/>
        <v>F</v>
      </c>
      <c r="R225" s="28" t="str">
        <f t="shared" si="0"/>
        <v>Kém</v>
      </c>
      <c r="S225" s="29" t="str">
        <f t="shared" si="3"/>
        <v/>
      </c>
      <c r="T225" s="88" t="s">
        <v>5719</v>
      </c>
      <c r="U225" s="3" t="str">
        <f t="shared" si="4"/>
        <v>INT1332</v>
      </c>
      <c r="V225" s="3" t="str">
        <f t="shared" si="5"/>
        <v>08</v>
      </c>
      <c r="W225" s="19" t="str">
        <f t="array" ref="W225">IFERROR(VLOOKUP($C225&amp;$T225,CHOOSE({1,2},Data!$A$2:$A$13444&amp;Data!$B$2:$B$13444,Data!$C$2:$C$13444),2,0),"")</f>
        <v>PM10-A3</v>
      </c>
      <c r="X225" s="54" t="str">
        <f t="shared" si="1"/>
        <v>Học lại</v>
      </c>
      <c r="Y225" s="54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2"/>
    </row>
    <row r="226" spans="1:40" ht="18.75" customHeight="1" x14ac:dyDescent="0.25">
      <c r="A226" s="1">
        <v>218</v>
      </c>
      <c r="B226" s="20">
        <f>IF(LEN(C226=0),SUBTOTAL(3,$C$9:C226),"")</f>
        <v>218</v>
      </c>
      <c r="C226" s="21" t="s">
        <v>5239</v>
      </c>
      <c r="D226" s="22" t="s">
        <v>6080</v>
      </c>
      <c r="E226" s="23" t="s">
        <v>6079</v>
      </c>
      <c r="F226" s="21" t="s">
        <v>5935</v>
      </c>
      <c r="G226" s="90">
        <v>10</v>
      </c>
      <c r="H226" s="24">
        <v>8.5</v>
      </c>
      <c r="I226" s="24">
        <v>5.5</v>
      </c>
      <c r="J226" s="24" t="s">
        <v>26</v>
      </c>
      <c r="K226" s="30"/>
      <c r="L226" s="30"/>
      <c r="M226" s="30"/>
      <c r="N226" s="30"/>
      <c r="O226" s="52">
        <v>6.5</v>
      </c>
      <c r="P226" s="26">
        <f t="shared" si="2"/>
        <v>7.1</v>
      </c>
      <c r="Q226" s="27" t="str">
        <f t="shared" si="6"/>
        <v>B</v>
      </c>
      <c r="R226" s="28" t="str">
        <f t="shared" si="0"/>
        <v>Khá</v>
      </c>
      <c r="S226" s="29" t="str">
        <f t="shared" si="3"/>
        <v/>
      </c>
      <c r="T226" s="88" t="s">
        <v>5719</v>
      </c>
      <c r="U226" s="3" t="str">
        <f t="shared" si="4"/>
        <v>INT1332</v>
      </c>
      <c r="V226" s="3" t="str">
        <f t="shared" si="5"/>
        <v>08</v>
      </c>
      <c r="W226" s="19" t="str">
        <f t="array" ref="W226">IFERROR(VLOOKUP($C226&amp;$T226,CHOOSE({1,2},Data!$A$2:$A$13444&amp;Data!$B$2:$B$13444,Data!$C$2:$C$13444),2,0),"")</f>
        <v>PM10-A3</v>
      </c>
      <c r="X226" s="54" t="str">
        <f t="shared" si="1"/>
        <v>Đạt</v>
      </c>
      <c r="Y226" s="54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2"/>
    </row>
    <row r="227" spans="1:40" ht="18.75" customHeight="1" x14ac:dyDescent="0.25">
      <c r="A227" s="1">
        <v>219</v>
      </c>
      <c r="B227" s="20">
        <f>IF(LEN(C227=0),SUBTOTAL(3,$C$9:C227),"")</f>
        <v>219</v>
      </c>
      <c r="C227" s="21" t="s">
        <v>5337</v>
      </c>
      <c r="D227" s="22" t="s">
        <v>6081</v>
      </c>
      <c r="E227" s="23" t="s">
        <v>6012</v>
      </c>
      <c r="F227" s="21" t="s">
        <v>5937</v>
      </c>
      <c r="G227" s="90">
        <v>8</v>
      </c>
      <c r="H227" s="24">
        <v>4</v>
      </c>
      <c r="I227" s="24">
        <v>6.5</v>
      </c>
      <c r="J227" s="24" t="s">
        <v>26</v>
      </c>
      <c r="K227" s="30"/>
      <c r="L227" s="30"/>
      <c r="M227" s="30"/>
      <c r="N227" s="30"/>
      <c r="O227" s="52">
        <v>5.5</v>
      </c>
      <c r="P227" s="26">
        <f t="shared" si="2"/>
        <v>5.7</v>
      </c>
      <c r="Q227" s="27" t="str">
        <f t="shared" si="6"/>
        <v>C</v>
      </c>
      <c r="R227" s="28" t="str">
        <f t="shared" si="0"/>
        <v>Trung bình</v>
      </c>
      <c r="S227" s="29" t="str">
        <f t="shared" si="3"/>
        <v/>
      </c>
      <c r="T227" s="88" t="s">
        <v>5719</v>
      </c>
      <c r="U227" s="3" t="str">
        <f t="shared" si="4"/>
        <v>INT1332</v>
      </c>
      <c r="V227" s="3" t="str">
        <f t="shared" si="5"/>
        <v>08</v>
      </c>
      <c r="W227" s="19" t="str">
        <f t="array" ref="W227">IFERROR(VLOOKUP($C227&amp;$T227,CHOOSE({1,2},Data!$A$2:$A$13444&amp;Data!$B$2:$B$13444,Data!$C$2:$C$13444),2,0),"")</f>
        <v>PM10-A3</v>
      </c>
      <c r="X227" s="54" t="str">
        <f t="shared" si="1"/>
        <v>Đạt</v>
      </c>
      <c r="Y227" s="54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2"/>
    </row>
    <row r="228" spans="1:40" ht="18.75" customHeight="1" x14ac:dyDescent="0.25">
      <c r="A228" s="1">
        <v>220</v>
      </c>
      <c r="B228" s="20">
        <f>IF(LEN(C228=0),SUBTOTAL(3,$C$9:C228),"")</f>
        <v>220</v>
      </c>
      <c r="C228" s="21" t="s">
        <v>625</v>
      </c>
      <c r="D228" s="22" t="s">
        <v>6082</v>
      </c>
      <c r="E228" s="23" t="s">
        <v>6083</v>
      </c>
      <c r="F228" s="21" t="s">
        <v>5951</v>
      </c>
      <c r="G228" s="90">
        <v>8</v>
      </c>
      <c r="H228" s="24">
        <v>1</v>
      </c>
      <c r="I228" s="24">
        <v>1</v>
      </c>
      <c r="J228" s="24" t="s">
        <v>26</v>
      </c>
      <c r="K228" s="30"/>
      <c r="L228" s="30"/>
      <c r="M228" s="30"/>
      <c r="N228" s="30"/>
      <c r="O228" s="52">
        <v>0</v>
      </c>
      <c r="P228" s="26">
        <f t="shared" si="2"/>
        <v>1.2</v>
      </c>
      <c r="Q228" s="27" t="str">
        <f t="shared" si="6"/>
        <v>F</v>
      </c>
      <c r="R228" s="28" t="str">
        <f t="shared" si="0"/>
        <v>Kém</v>
      </c>
      <c r="S228" s="29" t="str">
        <f t="shared" si="3"/>
        <v/>
      </c>
      <c r="T228" s="88" t="s">
        <v>5719</v>
      </c>
      <c r="U228" s="3" t="str">
        <f t="shared" si="4"/>
        <v>INT1332</v>
      </c>
      <c r="V228" s="3" t="str">
        <f t="shared" si="5"/>
        <v>08</v>
      </c>
      <c r="W228" s="19" t="str">
        <f t="array" ref="W228">IFERROR(VLOOKUP($C228&amp;$T228,CHOOSE({1,2},Data!$A$2:$A$13444&amp;Data!$B$2:$B$13444,Data!$C$2:$C$13444),2,0),"")</f>
        <v>PM10-A3</v>
      </c>
      <c r="X228" s="54" t="str">
        <f t="shared" si="1"/>
        <v>Học lại</v>
      </c>
      <c r="Y228" s="54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2"/>
    </row>
    <row r="229" spans="1:40" ht="18.75" customHeight="1" x14ac:dyDescent="0.25">
      <c r="A229" s="1">
        <v>221</v>
      </c>
      <c r="B229" s="20">
        <f>IF(LEN(C229=0),SUBTOTAL(3,$C$9:C229),"")</f>
        <v>221</v>
      </c>
      <c r="C229" s="21" t="s">
        <v>4604</v>
      </c>
      <c r="D229" s="22" t="s">
        <v>6084</v>
      </c>
      <c r="E229" s="23" t="s">
        <v>5920</v>
      </c>
      <c r="F229" s="21" t="s">
        <v>5972</v>
      </c>
      <c r="G229" s="90">
        <v>10</v>
      </c>
      <c r="H229" s="24">
        <v>5.5</v>
      </c>
      <c r="I229" s="24">
        <v>6</v>
      </c>
      <c r="J229" s="24" t="s">
        <v>26</v>
      </c>
      <c r="K229" s="30"/>
      <c r="L229" s="30"/>
      <c r="M229" s="30"/>
      <c r="N229" s="30"/>
      <c r="O229" s="52">
        <v>5.5</v>
      </c>
      <c r="P229" s="26">
        <f t="shared" si="2"/>
        <v>6.1</v>
      </c>
      <c r="Q229" s="27" t="str">
        <f t="shared" si="6"/>
        <v>C</v>
      </c>
      <c r="R229" s="28" t="str">
        <f t="shared" si="0"/>
        <v>Trung bình</v>
      </c>
      <c r="S229" s="29" t="str">
        <f t="shared" si="3"/>
        <v/>
      </c>
      <c r="T229" s="88" t="s">
        <v>5719</v>
      </c>
      <c r="U229" s="3" t="str">
        <f t="shared" si="4"/>
        <v>INT1332</v>
      </c>
      <c r="V229" s="3" t="str">
        <f t="shared" si="5"/>
        <v>08</v>
      </c>
      <c r="W229" s="19" t="str">
        <f t="array" ref="W229">IFERROR(VLOOKUP($C229&amp;$T229,CHOOSE({1,2},Data!$A$2:$A$13444&amp;Data!$B$2:$B$13444,Data!$C$2:$C$13444),2,0),"")</f>
        <v>PM10-A3</v>
      </c>
      <c r="X229" s="54" t="str">
        <f t="shared" si="1"/>
        <v>Đạt</v>
      </c>
      <c r="Y229" s="54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2"/>
    </row>
    <row r="230" spans="1:40" ht="18.75" customHeight="1" x14ac:dyDescent="0.25">
      <c r="A230" s="1">
        <v>222</v>
      </c>
      <c r="B230" s="20">
        <f>IF(LEN(C230=0),SUBTOTAL(3,$C$9:C230),"")</f>
        <v>222</v>
      </c>
      <c r="C230" s="21" t="s">
        <v>5319</v>
      </c>
      <c r="D230" s="22" t="s">
        <v>5844</v>
      </c>
      <c r="E230" s="23" t="s">
        <v>6016</v>
      </c>
      <c r="F230" s="21" t="s">
        <v>5951</v>
      </c>
      <c r="G230" s="90">
        <v>4</v>
      </c>
      <c r="H230" s="24">
        <v>1</v>
      </c>
      <c r="I230" s="24">
        <v>2.5</v>
      </c>
      <c r="J230" s="24" t="s">
        <v>26</v>
      </c>
      <c r="K230" s="30"/>
      <c r="L230" s="30"/>
      <c r="M230" s="30"/>
      <c r="N230" s="30"/>
      <c r="O230" s="52">
        <v>7.5</v>
      </c>
      <c r="P230" s="26">
        <f t="shared" si="2"/>
        <v>4.9000000000000004</v>
      </c>
      <c r="Q230" s="27" t="str">
        <f t="shared" si="6"/>
        <v>D</v>
      </c>
      <c r="R230" s="28" t="str">
        <f t="shared" si="0"/>
        <v>Trung bình yếu</v>
      </c>
      <c r="S230" s="29" t="str">
        <f t="shared" si="3"/>
        <v/>
      </c>
      <c r="T230" s="92" t="s">
        <v>5719</v>
      </c>
      <c r="U230" s="3" t="str">
        <f t="shared" si="4"/>
        <v>INT1332</v>
      </c>
      <c r="V230" s="3" t="str">
        <f t="shared" si="5"/>
        <v>08</v>
      </c>
      <c r="W230" s="19" t="str">
        <f t="array" ref="W230">IFERROR(VLOOKUP($C230&amp;$T230,CHOOSE({1,2},Data!$A$2:$A$13444&amp;Data!$B$2:$B$13444,Data!$C$2:$C$13444),2,0),"")</f>
        <v>PM10-A3</v>
      </c>
      <c r="X230" s="54" t="str">
        <f t="shared" si="1"/>
        <v>Đạt</v>
      </c>
      <c r="Y230" s="54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2"/>
    </row>
    <row r="231" spans="1:40" ht="18.75" customHeight="1" x14ac:dyDescent="0.25">
      <c r="A231" s="1">
        <v>223</v>
      </c>
      <c r="B231" s="20">
        <f>IF(LEN(C231=0),SUBTOTAL(3,$C$9:C231),"")</f>
        <v>223</v>
      </c>
      <c r="C231" s="21" t="s">
        <v>626</v>
      </c>
      <c r="D231" s="22" t="s">
        <v>6085</v>
      </c>
      <c r="E231" s="23" t="s">
        <v>6086</v>
      </c>
      <c r="F231" s="21" t="s">
        <v>5951</v>
      </c>
      <c r="G231" s="90">
        <v>10</v>
      </c>
      <c r="H231" s="24">
        <v>3.5</v>
      </c>
      <c r="I231" s="24">
        <v>3</v>
      </c>
      <c r="J231" s="24" t="s">
        <v>26</v>
      </c>
      <c r="K231" s="30"/>
      <c r="L231" s="30"/>
      <c r="M231" s="30"/>
      <c r="N231" s="30"/>
      <c r="O231" s="52">
        <v>4</v>
      </c>
      <c r="P231" s="26">
        <f t="shared" si="2"/>
        <v>4.3</v>
      </c>
      <c r="Q231" s="27" t="str">
        <f t="shared" si="6"/>
        <v>D</v>
      </c>
      <c r="R231" s="28" t="str">
        <f t="shared" si="0"/>
        <v>Trung bình yếu</v>
      </c>
      <c r="S231" s="29" t="str">
        <f t="shared" si="3"/>
        <v/>
      </c>
      <c r="T231" s="92" t="s">
        <v>5719</v>
      </c>
      <c r="U231" s="3" t="str">
        <f t="shared" si="4"/>
        <v>INT1332</v>
      </c>
      <c r="V231" s="3" t="str">
        <f t="shared" si="5"/>
        <v>08</v>
      </c>
      <c r="W231" s="19" t="str">
        <f t="array" ref="W231">IFERROR(VLOOKUP($C231&amp;$T231,CHOOSE({1,2},Data!$A$2:$A$13444&amp;Data!$B$2:$B$13444,Data!$C$2:$C$13444),2,0),"")</f>
        <v>PM10-A3</v>
      </c>
      <c r="X231" s="54" t="str">
        <f t="shared" si="1"/>
        <v>Đạt</v>
      </c>
      <c r="Y231" s="54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2"/>
    </row>
    <row r="232" spans="1:40" ht="18.75" customHeight="1" x14ac:dyDescent="0.25">
      <c r="A232" s="1">
        <v>224</v>
      </c>
      <c r="B232" s="20">
        <f>IF(LEN(C232=0),SUBTOTAL(3,$C$9:C232),"")</f>
        <v>224</v>
      </c>
      <c r="C232" s="21" t="s">
        <v>5214</v>
      </c>
      <c r="D232" s="22" t="s">
        <v>5832</v>
      </c>
      <c r="E232" s="23" t="s">
        <v>5859</v>
      </c>
      <c r="F232" s="21" t="s">
        <v>5972</v>
      </c>
      <c r="G232" s="90">
        <v>10</v>
      </c>
      <c r="H232" s="24">
        <v>7</v>
      </c>
      <c r="I232" s="24">
        <v>9</v>
      </c>
      <c r="J232" s="24" t="s">
        <v>26</v>
      </c>
      <c r="K232" s="30"/>
      <c r="L232" s="30"/>
      <c r="M232" s="30"/>
      <c r="N232" s="30"/>
      <c r="O232" s="52">
        <v>8.5</v>
      </c>
      <c r="P232" s="26">
        <f t="shared" si="2"/>
        <v>8.5</v>
      </c>
      <c r="Q232" s="27" t="str">
        <f t="shared" si="6"/>
        <v>A</v>
      </c>
      <c r="R232" s="28" t="str">
        <f t="shared" si="0"/>
        <v>Giỏi</v>
      </c>
      <c r="S232" s="29" t="str">
        <f t="shared" si="3"/>
        <v/>
      </c>
      <c r="T232" s="92" t="s">
        <v>5719</v>
      </c>
      <c r="U232" s="3" t="str">
        <f t="shared" si="4"/>
        <v>INT1332</v>
      </c>
      <c r="V232" s="3" t="str">
        <f t="shared" si="5"/>
        <v>08</v>
      </c>
      <c r="W232" s="19" t="str">
        <f t="array" ref="W232">IFERROR(VLOOKUP($C232&amp;$T232,CHOOSE({1,2},Data!$A$2:$A$13444&amp;Data!$B$2:$B$13444,Data!$C$2:$C$13444),2,0),"")</f>
        <v>PM10-A3</v>
      </c>
      <c r="X232" s="54" t="str">
        <f t="shared" si="1"/>
        <v>Đạt</v>
      </c>
      <c r="Y232" s="54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2"/>
    </row>
    <row r="233" spans="1:40" ht="18.75" customHeight="1" x14ac:dyDescent="0.25">
      <c r="A233" s="1">
        <v>225</v>
      </c>
      <c r="B233" s="20">
        <f>IF(LEN(C233=0),SUBTOTAL(3,$C$9:C233),"")</f>
        <v>225</v>
      </c>
      <c r="C233" s="21" t="s">
        <v>344</v>
      </c>
      <c r="D233" s="22" t="s">
        <v>6087</v>
      </c>
      <c r="E233" s="23" t="s">
        <v>6088</v>
      </c>
      <c r="F233" s="21" t="s">
        <v>5822</v>
      </c>
      <c r="G233" s="90">
        <v>6</v>
      </c>
      <c r="H233" s="24">
        <v>3</v>
      </c>
      <c r="I233" s="24">
        <v>3</v>
      </c>
      <c r="J233" s="24" t="s">
        <v>26</v>
      </c>
      <c r="K233" s="30"/>
      <c r="L233" s="30"/>
      <c r="M233" s="30"/>
      <c r="N233" s="30"/>
      <c r="O233" s="52">
        <v>1</v>
      </c>
      <c r="P233" s="26">
        <f t="shared" si="2"/>
        <v>2.2999999999999998</v>
      </c>
      <c r="Q233" s="27" t="str">
        <f t="shared" si="6"/>
        <v>F</v>
      </c>
      <c r="R233" s="28" t="str">
        <f t="shared" si="0"/>
        <v>Kém</v>
      </c>
      <c r="S233" s="29" t="str">
        <f t="shared" si="3"/>
        <v/>
      </c>
      <c r="T233" s="92" t="s">
        <v>5719</v>
      </c>
      <c r="U233" s="3" t="str">
        <f t="shared" si="4"/>
        <v>INT1332</v>
      </c>
      <c r="V233" s="3" t="str">
        <f t="shared" si="5"/>
        <v>08</v>
      </c>
      <c r="W233" s="19" t="str">
        <f t="array" ref="W233">IFERROR(VLOOKUP($C233&amp;$T233,CHOOSE({1,2},Data!$A$2:$A$13444&amp;Data!$B$2:$B$13444,Data!$C$2:$C$13444),2,0),"")</f>
        <v>PM10-A3</v>
      </c>
      <c r="X233" s="54" t="str">
        <f t="shared" si="1"/>
        <v>Học lại</v>
      </c>
      <c r="Y233" s="54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2"/>
    </row>
    <row r="234" spans="1:40" ht="18.75" customHeight="1" x14ac:dyDescent="0.25">
      <c r="A234" s="1">
        <v>226</v>
      </c>
      <c r="B234" s="20">
        <f>IF(LEN(C234=0),SUBTOTAL(3,$C$9:C234),"")</f>
        <v>226</v>
      </c>
      <c r="C234" s="21" t="s">
        <v>5241</v>
      </c>
      <c r="D234" s="22" t="s">
        <v>6089</v>
      </c>
      <c r="E234" s="23" t="s">
        <v>6022</v>
      </c>
      <c r="F234" s="21" t="s">
        <v>5935</v>
      </c>
      <c r="G234" s="90">
        <v>10</v>
      </c>
      <c r="H234" s="24">
        <v>6</v>
      </c>
      <c r="I234" s="24">
        <v>7</v>
      </c>
      <c r="J234" s="24" t="s">
        <v>26</v>
      </c>
      <c r="K234" s="30"/>
      <c r="L234" s="30"/>
      <c r="M234" s="30"/>
      <c r="N234" s="30"/>
      <c r="O234" s="52">
        <v>6.5</v>
      </c>
      <c r="P234" s="26">
        <f t="shared" si="2"/>
        <v>6.9</v>
      </c>
      <c r="Q234" s="27" t="str">
        <f t="shared" si="6"/>
        <v>C+</v>
      </c>
      <c r="R234" s="28" t="str">
        <f t="shared" si="0"/>
        <v>Trung bình</v>
      </c>
      <c r="S234" s="29" t="str">
        <f t="shared" si="3"/>
        <v/>
      </c>
      <c r="T234" s="92" t="s">
        <v>5719</v>
      </c>
      <c r="U234" s="3" t="str">
        <f t="shared" si="4"/>
        <v>INT1332</v>
      </c>
      <c r="V234" s="3" t="str">
        <f t="shared" si="5"/>
        <v>08</v>
      </c>
      <c r="W234" s="19" t="str">
        <f t="array" ref="W234">IFERROR(VLOOKUP($C234&amp;$T234,CHOOSE({1,2},Data!$A$2:$A$13444&amp;Data!$B$2:$B$13444,Data!$C$2:$C$13444),2,0),"")</f>
        <v>PM10-A3</v>
      </c>
      <c r="X234" s="54" t="str">
        <f t="shared" si="1"/>
        <v>Đạt</v>
      </c>
      <c r="Y234" s="54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2"/>
    </row>
    <row r="235" spans="1:40" ht="18.75" customHeight="1" x14ac:dyDescent="0.25">
      <c r="A235" s="1">
        <v>227</v>
      </c>
      <c r="B235" s="20">
        <f>IF(LEN(C235=0),SUBTOTAL(3,$C$9:C235),"")</f>
        <v>227</v>
      </c>
      <c r="C235" s="21" t="s">
        <v>452</v>
      </c>
      <c r="D235" s="22" t="s">
        <v>6090</v>
      </c>
      <c r="E235" s="23" t="s">
        <v>5928</v>
      </c>
      <c r="F235" s="21" t="s">
        <v>5956</v>
      </c>
      <c r="G235" s="90">
        <v>10</v>
      </c>
      <c r="H235" s="24">
        <v>1</v>
      </c>
      <c r="I235" s="24">
        <v>1</v>
      </c>
      <c r="J235" s="24" t="s">
        <v>26</v>
      </c>
      <c r="K235" s="30"/>
      <c r="L235" s="30"/>
      <c r="M235" s="30"/>
      <c r="N235" s="30"/>
      <c r="O235" s="52">
        <v>1</v>
      </c>
      <c r="P235" s="26">
        <f t="shared" si="2"/>
        <v>1.9</v>
      </c>
      <c r="Q235" s="27" t="str">
        <f t="shared" si="6"/>
        <v>F</v>
      </c>
      <c r="R235" s="28" t="str">
        <f t="shared" si="0"/>
        <v>Kém</v>
      </c>
      <c r="S235" s="29" t="str">
        <f t="shared" si="3"/>
        <v/>
      </c>
      <c r="T235" s="92" t="s">
        <v>5719</v>
      </c>
      <c r="U235" s="3" t="str">
        <f t="shared" si="4"/>
        <v>INT1332</v>
      </c>
      <c r="V235" s="3" t="str">
        <f t="shared" si="5"/>
        <v>08</v>
      </c>
      <c r="W235" s="19" t="str">
        <f t="array" ref="W235">IFERROR(VLOOKUP($C235&amp;$T235,CHOOSE({1,2},Data!$A$2:$A$13444&amp;Data!$B$2:$B$13444,Data!$C$2:$C$13444),2,0),"")</f>
        <v>PM10-A3</v>
      </c>
      <c r="X235" s="54" t="str">
        <f t="shared" si="1"/>
        <v>Học lại</v>
      </c>
      <c r="Y235" s="54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2"/>
    </row>
    <row r="236" spans="1:40" ht="18.75" customHeight="1" x14ac:dyDescent="0.25">
      <c r="A236" s="1">
        <v>228</v>
      </c>
      <c r="B236" s="20">
        <f>IF(LEN(C236=0),SUBTOTAL(3,$C$9:C236),"")</f>
        <v>228</v>
      </c>
      <c r="C236" s="21" t="s">
        <v>5243</v>
      </c>
      <c r="D236" s="22" t="s">
        <v>6091</v>
      </c>
      <c r="E236" s="23" t="s">
        <v>6092</v>
      </c>
      <c r="F236" s="21" t="s">
        <v>5935</v>
      </c>
      <c r="G236" s="90">
        <v>10</v>
      </c>
      <c r="H236" s="24">
        <v>2</v>
      </c>
      <c r="I236" s="24">
        <v>3.5</v>
      </c>
      <c r="J236" s="24" t="s">
        <v>26</v>
      </c>
      <c r="K236" s="30"/>
      <c r="L236" s="30"/>
      <c r="M236" s="30"/>
      <c r="N236" s="30"/>
      <c r="O236" s="52">
        <v>4</v>
      </c>
      <c r="P236" s="26">
        <f t="shared" si="2"/>
        <v>4.0999999999999996</v>
      </c>
      <c r="Q236" s="27" t="str">
        <f t="shared" si="6"/>
        <v>D</v>
      </c>
      <c r="R236" s="28" t="str">
        <f t="shared" si="0"/>
        <v>Trung bình yếu</v>
      </c>
      <c r="S236" s="29" t="str">
        <f t="shared" si="3"/>
        <v/>
      </c>
      <c r="T236" s="92" t="s">
        <v>5719</v>
      </c>
      <c r="U236" s="3" t="str">
        <f t="shared" si="4"/>
        <v>INT1332</v>
      </c>
      <c r="V236" s="3" t="str">
        <f t="shared" si="5"/>
        <v>08</v>
      </c>
      <c r="W236" s="19" t="str">
        <f t="array" ref="W236">IFERROR(VLOOKUP($C236&amp;$T236,CHOOSE({1,2},Data!$A$2:$A$13444&amp;Data!$B$2:$B$13444,Data!$C$2:$C$13444),2,0),"")</f>
        <v>PM10-A3</v>
      </c>
      <c r="X236" s="54" t="str">
        <f t="shared" si="1"/>
        <v>Đạt</v>
      </c>
      <c r="Y236" s="54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2"/>
    </row>
    <row r="237" spans="1:40" ht="18.75" customHeight="1" x14ac:dyDescent="0.25">
      <c r="A237" s="1">
        <v>229</v>
      </c>
      <c r="B237" s="20">
        <f>IF(LEN(C237=0),SUBTOTAL(3,$C$9:C237),"")</f>
        <v>229</v>
      </c>
      <c r="C237" s="21" t="s">
        <v>455</v>
      </c>
      <c r="D237" s="22" t="s">
        <v>6093</v>
      </c>
      <c r="E237" s="23" t="s">
        <v>6094</v>
      </c>
      <c r="F237" s="21" t="s">
        <v>5822</v>
      </c>
      <c r="G237" s="90">
        <v>10</v>
      </c>
      <c r="H237" s="24">
        <v>7</v>
      </c>
      <c r="I237" s="24">
        <v>6</v>
      </c>
      <c r="J237" s="24" t="s">
        <v>26</v>
      </c>
      <c r="K237" s="30"/>
      <c r="L237" s="30"/>
      <c r="M237" s="30"/>
      <c r="N237" s="30"/>
      <c r="O237" s="52">
        <v>6.5</v>
      </c>
      <c r="P237" s="26">
        <f t="shared" si="2"/>
        <v>6.9</v>
      </c>
      <c r="Q237" s="27" t="str">
        <f t="shared" si="6"/>
        <v>C+</v>
      </c>
      <c r="R237" s="28" t="str">
        <f t="shared" si="0"/>
        <v>Trung bình</v>
      </c>
      <c r="S237" s="29" t="str">
        <f t="shared" si="3"/>
        <v/>
      </c>
      <c r="T237" s="92" t="s">
        <v>5719</v>
      </c>
      <c r="U237" s="3" t="str">
        <f t="shared" si="4"/>
        <v>INT1332</v>
      </c>
      <c r="V237" s="3" t="str">
        <f t="shared" si="5"/>
        <v>08</v>
      </c>
      <c r="W237" s="19" t="str">
        <f t="array" ref="W237">IFERROR(VLOOKUP($C237&amp;$T237,CHOOSE({1,2},Data!$A$2:$A$13444&amp;Data!$B$2:$B$13444,Data!$C$2:$C$13444),2,0),"")</f>
        <v>PM10-A3</v>
      </c>
      <c r="X237" s="54" t="str">
        <f t="shared" si="1"/>
        <v>Đạt</v>
      </c>
      <c r="Y237" s="54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2"/>
    </row>
    <row r="238" spans="1:40" ht="18.75" customHeight="1" x14ac:dyDescent="0.25">
      <c r="A238" s="1">
        <v>230</v>
      </c>
      <c r="B238" s="20">
        <f>IF(LEN(C238=0),SUBTOTAL(3,$C$9:C238),"")</f>
        <v>230</v>
      </c>
      <c r="C238" s="21" t="s">
        <v>632</v>
      </c>
      <c r="D238" s="22" t="s">
        <v>6095</v>
      </c>
      <c r="E238" s="23" t="s">
        <v>6096</v>
      </c>
      <c r="F238" s="21" t="s">
        <v>5967</v>
      </c>
      <c r="G238" s="90">
        <v>10</v>
      </c>
      <c r="H238" s="24">
        <v>8.5</v>
      </c>
      <c r="I238" s="24">
        <v>7.5</v>
      </c>
      <c r="J238" s="24" t="s">
        <v>26</v>
      </c>
      <c r="K238" s="30"/>
      <c r="L238" s="30"/>
      <c r="M238" s="30"/>
      <c r="N238" s="30"/>
      <c r="O238" s="52">
        <v>7.5</v>
      </c>
      <c r="P238" s="26">
        <f t="shared" si="2"/>
        <v>8</v>
      </c>
      <c r="Q238" s="27" t="str">
        <f t="shared" si="6"/>
        <v>B+</v>
      </c>
      <c r="R238" s="28" t="str">
        <f t="shared" si="0"/>
        <v>Khá</v>
      </c>
      <c r="S238" s="29" t="str">
        <f t="shared" si="3"/>
        <v/>
      </c>
      <c r="T238" s="92" t="s">
        <v>5719</v>
      </c>
      <c r="U238" s="3" t="str">
        <f t="shared" si="4"/>
        <v>INT1332</v>
      </c>
      <c r="V238" s="3" t="str">
        <f t="shared" si="5"/>
        <v>08</v>
      </c>
      <c r="W238" s="19" t="str">
        <f t="array" ref="W238">IFERROR(VLOOKUP($C238&amp;$T238,CHOOSE({1,2},Data!$A$2:$A$13444&amp;Data!$B$2:$B$13444,Data!$C$2:$C$13444),2,0),"")</f>
        <v>PM10-A3</v>
      </c>
      <c r="X238" s="54" t="str">
        <f t="shared" si="1"/>
        <v>Đạt</v>
      </c>
      <c r="Y238" s="54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2"/>
    </row>
    <row r="239" spans="1:40" ht="18.75" customHeight="1" x14ac:dyDescent="0.25">
      <c r="A239" s="1">
        <v>231</v>
      </c>
      <c r="B239" s="20">
        <f>IF(LEN(C239=0),SUBTOTAL(3,$C$9:C239),"")</f>
        <v>231</v>
      </c>
      <c r="C239" s="21" t="s">
        <v>2893</v>
      </c>
      <c r="D239" s="22" t="s">
        <v>6097</v>
      </c>
      <c r="E239" s="23" t="s">
        <v>5806</v>
      </c>
      <c r="F239" s="21" t="s">
        <v>5939</v>
      </c>
      <c r="G239" s="90">
        <v>7</v>
      </c>
      <c r="H239" s="24">
        <v>1</v>
      </c>
      <c r="I239" s="24">
        <v>3.5</v>
      </c>
      <c r="J239" s="24" t="s">
        <v>26</v>
      </c>
      <c r="K239" s="30"/>
      <c r="L239" s="30"/>
      <c r="M239" s="30"/>
      <c r="N239" s="30"/>
      <c r="O239" s="52">
        <v>0</v>
      </c>
      <c r="P239" s="26">
        <f t="shared" si="2"/>
        <v>1.6</v>
      </c>
      <c r="Q239" s="27" t="str">
        <f t="shared" si="6"/>
        <v>F</v>
      </c>
      <c r="R239" s="28" t="str">
        <f t="shared" si="0"/>
        <v>Kém</v>
      </c>
      <c r="S239" s="29" t="str">
        <f t="shared" si="3"/>
        <v/>
      </c>
      <c r="T239" s="92" t="s">
        <v>5724</v>
      </c>
      <c r="U239" s="3" t="str">
        <f t="shared" si="4"/>
        <v>INT1332</v>
      </c>
      <c r="V239" s="3" t="str">
        <f t="shared" si="5"/>
        <v>11</v>
      </c>
      <c r="W239" s="19" t="str">
        <f t="array" ref="W239">IFERROR(VLOOKUP($C239&amp;$T239,CHOOSE({1,2},Data!$A$2:$A$13444&amp;Data!$B$2:$B$13444,Data!$C$2:$C$13444),2,0),"")</f>
        <v>PM10-A3</v>
      </c>
      <c r="X239" s="54" t="str">
        <f t="shared" si="1"/>
        <v>Học lại</v>
      </c>
      <c r="Y239" s="54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2"/>
    </row>
    <row r="240" spans="1:40" ht="18.75" customHeight="1" x14ac:dyDescent="0.25">
      <c r="A240" s="1">
        <v>232</v>
      </c>
      <c r="B240" s="20">
        <f>IF(LEN(C240=0),SUBTOTAL(3,$C$9:C240),"")</f>
        <v>232</v>
      </c>
      <c r="C240" s="21" t="s">
        <v>2812</v>
      </c>
      <c r="D240" s="22" t="s">
        <v>5936</v>
      </c>
      <c r="E240" s="23" t="s">
        <v>5806</v>
      </c>
      <c r="F240" s="21" t="s">
        <v>5949</v>
      </c>
      <c r="G240" s="90">
        <v>7</v>
      </c>
      <c r="H240" s="24">
        <v>1</v>
      </c>
      <c r="I240" s="24">
        <v>3.5</v>
      </c>
      <c r="J240" s="24" t="s">
        <v>26</v>
      </c>
      <c r="K240" s="30"/>
      <c r="L240" s="30"/>
      <c r="M240" s="30"/>
      <c r="N240" s="30"/>
      <c r="O240" s="52">
        <v>4.5</v>
      </c>
      <c r="P240" s="26">
        <f t="shared" si="2"/>
        <v>3.9</v>
      </c>
      <c r="Q240" s="27" t="str">
        <f t="shared" si="6"/>
        <v>F</v>
      </c>
      <c r="R240" s="28" t="str">
        <f t="shared" si="0"/>
        <v>Kém</v>
      </c>
      <c r="S240" s="29" t="str">
        <f t="shared" si="3"/>
        <v/>
      </c>
      <c r="T240" s="92" t="s">
        <v>5724</v>
      </c>
      <c r="U240" s="3" t="str">
        <f t="shared" si="4"/>
        <v>INT1332</v>
      </c>
      <c r="V240" s="3" t="str">
        <f t="shared" si="5"/>
        <v>11</v>
      </c>
      <c r="W240" s="19" t="str">
        <f t="array" ref="W240">IFERROR(VLOOKUP($C240&amp;$T240,CHOOSE({1,2},Data!$A$2:$A$13444&amp;Data!$B$2:$B$13444,Data!$C$2:$C$13444),2,0),"")</f>
        <v>PM10-A3</v>
      </c>
      <c r="X240" s="54" t="str">
        <f t="shared" si="1"/>
        <v>Học lại</v>
      </c>
      <c r="Y240" s="54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2"/>
    </row>
    <row r="241" spans="1:40" ht="18.75" customHeight="1" x14ac:dyDescent="0.25">
      <c r="A241" s="1">
        <v>233</v>
      </c>
      <c r="B241" s="20">
        <f>IF(LEN(C241=0),SUBTOTAL(3,$C$9:C241),"")</f>
        <v>233</v>
      </c>
      <c r="C241" s="21" t="s">
        <v>279</v>
      </c>
      <c r="D241" s="22" t="s">
        <v>5936</v>
      </c>
      <c r="E241" s="23" t="s">
        <v>5806</v>
      </c>
      <c r="F241" s="21" t="s">
        <v>6098</v>
      </c>
      <c r="G241" s="90">
        <v>8</v>
      </c>
      <c r="H241" s="24">
        <v>3</v>
      </c>
      <c r="I241" s="24">
        <v>1</v>
      </c>
      <c r="J241" s="24" t="s">
        <v>26</v>
      </c>
      <c r="K241" s="30"/>
      <c r="L241" s="30"/>
      <c r="M241" s="30"/>
      <c r="N241" s="30"/>
      <c r="O241" s="52">
        <v>3</v>
      </c>
      <c r="P241" s="26">
        <f t="shared" si="2"/>
        <v>3.1</v>
      </c>
      <c r="Q241" s="27" t="str">
        <f t="shared" si="6"/>
        <v>F</v>
      </c>
      <c r="R241" s="28" t="str">
        <f t="shared" si="0"/>
        <v>Kém</v>
      </c>
      <c r="S241" s="29" t="str">
        <f t="shared" si="3"/>
        <v/>
      </c>
      <c r="T241" s="92" t="s">
        <v>5724</v>
      </c>
      <c r="U241" s="3" t="str">
        <f t="shared" si="4"/>
        <v>INT1332</v>
      </c>
      <c r="V241" s="3" t="str">
        <f t="shared" si="5"/>
        <v>11</v>
      </c>
      <c r="W241" s="19" t="str">
        <f t="array" ref="W241">IFERROR(VLOOKUP($C241&amp;$T241,CHOOSE({1,2},Data!$A$2:$A$13444&amp;Data!$B$2:$B$13444,Data!$C$2:$C$13444),2,0),"")</f>
        <v>PM10-A3</v>
      </c>
      <c r="X241" s="54" t="str">
        <f t="shared" si="1"/>
        <v>Học lại</v>
      </c>
      <c r="Y241" s="54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2"/>
    </row>
    <row r="242" spans="1:40" ht="18.75" customHeight="1" x14ac:dyDescent="0.25">
      <c r="A242" s="1">
        <v>234</v>
      </c>
      <c r="B242" s="20">
        <f>IF(LEN(C242=0),SUBTOTAL(3,$C$9:C242),"")</f>
        <v>234</v>
      </c>
      <c r="C242" s="21" t="s">
        <v>205</v>
      </c>
      <c r="D242" s="22" t="s">
        <v>6020</v>
      </c>
      <c r="E242" s="23" t="s">
        <v>5806</v>
      </c>
      <c r="F242" s="21" t="s">
        <v>5949</v>
      </c>
      <c r="G242" s="90">
        <v>10</v>
      </c>
      <c r="H242" s="24">
        <v>10</v>
      </c>
      <c r="I242" s="24">
        <v>10</v>
      </c>
      <c r="J242" s="24" t="s">
        <v>26</v>
      </c>
      <c r="K242" s="30"/>
      <c r="L242" s="30"/>
      <c r="M242" s="30"/>
      <c r="N242" s="30"/>
      <c r="O242" s="52">
        <v>9</v>
      </c>
      <c r="P242" s="26">
        <f t="shared" si="2"/>
        <v>9.5</v>
      </c>
      <c r="Q242" s="27" t="str">
        <f t="shared" si="6"/>
        <v>A+</v>
      </c>
      <c r="R242" s="28" t="str">
        <f t="shared" si="0"/>
        <v>Giỏi</v>
      </c>
      <c r="S242" s="29" t="str">
        <f t="shared" si="3"/>
        <v/>
      </c>
      <c r="T242" s="92" t="s">
        <v>5724</v>
      </c>
      <c r="U242" s="3" t="str">
        <f t="shared" si="4"/>
        <v>INT1332</v>
      </c>
      <c r="V242" s="3" t="str">
        <f t="shared" si="5"/>
        <v>11</v>
      </c>
      <c r="W242" s="19" t="str">
        <f t="array" ref="W242">IFERROR(VLOOKUP($C242&amp;$T242,CHOOSE({1,2},Data!$A$2:$A$13444&amp;Data!$B$2:$B$13444,Data!$C$2:$C$13444),2,0),"")</f>
        <v>PM10-A3</v>
      </c>
      <c r="X242" s="54" t="str">
        <f t="shared" si="1"/>
        <v>Đạt</v>
      </c>
      <c r="Y242" s="54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2"/>
    </row>
    <row r="243" spans="1:40" ht="18.75" customHeight="1" x14ac:dyDescent="0.25">
      <c r="A243" s="1">
        <v>235</v>
      </c>
      <c r="B243" s="20">
        <f>IF(LEN(C243=0),SUBTOTAL(3,$C$9:C243),"")</f>
        <v>235</v>
      </c>
      <c r="C243" s="21" t="s">
        <v>4438</v>
      </c>
      <c r="D243" s="22" t="s">
        <v>6099</v>
      </c>
      <c r="E243" s="23" t="s">
        <v>5806</v>
      </c>
      <c r="F243" s="21" t="s">
        <v>5942</v>
      </c>
      <c r="G243" s="90">
        <v>10</v>
      </c>
      <c r="H243" s="24">
        <v>9</v>
      </c>
      <c r="I243" s="24">
        <v>9.5</v>
      </c>
      <c r="J243" s="24" t="s">
        <v>26</v>
      </c>
      <c r="K243" s="30"/>
      <c r="L243" s="30"/>
      <c r="M243" s="30"/>
      <c r="N243" s="30"/>
      <c r="O243" s="52">
        <v>9</v>
      </c>
      <c r="P243" s="26">
        <f t="shared" si="2"/>
        <v>9.1999999999999993</v>
      </c>
      <c r="Q243" s="27" t="str">
        <f t="shared" si="6"/>
        <v>A+</v>
      </c>
      <c r="R243" s="28" t="str">
        <f t="shared" si="0"/>
        <v>Giỏi</v>
      </c>
      <c r="S243" s="29" t="str">
        <f t="shared" si="3"/>
        <v/>
      </c>
      <c r="T243" s="92" t="s">
        <v>5724</v>
      </c>
      <c r="U243" s="3" t="str">
        <f t="shared" si="4"/>
        <v>INT1332</v>
      </c>
      <c r="V243" s="3" t="str">
        <f t="shared" si="5"/>
        <v>11</v>
      </c>
      <c r="W243" s="19" t="str">
        <f t="array" ref="W243">IFERROR(VLOOKUP($C243&amp;$T243,CHOOSE({1,2},Data!$A$2:$A$13444&amp;Data!$B$2:$B$13444,Data!$C$2:$C$13444),2,0),"")</f>
        <v>PM10-A3</v>
      </c>
      <c r="X243" s="54" t="str">
        <f t="shared" si="1"/>
        <v>Đạt</v>
      </c>
      <c r="Y243" s="54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2"/>
    </row>
    <row r="244" spans="1:40" ht="18.75" customHeight="1" x14ac:dyDescent="0.25">
      <c r="A244" s="1">
        <v>236</v>
      </c>
      <c r="B244" s="20">
        <f>IF(LEN(C244=0),SUBTOTAL(3,$C$9:C244),"")</f>
        <v>236</v>
      </c>
      <c r="C244" s="21" t="s">
        <v>315</v>
      </c>
      <c r="D244" s="22" t="s">
        <v>6100</v>
      </c>
      <c r="E244" s="23" t="s">
        <v>5806</v>
      </c>
      <c r="F244" s="21" t="s">
        <v>5962</v>
      </c>
      <c r="G244" s="90">
        <v>10</v>
      </c>
      <c r="H244" s="24">
        <v>1</v>
      </c>
      <c r="I244" s="24">
        <v>2</v>
      </c>
      <c r="J244" s="24" t="s">
        <v>26</v>
      </c>
      <c r="K244" s="30"/>
      <c r="L244" s="30"/>
      <c r="M244" s="30"/>
      <c r="N244" s="30"/>
      <c r="O244" s="52">
        <v>0</v>
      </c>
      <c r="P244" s="26">
        <f t="shared" si="2"/>
        <v>1.6</v>
      </c>
      <c r="Q244" s="27" t="str">
        <f t="shared" si="6"/>
        <v>F</v>
      </c>
      <c r="R244" s="28" t="str">
        <f t="shared" si="0"/>
        <v>Kém</v>
      </c>
      <c r="S244" s="29" t="str">
        <f t="shared" si="3"/>
        <v/>
      </c>
      <c r="T244" s="92" t="s">
        <v>5724</v>
      </c>
      <c r="U244" s="3" t="str">
        <f t="shared" si="4"/>
        <v>INT1332</v>
      </c>
      <c r="V244" s="3" t="str">
        <f t="shared" si="5"/>
        <v>11</v>
      </c>
      <c r="W244" s="19" t="str">
        <f t="array" ref="W244">IFERROR(VLOOKUP($C244&amp;$T244,CHOOSE({1,2},Data!$A$2:$A$13444&amp;Data!$B$2:$B$13444,Data!$C$2:$C$13444),2,0),"")</f>
        <v>PM10-A3</v>
      </c>
      <c r="X244" s="54" t="str">
        <f t="shared" si="1"/>
        <v>Học lại</v>
      </c>
      <c r="Y244" s="54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2"/>
    </row>
    <row r="245" spans="1:40" ht="18.75" customHeight="1" x14ac:dyDescent="0.25">
      <c r="A245" s="1">
        <v>237</v>
      </c>
      <c r="B245" s="20">
        <f>IF(LEN(C245=0),SUBTOTAL(3,$C$9:C245),"")</f>
        <v>237</v>
      </c>
      <c r="C245" s="21" t="s">
        <v>4608</v>
      </c>
      <c r="D245" s="22" t="s">
        <v>6101</v>
      </c>
      <c r="E245" s="23" t="s">
        <v>5944</v>
      </c>
      <c r="F245" s="21" t="s">
        <v>5962</v>
      </c>
      <c r="G245" s="90">
        <v>10</v>
      </c>
      <c r="H245" s="24">
        <v>1.5</v>
      </c>
      <c r="I245" s="24">
        <v>4</v>
      </c>
      <c r="J245" s="24" t="s">
        <v>26</v>
      </c>
      <c r="K245" s="30"/>
      <c r="L245" s="30"/>
      <c r="M245" s="30"/>
      <c r="N245" s="30"/>
      <c r="O245" s="52">
        <v>6.5</v>
      </c>
      <c r="P245" s="26">
        <f t="shared" si="2"/>
        <v>5.4</v>
      </c>
      <c r="Q245" s="27" t="str">
        <f t="shared" si="6"/>
        <v>D+</v>
      </c>
      <c r="R245" s="28" t="str">
        <f t="shared" si="0"/>
        <v>Trung bình yếu</v>
      </c>
      <c r="S245" s="29" t="str">
        <f t="shared" si="3"/>
        <v/>
      </c>
      <c r="T245" s="92" t="s">
        <v>5724</v>
      </c>
      <c r="U245" s="3" t="str">
        <f t="shared" si="4"/>
        <v>INT1332</v>
      </c>
      <c r="V245" s="3" t="str">
        <f t="shared" si="5"/>
        <v>11</v>
      </c>
      <c r="W245" s="19" t="str">
        <f t="array" ref="W245">IFERROR(VLOOKUP($C245&amp;$T245,CHOOSE({1,2},Data!$A$2:$A$13444&amp;Data!$B$2:$B$13444,Data!$C$2:$C$13444),2,0),"")</f>
        <v>PM10-A3</v>
      </c>
      <c r="X245" s="54" t="str">
        <f t="shared" si="1"/>
        <v>Đạt</v>
      </c>
      <c r="Y245" s="54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2"/>
    </row>
    <row r="246" spans="1:40" ht="18.75" customHeight="1" x14ac:dyDescent="0.25">
      <c r="A246" s="1">
        <v>238</v>
      </c>
      <c r="B246" s="20">
        <f>IF(LEN(C246=0),SUBTOTAL(3,$C$9:C246),"")</f>
        <v>238</v>
      </c>
      <c r="C246" s="21" t="s">
        <v>4281</v>
      </c>
      <c r="D246" s="22" t="s">
        <v>6101</v>
      </c>
      <c r="E246" s="23" t="s">
        <v>5944</v>
      </c>
      <c r="F246" s="21" t="s">
        <v>5939</v>
      </c>
      <c r="G246" s="90">
        <v>10</v>
      </c>
      <c r="H246" s="24">
        <v>4.5</v>
      </c>
      <c r="I246" s="24">
        <v>5.5</v>
      </c>
      <c r="J246" s="24" t="s">
        <v>26</v>
      </c>
      <c r="K246" s="30"/>
      <c r="L246" s="30"/>
      <c r="M246" s="30"/>
      <c r="N246" s="30"/>
      <c r="O246" s="52">
        <v>5</v>
      </c>
      <c r="P246" s="26">
        <f t="shared" si="2"/>
        <v>5.5</v>
      </c>
      <c r="Q246" s="27" t="str">
        <f t="shared" si="6"/>
        <v>C</v>
      </c>
      <c r="R246" s="28" t="str">
        <f t="shared" si="0"/>
        <v>Trung bình</v>
      </c>
      <c r="S246" s="29" t="str">
        <f t="shared" si="3"/>
        <v/>
      </c>
      <c r="T246" s="92" t="s">
        <v>5724</v>
      </c>
      <c r="U246" s="3" t="str">
        <f t="shared" si="4"/>
        <v>INT1332</v>
      </c>
      <c r="V246" s="3" t="str">
        <f t="shared" si="5"/>
        <v>11</v>
      </c>
      <c r="W246" s="19" t="str">
        <f t="array" ref="W246">IFERROR(VLOOKUP($C246&amp;$T246,CHOOSE({1,2},Data!$A$2:$A$13444&amp;Data!$B$2:$B$13444,Data!$C$2:$C$13444),2,0),"")</f>
        <v>PM10-A3</v>
      </c>
      <c r="X246" s="54" t="str">
        <f t="shared" si="1"/>
        <v>Đạt</v>
      </c>
      <c r="Y246" s="54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2"/>
    </row>
    <row r="247" spans="1:40" ht="18.75" customHeight="1" x14ac:dyDescent="0.25">
      <c r="A247" s="1">
        <v>239</v>
      </c>
      <c r="B247" s="20">
        <f>IF(LEN(C247=0),SUBTOTAL(3,$C$9:C247),"")</f>
        <v>239</v>
      </c>
      <c r="C247" s="21" t="s">
        <v>3954</v>
      </c>
      <c r="D247" s="22" t="s">
        <v>5883</v>
      </c>
      <c r="E247" s="23" t="s">
        <v>5872</v>
      </c>
      <c r="F247" s="21" t="s">
        <v>5942</v>
      </c>
      <c r="G247" s="90">
        <v>10</v>
      </c>
      <c r="H247" s="24">
        <v>1</v>
      </c>
      <c r="I247" s="24">
        <v>2.5</v>
      </c>
      <c r="J247" s="24" t="s">
        <v>26</v>
      </c>
      <c r="K247" s="30"/>
      <c r="L247" s="30"/>
      <c r="M247" s="30"/>
      <c r="N247" s="30"/>
      <c r="O247" s="52">
        <v>4.5</v>
      </c>
      <c r="P247" s="26">
        <f t="shared" si="2"/>
        <v>4</v>
      </c>
      <c r="Q247" s="27" t="str">
        <f t="shared" si="6"/>
        <v>D</v>
      </c>
      <c r="R247" s="28" t="str">
        <f t="shared" si="0"/>
        <v>Trung bình yếu</v>
      </c>
      <c r="S247" s="29" t="str">
        <f t="shared" si="3"/>
        <v/>
      </c>
      <c r="T247" s="92" t="s">
        <v>5724</v>
      </c>
      <c r="U247" s="3" t="str">
        <f t="shared" si="4"/>
        <v>INT1332</v>
      </c>
      <c r="V247" s="3" t="str">
        <f t="shared" si="5"/>
        <v>11</v>
      </c>
      <c r="W247" s="19" t="str">
        <f t="array" ref="W247">IFERROR(VLOOKUP($C247&amp;$T247,CHOOSE({1,2},Data!$A$2:$A$13444&amp;Data!$B$2:$B$13444,Data!$C$2:$C$13444),2,0),"")</f>
        <v>PM10-A3</v>
      </c>
      <c r="X247" s="54" t="str">
        <f t="shared" si="1"/>
        <v>Đạt</v>
      </c>
      <c r="Y247" s="54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2"/>
    </row>
    <row r="248" spans="1:40" ht="18.75" customHeight="1" x14ac:dyDescent="0.25">
      <c r="A248" s="1">
        <v>240</v>
      </c>
      <c r="B248" s="20">
        <f>IF(LEN(C248=0),SUBTOTAL(3,$C$9:C248),"")</f>
        <v>240</v>
      </c>
      <c r="C248" s="21" t="s">
        <v>599</v>
      </c>
      <c r="D248" s="22" t="s">
        <v>6102</v>
      </c>
      <c r="E248" s="23" t="s">
        <v>6103</v>
      </c>
      <c r="F248" s="21" t="s">
        <v>5949</v>
      </c>
      <c r="G248" s="90">
        <v>9</v>
      </c>
      <c r="H248" s="24">
        <v>4</v>
      </c>
      <c r="I248" s="24">
        <v>5.5</v>
      </c>
      <c r="J248" s="24" t="s">
        <v>26</v>
      </c>
      <c r="K248" s="30"/>
      <c r="L248" s="30"/>
      <c r="M248" s="30"/>
      <c r="N248" s="30"/>
      <c r="O248" s="52">
        <v>5</v>
      </c>
      <c r="P248" s="26">
        <f t="shared" si="2"/>
        <v>5.3</v>
      </c>
      <c r="Q248" s="27" t="str">
        <f t="shared" si="6"/>
        <v>D+</v>
      </c>
      <c r="R248" s="28" t="str">
        <f t="shared" si="0"/>
        <v>Trung bình yếu</v>
      </c>
      <c r="S248" s="29" t="str">
        <f t="shared" si="3"/>
        <v/>
      </c>
      <c r="T248" s="92" t="s">
        <v>5724</v>
      </c>
      <c r="U248" s="3" t="str">
        <f t="shared" si="4"/>
        <v>INT1332</v>
      </c>
      <c r="V248" s="3" t="str">
        <f t="shared" si="5"/>
        <v>11</v>
      </c>
      <c r="W248" s="19" t="str">
        <f t="array" ref="W248">IFERROR(VLOOKUP($C248&amp;$T248,CHOOSE({1,2},Data!$A$2:$A$13444&amp;Data!$B$2:$B$13444,Data!$C$2:$C$13444),2,0),"")</f>
        <v>PM10-A3</v>
      </c>
      <c r="X248" s="54" t="str">
        <f t="shared" si="1"/>
        <v>Đạt</v>
      </c>
      <c r="Y248" s="54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2"/>
    </row>
    <row r="249" spans="1:40" ht="18.75" customHeight="1" x14ac:dyDescent="0.25">
      <c r="A249" s="1">
        <v>241</v>
      </c>
      <c r="B249" s="20">
        <f>IF(LEN(C249=0),SUBTOTAL(3,$C$9:C249),"")</f>
        <v>241</v>
      </c>
      <c r="C249" s="21" t="s">
        <v>3658</v>
      </c>
      <c r="D249" s="22" t="s">
        <v>5848</v>
      </c>
      <c r="E249" s="23" t="s">
        <v>6041</v>
      </c>
      <c r="F249" s="21" t="s">
        <v>5967</v>
      </c>
      <c r="G249" s="90">
        <v>10</v>
      </c>
      <c r="H249" s="24">
        <v>9</v>
      </c>
      <c r="I249" s="24">
        <v>9.5</v>
      </c>
      <c r="J249" s="24" t="s">
        <v>26</v>
      </c>
      <c r="K249" s="30"/>
      <c r="L249" s="30"/>
      <c r="M249" s="30"/>
      <c r="N249" s="30"/>
      <c r="O249" s="52">
        <v>9</v>
      </c>
      <c r="P249" s="26">
        <f t="shared" si="2"/>
        <v>9.1999999999999993</v>
      </c>
      <c r="Q249" s="27" t="str">
        <f t="shared" si="6"/>
        <v>A+</v>
      </c>
      <c r="R249" s="28" t="str">
        <f t="shared" si="0"/>
        <v>Giỏi</v>
      </c>
      <c r="S249" s="29" t="str">
        <f t="shared" si="3"/>
        <v/>
      </c>
      <c r="T249" s="92" t="s">
        <v>5724</v>
      </c>
      <c r="U249" s="3" t="str">
        <f t="shared" si="4"/>
        <v>INT1332</v>
      </c>
      <c r="V249" s="3" t="str">
        <f t="shared" si="5"/>
        <v>11</v>
      </c>
      <c r="W249" s="19" t="str">
        <f t="array" ref="W249">IFERROR(VLOOKUP($C249&amp;$T249,CHOOSE({1,2},Data!$A$2:$A$13444&amp;Data!$B$2:$B$13444,Data!$C$2:$C$13444),2,0),"")</f>
        <v>PM10-A3</v>
      </c>
      <c r="X249" s="54" t="str">
        <f t="shared" si="1"/>
        <v>Đạt</v>
      </c>
      <c r="Y249" s="54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2"/>
    </row>
    <row r="250" spans="1:40" ht="18.75" customHeight="1" x14ac:dyDescent="0.25">
      <c r="A250" s="1">
        <v>242</v>
      </c>
      <c r="B250" s="20">
        <f>IF(LEN(C250=0),SUBTOTAL(3,$C$9:C250),"")</f>
        <v>242</v>
      </c>
      <c r="C250" s="21" t="s">
        <v>1339</v>
      </c>
      <c r="D250" s="22" t="s">
        <v>6058</v>
      </c>
      <c r="E250" s="23" t="s">
        <v>6041</v>
      </c>
      <c r="F250" s="21" t="s">
        <v>6104</v>
      </c>
      <c r="G250" s="90">
        <v>8</v>
      </c>
      <c r="H250" s="24">
        <v>4</v>
      </c>
      <c r="I250" s="24">
        <v>1</v>
      </c>
      <c r="J250" s="24" t="s">
        <v>26</v>
      </c>
      <c r="K250" s="30"/>
      <c r="L250" s="30"/>
      <c r="M250" s="30"/>
      <c r="N250" s="30"/>
      <c r="O250" s="52">
        <v>1</v>
      </c>
      <c r="P250" s="26">
        <f t="shared" si="2"/>
        <v>2.2999999999999998</v>
      </c>
      <c r="Q250" s="27" t="str">
        <f t="shared" si="6"/>
        <v>F</v>
      </c>
      <c r="R250" s="28" t="str">
        <f t="shared" si="0"/>
        <v>Kém</v>
      </c>
      <c r="S250" s="29" t="str">
        <f t="shared" si="3"/>
        <v/>
      </c>
      <c r="T250" s="92" t="s">
        <v>5724</v>
      </c>
      <c r="U250" s="3" t="str">
        <f t="shared" si="4"/>
        <v>INT1332</v>
      </c>
      <c r="V250" s="3" t="str">
        <f t="shared" si="5"/>
        <v>11</v>
      </c>
      <c r="W250" s="19" t="str">
        <f t="array" ref="W250">IFERROR(VLOOKUP($C250&amp;$T250,CHOOSE({1,2},Data!$A$2:$A$13444&amp;Data!$B$2:$B$13444,Data!$C$2:$C$13444),2,0),"")</f>
        <v>PM10-A3</v>
      </c>
      <c r="X250" s="54" t="str">
        <f t="shared" si="1"/>
        <v>Học lại</v>
      </c>
      <c r="Y250" s="54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2"/>
    </row>
    <row r="251" spans="1:40" ht="18.75" customHeight="1" x14ac:dyDescent="0.25">
      <c r="A251" s="1">
        <v>243</v>
      </c>
      <c r="B251" s="20">
        <f>IF(LEN(C251=0),SUBTOTAL(3,$C$9:C251),"")</f>
        <v>243</v>
      </c>
      <c r="C251" s="21" t="s">
        <v>661</v>
      </c>
      <c r="D251" s="22" t="s">
        <v>6105</v>
      </c>
      <c r="E251" s="23" t="s">
        <v>6043</v>
      </c>
      <c r="F251" s="21" t="s">
        <v>5949</v>
      </c>
      <c r="G251" s="90">
        <v>10</v>
      </c>
      <c r="H251" s="24">
        <v>8.5</v>
      </c>
      <c r="I251" s="24">
        <v>9</v>
      </c>
      <c r="J251" s="24" t="s">
        <v>26</v>
      </c>
      <c r="K251" s="30"/>
      <c r="L251" s="30"/>
      <c r="M251" s="30"/>
      <c r="N251" s="30"/>
      <c r="O251" s="52">
        <v>9</v>
      </c>
      <c r="P251" s="26">
        <f t="shared" si="2"/>
        <v>9</v>
      </c>
      <c r="Q251" s="27" t="str">
        <f t="shared" si="6"/>
        <v>A+</v>
      </c>
      <c r="R251" s="28" t="str">
        <f t="shared" si="0"/>
        <v>Giỏi</v>
      </c>
      <c r="S251" s="29" t="str">
        <f t="shared" si="3"/>
        <v/>
      </c>
      <c r="T251" s="92" t="s">
        <v>5724</v>
      </c>
      <c r="U251" s="3" t="str">
        <f t="shared" si="4"/>
        <v>INT1332</v>
      </c>
      <c r="V251" s="3" t="str">
        <f t="shared" si="5"/>
        <v>11</v>
      </c>
      <c r="W251" s="19" t="str">
        <f t="array" ref="W251">IFERROR(VLOOKUP($C251&amp;$T251,CHOOSE({1,2},Data!$A$2:$A$13444&amp;Data!$B$2:$B$13444,Data!$C$2:$C$13444),2,0),"")</f>
        <v>PM10-A3</v>
      </c>
      <c r="X251" s="54" t="str">
        <f t="shared" si="1"/>
        <v>Đạt</v>
      </c>
      <c r="Y251" s="54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2"/>
    </row>
    <row r="252" spans="1:40" ht="18.75" customHeight="1" x14ac:dyDescent="0.25">
      <c r="A252" s="1">
        <v>244</v>
      </c>
      <c r="B252" s="20">
        <f>IF(LEN(C252=0),SUBTOTAL(3,$C$9:C252),"")</f>
        <v>244</v>
      </c>
      <c r="C252" s="21" t="s">
        <v>3955</v>
      </c>
      <c r="D252" s="22" t="s">
        <v>6106</v>
      </c>
      <c r="E252" s="23" t="s">
        <v>6043</v>
      </c>
      <c r="F252" s="21" t="s">
        <v>5940</v>
      </c>
      <c r="G252" s="90">
        <v>8</v>
      </c>
      <c r="H252" s="24">
        <v>1</v>
      </c>
      <c r="I252" s="24">
        <v>2</v>
      </c>
      <c r="J252" s="24" t="s">
        <v>26</v>
      </c>
      <c r="K252" s="30"/>
      <c r="L252" s="30"/>
      <c r="M252" s="30"/>
      <c r="N252" s="30"/>
      <c r="O252" s="52">
        <v>0</v>
      </c>
      <c r="P252" s="26">
        <f t="shared" si="2"/>
        <v>1.4</v>
      </c>
      <c r="Q252" s="27" t="str">
        <f t="shared" si="6"/>
        <v>F</v>
      </c>
      <c r="R252" s="28" t="str">
        <f t="shared" si="0"/>
        <v>Kém</v>
      </c>
      <c r="S252" s="29" t="str">
        <f t="shared" si="3"/>
        <v/>
      </c>
      <c r="T252" s="92" t="s">
        <v>5724</v>
      </c>
      <c r="U252" s="3" t="str">
        <f t="shared" si="4"/>
        <v>INT1332</v>
      </c>
      <c r="V252" s="3" t="str">
        <f t="shared" si="5"/>
        <v>11</v>
      </c>
      <c r="W252" s="19" t="str">
        <f t="array" ref="W252">IFERROR(VLOOKUP($C252&amp;$T252,CHOOSE({1,2},Data!$A$2:$A$13444&amp;Data!$B$2:$B$13444,Data!$C$2:$C$13444),2,0),"")</f>
        <v>PM10-A3</v>
      </c>
      <c r="X252" s="54" t="str">
        <f t="shared" si="1"/>
        <v>Học lại</v>
      </c>
      <c r="Y252" s="54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2"/>
    </row>
    <row r="253" spans="1:40" ht="18.75" customHeight="1" x14ac:dyDescent="0.25">
      <c r="A253" s="1">
        <v>245</v>
      </c>
      <c r="B253" s="20">
        <f>IF(LEN(C253=0),SUBTOTAL(3,$C$9:C253),"")</f>
        <v>245</v>
      </c>
      <c r="C253" s="21" t="s">
        <v>548</v>
      </c>
      <c r="D253" s="22" t="s">
        <v>5869</v>
      </c>
      <c r="E253" s="23" t="s">
        <v>5874</v>
      </c>
      <c r="F253" s="21" t="s">
        <v>5956</v>
      </c>
      <c r="G253" s="90">
        <v>2</v>
      </c>
      <c r="H253" s="24">
        <v>4</v>
      </c>
      <c r="I253" s="24">
        <v>0.5</v>
      </c>
      <c r="J253" s="24" t="s">
        <v>26</v>
      </c>
      <c r="K253" s="30"/>
      <c r="L253" s="30"/>
      <c r="M253" s="30"/>
      <c r="N253" s="30"/>
      <c r="O253" s="52">
        <v>1</v>
      </c>
      <c r="P253" s="26">
        <f t="shared" si="2"/>
        <v>1.6</v>
      </c>
      <c r="Q253" s="27" t="str">
        <f t="shared" si="6"/>
        <v>F</v>
      </c>
      <c r="R253" s="28" t="str">
        <f t="shared" si="0"/>
        <v>Kém</v>
      </c>
      <c r="S253" s="29" t="str">
        <f t="shared" si="3"/>
        <v/>
      </c>
      <c r="T253" s="92" t="s">
        <v>5724</v>
      </c>
      <c r="U253" s="3" t="str">
        <f t="shared" si="4"/>
        <v>INT1332</v>
      </c>
      <c r="V253" s="3" t="str">
        <f t="shared" si="5"/>
        <v>11</v>
      </c>
      <c r="W253" s="19" t="str">
        <f t="array" ref="W253">IFERROR(VLOOKUP($C253&amp;$T253,CHOOSE({1,2},Data!$A$2:$A$13444&amp;Data!$B$2:$B$13444,Data!$C$2:$C$13444),2,0),"")</f>
        <v>PM10-A3</v>
      </c>
      <c r="X253" s="54" t="str">
        <f t="shared" si="1"/>
        <v>Học lại</v>
      </c>
      <c r="Y253" s="54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2"/>
    </row>
    <row r="254" spans="1:40" ht="18.75" customHeight="1" x14ac:dyDescent="0.25">
      <c r="A254" s="1">
        <v>246</v>
      </c>
      <c r="B254" s="20">
        <f>IF(LEN(C254=0),SUBTOTAL(3,$C$9:C254),"")</f>
        <v>246</v>
      </c>
      <c r="C254" s="21" t="s">
        <v>3904</v>
      </c>
      <c r="D254" s="22" t="s">
        <v>6081</v>
      </c>
      <c r="E254" s="23" t="s">
        <v>5877</v>
      </c>
      <c r="F254" s="21" t="s">
        <v>5942</v>
      </c>
      <c r="G254" s="90">
        <v>9</v>
      </c>
      <c r="H254" s="24">
        <v>5</v>
      </c>
      <c r="I254" s="24">
        <v>6.5</v>
      </c>
      <c r="J254" s="24" t="s">
        <v>26</v>
      </c>
      <c r="K254" s="30"/>
      <c r="L254" s="30"/>
      <c r="M254" s="30"/>
      <c r="N254" s="30"/>
      <c r="O254" s="52">
        <v>6</v>
      </c>
      <c r="P254" s="26">
        <f t="shared" si="2"/>
        <v>6.2</v>
      </c>
      <c r="Q254" s="27" t="str">
        <f t="shared" si="6"/>
        <v>C</v>
      </c>
      <c r="R254" s="28" t="str">
        <f t="shared" si="0"/>
        <v>Trung bình</v>
      </c>
      <c r="S254" s="29" t="str">
        <f t="shared" si="3"/>
        <v/>
      </c>
      <c r="T254" s="92" t="s">
        <v>5724</v>
      </c>
      <c r="U254" s="3" t="str">
        <f t="shared" si="4"/>
        <v>INT1332</v>
      </c>
      <c r="V254" s="3" t="str">
        <f t="shared" si="5"/>
        <v>11</v>
      </c>
      <c r="W254" s="19" t="str">
        <f t="array" ref="W254">IFERROR(VLOOKUP($C254&amp;$T254,CHOOSE({1,2},Data!$A$2:$A$13444&amp;Data!$B$2:$B$13444,Data!$C$2:$C$13444),2,0),"")</f>
        <v>PM10-A3</v>
      </c>
      <c r="X254" s="54" t="str">
        <f t="shared" si="1"/>
        <v>Đạt</v>
      </c>
      <c r="Y254" s="54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2"/>
    </row>
    <row r="255" spans="1:40" ht="18.75" customHeight="1" x14ac:dyDescent="0.25">
      <c r="A255" s="1">
        <v>247</v>
      </c>
      <c r="B255" s="20">
        <f>IF(LEN(C255=0),SUBTOTAL(3,$C$9:C255),"")</f>
        <v>247</v>
      </c>
      <c r="C255" s="21" t="s">
        <v>603</v>
      </c>
      <c r="D255" s="22" t="s">
        <v>6107</v>
      </c>
      <c r="E255" s="23" t="s">
        <v>5881</v>
      </c>
      <c r="F255" s="21" t="s">
        <v>5811</v>
      </c>
      <c r="G255" s="90">
        <v>4</v>
      </c>
      <c r="H255" s="24">
        <v>3</v>
      </c>
      <c r="I255" s="24">
        <v>1</v>
      </c>
      <c r="J255" s="24" t="s">
        <v>26</v>
      </c>
      <c r="K255" s="30"/>
      <c r="L255" s="30"/>
      <c r="M255" s="30"/>
      <c r="N255" s="30"/>
      <c r="O255" s="52">
        <v>0</v>
      </c>
      <c r="P255" s="26">
        <f t="shared" si="2"/>
        <v>1.2</v>
      </c>
      <c r="Q255" s="27" t="str">
        <f t="shared" si="6"/>
        <v>F</v>
      </c>
      <c r="R255" s="28" t="str">
        <f t="shared" si="0"/>
        <v>Kém</v>
      </c>
      <c r="S255" s="29" t="str">
        <f t="shared" si="3"/>
        <v/>
      </c>
      <c r="T255" s="92" t="s">
        <v>5724</v>
      </c>
      <c r="U255" s="3" t="str">
        <f t="shared" si="4"/>
        <v>INT1332</v>
      </c>
      <c r="V255" s="3" t="str">
        <f t="shared" si="5"/>
        <v>11</v>
      </c>
      <c r="W255" s="19" t="str">
        <f t="array" ref="W255">IFERROR(VLOOKUP($C255&amp;$T255,CHOOSE({1,2},Data!$A$2:$A$13444&amp;Data!$B$2:$B$13444,Data!$C$2:$C$13444),2,0),"")</f>
        <v>PM10-A3</v>
      </c>
      <c r="X255" s="54" t="str">
        <f t="shared" si="1"/>
        <v>Học lại</v>
      </c>
      <c r="Y255" s="54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2"/>
    </row>
    <row r="256" spans="1:40" ht="18.75" customHeight="1" x14ac:dyDescent="0.25">
      <c r="A256" s="1">
        <v>248</v>
      </c>
      <c r="B256" s="20">
        <f>IF(LEN(C256=0),SUBTOTAL(3,$C$9:C256),"")</f>
        <v>248</v>
      </c>
      <c r="C256" s="21" t="s">
        <v>356</v>
      </c>
      <c r="D256" s="22" t="s">
        <v>6108</v>
      </c>
      <c r="E256" s="23" t="s">
        <v>5881</v>
      </c>
      <c r="F256" s="21" t="s">
        <v>5958</v>
      </c>
      <c r="G256" s="90">
        <v>10</v>
      </c>
      <c r="H256" s="24">
        <v>1</v>
      </c>
      <c r="I256" s="24">
        <v>1</v>
      </c>
      <c r="J256" s="24" t="s">
        <v>26</v>
      </c>
      <c r="K256" s="30"/>
      <c r="L256" s="30"/>
      <c r="M256" s="30"/>
      <c r="N256" s="30"/>
      <c r="O256" s="52">
        <v>0</v>
      </c>
      <c r="P256" s="26">
        <f t="shared" si="2"/>
        <v>1.4</v>
      </c>
      <c r="Q256" s="27" t="str">
        <f t="shared" si="6"/>
        <v>F</v>
      </c>
      <c r="R256" s="28" t="str">
        <f t="shared" si="0"/>
        <v>Kém</v>
      </c>
      <c r="S256" s="29" t="str">
        <f t="shared" si="3"/>
        <v/>
      </c>
      <c r="T256" s="92" t="s">
        <v>5724</v>
      </c>
      <c r="U256" s="3" t="str">
        <f t="shared" si="4"/>
        <v>INT1332</v>
      </c>
      <c r="V256" s="3" t="str">
        <f t="shared" si="5"/>
        <v>11</v>
      </c>
      <c r="W256" s="19" t="str">
        <f t="array" ref="W256">IFERROR(VLOOKUP($C256&amp;$T256,CHOOSE({1,2},Data!$A$2:$A$13444&amp;Data!$B$2:$B$13444,Data!$C$2:$C$13444),2,0),"")</f>
        <v>PM10-A3</v>
      </c>
      <c r="X256" s="54" t="str">
        <f t="shared" si="1"/>
        <v>Học lại</v>
      </c>
      <c r="Y256" s="54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2"/>
    </row>
    <row r="257" spans="1:40" ht="18.75" customHeight="1" x14ac:dyDescent="0.25">
      <c r="A257" s="1">
        <v>249</v>
      </c>
      <c r="B257" s="20">
        <f>IF(LEN(C257=0),SUBTOTAL(3,$C$9:C257),"")</f>
        <v>249</v>
      </c>
      <c r="C257" s="21" t="s">
        <v>1342</v>
      </c>
      <c r="D257" s="22" t="s">
        <v>5853</v>
      </c>
      <c r="E257" s="23" t="s">
        <v>5817</v>
      </c>
      <c r="F257" s="21" t="s">
        <v>6104</v>
      </c>
      <c r="G257" s="90">
        <v>6</v>
      </c>
      <c r="H257" s="24">
        <v>3</v>
      </c>
      <c r="I257" s="24">
        <v>2.5</v>
      </c>
      <c r="J257" s="24" t="s">
        <v>26</v>
      </c>
      <c r="K257" s="30"/>
      <c r="L257" s="30"/>
      <c r="M257" s="30"/>
      <c r="N257" s="30"/>
      <c r="O257" s="52">
        <v>1</v>
      </c>
      <c r="P257" s="26">
        <f t="shared" si="2"/>
        <v>2.2000000000000002</v>
      </c>
      <c r="Q257" s="27" t="str">
        <f t="shared" si="6"/>
        <v>F</v>
      </c>
      <c r="R257" s="28" t="str">
        <f t="shared" si="0"/>
        <v>Kém</v>
      </c>
      <c r="S257" s="29" t="str">
        <f t="shared" si="3"/>
        <v/>
      </c>
      <c r="T257" s="92" t="s">
        <v>5724</v>
      </c>
      <c r="U257" s="3" t="str">
        <f t="shared" si="4"/>
        <v>INT1332</v>
      </c>
      <c r="V257" s="3" t="str">
        <f t="shared" si="5"/>
        <v>11</v>
      </c>
      <c r="W257" s="19" t="str">
        <f t="array" ref="W257">IFERROR(VLOOKUP($C257&amp;$T257,CHOOSE({1,2},Data!$A$2:$A$13444&amp;Data!$B$2:$B$13444,Data!$C$2:$C$13444),2,0),"")</f>
        <v>PM10-A3</v>
      </c>
      <c r="X257" s="54" t="str">
        <f t="shared" si="1"/>
        <v>Học lại</v>
      </c>
      <c r="Y257" s="54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2"/>
    </row>
    <row r="258" spans="1:40" ht="18.75" customHeight="1" x14ac:dyDescent="0.25">
      <c r="A258" s="1">
        <v>250</v>
      </c>
      <c r="B258" s="20">
        <f>IF(LEN(C258=0),SUBTOTAL(3,$C$9:C258),"")</f>
        <v>250</v>
      </c>
      <c r="C258" s="21" t="s">
        <v>2871</v>
      </c>
      <c r="D258" s="22" t="s">
        <v>6109</v>
      </c>
      <c r="E258" s="23" t="s">
        <v>5819</v>
      </c>
      <c r="F258" s="21" t="s">
        <v>5939</v>
      </c>
      <c r="G258" s="90">
        <v>10</v>
      </c>
      <c r="H258" s="24">
        <v>6.5</v>
      </c>
      <c r="I258" s="24">
        <v>8.5</v>
      </c>
      <c r="J258" s="24" t="s">
        <v>26</v>
      </c>
      <c r="K258" s="30"/>
      <c r="L258" s="30"/>
      <c r="M258" s="30"/>
      <c r="N258" s="30"/>
      <c r="O258" s="52">
        <v>7.5</v>
      </c>
      <c r="P258" s="26">
        <f t="shared" si="2"/>
        <v>7.8</v>
      </c>
      <c r="Q258" s="27" t="str">
        <f t="shared" si="6"/>
        <v>B</v>
      </c>
      <c r="R258" s="28" t="str">
        <f t="shared" si="0"/>
        <v>Khá</v>
      </c>
      <c r="S258" s="29" t="str">
        <f t="shared" si="3"/>
        <v/>
      </c>
      <c r="T258" s="92" t="s">
        <v>5724</v>
      </c>
      <c r="U258" s="3" t="str">
        <f t="shared" si="4"/>
        <v>INT1332</v>
      </c>
      <c r="V258" s="3" t="str">
        <f t="shared" si="5"/>
        <v>11</v>
      </c>
      <c r="W258" s="19" t="str">
        <f t="array" ref="W258">IFERROR(VLOOKUP($C258&amp;$T258,CHOOSE({1,2},Data!$A$2:$A$13444&amp;Data!$B$2:$B$13444,Data!$C$2:$C$13444),2,0),"")</f>
        <v>PM10-A3</v>
      </c>
      <c r="X258" s="54" t="str">
        <f t="shared" si="1"/>
        <v>Đạt</v>
      </c>
      <c r="Y258" s="54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2"/>
    </row>
    <row r="259" spans="1:40" ht="18.75" customHeight="1" x14ac:dyDescent="0.25">
      <c r="A259" s="1">
        <v>251</v>
      </c>
      <c r="B259" s="20">
        <f>IF(LEN(C259=0),SUBTOTAL(3,$C$9:C259),"")</f>
        <v>251</v>
      </c>
      <c r="C259" s="21" t="s">
        <v>606</v>
      </c>
      <c r="D259" s="22" t="s">
        <v>5835</v>
      </c>
      <c r="E259" s="23" t="s">
        <v>6110</v>
      </c>
      <c r="F259" s="21" t="s">
        <v>5939</v>
      </c>
      <c r="G259" s="90">
        <v>4</v>
      </c>
      <c r="H259" s="24">
        <v>2</v>
      </c>
      <c r="I259" s="24">
        <v>1.5</v>
      </c>
      <c r="J259" s="24" t="s">
        <v>26</v>
      </c>
      <c r="K259" s="30"/>
      <c r="L259" s="30"/>
      <c r="M259" s="30"/>
      <c r="N259" s="30"/>
      <c r="O259" s="52">
        <v>1</v>
      </c>
      <c r="P259" s="26">
        <f t="shared" si="2"/>
        <v>1.6</v>
      </c>
      <c r="Q259" s="27" t="str">
        <f t="shared" si="6"/>
        <v>F</v>
      </c>
      <c r="R259" s="28" t="str">
        <f t="shared" si="0"/>
        <v>Kém</v>
      </c>
      <c r="S259" s="29" t="str">
        <f t="shared" si="3"/>
        <v/>
      </c>
      <c r="T259" s="92" t="s">
        <v>5724</v>
      </c>
      <c r="U259" s="3" t="str">
        <f t="shared" si="4"/>
        <v>INT1332</v>
      </c>
      <c r="V259" s="3" t="str">
        <f t="shared" si="5"/>
        <v>11</v>
      </c>
      <c r="W259" s="19" t="str">
        <f t="array" ref="W259">IFERROR(VLOOKUP($C259&amp;$T259,CHOOSE({1,2},Data!$A$2:$A$13444&amp;Data!$B$2:$B$13444,Data!$C$2:$C$13444),2,0),"")</f>
        <v>PM10-A3</v>
      </c>
      <c r="X259" s="54" t="str">
        <f t="shared" si="1"/>
        <v>Học lại</v>
      </c>
      <c r="Y259" s="54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2"/>
    </row>
    <row r="260" spans="1:40" ht="18.75" customHeight="1" x14ac:dyDescent="0.25">
      <c r="A260" s="1">
        <v>252</v>
      </c>
      <c r="B260" s="20">
        <f>IF(LEN(C260=0),SUBTOTAL(3,$C$9:C260),"")</f>
        <v>252</v>
      </c>
      <c r="C260" s="21" t="s">
        <v>550</v>
      </c>
      <c r="D260" s="22" t="s">
        <v>5853</v>
      </c>
      <c r="E260" s="23" t="s">
        <v>6111</v>
      </c>
      <c r="F260" s="21" t="s">
        <v>5949</v>
      </c>
      <c r="G260" s="90">
        <v>10</v>
      </c>
      <c r="H260" s="24">
        <v>5</v>
      </c>
      <c r="I260" s="24">
        <v>3.5</v>
      </c>
      <c r="J260" s="24" t="s">
        <v>26</v>
      </c>
      <c r="K260" s="30"/>
      <c r="L260" s="30"/>
      <c r="M260" s="30"/>
      <c r="N260" s="30"/>
      <c r="O260" s="52">
        <v>4</v>
      </c>
      <c r="P260" s="26">
        <f t="shared" si="2"/>
        <v>4.7</v>
      </c>
      <c r="Q260" s="27" t="str">
        <f t="shared" si="6"/>
        <v>D</v>
      </c>
      <c r="R260" s="28" t="str">
        <f t="shared" si="0"/>
        <v>Trung bình yếu</v>
      </c>
      <c r="S260" s="29" t="str">
        <f t="shared" si="3"/>
        <v/>
      </c>
      <c r="T260" s="92" t="s">
        <v>5724</v>
      </c>
      <c r="U260" s="3" t="str">
        <f t="shared" si="4"/>
        <v>INT1332</v>
      </c>
      <c r="V260" s="3" t="str">
        <f t="shared" si="5"/>
        <v>11</v>
      </c>
      <c r="W260" s="19" t="str">
        <f t="array" ref="W260">IFERROR(VLOOKUP($C260&amp;$T260,CHOOSE({1,2},Data!$A$2:$A$13444&amp;Data!$B$2:$B$13444,Data!$C$2:$C$13444),2,0),"")</f>
        <v>PM10-A3</v>
      </c>
      <c r="X260" s="54" t="str">
        <f t="shared" si="1"/>
        <v>Đạt</v>
      </c>
      <c r="Y260" s="54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2"/>
    </row>
    <row r="261" spans="1:40" ht="18.75" customHeight="1" x14ac:dyDescent="0.25">
      <c r="A261" s="1">
        <v>253</v>
      </c>
      <c r="B261" s="20">
        <f>IF(LEN(C261=0),SUBTOTAL(3,$C$9:C261),"")</f>
        <v>253</v>
      </c>
      <c r="C261" s="21" t="s">
        <v>177</v>
      </c>
      <c r="D261" s="22" t="s">
        <v>6112</v>
      </c>
      <c r="E261" s="23" t="s">
        <v>5824</v>
      </c>
      <c r="F261" s="21" t="s">
        <v>5942</v>
      </c>
      <c r="G261" s="90">
        <v>9</v>
      </c>
      <c r="H261" s="24">
        <v>5</v>
      </c>
      <c r="I261" s="24">
        <v>4</v>
      </c>
      <c r="J261" s="24" t="s">
        <v>26</v>
      </c>
      <c r="K261" s="30"/>
      <c r="L261" s="30"/>
      <c r="M261" s="30"/>
      <c r="N261" s="30"/>
      <c r="O261" s="52">
        <v>5.5</v>
      </c>
      <c r="P261" s="26">
        <f t="shared" si="2"/>
        <v>5.5</v>
      </c>
      <c r="Q261" s="27" t="str">
        <f t="shared" si="6"/>
        <v>C</v>
      </c>
      <c r="R261" s="28" t="str">
        <f t="shared" si="0"/>
        <v>Trung bình</v>
      </c>
      <c r="S261" s="29" t="str">
        <f t="shared" si="3"/>
        <v/>
      </c>
      <c r="T261" s="92" t="s">
        <v>5724</v>
      </c>
      <c r="U261" s="3" t="str">
        <f t="shared" si="4"/>
        <v>INT1332</v>
      </c>
      <c r="V261" s="3" t="str">
        <f t="shared" si="5"/>
        <v>11</v>
      </c>
      <c r="W261" s="19" t="str">
        <f t="array" ref="W261">IFERROR(VLOOKUP($C261&amp;$T261,CHOOSE({1,2},Data!$A$2:$A$13444&amp;Data!$B$2:$B$13444,Data!$C$2:$C$13444),2,0),"")</f>
        <v>PM10-A3</v>
      </c>
      <c r="X261" s="54" t="str">
        <f t="shared" si="1"/>
        <v>Đạt</v>
      </c>
      <c r="Y261" s="54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2"/>
    </row>
    <row r="262" spans="1:40" ht="18.75" customHeight="1" x14ac:dyDescent="0.25">
      <c r="A262" s="1">
        <v>254</v>
      </c>
      <c r="B262" s="20">
        <f>IF(LEN(C262=0),SUBTOTAL(3,$C$9:C262),"")</f>
        <v>254</v>
      </c>
      <c r="C262" s="21" t="s">
        <v>5208</v>
      </c>
      <c r="D262" s="22" t="s">
        <v>6113</v>
      </c>
      <c r="E262" s="23" t="s">
        <v>5827</v>
      </c>
      <c r="F262" s="21" t="s">
        <v>5956</v>
      </c>
      <c r="G262" s="90">
        <v>10</v>
      </c>
      <c r="H262" s="24">
        <v>10</v>
      </c>
      <c r="I262" s="24">
        <v>8.5</v>
      </c>
      <c r="J262" s="24" t="s">
        <v>26</v>
      </c>
      <c r="K262" s="30"/>
      <c r="L262" s="30"/>
      <c r="M262" s="30"/>
      <c r="N262" s="30"/>
      <c r="O262" s="52">
        <v>8.5</v>
      </c>
      <c r="P262" s="26">
        <f t="shared" si="2"/>
        <v>9</v>
      </c>
      <c r="Q262" s="27" t="str">
        <f t="shared" si="6"/>
        <v>A+</v>
      </c>
      <c r="R262" s="28" t="str">
        <f t="shared" si="0"/>
        <v>Giỏi</v>
      </c>
      <c r="S262" s="29" t="str">
        <f t="shared" si="3"/>
        <v/>
      </c>
      <c r="T262" s="92" t="s">
        <v>5724</v>
      </c>
      <c r="U262" s="3" t="str">
        <f t="shared" si="4"/>
        <v>INT1332</v>
      </c>
      <c r="V262" s="3" t="str">
        <f t="shared" si="5"/>
        <v>11</v>
      </c>
      <c r="W262" s="19" t="str">
        <f t="array" ref="W262">IFERROR(VLOOKUP($C262&amp;$T262,CHOOSE({1,2},Data!$A$2:$A$13444&amp;Data!$B$2:$B$13444,Data!$C$2:$C$13444),2,0),"")</f>
        <v>PM10-A3</v>
      </c>
      <c r="X262" s="54" t="str">
        <f t="shared" si="1"/>
        <v>Đạt</v>
      </c>
      <c r="Y262" s="54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2"/>
    </row>
    <row r="263" spans="1:40" ht="18.75" customHeight="1" x14ac:dyDescent="0.25">
      <c r="A263" s="1">
        <v>255</v>
      </c>
      <c r="B263" s="20">
        <f>IF(LEN(C263=0),SUBTOTAL(3,$C$9:C263),"")</f>
        <v>255</v>
      </c>
      <c r="C263" s="21" t="s">
        <v>608</v>
      </c>
      <c r="D263" s="22" t="s">
        <v>6032</v>
      </c>
      <c r="E263" s="23" t="s">
        <v>6114</v>
      </c>
      <c r="F263" s="21" t="s">
        <v>5811</v>
      </c>
      <c r="G263" s="90">
        <v>10</v>
      </c>
      <c r="H263" s="24">
        <v>3</v>
      </c>
      <c r="I263" s="24">
        <v>1</v>
      </c>
      <c r="J263" s="24" t="s">
        <v>26</v>
      </c>
      <c r="K263" s="30"/>
      <c r="L263" s="30"/>
      <c r="M263" s="30"/>
      <c r="N263" s="30"/>
      <c r="O263" s="52">
        <v>0</v>
      </c>
      <c r="P263" s="26">
        <f t="shared" si="2"/>
        <v>1.8</v>
      </c>
      <c r="Q263" s="27" t="str">
        <f t="shared" si="6"/>
        <v>F</v>
      </c>
      <c r="R263" s="28" t="str">
        <f t="shared" si="0"/>
        <v>Kém</v>
      </c>
      <c r="S263" s="29" t="str">
        <f t="shared" si="3"/>
        <v/>
      </c>
      <c r="T263" s="92" t="s">
        <v>5724</v>
      </c>
      <c r="U263" s="3" t="str">
        <f t="shared" si="4"/>
        <v>INT1332</v>
      </c>
      <c r="V263" s="3" t="str">
        <f t="shared" si="5"/>
        <v>11</v>
      </c>
      <c r="W263" s="19" t="str">
        <f t="array" ref="W263">IFERROR(VLOOKUP($C263&amp;$T263,CHOOSE({1,2},Data!$A$2:$A$13444&amp;Data!$B$2:$B$13444,Data!$C$2:$C$13444),2,0),"")</f>
        <v>PM10-A3</v>
      </c>
      <c r="X263" s="54" t="str">
        <f t="shared" si="1"/>
        <v>Học lại</v>
      </c>
      <c r="Y263" s="54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2"/>
    </row>
    <row r="264" spans="1:40" ht="18.75" customHeight="1" x14ac:dyDescent="0.25">
      <c r="A264" s="1">
        <v>256</v>
      </c>
      <c r="B264" s="20">
        <f>IF(LEN(C264=0),SUBTOTAL(3,$C$9:C264),"")</f>
        <v>256</v>
      </c>
      <c r="C264" s="21" t="s">
        <v>289</v>
      </c>
      <c r="D264" s="22" t="s">
        <v>6010</v>
      </c>
      <c r="E264" s="23" t="s">
        <v>5831</v>
      </c>
      <c r="F264" s="21" t="s">
        <v>5939</v>
      </c>
      <c r="G264" s="90">
        <v>10</v>
      </c>
      <c r="H264" s="24">
        <v>8</v>
      </c>
      <c r="I264" s="24">
        <v>8.5</v>
      </c>
      <c r="J264" s="24" t="s">
        <v>26</v>
      </c>
      <c r="K264" s="30"/>
      <c r="L264" s="30"/>
      <c r="M264" s="30"/>
      <c r="N264" s="30"/>
      <c r="O264" s="52">
        <v>6.5</v>
      </c>
      <c r="P264" s="26">
        <f t="shared" si="2"/>
        <v>7.6</v>
      </c>
      <c r="Q264" s="27" t="str">
        <f t="shared" si="6"/>
        <v>B</v>
      </c>
      <c r="R264" s="28" t="str">
        <f t="shared" ref="R264:R518" si="7">IF($P264&lt;4,"Kém",IF(AND($P264&gt;=4,$P264&lt;=5.4),"Trung bình yếu",IF(AND($P264&gt;=5.5,$P264&lt;=6.9),"Trung bình",IF(AND($P264&gt;=7,$P264&lt;=8.4),"Khá",IF(AND($P264&gt;=8.5,$P264&lt;=10),"Giỏi","")))))</f>
        <v>Khá</v>
      </c>
      <c r="S264" s="29" t="str">
        <f t="shared" si="3"/>
        <v/>
      </c>
      <c r="T264" s="92" t="s">
        <v>5724</v>
      </c>
      <c r="U264" s="3" t="str">
        <f t="shared" si="4"/>
        <v>INT1332</v>
      </c>
      <c r="V264" s="3" t="str">
        <f t="shared" si="5"/>
        <v>11</v>
      </c>
      <c r="W264" s="19" t="str">
        <f t="array" ref="W264">IFERROR(VLOOKUP($C264&amp;$T264,CHOOSE({1,2},Data!$A$2:$A$13444&amp;Data!$B$2:$B$13444,Data!$C$2:$C$13444),2,0),"")</f>
        <v>PM10-A3</v>
      </c>
      <c r="X264" s="54" t="str">
        <f t="shared" ref="X264:X518" si="8">IF(S264="Không đủ ĐKDT","Học lại",IF(S264="Đình chỉ thi","Học lại",IF(AND(MID(F264,2,2)&lt;"12",S264="Vắng"),"Thi lại",IF(S264="Vắng có phép", "Thi lại",IF(AND((MID(F264,2,2)&lt;"12"),P264&lt;4.5),"Thi lại",IF(AND((MID(F264,2,2)&lt;"19"),P264&lt;4),"Học lại",IF(AND((MID(F264,2,2)&gt;"18"),P264&lt;4),"Thi lại",IF(AND(MID(F264,2,2)&gt;"18",O264=0),"Thi lại",IF(AND((MID(F264,2,2)&lt;"12"),O264=0),"Thi lại",IF(AND((MID(F264,2,2)&lt;"19"),(MID(F264,2,2)&gt;"11"),O264=0),"Học lại","Đạt"))))))))))</f>
        <v>Đạt</v>
      </c>
      <c r="Y264" s="54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2"/>
    </row>
    <row r="265" spans="1:40" ht="18.75" customHeight="1" x14ac:dyDescent="0.25">
      <c r="A265" s="1">
        <v>257</v>
      </c>
      <c r="B265" s="20">
        <f>IF(LEN(C265=0),SUBTOTAL(3,$C$9:C265),"")</f>
        <v>257</v>
      </c>
      <c r="C265" s="21" t="s">
        <v>220</v>
      </c>
      <c r="D265" s="22" t="s">
        <v>6115</v>
      </c>
      <c r="E265" s="23" t="s">
        <v>5831</v>
      </c>
      <c r="F265" s="21" t="s">
        <v>5951</v>
      </c>
      <c r="G265" s="90">
        <v>10</v>
      </c>
      <c r="H265" s="24">
        <v>1</v>
      </c>
      <c r="I265" s="24">
        <v>2.5</v>
      </c>
      <c r="J265" s="24" t="s">
        <v>26</v>
      </c>
      <c r="K265" s="30"/>
      <c r="L265" s="30"/>
      <c r="M265" s="30"/>
      <c r="N265" s="30"/>
      <c r="O265" s="52">
        <v>0</v>
      </c>
      <c r="P265" s="26">
        <f t="shared" ref="P265:P519" si="9">IF(O265="H","I",IF(OR(O265="DC",O265="C",O265="V"),0,ROUND(SUMPRODUCT(G265:O265,$G$8:$O$8)/100,1)))</f>
        <v>1.7</v>
      </c>
      <c r="Q265" s="27" t="str">
        <f t="shared" si="6"/>
        <v>F</v>
      </c>
      <c r="R265" s="28" t="str">
        <f t="shared" si="7"/>
        <v>Kém</v>
      </c>
      <c r="S265" s="29" t="str">
        <f t="shared" ref="S265:S519" si="10">+IF(OR($G265=0,$H265=0,$I265=0,$J265=0),"Không đủ ĐKDT",IF(AND(O265=0,P265&gt;=4),"Không đạt",IF(O265="V", "Vắng", IF(O265="DC", "Đình chỉ thi",IF(O265="H", "Vắng có phép","")))))</f>
        <v/>
      </c>
      <c r="T265" s="92" t="s">
        <v>5724</v>
      </c>
      <c r="U265" s="3" t="str">
        <f t="shared" ref="U265:U519" si="11">IFERROR(LEFT($T265,LEN($T265)-3),"")</f>
        <v>INT1332</v>
      </c>
      <c r="V265" s="3" t="str">
        <f t="shared" ref="V265:V519" si="12">IFERROR(RIGHT($T265,2),"")</f>
        <v>11</v>
      </c>
      <c r="W265" s="19" t="str">
        <f t="array" ref="W265">IFERROR(VLOOKUP($C265&amp;$T265,CHOOSE({1,2},Data!$A$2:$A$13444&amp;Data!$B$2:$B$13444,Data!$C$2:$C$13444),2,0),"")</f>
        <v>PM10-A3</v>
      </c>
      <c r="X265" s="54" t="str">
        <f t="shared" si="8"/>
        <v>Học lại</v>
      </c>
      <c r="Y265" s="54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2"/>
    </row>
    <row r="266" spans="1:40" ht="18.75" customHeight="1" x14ac:dyDescent="0.25">
      <c r="A266" s="1">
        <v>258</v>
      </c>
      <c r="B266" s="20">
        <f>IF(LEN(C266=0),SUBTOTAL(3,$C$9:C266),"")</f>
        <v>258</v>
      </c>
      <c r="C266" s="21" t="s">
        <v>4270</v>
      </c>
      <c r="D266" s="22" t="s">
        <v>5853</v>
      </c>
      <c r="E266" s="23" t="s">
        <v>5831</v>
      </c>
      <c r="F266" s="21" t="s">
        <v>5942</v>
      </c>
      <c r="G266" s="90">
        <v>10</v>
      </c>
      <c r="H266" s="24">
        <v>8</v>
      </c>
      <c r="I266" s="24">
        <v>8</v>
      </c>
      <c r="J266" s="24" t="s">
        <v>26</v>
      </c>
      <c r="K266" s="30"/>
      <c r="L266" s="30"/>
      <c r="M266" s="30"/>
      <c r="N266" s="30"/>
      <c r="O266" s="52">
        <v>8</v>
      </c>
      <c r="P266" s="26">
        <f t="shared" si="9"/>
        <v>8.1999999999999993</v>
      </c>
      <c r="Q266" s="27" t="str">
        <f t="shared" ref="Q266:Q520" si="13">IF(AND($P266&gt;=9,$P266&lt;=10),"A+","")&amp;IF(AND($P266&gt;=8.5,$P266&lt;=8.9),"A","")&amp;IF(AND($P266&gt;=8,$P266&lt;=8.4),"B+","")&amp;IF(AND($P266&gt;=7,$P266&lt;=7.9),"B","")&amp;IF(AND($P266&gt;=6.5,$P266&lt;=6.9),"C+","")&amp;IF(AND($P266&gt;=5.5,$P266&lt;=6.4),"C","")&amp;IF(AND($P266&gt;=5,$P266&lt;=5.4),"D+","")&amp;IF(AND($P266&gt;=4,$P266&lt;=4.9),"D","")&amp;IF(AND($P266&lt;4),"F","")</f>
        <v>B+</v>
      </c>
      <c r="R266" s="28" t="str">
        <f t="shared" si="7"/>
        <v>Khá</v>
      </c>
      <c r="S266" s="29" t="str">
        <f t="shared" si="10"/>
        <v/>
      </c>
      <c r="T266" s="92" t="s">
        <v>5724</v>
      </c>
      <c r="U266" s="3" t="str">
        <f t="shared" si="11"/>
        <v>INT1332</v>
      </c>
      <c r="V266" s="3" t="str">
        <f t="shared" si="12"/>
        <v>11</v>
      </c>
      <c r="W266" s="19" t="str">
        <f t="array" ref="W266">IFERROR(VLOOKUP($C266&amp;$T266,CHOOSE({1,2},Data!$A$2:$A$13444&amp;Data!$B$2:$B$13444,Data!$C$2:$C$13444),2,0),"")</f>
        <v>PM10-A3</v>
      </c>
      <c r="X266" s="54" t="str">
        <f t="shared" si="8"/>
        <v>Đạt</v>
      </c>
      <c r="Y266" s="54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2"/>
    </row>
    <row r="267" spans="1:40" ht="18.75" customHeight="1" x14ac:dyDescent="0.25">
      <c r="A267" s="1">
        <v>259</v>
      </c>
      <c r="B267" s="20">
        <f>IF(LEN(C267=0),SUBTOTAL(3,$C$9:C267),"")</f>
        <v>259</v>
      </c>
      <c r="C267" s="21" t="s">
        <v>327</v>
      </c>
      <c r="D267" s="22" t="s">
        <v>5832</v>
      </c>
      <c r="E267" s="23" t="s">
        <v>5831</v>
      </c>
      <c r="F267" s="21" t="s">
        <v>5972</v>
      </c>
      <c r="G267" s="90">
        <v>10</v>
      </c>
      <c r="H267" s="24">
        <v>1</v>
      </c>
      <c r="I267" s="24">
        <v>1</v>
      </c>
      <c r="J267" s="24" t="s">
        <v>26</v>
      </c>
      <c r="K267" s="30"/>
      <c r="L267" s="30"/>
      <c r="M267" s="30"/>
      <c r="N267" s="30"/>
      <c r="O267" s="52">
        <v>0</v>
      </c>
      <c r="P267" s="26">
        <f t="shared" si="9"/>
        <v>1.4</v>
      </c>
      <c r="Q267" s="27" t="str">
        <f t="shared" si="13"/>
        <v>F</v>
      </c>
      <c r="R267" s="28" t="str">
        <f t="shared" si="7"/>
        <v>Kém</v>
      </c>
      <c r="S267" s="29" t="str">
        <f t="shared" si="10"/>
        <v/>
      </c>
      <c r="T267" s="92" t="s">
        <v>5724</v>
      </c>
      <c r="U267" s="3" t="str">
        <f t="shared" si="11"/>
        <v>INT1332</v>
      </c>
      <c r="V267" s="3" t="str">
        <f t="shared" si="12"/>
        <v>11</v>
      </c>
      <c r="W267" s="19" t="str">
        <f t="array" ref="W267">IFERROR(VLOOKUP($C267&amp;$T267,CHOOSE({1,2},Data!$A$2:$A$13444&amp;Data!$B$2:$B$13444,Data!$C$2:$C$13444),2,0),"")</f>
        <v>PM10-A3</v>
      </c>
      <c r="X267" s="54" t="str">
        <f t="shared" si="8"/>
        <v>Học lại</v>
      </c>
      <c r="Y267" s="54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2"/>
    </row>
    <row r="268" spans="1:40" ht="18.75" customHeight="1" x14ac:dyDescent="0.25">
      <c r="A268" s="1">
        <v>260</v>
      </c>
      <c r="B268" s="20">
        <f>IF(LEN(C268=0),SUBTOTAL(3,$C$9:C268),"")</f>
        <v>260</v>
      </c>
      <c r="C268" s="21" t="s">
        <v>3957</v>
      </c>
      <c r="D268" s="22" t="s">
        <v>5957</v>
      </c>
      <c r="E268" s="23" t="s">
        <v>6116</v>
      </c>
      <c r="F268" s="21" t="s">
        <v>5940</v>
      </c>
      <c r="G268" s="90">
        <v>10</v>
      </c>
      <c r="H268" s="24">
        <v>2</v>
      </c>
      <c r="I268" s="24">
        <v>2</v>
      </c>
      <c r="J268" s="24" t="s">
        <v>26</v>
      </c>
      <c r="K268" s="30"/>
      <c r="L268" s="30"/>
      <c r="M268" s="30"/>
      <c r="N268" s="30"/>
      <c r="O268" s="52">
        <v>1</v>
      </c>
      <c r="P268" s="26">
        <f t="shared" si="9"/>
        <v>2.2999999999999998</v>
      </c>
      <c r="Q268" s="27" t="str">
        <f t="shared" si="13"/>
        <v>F</v>
      </c>
      <c r="R268" s="28" t="str">
        <f t="shared" si="7"/>
        <v>Kém</v>
      </c>
      <c r="S268" s="29" t="str">
        <f t="shared" si="10"/>
        <v/>
      </c>
      <c r="T268" s="92" t="s">
        <v>5724</v>
      </c>
      <c r="U268" s="3" t="str">
        <f t="shared" si="11"/>
        <v>INT1332</v>
      </c>
      <c r="V268" s="3" t="str">
        <f t="shared" si="12"/>
        <v>11</v>
      </c>
      <c r="W268" s="19" t="str">
        <f t="array" ref="W268">IFERROR(VLOOKUP($C268&amp;$T268,CHOOSE({1,2},Data!$A$2:$A$13444&amp;Data!$B$2:$B$13444,Data!$C$2:$C$13444),2,0),"")</f>
        <v>PM10-A3</v>
      </c>
      <c r="X268" s="54" t="str">
        <f t="shared" si="8"/>
        <v>Học lại</v>
      </c>
      <c r="Y268" s="54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2"/>
    </row>
    <row r="269" spans="1:40" ht="18.75" customHeight="1" x14ac:dyDescent="0.25">
      <c r="A269" s="1">
        <v>261</v>
      </c>
      <c r="B269" s="20">
        <f>IF(LEN(C269=0),SUBTOTAL(3,$C$9:C269),"")</f>
        <v>261</v>
      </c>
      <c r="C269" s="21" t="s">
        <v>221</v>
      </c>
      <c r="D269" s="22" t="s">
        <v>6117</v>
      </c>
      <c r="E269" s="23" t="s">
        <v>5837</v>
      </c>
      <c r="F269" s="21" t="s">
        <v>5942</v>
      </c>
      <c r="G269" s="90">
        <v>9</v>
      </c>
      <c r="H269" s="24">
        <v>4</v>
      </c>
      <c r="I269" s="24">
        <v>6</v>
      </c>
      <c r="J269" s="24" t="s">
        <v>26</v>
      </c>
      <c r="K269" s="30"/>
      <c r="L269" s="30"/>
      <c r="M269" s="30"/>
      <c r="N269" s="30"/>
      <c r="O269" s="52">
        <v>7</v>
      </c>
      <c r="P269" s="26">
        <f t="shared" si="9"/>
        <v>6.4</v>
      </c>
      <c r="Q269" s="27" t="str">
        <f t="shared" si="13"/>
        <v>C</v>
      </c>
      <c r="R269" s="28" t="str">
        <f t="shared" si="7"/>
        <v>Trung bình</v>
      </c>
      <c r="S269" s="29" t="str">
        <f t="shared" si="10"/>
        <v/>
      </c>
      <c r="T269" s="92" t="s">
        <v>5724</v>
      </c>
      <c r="U269" s="3" t="str">
        <f t="shared" si="11"/>
        <v>INT1332</v>
      </c>
      <c r="V269" s="3" t="str">
        <f t="shared" si="12"/>
        <v>11</v>
      </c>
      <c r="W269" s="19" t="str">
        <f t="array" ref="W269">IFERROR(VLOOKUP($C269&amp;$T269,CHOOSE({1,2},Data!$A$2:$A$13444&amp;Data!$B$2:$B$13444,Data!$C$2:$C$13444),2,0),"")</f>
        <v>PM10-A3</v>
      </c>
      <c r="X269" s="54" t="str">
        <f t="shared" si="8"/>
        <v>Đạt</v>
      </c>
      <c r="Y269" s="54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2"/>
    </row>
    <row r="270" spans="1:40" ht="18.75" customHeight="1" x14ac:dyDescent="0.25">
      <c r="A270" s="1">
        <v>262</v>
      </c>
      <c r="B270" s="20">
        <f>IF(LEN(C270=0),SUBTOTAL(3,$C$9:C270),"")</f>
        <v>262</v>
      </c>
      <c r="C270" s="21" t="s">
        <v>330</v>
      </c>
      <c r="D270" s="22" t="s">
        <v>6118</v>
      </c>
      <c r="E270" s="23" t="s">
        <v>5837</v>
      </c>
      <c r="F270" s="21" t="s">
        <v>5972</v>
      </c>
      <c r="G270" s="90">
        <v>10</v>
      </c>
      <c r="H270" s="24">
        <v>1.5</v>
      </c>
      <c r="I270" s="24">
        <v>4.5</v>
      </c>
      <c r="J270" s="24" t="s">
        <v>26</v>
      </c>
      <c r="K270" s="30"/>
      <c r="L270" s="30"/>
      <c r="M270" s="30"/>
      <c r="N270" s="30"/>
      <c r="O270" s="52">
        <v>7</v>
      </c>
      <c r="P270" s="26">
        <f t="shared" si="9"/>
        <v>5.7</v>
      </c>
      <c r="Q270" s="27" t="str">
        <f t="shared" si="13"/>
        <v>C</v>
      </c>
      <c r="R270" s="28" t="str">
        <f t="shared" si="7"/>
        <v>Trung bình</v>
      </c>
      <c r="S270" s="29" t="str">
        <f t="shared" si="10"/>
        <v/>
      </c>
      <c r="T270" s="92" t="s">
        <v>5724</v>
      </c>
      <c r="U270" s="3" t="str">
        <f t="shared" si="11"/>
        <v>INT1332</v>
      </c>
      <c r="V270" s="3" t="str">
        <f t="shared" si="12"/>
        <v>11</v>
      </c>
      <c r="W270" s="19" t="str">
        <f t="array" ref="W270">IFERROR(VLOOKUP($C270&amp;$T270,CHOOSE({1,2},Data!$A$2:$A$13444&amp;Data!$B$2:$B$13444,Data!$C$2:$C$13444),2,0),"")</f>
        <v>PM10-A3</v>
      </c>
      <c r="X270" s="54" t="str">
        <f t="shared" si="8"/>
        <v>Đạt</v>
      </c>
      <c r="Y270" s="54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2"/>
    </row>
    <row r="271" spans="1:40" ht="18.75" customHeight="1" x14ac:dyDescent="0.25">
      <c r="A271" s="1">
        <v>263</v>
      </c>
      <c r="B271" s="20">
        <f>IF(LEN(C271=0),SUBTOTAL(3,$C$9:C271),"")</f>
        <v>263</v>
      </c>
      <c r="C271" s="21" t="s">
        <v>184</v>
      </c>
      <c r="D271" s="22" t="s">
        <v>6119</v>
      </c>
      <c r="E271" s="23" t="s">
        <v>5895</v>
      </c>
      <c r="F271" s="21" t="s">
        <v>5942</v>
      </c>
      <c r="G271" s="90">
        <v>10</v>
      </c>
      <c r="H271" s="24">
        <v>3</v>
      </c>
      <c r="I271" s="24">
        <v>8</v>
      </c>
      <c r="J271" s="24" t="s">
        <v>26</v>
      </c>
      <c r="K271" s="30"/>
      <c r="L271" s="30"/>
      <c r="M271" s="30"/>
      <c r="N271" s="30"/>
      <c r="O271" s="52">
        <v>8</v>
      </c>
      <c r="P271" s="26">
        <f t="shared" si="9"/>
        <v>7.2</v>
      </c>
      <c r="Q271" s="27" t="str">
        <f t="shared" si="13"/>
        <v>B</v>
      </c>
      <c r="R271" s="28" t="str">
        <f t="shared" si="7"/>
        <v>Khá</v>
      </c>
      <c r="S271" s="29" t="str">
        <f t="shared" si="10"/>
        <v/>
      </c>
      <c r="T271" s="92" t="s">
        <v>5724</v>
      </c>
      <c r="U271" s="3" t="str">
        <f t="shared" si="11"/>
        <v>INT1332</v>
      </c>
      <c r="V271" s="3" t="str">
        <f t="shared" si="12"/>
        <v>11</v>
      </c>
      <c r="W271" s="19" t="str">
        <f t="array" ref="W271">IFERROR(VLOOKUP($C271&amp;$T271,CHOOSE({1,2},Data!$A$2:$A$13444&amp;Data!$B$2:$B$13444,Data!$C$2:$C$13444),2,0),"")</f>
        <v>PM10-A3</v>
      </c>
      <c r="X271" s="54" t="str">
        <f t="shared" si="8"/>
        <v>Đạt</v>
      </c>
      <c r="Y271" s="54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2"/>
    </row>
    <row r="272" spans="1:40" ht="18.75" customHeight="1" x14ac:dyDescent="0.25">
      <c r="A272" s="1">
        <v>264</v>
      </c>
      <c r="B272" s="20">
        <f>IF(LEN(C272=0),SUBTOTAL(3,$C$9:C272),"")</f>
        <v>264</v>
      </c>
      <c r="C272" s="21" t="s">
        <v>4390</v>
      </c>
      <c r="D272" s="22" t="s">
        <v>6120</v>
      </c>
      <c r="E272" s="23" t="s">
        <v>5976</v>
      </c>
      <c r="F272" s="21" t="s">
        <v>5972</v>
      </c>
      <c r="G272" s="90">
        <v>10</v>
      </c>
      <c r="H272" s="24">
        <v>4.5</v>
      </c>
      <c r="I272" s="24">
        <v>5.5</v>
      </c>
      <c r="J272" s="24" t="s">
        <v>26</v>
      </c>
      <c r="K272" s="30"/>
      <c r="L272" s="30"/>
      <c r="M272" s="30"/>
      <c r="N272" s="30"/>
      <c r="O272" s="52">
        <v>8</v>
      </c>
      <c r="P272" s="26">
        <f t="shared" si="9"/>
        <v>7</v>
      </c>
      <c r="Q272" s="27" t="str">
        <f t="shared" si="13"/>
        <v>B</v>
      </c>
      <c r="R272" s="28" t="str">
        <f t="shared" si="7"/>
        <v>Khá</v>
      </c>
      <c r="S272" s="29" t="str">
        <f t="shared" si="10"/>
        <v/>
      </c>
      <c r="T272" s="92" t="s">
        <v>5724</v>
      </c>
      <c r="U272" s="3" t="str">
        <f t="shared" si="11"/>
        <v>INT1332</v>
      </c>
      <c r="V272" s="3" t="str">
        <f t="shared" si="12"/>
        <v>11</v>
      </c>
      <c r="W272" s="19" t="str">
        <f t="array" ref="W272">IFERROR(VLOOKUP($C272&amp;$T272,CHOOSE({1,2},Data!$A$2:$A$13444&amp;Data!$B$2:$B$13444,Data!$C$2:$C$13444),2,0),"")</f>
        <v>PM10-A3</v>
      </c>
      <c r="X272" s="54" t="str">
        <f t="shared" si="8"/>
        <v>Đạt</v>
      </c>
      <c r="Y272" s="54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2"/>
    </row>
    <row r="273" spans="1:40" ht="18.75" customHeight="1" x14ac:dyDescent="0.25">
      <c r="A273" s="1">
        <v>265</v>
      </c>
      <c r="B273" s="20">
        <f>IF(LEN(C273=0),SUBTOTAL(3,$C$9:C273),"")</f>
        <v>265</v>
      </c>
      <c r="C273" s="21" t="s">
        <v>613</v>
      </c>
      <c r="D273" s="22" t="s">
        <v>6121</v>
      </c>
      <c r="E273" s="23" t="s">
        <v>5840</v>
      </c>
      <c r="F273" s="21" t="s">
        <v>6098</v>
      </c>
      <c r="G273" s="90">
        <v>10</v>
      </c>
      <c r="H273" s="24">
        <v>1</v>
      </c>
      <c r="I273" s="24">
        <v>1</v>
      </c>
      <c r="J273" s="24" t="s">
        <v>26</v>
      </c>
      <c r="K273" s="30"/>
      <c r="L273" s="30"/>
      <c r="M273" s="30"/>
      <c r="N273" s="30"/>
      <c r="O273" s="52">
        <v>1</v>
      </c>
      <c r="P273" s="26">
        <f t="shared" si="9"/>
        <v>1.9</v>
      </c>
      <c r="Q273" s="27" t="str">
        <f t="shared" si="13"/>
        <v>F</v>
      </c>
      <c r="R273" s="28" t="str">
        <f t="shared" si="7"/>
        <v>Kém</v>
      </c>
      <c r="S273" s="29" t="str">
        <f t="shared" si="10"/>
        <v/>
      </c>
      <c r="T273" s="92" t="s">
        <v>5724</v>
      </c>
      <c r="U273" s="3" t="str">
        <f t="shared" si="11"/>
        <v>INT1332</v>
      </c>
      <c r="V273" s="3" t="str">
        <f t="shared" si="12"/>
        <v>11</v>
      </c>
      <c r="W273" s="19" t="str">
        <f t="array" ref="W273">IFERROR(VLOOKUP($C273&amp;$T273,CHOOSE({1,2},Data!$A$2:$A$13444&amp;Data!$B$2:$B$13444,Data!$C$2:$C$13444),2,0),"")</f>
        <v>PM10-A3</v>
      </c>
      <c r="X273" s="54" t="str">
        <f t="shared" si="8"/>
        <v>Học lại</v>
      </c>
      <c r="Y273" s="54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2"/>
    </row>
    <row r="274" spans="1:40" ht="18.75" customHeight="1" x14ac:dyDescent="0.25">
      <c r="A274" s="1">
        <v>266</v>
      </c>
      <c r="B274" s="20">
        <f>IF(LEN(C274=0),SUBTOTAL(3,$C$9:C274),"")</f>
        <v>266</v>
      </c>
      <c r="C274" s="21" t="s">
        <v>4025</v>
      </c>
      <c r="D274" s="22" t="s">
        <v>6122</v>
      </c>
      <c r="E274" s="23" t="s">
        <v>5978</v>
      </c>
      <c r="F274" s="21" t="s">
        <v>5962</v>
      </c>
      <c r="G274" s="90">
        <v>10</v>
      </c>
      <c r="H274" s="24">
        <v>6.5</v>
      </c>
      <c r="I274" s="24">
        <v>6.5</v>
      </c>
      <c r="J274" s="24" t="s">
        <v>26</v>
      </c>
      <c r="K274" s="30"/>
      <c r="L274" s="30"/>
      <c r="M274" s="30"/>
      <c r="N274" s="30"/>
      <c r="O274" s="52">
        <v>6.5</v>
      </c>
      <c r="P274" s="26">
        <f t="shared" si="9"/>
        <v>6.9</v>
      </c>
      <c r="Q274" s="27" t="str">
        <f t="shared" si="13"/>
        <v>C+</v>
      </c>
      <c r="R274" s="28" t="str">
        <f t="shared" si="7"/>
        <v>Trung bình</v>
      </c>
      <c r="S274" s="29" t="str">
        <f t="shared" si="10"/>
        <v/>
      </c>
      <c r="T274" s="92" t="s">
        <v>5724</v>
      </c>
      <c r="U274" s="3" t="str">
        <f t="shared" si="11"/>
        <v>INT1332</v>
      </c>
      <c r="V274" s="3" t="str">
        <f t="shared" si="12"/>
        <v>11</v>
      </c>
      <c r="W274" s="19" t="str">
        <f t="array" ref="W274">IFERROR(VLOOKUP($C274&amp;$T274,CHOOSE({1,2},Data!$A$2:$A$13444&amp;Data!$B$2:$B$13444,Data!$C$2:$C$13444),2,0),"")</f>
        <v>PM10-A3</v>
      </c>
      <c r="X274" s="54" t="str">
        <f t="shared" si="8"/>
        <v>Đạt</v>
      </c>
      <c r="Y274" s="54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2"/>
    </row>
    <row r="275" spans="1:40" ht="18.75" customHeight="1" x14ac:dyDescent="0.25">
      <c r="A275" s="1">
        <v>267</v>
      </c>
      <c r="B275" s="20">
        <f>IF(LEN(C275=0),SUBTOTAL(3,$C$9:C275),"")</f>
        <v>267</v>
      </c>
      <c r="C275" s="21" t="s">
        <v>4262</v>
      </c>
      <c r="D275" s="22" t="s">
        <v>6123</v>
      </c>
      <c r="E275" s="23" t="s">
        <v>6124</v>
      </c>
      <c r="F275" s="21" t="s">
        <v>5939</v>
      </c>
      <c r="G275" s="90">
        <v>8</v>
      </c>
      <c r="H275" s="24">
        <v>1.5</v>
      </c>
      <c r="I275" s="24">
        <v>1</v>
      </c>
      <c r="J275" s="24" t="s">
        <v>26</v>
      </c>
      <c r="K275" s="30"/>
      <c r="L275" s="30"/>
      <c r="M275" s="30"/>
      <c r="N275" s="30"/>
      <c r="O275" s="52">
        <v>1</v>
      </c>
      <c r="P275" s="26">
        <f t="shared" si="9"/>
        <v>1.8</v>
      </c>
      <c r="Q275" s="27" t="str">
        <f t="shared" si="13"/>
        <v>F</v>
      </c>
      <c r="R275" s="28" t="str">
        <f t="shared" si="7"/>
        <v>Kém</v>
      </c>
      <c r="S275" s="29" t="str">
        <f t="shared" si="10"/>
        <v/>
      </c>
      <c r="T275" s="92" t="s">
        <v>5724</v>
      </c>
      <c r="U275" s="3" t="str">
        <f t="shared" si="11"/>
        <v>INT1332</v>
      </c>
      <c r="V275" s="3" t="str">
        <f t="shared" si="12"/>
        <v>11</v>
      </c>
      <c r="W275" s="19" t="str">
        <f t="array" ref="W275">IFERROR(VLOOKUP($C275&amp;$T275,CHOOSE({1,2},Data!$A$2:$A$13444&amp;Data!$B$2:$B$13444,Data!$C$2:$C$13444),2,0),"")</f>
        <v>PM10-A3</v>
      </c>
      <c r="X275" s="54" t="str">
        <f t="shared" si="8"/>
        <v>Học lại</v>
      </c>
      <c r="Y275" s="54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2"/>
    </row>
    <row r="276" spans="1:40" ht="18.75" customHeight="1" x14ac:dyDescent="0.25">
      <c r="A276" s="1">
        <v>268</v>
      </c>
      <c r="B276" s="20">
        <f>IF(LEN(C276=0),SUBTOTAL(3,$C$9:C276),"")</f>
        <v>268</v>
      </c>
      <c r="C276" s="21" t="s">
        <v>5246</v>
      </c>
      <c r="D276" s="22" t="s">
        <v>6017</v>
      </c>
      <c r="E276" s="23" t="s">
        <v>5981</v>
      </c>
      <c r="F276" s="21" t="s">
        <v>5949</v>
      </c>
      <c r="G276" s="90">
        <v>10</v>
      </c>
      <c r="H276" s="24">
        <v>7</v>
      </c>
      <c r="I276" s="24">
        <v>8</v>
      </c>
      <c r="J276" s="24" t="s">
        <v>26</v>
      </c>
      <c r="K276" s="30"/>
      <c r="L276" s="30"/>
      <c r="M276" s="30"/>
      <c r="N276" s="30"/>
      <c r="O276" s="52">
        <v>7.5</v>
      </c>
      <c r="P276" s="26">
        <f t="shared" si="9"/>
        <v>7.8</v>
      </c>
      <c r="Q276" s="27" t="str">
        <f t="shared" si="13"/>
        <v>B</v>
      </c>
      <c r="R276" s="28" t="str">
        <f t="shared" si="7"/>
        <v>Khá</v>
      </c>
      <c r="S276" s="29" t="str">
        <f t="shared" si="10"/>
        <v/>
      </c>
      <c r="T276" s="92" t="s">
        <v>5724</v>
      </c>
      <c r="U276" s="3" t="str">
        <f t="shared" si="11"/>
        <v>INT1332</v>
      </c>
      <c r="V276" s="3" t="str">
        <f t="shared" si="12"/>
        <v>11</v>
      </c>
      <c r="W276" s="19" t="str">
        <f t="array" ref="W276">IFERROR(VLOOKUP($C276&amp;$T276,CHOOSE({1,2},Data!$A$2:$A$13444&amp;Data!$B$2:$B$13444,Data!$C$2:$C$13444),2,0),"")</f>
        <v>PM10-A3</v>
      </c>
      <c r="X276" s="54" t="str">
        <f t="shared" si="8"/>
        <v>Đạt</v>
      </c>
      <c r="Y276" s="54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2"/>
    </row>
    <row r="277" spans="1:40" ht="18.75" customHeight="1" x14ac:dyDescent="0.25">
      <c r="A277" s="1">
        <v>269</v>
      </c>
      <c r="B277" s="20">
        <f>IF(LEN(C277=0),SUBTOTAL(3,$C$9:C277),"")</f>
        <v>269</v>
      </c>
      <c r="C277" s="21" t="s">
        <v>5247</v>
      </c>
      <c r="D277" s="22" t="s">
        <v>6125</v>
      </c>
      <c r="E277" s="23" t="s">
        <v>5901</v>
      </c>
      <c r="F277" s="21" t="s">
        <v>5962</v>
      </c>
      <c r="G277" s="90">
        <v>10</v>
      </c>
      <c r="H277" s="24">
        <v>6.5</v>
      </c>
      <c r="I277" s="24">
        <v>8.5</v>
      </c>
      <c r="J277" s="24" t="s">
        <v>26</v>
      </c>
      <c r="K277" s="30"/>
      <c r="L277" s="30"/>
      <c r="M277" s="30"/>
      <c r="N277" s="30"/>
      <c r="O277" s="52">
        <v>8</v>
      </c>
      <c r="P277" s="26">
        <f t="shared" si="9"/>
        <v>8</v>
      </c>
      <c r="Q277" s="27" t="str">
        <f t="shared" si="13"/>
        <v>B+</v>
      </c>
      <c r="R277" s="28" t="str">
        <f t="shared" si="7"/>
        <v>Khá</v>
      </c>
      <c r="S277" s="29" t="str">
        <f t="shared" si="10"/>
        <v/>
      </c>
      <c r="T277" s="92" t="s">
        <v>5724</v>
      </c>
      <c r="U277" s="3" t="str">
        <f t="shared" si="11"/>
        <v>INT1332</v>
      </c>
      <c r="V277" s="3" t="str">
        <f t="shared" si="12"/>
        <v>11</v>
      </c>
      <c r="W277" s="19" t="str">
        <f t="array" ref="W277">IFERROR(VLOOKUP($C277&amp;$T277,CHOOSE({1,2},Data!$A$2:$A$13444&amp;Data!$B$2:$B$13444,Data!$C$2:$C$13444),2,0),"")</f>
        <v>PM10-A3</v>
      </c>
      <c r="X277" s="54" t="str">
        <f t="shared" si="8"/>
        <v>Đạt</v>
      </c>
      <c r="Y277" s="54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2"/>
    </row>
    <row r="278" spans="1:40" ht="18.75" customHeight="1" x14ac:dyDescent="0.25">
      <c r="A278" s="1">
        <v>270</v>
      </c>
      <c r="B278" s="20">
        <f>IF(LEN(C278=0),SUBTOTAL(3,$C$9:C278),"")</f>
        <v>270</v>
      </c>
      <c r="C278" s="21" t="s">
        <v>644</v>
      </c>
      <c r="D278" s="22" t="s">
        <v>5908</v>
      </c>
      <c r="E278" s="23" t="s">
        <v>5903</v>
      </c>
      <c r="F278" s="21" t="s">
        <v>5967</v>
      </c>
      <c r="G278" s="90">
        <v>8</v>
      </c>
      <c r="H278" s="24">
        <v>5.5</v>
      </c>
      <c r="I278" s="24">
        <v>3</v>
      </c>
      <c r="J278" s="24" t="s">
        <v>26</v>
      </c>
      <c r="K278" s="30"/>
      <c r="L278" s="30"/>
      <c r="M278" s="30"/>
      <c r="N278" s="30"/>
      <c r="O278" s="52">
        <v>5.5</v>
      </c>
      <c r="P278" s="26">
        <f t="shared" si="9"/>
        <v>5.3</v>
      </c>
      <c r="Q278" s="27" t="str">
        <f t="shared" si="13"/>
        <v>D+</v>
      </c>
      <c r="R278" s="28" t="str">
        <f t="shared" si="7"/>
        <v>Trung bình yếu</v>
      </c>
      <c r="S278" s="29" t="str">
        <f t="shared" si="10"/>
        <v/>
      </c>
      <c r="T278" s="92" t="s">
        <v>5724</v>
      </c>
      <c r="U278" s="3" t="str">
        <f t="shared" si="11"/>
        <v>INT1332</v>
      </c>
      <c r="V278" s="3" t="str">
        <f t="shared" si="12"/>
        <v>11</v>
      </c>
      <c r="W278" s="19" t="str">
        <f t="array" ref="W278">IFERROR(VLOOKUP($C278&amp;$T278,CHOOSE({1,2},Data!$A$2:$A$13444&amp;Data!$B$2:$B$13444,Data!$C$2:$C$13444),2,0),"")</f>
        <v>PM10-A3</v>
      </c>
      <c r="X278" s="54" t="str">
        <f t="shared" si="8"/>
        <v>Đạt</v>
      </c>
      <c r="Y278" s="54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2"/>
    </row>
    <row r="279" spans="1:40" ht="18.75" customHeight="1" x14ac:dyDescent="0.25">
      <c r="A279" s="1">
        <v>271</v>
      </c>
      <c r="B279" s="20">
        <f>IF(LEN(C279=0),SUBTOTAL(3,$C$9:C279),"")</f>
        <v>271</v>
      </c>
      <c r="C279" s="21" t="s">
        <v>2897</v>
      </c>
      <c r="D279" s="22" t="s">
        <v>6126</v>
      </c>
      <c r="E279" s="23" t="s">
        <v>5903</v>
      </c>
      <c r="F279" s="21" t="s">
        <v>5939</v>
      </c>
      <c r="G279" s="90">
        <v>8</v>
      </c>
      <c r="H279" s="24">
        <v>1</v>
      </c>
      <c r="I279" s="24">
        <v>1</v>
      </c>
      <c r="J279" s="24" t="s">
        <v>26</v>
      </c>
      <c r="K279" s="30"/>
      <c r="L279" s="30"/>
      <c r="M279" s="30"/>
      <c r="N279" s="30"/>
      <c r="O279" s="52">
        <v>1</v>
      </c>
      <c r="P279" s="26">
        <f t="shared" si="9"/>
        <v>1.7</v>
      </c>
      <c r="Q279" s="27" t="str">
        <f t="shared" si="13"/>
        <v>F</v>
      </c>
      <c r="R279" s="28" t="str">
        <f t="shared" si="7"/>
        <v>Kém</v>
      </c>
      <c r="S279" s="29" t="str">
        <f t="shared" si="10"/>
        <v/>
      </c>
      <c r="T279" s="92" t="s">
        <v>5724</v>
      </c>
      <c r="U279" s="3" t="str">
        <f t="shared" si="11"/>
        <v>INT1332</v>
      </c>
      <c r="V279" s="3" t="str">
        <f t="shared" si="12"/>
        <v>11</v>
      </c>
      <c r="W279" s="19" t="str">
        <f t="array" ref="W279">IFERROR(VLOOKUP($C279&amp;$T279,CHOOSE({1,2},Data!$A$2:$A$13444&amp;Data!$B$2:$B$13444,Data!$C$2:$C$13444),2,0),"")</f>
        <v>PM10-A3</v>
      </c>
      <c r="X279" s="54" t="str">
        <f t="shared" si="8"/>
        <v>Học lại</v>
      </c>
      <c r="Y279" s="54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2"/>
    </row>
    <row r="280" spans="1:40" ht="18.75" customHeight="1" x14ac:dyDescent="0.25">
      <c r="A280" s="1">
        <v>272</v>
      </c>
      <c r="B280" s="20">
        <f>IF(LEN(C280=0),SUBTOTAL(3,$C$9:C280),"")</f>
        <v>272</v>
      </c>
      <c r="C280" s="21" t="s">
        <v>4598</v>
      </c>
      <c r="D280" s="22" t="s">
        <v>6127</v>
      </c>
      <c r="E280" s="23" t="s">
        <v>5909</v>
      </c>
      <c r="F280" s="21" t="s">
        <v>5951</v>
      </c>
      <c r="G280" s="90">
        <v>2</v>
      </c>
      <c r="H280" s="24">
        <v>0</v>
      </c>
      <c r="I280" s="24">
        <v>0</v>
      </c>
      <c r="J280" s="24" t="s">
        <v>26</v>
      </c>
      <c r="K280" s="30"/>
      <c r="L280" s="30"/>
      <c r="M280" s="30"/>
      <c r="N280" s="30"/>
      <c r="O280" s="52" t="s">
        <v>6630</v>
      </c>
      <c r="P280" s="26">
        <f t="shared" si="9"/>
        <v>0</v>
      </c>
      <c r="Q280" s="27" t="str">
        <f t="shared" si="13"/>
        <v>F</v>
      </c>
      <c r="R280" s="28" t="str">
        <f t="shared" si="7"/>
        <v>Kém</v>
      </c>
      <c r="S280" s="29" t="str">
        <f t="shared" si="10"/>
        <v>Không đủ ĐKDT</v>
      </c>
      <c r="T280" s="92" t="s">
        <v>5724</v>
      </c>
      <c r="U280" s="3" t="str">
        <f t="shared" si="11"/>
        <v>INT1332</v>
      </c>
      <c r="V280" s="3" t="str">
        <f t="shared" si="12"/>
        <v>11</v>
      </c>
      <c r="W280" s="19" t="str">
        <f t="array" ref="W280">IFERROR(VLOOKUP($C280&amp;$T280,CHOOSE({1,2},Data!$A$2:$A$13444&amp;Data!$B$2:$B$13444,Data!$C$2:$C$13444),2,0),"")</f>
        <v>PM10-A3</v>
      </c>
      <c r="X280" s="54" t="str">
        <f t="shared" si="8"/>
        <v>Học lại</v>
      </c>
      <c r="Y280" s="54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2"/>
    </row>
    <row r="281" spans="1:40" ht="18.75" customHeight="1" x14ac:dyDescent="0.25">
      <c r="A281" s="1">
        <v>273</v>
      </c>
      <c r="B281" s="20">
        <f>IF(LEN(C281=0),SUBTOTAL(3,$C$9:C281),"")</f>
        <v>273</v>
      </c>
      <c r="C281" s="21" t="s">
        <v>5238</v>
      </c>
      <c r="D281" s="22" t="s">
        <v>5994</v>
      </c>
      <c r="E281" s="23" t="s">
        <v>5910</v>
      </c>
      <c r="F281" s="21" t="s">
        <v>5962</v>
      </c>
      <c r="G281" s="90">
        <v>10</v>
      </c>
      <c r="H281" s="24">
        <v>9</v>
      </c>
      <c r="I281" s="24">
        <v>9</v>
      </c>
      <c r="J281" s="24" t="s">
        <v>26</v>
      </c>
      <c r="K281" s="30"/>
      <c r="L281" s="30"/>
      <c r="M281" s="30"/>
      <c r="N281" s="30"/>
      <c r="O281" s="52">
        <v>9</v>
      </c>
      <c r="P281" s="26">
        <f t="shared" si="9"/>
        <v>9.1</v>
      </c>
      <c r="Q281" s="27" t="str">
        <f t="shared" si="13"/>
        <v>A+</v>
      </c>
      <c r="R281" s="28" t="str">
        <f t="shared" si="7"/>
        <v>Giỏi</v>
      </c>
      <c r="S281" s="29" t="str">
        <f t="shared" si="10"/>
        <v/>
      </c>
      <c r="T281" s="92" t="s">
        <v>5724</v>
      </c>
      <c r="U281" s="3" t="str">
        <f t="shared" si="11"/>
        <v>INT1332</v>
      </c>
      <c r="V281" s="3" t="str">
        <f t="shared" si="12"/>
        <v>11</v>
      </c>
      <c r="W281" s="19" t="str">
        <f t="array" ref="W281">IFERROR(VLOOKUP($C281&amp;$T281,CHOOSE({1,2},Data!$A$2:$A$13444&amp;Data!$B$2:$B$13444,Data!$C$2:$C$13444),2,0),"")</f>
        <v>PM10-A3</v>
      </c>
      <c r="X281" s="54" t="str">
        <f t="shared" si="8"/>
        <v>Đạt</v>
      </c>
      <c r="Y281" s="54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2"/>
    </row>
    <row r="282" spans="1:40" ht="18.75" customHeight="1" x14ac:dyDescent="0.25">
      <c r="A282" s="1">
        <v>274</v>
      </c>
      <c r="B282" s="20">
        <f>IF(LEN(C282=0),SUBTOTAL(3,$C$9:C282),"")</f>
        <v>274</v>
      </c>
      <c r="C282" s="21" t="s">
        <v>2898</v>
      </c>
      <c r="D282" s="22" t="s">
        <v>6128</v>
      </c>
      <c r="E282" s="23" t="s">
        <v>5910</v>
      </c>
      <c r="F282" s="21" t="s">
        <v>5939</v>
      </c>
      <c r="G282" s="90">
        <v>10</v>
      </c>
      <c r="H282" s="24">
        <v>9</v>
      </c>
      <c r="I282" s="24">
        <v>9.5</v>
      </c>
      <c r="J282" s="24" t="s">
        <v>26</v>
      </c>
      <c r="K282" s="30"/>
      <c r="L282" s="30"/>
      <c r="M282" s="30"/>
      <c r="N282" s="30"/>
      <c r="O282" s="52">
        <v>9</v>
      </c>
      <c r="P282" s="26">
        <f t="shared" si="9"/>
        <v>9.1999999999999993</v>
      </c>
      <c r="Q282" s="27" t="str">
        <f t="shared" si="13"/>
        <v>A+</v>
      </c>
      <c r="R282" s="28" t="str">
        <f t="shared" si="7"/>
        <v>Giỏi</v>
      </c>
      <c r="S282" s="29" t="str">
        <f t="shared" si="10"/>
        <v/>
      </c>
      <c r="T282" s="92" t="s">
        <v>5724</v>
      </c>
      <c r="U282" s="3" t="str">
        <f t="shared" si="11"/>
        <v>INT1332</v>
      </c>
      <c r="V282" s="3" t="str">
        <f t="shared" si="12"/>
        <v>11</v>
      </c>
      <c r="W282" s="19" t="str">
        <f t="array" ref="W282">IFERROR(VLOOKUP($C282&amp;$T282,CHOOSE({1,2},Data!$A$2:$A$13444&amp;Data!$B$2:$B$13444,Data!$C$2:$C$13444),2,0),"")</f>
        <v>PM10-A3</v>
      </c>
      <c r="X282" s="54" t="str">
        <f t="shared" si="8"/>
        <v>Đạt</v>
      </c>
      <c r="Y282" s="54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2"/>
    </row>
    <row r="283" spans="1:40" ht="18.75" customHeight="1" x14ac:dyDescent="0.25">
      <c r="A283" s="1">
        <v>275</v>
      </c>
      <c r="B283" s="20">
        <f>IF(LEN(C283=0),SUBTOTAL(3,$C$9:C283),"")</f>
        <v>275</v>
      </c>
      <c r="C283" s="21" t="s">
        <v>5190</v>
      </c>
      <c r="D283" s="22" t="s">
        <v>5989</v>
      </c>
      <c r="E283" s="23" t="s">
        <v>5999</v>
      </c>
      <c r="F283" s="21" t="s">
        <v>5942</v>
      </c>
      <c r="G283" s="90">
        <v>10</v>
      </c>
      <c r="H283" s="24">
        <v>5.5</v>
      </c>
      <c r="I283" s="24">
        <v>5.5</v>
      </c>
      <c r="J283" s="24" t="s">
        <v>26</v>
      </c>
      <c r="K283" s="30"/>
      <c r="L283" s="30"/>
      <c r="M283" s="30"/>
      <c r="N283" s="30"/>
      <c r="O283" s="52">
        <v>8</v>
      </c>
      <c r="P283" s="26">
        <f t="shared" si="9"/>
        <v>7.2</v>
      </c>
      <c r="Q283" s="27" t="str">
        <f t="shared" si="13"/>
        <v>B</v>
      </c>
      <c r="R283" s="28" t="str">
        <f t="shared" si="7"/>
        <v>Khá</v>
      </c>
      <c r="S283" s="29" t="str">
        <f t="shared" si="10"/>
        <v/>
      </c>
      <c r="T283" s="92" t="s">
        <v>5724</v>
      </c>
      <c r="U283" s="3" t="str">
        <f t="shared" si="11"/>
        <v>INT1332</v>
      </c>
      <c r="V283" s="3" t="str">
        <f t="shared" si="12"/>
        <v>11</v>
      </c>
      <c r="W283" s="19" t="str">
        <f t="array" ref="W283">IFERROR(VLOOKUP($C283&amp;$T283,CHOOSE({1,2},Data!$A$2:$A$13444&amp;Data!$B$2:$B$13444,Data!$C$2:$C$13444),2,0),"")</f>
        <v>PM10-A3</v>
      </c>
      <c r="X283" s="54" t="str">
        <f t="shared" si="8"/>
        <v>Đạt</v>
      </c>
      <c r="Y283" s="54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2"/>
    </row>
    <row r="284" spans="1:40" ht="18.75" customHeight="1" x14ac:dyDescent="0.25">
      <c r="A284" s="1">
        <v>276</v>
      </c>
      <c r="B284" s="20">
        <f>IF(LEN(C284=0),SUBTOTAL(3,$C$9:C284),"")</f>
        <v>276</v>
      </c>
      <c r="C284" s="21" t="s">
        <v>4690</v>
      </c>
      <c r="D284" s="22" t="s">
        <v>5832</v>
      </c>
      <c r="E284" s="23" t="s">
        <v>5917</v>
      </c>
      <c r="F284" s="21" t="s">
        <v>5959</v>
      </c>
      <c r="G284" s="90">
        <v>10</v>
      </c>
      <c r="H284" s="24">
        <v>4.5</v>
      </c>
      <c r="I284" s="24">
        <v>4</v>
      </c>
      <c r="J284" s="24" t="s">
        <v>26</v>
      </c>
      <c r="K284" s="30"/>
      <c r="L284" s="30"/>
      <c r="M284" s="30"/>
      <c r="N284" s="30"/>
      <c r="O284" s="52">
        <v>7</v>
      </c>
      <c r="P284" s="26">
        <f t="shared" si="9"/>
        <v>6.2</v>
      </c>
      <c r="Q284" s="27" t="str">
        <f t="shared" si="13"/>
        <v>C</v>
      </c>
      <c r="R284" s="28" t="str">
        <f t="shared" si="7"/>
        <v>Trung bình</v>
      </c>
      <c r="S284" s="29" t="str">
        <f t="shared" si="10"/>
        <v/>
      </c>
      <c r="T284" s="92" t="s">
        <v>5724</v>
      </c>
      <c r="U284" s="3" t="str">
        <f t="shared" si="11"/>
        <v>INT1332</v>
      </c>
      <c r="V284" s="3" t="str">
        <f t="shared" si="12"/>
        <v>11</v>
      </c>
      <c r="W284" s="19" t="str">
        <f t="array" ref="W284">IFERROR(VLOOKUP($C284&amp;$T284,CHOOSE({1,2},Data!$A$2:$A$13444&amp;Data!$B$2:$B$13444,Data!$C$2:$C$13444),2,0),"")</f>
        <v>PM10-A3</v>
      </c>
      <c r="X284" s="54" t="str">
        <f t="shared" si="8"/>
        <v>Đạt</v>
      </c>
      <c r="Y284" s="54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2"/>
    </row>
    <row r="285" spans="1:40" ht="18.75" customHeight="1" x14ac:dyDescent="0.25">
      <c r="A285" s="1">
        <v>277</v>
      </c>
      <c r="B285" s="20">
        <f>IF(LEN(C285=0),SUBTOTAL(3,$C$9:C285),"")</f>
        <v>277</v>
      </c>
      <c r="C285" s="21" t="s">
        <v>266</v>
      </c>
      <c r="D285" s="22" t="s">
        <v>5825</v>
      </c>
      <c r="E285" s="23" t="s">
        <v>6129</v>
      </c>
      <c r="F285" s="21" t="s">
        <v>5951</v>
      </c>
      <c r="G285" s="90">
        <v>6</v>
      </c>
      <c r="H285" s="24">
        <v>1</v>
      </c>
      <c r="I285" s="24">
        <v>0</v>
      </c>
      <c r="J285" s="24" t="s">
        <v>26</v>
      </c>
      <c r="K285" s="30"/>
      <c r="L285" s="30"/>
      <c r="M285" s="30"/>
      <c r="N285" s="30"/>
      <c r="O285" s="52" t="s">
        <v>6630</v>
      </c>
      <c r="P285" s="26">
        <f t="shared" si="9"/>
        <v>0</v>
      </c>
      <c r="Q285" s="27" t="str">
        <f t="shared" si="13"/>
        <v>F</v>
      </c>
      <c r="R285" s="28" t="str">
        <f t="shared" si="7"/>
        <v>Kém</v>
      </c>
      <c r="S285" s="29" t="str">
        <f t="shared" si="10"/>
        <v>Không đủ ĐKDT</v>
      </c>
      <c r="T285" s="92" t="s">
        <v>5724</v>
      </c>
      <c r="U285" s="3" t="str">
        <f t="shared" si="11"/>
        <v>INT1332</v>
      </c>
      <c r="V285" s="3" t="str">
        <f t="shared" si="12"/>
        <v>11</v>
      </c>
      <c r="W285" s="19" t="str">
        <f t="array" ref="W285">IFERROR(VLOOKUP($C285&amp;$T285,CHOOSE({1,2},Data!$A$2:$A$13444&amp;Data!$B$2:$B$13444,Data!$C$2:$C$13444),2,0),"")</f>
        <v>PM10-A3</v>
      </c>
      <c r="X285" s="54" t="str">
        <f t="shared" si="8"/>
        <v>Học lại</v>
      </c>
      <c r="Y285" s="54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2"/>
    </row>
    <row r="286" spans="1:40" ht="18.75" customHeight="1" x14ac:dyDescent="0.25">
      <c r="A286" s="1">
        <v>278</v>
      </c>
      <c r="B286" s="20">
        <f>IF(LEN(C286=0),SUBTOTAL(3,$C$9:C286),"")</f>
        <v>278</v>
      </c>
      <c r="C286" s="21" t="s">
        <v>303</v>
      </c>
      <c r="D286" s="22" t="s">
        <v>6130</v>
      </c>
      <c r="E286" s="23" t="s">
        <v>6007</v>
      </c>
      <c r="F286" s="21" t="s">
        <v>5935</v>
      </c>
      <c r="G286" s="90">
        <v>10</v>
      </c>
      <c r="H286" s="24">
        <v>4.5</v>
      </c>
      <c r="I286" s="24">
        <v>6</v>
      </c>
      <c r="J286" s="24" t="s">
        <v>26</v>
      </c>
      <c r="K286" s="30"/>
      <c r="L286" s="30"/>
      <c r="M286" s="30"/>
      <c r="N286" s="30"/>
      <c r="O286" s="52">
        <v>5.5</v>
      </c>
      <c r="P286" s="26">
        <f t="shared" si="9"/>
        <v>5.9</v>
      </c>
      <c r="Q286" s="27" t="str">
        <f t="shared" si="13"/>
        <v>C</v>
      </c>
      <c r="R286" s="28" t="str">
        <f t="shared" si="7"/>
        <v>Trung bình</v>
      </c>
      <c r="S286" s="29" t="str">
        <f t="shared" si="10"/>
        <v/>
      </c>
      <c r="T286" s="92" t="s">
        <v>5724</v>
      </c>
      <c r="U286" s="3" t="str">
        <f t="shared" si="11"/>
        <v>INT1332</v>
      </c>
      <c r="V286" s="3" t="str">
        <f t="shared" si="12"/>
        <v>11</v>
      </c>
      <c r="W286" s="19" t="str">
        <f t="array" ref="W286">IFERROR(VLOOKUP($C286&amp;$T286,CHOOSE({1,2},Data!$A$2:$A$13444&amp;Data!$B$2:$B$13444,Data!$C$2:$C$13444),2,0),"")</f>
        <v>PM10-A3</v>
      </c>
      <c r="X286" s="54" t="str">
        <f t="shared" si="8"/>
        <v>Đạt</v>
      </c>
      <c r="Y286" s="54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2"/>
    </row>
    <row r="287" spans="1:40" ht="18.75" customHeight="1" x14ac:dyDescent="0.25">
      <c r="A287" s="1">
        <v>279</v>
      </c>
      <c r="B287" s="20">
        <f>IF(LEN(C287=0),SUBTOTAL(3,$C$9:C287),"")</f>
        <v>279</v>
      </c>
      <c r="C287" s="21" t="s">
        <v>2849</v>
      </c>
      <c r="D287" s="22" t="s">
        <v>6131</v>
      </c>
      <c r="E287" s="23" t="s">
        <v>6132</v>
      </c>
      <c r="F287" s="21" t="s">
        <v>5967</v>
      </c>
      <c r="G287" s="90">
        <v>8</v>
      </c>
      <c r="H287" s="24">
        <v>5.5</v>
      </c>
      <c r="I287" s="24">
        <v>7</v>
      </c>
      <c r="J287" s="24" t="s">
        <v>26</v>
      </c>
      <c r="K287" s="30"/>
      <c r="L287" s="30"/>
      <c r="M287" s="30"/>
      <c r="N287" s="30"/>
      <c r="O287" s="52">
        <v>6.5</v>
      </c>
      <c r="P287" s="26">
        <f t="shared" si="9"/>
        <v>6.6</v>
      </c>
      <c r="Q287" s="27" t="str">
        <f t="shared" si="13"/>
        <v>C+</v>
      </c>
      <c r="R287" s="28" t="str">
        <f t="shared" si="7"/>
        <v>Trung bình</v>
      </c>
      <c r="S287" s="29" t="str">
        <f t="shared" si="10"/>
        <v/>
      </c>
      <c r="T287" s="92" t="s">
        <v>5724</v>
      </c>
      <c r="U287" s="3" t="str">
        <f t="shared" si="11"/>
        <v>INT1332</v>
      </c>
      <c r="V287" s="3" t="str">
        <f t="shared" si="12"/>
        <v>11</v>
      </c>
      <c r="W287" s="19" t="str">
        <f t="array" ref="W287">IFERROR(VLOOKUP($C287&amp;$T287,CHOOSE({1,2},Data!$A$2:$A$13444&amp;Data!$B$2:$B$13444,Data!$C$2:$C$13444),2,0),"")</f>
        <v>PM10-A3</v>
      </c>
      <c r="X287" s="54" t="str">
        <f t="shared" si="8"/>
        <v>Đạt</v>
      </c>
      <c r="Y287" s="54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2"/>
    </row>
    <row r="288" spans="1:40" ht="18.75" customHeight="1" x14ac:dyDescent="0.25">
      <c r="A288" s="1">
        <v>280</v>
      </c>
      <c r="B288" s="20">
        <f>IF(LEN(C288=0),SUBTOTAL(3,$C$9:C288),"")</f>
        <v>280</v>
      </c>
      <c r="C288" s="21" t="s">
        <v>650</v>
      </c>
      <c r="D288" s="22" t="s">
        <v>6133</v>
      </c>
      <c r="E288" s="23" t="s">
        <v>5851</v>
      </c>
      <c r="F288" s="21" t="s">
        <v>5967</v>
      </c>
      <c r="G288" s="90">
        <v>8</v>
      </c>
      <c r="H288" s="24">
        <v>4</v>
      </c>
      <c r="I288" s="24">
        <v>2.5</v>
      </c>
      <c r="J288" s="24" t="s">
        <v>26</v>
      </c>
      <c r="K288" s="30"/>
      <c r="L288" s="30"/>
      <c r="M288" s="30"/>
      <c r="N288" s="30"/>
      <c r="O288" s="52">
        <v>6</v>
      </c>
      <c r="P288" s="26">
        <f t="shared" si="9"/>
        <v>5.0999999999999996</v>
      </c>
      <c r="Q288" s="27" t="str">
        <f t="shared" si="13"/>
        <v>D+</v>
      </c>
      <c r="R288" s="28" t="str">
        <f t="shared" si="7"/>
        <v>Trung bình yếu</v>
      </c>
      <c r="S288" s="29" t="str">
        <f t="shared" si="10"/>
        <v/>
      </c>
      <c r="T288" s="92" t="s">
        <v>5724</v>
      </c>
      <c r="U288" s="3" t="str">
        <f t="shared" si="11"/>
        <v>INT1332</v>
      </c>
      <c r="V288" s="3" t="str">
        <f t="shared" si="12"/>
        <v>11</v>
      </c>
      <c r="W288" s="19" t="str">
        <f t="array" ref="W288">IFERROR(VLOOKUP($C288&amp;$T288,CHOOSE({1,2},Data!$A$2:$A$13444&amp;Data!$B$2:$B$13444,Data!$C$2:$C$13444),2,0),"")</f>
        <v>PM10-A3</v>
      </c>
      <c r="X288" s="54" t="str">
        <f t="shared" si="8"/>
        <v>Đạt</v>
      </c>
      <c r="Y288" s="54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2"/>
    </row>
    <row r="289" spans="1:40" ht="18.75" customHeight="1" x14ac:dyDescent="0.25">
      <c r="A289" s="1">
        <v>281</v>
      </c>
      <c r="B289" s="20">
        <f>IF(LEN(C289=0),SUBTOTAL(3,$C$9:C289),"")</f>
        <v>281</v>
      </c>
      <c r="C289" s="21" t="s">
        <v>4007</v>
      </c>
      <c r="D289" s="22" t="s">
        <v>6134</v>
      </c>
      <c r="E289" s="23" t="s">
        <v>5851</v>
      </c>
      <c r="F289" s="21" t="s">
        <v>5940</v>
      </c>
      <c r="G289" s="90">
        <v>10</v>
      </c>
      <c r="H289" s="24">
        <v>9</v>
      </c>
      <c r="I289" s="24">
        <v>10</v>
      </c>
      <c r="J289" s="24" t="s">
        <v>26</v>
      </c>
      <c r="K289" s="30"/>
      <c r="L289" s="30"/>
      <c r="M289" s="30"/>
      <c r="N289" s="30"/>
      <c r="O289" s="52">
        <v>9.5</v>
      </c>
      <c r="P289" s="26">
        <f t="shared" si="9"/>
        <v>9.6</v>
      </c>
      <c r="Q289" s="27" t="str">
        <f t="shared" si="13"/>
        <v>A+</v>
      </c>
      <c r="R289" s="28" t="str">
        <f t="shared" si="7"/>
        <v>Giỏi</v>
      </c>
      <c r="S289" s="29" t="str">
        <f t="shared" si="10"/>
        <v/>
      </c>
      <c r="T289" s="92" t="s">
        <v>5724</v>
      </c>
      <c r="U289" s="3" t="str">
        <f t="shared" si="11"/>
        <v>INT1332</v>
      </c>
      <c r="V289" s="3" t="str">
        <f t="shared" si="12"/>
        <v>11</v>
      </c>
      <c r="W289" s="19" t="str">
        <f t="array" ref="W289">IFERROR(VLOOKUP($C289&amp;$T289,CHOOSE({1,2},Data!$A$2:$A$13444&amp;Data!$B$2:$B$13444,Data!$C$2:$C$13444),2,0),"")</f>
        <v>PM10-A3</v>
      </c>
      <c r="X289" s="54" t="str">
        <f t="shared" si="8"/>
        <v>Đạt</v>
      </c>
      <c r="Y289" s="54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2"/>
    </row>
    <row r="290" spans="1:40" ht="18.75" customHeight="1" x14ac:dyDescent="0.25">
      <c r="A290" s="1">
        <v>282</v>
      </c>
      <c r="B290" s="20">
        <f>IF(LEN(C290=0),SUBTOTAL(3,$C$9:C290),"")</f>
        <v>282</v>
      </c>
      <c r="C290" s="21" t="s">
        <v>4616</v>
      </c>
      <c r="D290" s="22" t="s">
        <v>6135</v>
      </c>
      <c r="E290" s="23" t="s">
        <v>5851</v>
      </c>
      <c r="F290" s="21" t="s">
        <v>5939</v>
      </c>
      <c r="G290" s="90">
        <v>10</v>
      </c>
      <c r="H290" s="24">
        <v>7</v>
      </c>
      <c r="I290" s="24">
        <v>8.5</v>
      </c>
      <c r="J290" s="24" t="s">
        <v>26</v>
      </c>
      <c r="K290" s="30"/>
      <c r="L290" s="30"/>
      <c r="M290" s="30"/>
      <c r="N290" s="30"/>
      <c r="O290" s="52">
        <v>8</v>
      </c>
      <c r="P290" s="26">
        <f t="shared" si="9"/>
        <v>8.1</v>
      </c>
      <c r="Q290" s="27" t="str">
        <f t="shared" si="13"/>
        <v>B+</v>
      </c>
      <c r="R290" s="28" t="str">
        <f t="shared" si="7"/>
        <v>Khá</v>
      </c>
      <c r="S290" s="29" t="str">
        <f t="shared" si="10"/>
        <v/>
      </c>
      <c r="T290" s="92" t="s">
        <v>5724</v>
      </c>
      <c r="U290" s="3" t="str">
        <f t="shared" si="11"/>
        <v>INT1332</v>
      </c>
      <c r="V290" s="3" t="str">
        <f t="shared" si="12"/>
        <v>11</v>
      </c>
      <c r="W290" s="19" t="str">
        <f t="array" ref="W290">IFERROR(VLOOKUP($C290&amp;$T290,CHOOSE({1,2},Data!$A$2:$A$13444&amp;Data!$B$2:$B$13444,Data!$C$2:$C$13444),2,0),"")</f>
        <v>PM10-A3</v>
      </c>
      <c r="X290" s="54" t="str">
        <f t="shared" si="8"/>
        <v>Đạt</v>
      </c>
      <c r="Y290" s="54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2"/>
    </row>
    <row r="291" spans="1:40" ht="18.75" customHeight="1" x14ac:dyDescent="0.25">
      <c r="A291" s="1">
        <v>283</v>
      </c>
      <c r="B291" s="20">
        <f>IF(LEN(C291=0),SUBTOTAL(3,$C$9:C291),"")</f>
        <v>283</v>
      </c>
      <c r="C291" s="21" t="s">
        <v>567</v>
      </c>
      <c r="D291" s="22" t="s">
        <v>5853</v>
      </c>
      <c r="E291" s="23" t="s">
        <v>5851</v>
      </c>
      <c r="F291" s="21" t="s">
        <v>5951</v>
      </c>
      <c r="G291" s="90">
        <v>10</v>
      </c>
      <c r="H291" s="24">
        <v>5</v>
      </c>
      <c r="I291" s="24">
        <v>4</v>
      </c>
      <c r="J291" s="24" t="s">
        <v>26</v>
      </c>
      <c r="K291" s="30"/>
      <c r="L291" s="30"/>
      <c r="M291" s="30"/>
      <c r="N291" s="30"/>
      <c r="O291" s="52">
        <v>4.5</v>
      </c>
      <c r="P291" s="26">
        <f t="shared" si="9"/>
        <v>5.0999999999999996</v>
      </c>
      <c r="Q291" s="27" t="str">
        <f t="shared" si="13"/>
        <v>D+</v>
      </c>
      <c r="R291" s="28" t="str">
        <f t="shared" si="7"/>
        <v>Trung bình yếu</v>
      </c>
      <c r="S291" s="29" t="str">
        <f t="shared" si="10"/>
        <v/>
      </c>
      <c r="T291" s="92" t="s">
        <v>5724</v>
      </c>
      <c r="U291" s="3" t="str">
        <f t="shared" si="11"/>
        <v>INT1332</v>
      </c>
      <c r="V291" s="3" t="str">
        <f t="shared" si="12"/>
        <v>11</v>
      </c>
      <c r="W291" s="19" t="str">
        <f t="array" ref="W291">IFERROR(VLOOKUP($C291&amp;$T291,CHOOSE({1,2},Data!$A$2:$A$13444&amp;Data!$B$2:$B$13444,Data!$C$2:$C$13444),2,0),"")</f>
        <v>PM10-A3</v>
      </c>
      <c r="X291" s="54" t="str">
        <f t="shared" si="8"/>
        <v>Đạt</v>
      </c>
      <c r="Y291" s="54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2"/>
    </row>
    <row r="292" spans="1:40" ht="18.75" customHeight="1" x14ac:dyDescent="0.25">
      <c r="A292" s="1">
        <v>284</v>
      </c>
      <c r="B292" s="20">
        <f>IF(LEN(C292=0),SUBTOTAL(3,$C$9:C292),"")</f>
        <v>284</v>
      </c>
      <c r="C292" s="21" t="s">
        <v>4358</v>
      </c>
      <c r="D292" s="22" t="s">
        <v>5832</v>
      </c>
      <c r="E292" s="23" t="s">
        <v>6136</v>
      </c>
      <c r="F292" s="21" t="s">
        <v>5942</v>
      </c>
      <c r="G292" s="90">
        <v>10</v>
      </c>
      <c r="H292" s="24">
        <v>10</v>
      </c>
      <c r="I292" s="24">
        <v>10</v>
      </c>
      <c r="J292" s="24" t="s">
        <v>26</v>
      </c>
      <c r="K292" s="30"/>
      <c r="L292" s="30"/>
      <c r="M292" s="30"/>
      <c r="N292" s="30"/>
      <c r="O292" s="52">
        <v>10</v>
      </c>
      <c r="P292" s="26">
        <f t="shared" si="9"/>
        <v>10</v>
      </c>
      <c r="Q292" s="27" t="str">
        <f t="shared" si="13"/>
        <v>A+</v>
      </c>
      <c r="R292" s="28" t="str">
        <f t="shared" si="7"/>
        <v>Giỏi</v>
      </c>
      <c r="S292" s="29" t="str">
        <f t="shared" si="10"/>
        <v/>
      </c>
      <c r="T292" s="92" t="s">
        <v>5724</v>
      </c>
      <c r="U292" s="3" t="str">
        <f t="shared" si="11"/>
        <v>INT1332</v>
      </c>
      <c r="V292" s="3" t="str">
        <f t="shared" si="12"/>
        <v>11</v>
      </c>
      <c r="W292" s="19" t="str">
        <f t="array" ref="W292">IFERROR(VLOOKUP($C292&amp;$T292,CHOOSE({1,2},Data!$A$2:$A$13444&amp;Data!$B$2:$B$13444,Data!$C$2:$C$13444),2,0),"")</f>
        <v>PM10-A3</v>
      </c>
      <c r="X292" s="54" t="str">
        <f t="shared" si="8"/>
        <v>Đạt</v>
      </c>
      <c r="Y292" s="54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2"/>
    </row>
    <row r="293" spans="1:40" ht="18.75" customHeight="1" x14ac:dyDescent="0.25">
      <c r="A293" s="1">
        <v>285</v>
      </c>
      <c r="B293" s="20">
        <f>IF(LEN(C293=0),SUBTOTAL(3,$C$9:C293),"")</f>
        <v>285</v>
      </c>
      <c r="C293" s="21" t="s">
        <v>3961</v>
      </c>
      <c r="D293" s="22" t="s">
        <v>5914</v>
      </c>
      <c r="E293" s="23" t="s">
        <v>6012</v>
      </c>
      <c r="F293" s="21" t="s">
        <v>5972</v>
      </c>
      <c r="G293" s="90">
        <v>10</v>
      </c>
      <c r="H293" s="24">
        <v>4</v>
      </c>
      <c r="I293" s="24">
        <v>2.5</v>
      </c>
      <c r="J293" s="24" t="s">
        <v>26</v>
      </c>
      <c r="K293" s="30"/>
      <c r="L293" s="30"/>
      <c r="M293" s="30"/>
      <c r="N293" s="30"/>
      <c r="O293" s="52">
        <v>4</v>
      </c>
      <c r="P293" s="26">
        <f t="shared" si="9"/>
        <v>4.3</v>
      </c>
      <c r="Q293" s="27" t="str">
        <f t="shared" si="13"/>
        <v>D</v>
      </c>
      <c r="R293" s="28" t="str">
        <f t="shared" si="7"/>
        <v>Trung bình yếu</v>
      </c>
      <c r="S293" s="29" t="str">
        <f t="shared" si="10"/>
        <v/>
      </c>
      <c r="T293" s="92" t="s">
        <v>5724</v>
      </c>
      <c r="U293" s="3" t="str">
        <f t="shared" si="11"/>
        <v>INT1332</v>
      </c>
      <c r="V293" s="3" t="str">
        <f t="shared" si="12"/>
        <v>11</v>
      </c>
      <c r="W293" s="19" t="str">
        <f t="array" ref="W293">IFERROR(VLOOKUP($C293&amp;$T293,CHOOSE({1,2},Data!$A$2:$A$13444&amp;Data!$B$2:$B$13444,Data!$C$2:$C$13444),2,0),"")</f>
        <v>PM10-A3</v>
      </c>
      <c r="X293" s="54" t="str">
        <f t="shared" si="8"/>
        <v>Đạt</v>
      </c>
      <c r="Y293" s="54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2"/>
    </row>
    <row r="294" spans="1:40" ht="18.75" customHeight="1" x14ac:dyDescent="0.25">
      <c r="A294" s="1">
        <v>286</v>
      </c>
      <c r="B294" s="20">
        <f>IF(LEN(C294=0),SUBTOTAL(3,$C$9:C294),"")</f>
        <v>286</v>
      </c>
      <c r="C294" s="21" t="s">
        <v>4370</v>
      </c>
      <c r="D294" s="22" t="s">
        <v>6137</v>
      </c>
      <c r="E294" s="23" t="s">
        <v>6012</v>
      </c>
      <c r="F294" s="21" t="s">
        <v>5949</v>
      </c>
      <c r="G294" s="90">
        <v>6</v>
      </c>
      <c r="H294" s="24">
        <v>2</v>
      </c>
      <c r="I294" s="24">
        <v>7.5</v>
      </c>
      <c r="J294" s="24" t="s">
        <v>26</v>
      </c>
      <c r="K294" s="30"/>
      <c r="L294" s="30"/>
      <c r="M294" s="30"/>
      <c r="N294" s="30"/>
      <c r="O294" s="52">
        <v>7.5</v>
      </c>
      <c r="P294" s="26">
        <f t="shared" si="9"/>
        <v>6.3</v>
      </c>
      <c r="Q294" s="27" t="str">
        <f t="shared" si="13"/>
        <v>C</v>
      </c>
      <c r="R294" s="28" t="str">
        <f t="shared" si="7"/>
        <v>Trung bình</v>
      </c>
      <c r="S294" s="29" t="str">
        <f t="shared" si="10"/>
        <v/>
      </c>
      <c r="T294" s="92" t="s">
        <v>5724</v>
      </c>
      <c r="U294" s="3" t="str">
        <f t="shared" si="11"/>
        <v>INT1332</v>
      </c>
      <c r="V294" s="3" t="str">
        <f t="shared" si="12"/>
        <v>11</v>
      </c>
      <c r="W294" s="19" t="str">
        <f t="array" ref="W294">IFERROR(VLOOKUP($C294&amp;$T294,CHOOSE({1,2},Data!$A$2:$A$13444&amp;Data!$B$2:$B$13444,Data!$C$2:$C$13444),2,0),"")</f>
        <v>PM10-A3</v>
      </c>
      <c r="X294" s="54" t="str">
        <f t="shared" si="8"/>
        <v>Đạt</v>
      </c>
      <c r="Y294" s="54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2"/>
    </row>
    <row r="295" spans="1:40" ht="18.75" customHeight="1" x14ac:dyDescent="0.25">
      <c r="A295" s="1">
        <v>287</v>
      </c>
      <c r="B295" s="20">
        <f>IF(LEN(C295=0),SUBTOTAL(3,$C$9:C295),"")</f>
        <v>287</v>
      </c>
      <c r="C295" s="21" t="s">
        <v>2875</v>
      </c>
      <c r="D295" s="22" t="s">
        <v>6138</v>
      </c>
      <c r="E295" s="23" t="s">
        <v>6139</v>
      </c>
      <c r="F295" s="21" t="s">
        <v>5947</v>
      </c>
      <c r="G295" s="90">
        <v>10</v>
      </c>
      <c r="H295" s="24">
        <v>9</v>
      </c>
      <c r="I295" s="24">
        <v>9.5</v>
      </c>
      <c r="J295" s="24" t="s">
        <v>26</v>
      </c>
      <c r="K295" s="30"/>
      <c r="L295" s="30"/>
      <c r="M295" s="30"/>
      <c r="N295" s="30"/>
      <c r="O295" s="52">
        <v>9</v>
      </c>
      <c r="P295" s="26">
        <f t="shared" si="9"/>
        <v>9.1999999999999993</v>
      </c>
      <c r="Q295" s="27" t="str">
        <f t="shared" si="13"/>
        <v>A+</v>
      </c>
      <c r="R295" s="28" t="str">
        <f t="shared" si="7"/>
        <v>Giỏi</v>
      </c>
      <c r="S295" s="29" t="str">
        <f t="shared" si="10"/>
        <v/>
      </c>
      <c r="T295" s="92" t="s">
        <v>5724</v>
      </c>
      <c r="U295" s="3" t="str">
        <f t="shared" si="11"/>
        <v>INT1332</v>
      </c>
      <c r="V295" s="3" t="str">
        <f t="shared" si="12"/>
        <v>11</v>
      </c>
      <c r="W295" s="19" t="str">
        <f t="array" ref="W295">IFERROR(VLOOKUP($C295&amp;$T295,CHOOSE({1,2},Data!$A$2:$A$13444&amp;Data!$B$2:$B$13444,Data!$C$2:$C$13444),2,0),"")</f>
        <v>PM10-A3</v>
      </c>
      <c r="X295" s="54" t="str">
        <f t="shared" si="8"/>
        <v>Đạt</v>
      </c>
      <c r="Y295" s="54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2"/>
    </row>
    <row r="296" spans="1:40" ht="18.75" customHeight="1" x14ac:dyDescent="0.25">
      <c r="A296" s="1">
        <v>288</v>
      </c>
      <c r="B296" s="20">
        <f>IF(LEN(C296=0),SUBTOTAL(3,$C$9:C296),"")</f>
        <v>288</v>
      </c>
      <c r="C296" s="21" t="s">
        <v>3913</v>
      </c>
      <c r="D296" s="22" t="s">
        <v>6128</v>
      </c>
      <c r="E296" s="23" t="s">
        <v>6140</v>
      </c>
      <c r="F296" s="21" t="s">
        <v>5942</v>
      </c>
      <c r="G296" s="90">
        <v>10</v>
      </c>
      <c r="H296" s="24">
        <v>2.5</v>
      </c>
      <c r="I296" s="24">
        <v>8</v>
      </c>
      <c r="J296" s="24" t="s">
        <v>26</v>
      </c>
      <c r="K296" s="30"/>
      <c r="L296" s="30"/>
      <c r="M296" s="30"/>
      <c r="N296" s="30"/>
      <c r="O296" s="52">
        <v>7</v>
      </c>
      <c r="P296" s="26">
        <f t="shared" si="9"/>
        <v>6.6</v>
      </c>
      <c r="Q296" s="27" t="str">
        <f t="shared" si="13"/>
        <v>C+</v>
      </c>
      <c r="R296" s="28" t="str">
        <f t="shared" si="7"/>
        <v>Trung bình</v>
      </c>
      <c r="S296" s="29" t="str">
        <f t="shared" si="10"/>
        <v/>
      </c>
      <c r="T296" s="92" t="s">
        <v>5724</v>
      </c>
      <c r="U296" s="3" t="str">
        <f t="shared" si="11"/>
        <v>INT1332</v>
      </c>
      <c r="V296" s="3" t="str">
        <f t="shared" si="12"/>
        <v>11</v>
      </c>
      <c r="W296" s="19" t="str">
        <f t="array" ref="W296">IFERROR(VLOOKUP($C296&amp;$T296,CHOOSE({1,2},Data!$A$2:$A$13444&amp;Data!$B$2:$B$13444,Data!$C$2:$C$13444),2,0),"")</f>
        <v>PM10-A3</v>
      </c>
      <c r="X296" s="54" t="str">
        <f t="shared" si="8"/>
        <v>Đạt</v>
      </c>
      <c r="Y296" s="54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2"/>
    </row>
    <row r="297" spans="1:40" ht="18.75" customHeight="1" x14ac:dyDescent="0.25">
      <c r="A297" s="1">
        <v>289</v>
      </c>
      <c r="B297" s="20">
        <f>IF(LEN(C297=0),SUBTOTAL(3,$C$9:C297),"")</f>
        <v>289</v>
      </c>
      <c r="C297" s="21" t="s">
        <v>241</v>
      </c>
      <c r="D297" s="22" t="s">
        <v>5889</v>
      </c>
      <c r="E297" s="23" t="s">
        <v>6141</v>
      </c>
      <c r="F297" s="21" t="s">
        <v>5935</v>
      </c>
      <c r="G297" s="90">
        <v>0</v>
      </c>
      <c r="H297" s="24">
        <v>0</v>
      </c>
      <c r="I297" s="24">
        <v>0</v>
      </c>
      <c r="J297" s="24" t="s">
        <v>26</v>
      </c>
      <c r="K297" s="30"/>
      <c r="L297" s="30"/>
      <c r="M297" s="30"/>
      <c r="N297" s="30"/>
      <c r="O297" s="52" t="s">
        <v>6630</v>
      </c>
      <c r="P297" s="26">
        <f t="shared" si="9"/>
        <v>0</v>
      </c>
      <c r="Q297" s="27" t="str">
        <f t="shared" si="13"/>
        <v>F</v>
      </c>
      <c r="R297" s="28" t="str">
        <f t="shared" si="7"/>
        <v>Kém</v>
      </c>
      <c r="S297" s="29" t="str">
        <f t="shared" si="10"/>
        <v>Không đủ ĐKDT</v>
      </c>
      <c r="T297" s="92" t="s">
        <v>5724</v>
      </c>
      <c r="U297" s="3" t="str">
        <f t="shared" si="11"/>
        <v>INT1332</v>
      </c>
      <c r="V297" s="3" t="str">
        <f t="shared" si="12"/>
        <v>11</v>
      </c>
      <c r="W297" s="19" t="str">
        <f t="array" ref="W297">IFERROR(VLOOKUP($C297&amp;$T297,CHOOSE({1,2},Data!$A$2:$A$13444&amp;Data!$B$2:$B$13444,Data!$C$2:$C$13444),2,0),"")</f>
        <v>PM10-A3</v>
      </c>
      <c r="X297" s="54" t="str">
        <f t="shared" si="8"/>
        <v>Học lại</v>
      </c>
      <c r="Y297" s="54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2"/>
    </row>
    <row r="298" spans="1:40" ht="18.75" customHeight="1" x14ac:dyDescent="0.25">
      <c r="A298" s="1">
        <v>290</v>
      </c>
      <c r="B298" s="20">
        <f>IF(LEN(C298=0),SUBTOTAL(3,$C$9:C298),"")</f>
        <v>290</v>
      </c>
      <c r="C298" s="21" t="s">
        <v>242</v>
      </c>
      <c r="D298" s="22" t="s">
        <v>5809</v>
      </c>
      <c r="E298" s="23" t="s">
        <v>6016</v>
      </c>
      <c r="F298" s="21" t="s">
        <v>5942</v>
      </c>
      <c r="G298" s="90">
        <v>10</v>
      </c>
      <c r="H298" s="24">
        <v>7</v>
      </c>
      <c r="I298" s="24">
        <v>8.5</v>
      </c>
      <c r="J298" s="24" t="s">
        <v>26</v>
      </c>
      <c r="K298" s="30"/>
      <c r="L298" s="30"/>
      <c r="M298" s="30"/>
      <c r="N298" s="30"/>
      <c r="O298" s="52">
        <v>8</v>
      </c>
      <c r="P298" s="26">
        <f t="shared" si="9"/>
        <v>8.1</v>
      </c>
      <c r="Q298" s="27" t="str">
        <f t="shared" si="13"/>
        <v>B+</v>
      </c>
      <c r="R298" s="28" t="str">
        <f t="shared" si="7"/>
        <v>Khá</v>
      </c>
      <c r="S298" s="29" t="str">
        <f t="shared" si="10"/>
        <v/>
      </c>
      <c r="T298" s="92" t="s">
        <v>5724</v>
      </c>
      <c r="U298" s="3" t="str">
        <f t="shared" si="11"/>
        <v>INT1332</v>
      </c>
      <c r="V298" s="3" t="str">
        <f t="shared" si="12"/>
        <v>11</v>
      </c>
      <c r="W298" s="19" t="str">
        <f t="array" ref="W298">IFERROR(VLOOKUP($C298&amp;$T298,CHOOSE({1,2},Data!$A$2:$A$13444&amp;Data!$B$2:$B$13444,Data!$C$2:$C$13444),2,0),"")</f>
        <v>PM10-A3</v>
      </c>
      <c r="X298" s="54" t="str">
        <f t="shared" si="8"/>
        <v>Đạt</v>
      </c>
      <c r="Y298" s="54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2"/>
    </row>
    <row r="299" spans="1:40" ht="18.75" customHeight="1" x14ac:dyDescent="0.25">
      <c r="A299" s="1">
        <v>291</v>
      </c>
      <c r="B299" s="20">
        <f>IF(LEN(C299=0),SUBTOTAL(3,$C$9:C299),"")</f>
        <v>291</v>
      </c>
      <c r="C299" s="21" t="s">
        <v>198</v>
      </c>
      <c r="D299" s="22" t="s">
        <v>5863</v>
      </c>
      <c r="E299" s="23" t="s">
        <v>6142</v>
      </c>
      <c r="F299" s="21" t="s">
        <v>5958</v>
      </c>
      <c r="G299" s="90">
        <v>4</v>
      </c>
      <c r="H299" s="24">
        <v>3.5</v>
      </c>
      <c r="I299" s="24">
        <v>1</v>
      </c>
      <c r="J299" s="24" t="s">
        <v>26</v>
      </c>
      <c r="K299" s="30"/>
      <c r="L299" s="30"/>
      <c r="M299" s="30"/>
      <c r="N299" s="30"/>
      <c r="O299" s="52">
        <v>7</v>
      </c>
      <c r="P299" s="26">
        <f t="shared" si="9"/>
        <v>4.8</v>
      </c>
      <c r="Q299" s="27" t="str">
        <f t="shared" si="13"/>
        <v>D</v>
      </c>
      <c r="R299" s="28" t="str">
        <f t="shared" si="7"/>
        <v>Trung bình yếu</v>
      </c>
      <c r="S299" s="29" t="str">
        <f t="shared" si="10"/>
        <v/>
      </c>
      <c r="T299" s="92" t="s">
        <v>5724</v>
      </c>
      <c r="U299" s="3" t="str">
        <f t="shared" si="11"/>
        <v>INT1332</v>
      </c>
      <c r="V299" s="3" t="str">
        <f t="shared" si="12"/>
        <v>11</v>
      </c>
      <c r="W299" s="19" t="str">
        <f t="array" ref="W299">IFERROR(VLOOKUP($C299&amp;$T299,CHOOSE({1,2},Data!$A$2:$A$13444&amp;Data!$B$2:$B$13444,Data!$C$2:$C$13444),2,0),"")</f>
        <v>PM10-A3</v>
      </c>
      <c r="X299" s="54" t="str">
        <f t="shared" si="8"/>
        <v>Đạt</v>
      </c>
      <c r="Y299" s="54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2"/>
    </row>
    <row r="300" spans="1:40" ht="18.75" customHeight="1" x14ac:dyDescent="0.25">
      <c r="A300" s="1">
        <v>292</v>
      </c>
      <c r="B300" s="20">
        <f>IF(LEN(C300=0),SUBTOTAL(3,$C$9:C300),"")</f>
        <v>292</v>
      </c>
      <c r="C300" s="21" t="s">
        <v>4455</v>
      </c>
      <c r="D300" s="22" t="s">
        <v>6143</v>
      </c>
      <c r="E300" s="23" t="s">
        <v>6022</v>
      </c>
      <c r="F300" s="21" t="s">
        <v>5959</v>
      </c>
      <c r="G300" s="90">
        <v>8</v>
      </c>
      <c r="H300" s="24">
        <v>4</v>
      </c>
      <c r="I300" s="24">
        <v>1</v>
      </c>
      <c r="J300" s="24" t="s">
        <v>26</v>
      </c>
      <c r="K300" s="30"/>
      <c r="L300" s="30"/>
      <c r="M300" s="30"/>
      <c r="N300" s="30"/>
      <c r="O300" s="52">
        <v>5</v>
      </c>
      <c r="P300" s="26">
        <f t="shared" si="9"/>
        <v>4.3</v>
      </c>
      <c r="Q300" s="27" t="str">
        <f t="shared" si="13"/>
        <v>D</v>
      </c>
      <c r="R300" s="28" t="str">
        <f t="shared" si="7"/>
        <v>Trung bình yếu</v>
      </c>
      <c r="S300" s="29" t="str">
        <f t="shared" si="10"/>
        <v/>
      </c>
      <c r="T300" s="92" t="s">
        <v>5724</v>
      </c>
      <c r="U300" s="3" t="str">
        <f t="shared" si="11"/>
        <v>INT1332</v>
      </c>
      <c r="V300" s="3" t="str">
        <f t="shared" si="12"/>
        <v>11</v>
      </c>
      <c r="W300" s="19" t="str">
        <f t="array" ref="W300">IFERROR(VLOOKUP($C300&amp;$T300,CHOOSE({1,2},Data!$A$2:$A$13444&amp;Data!$B$2:$B$13444,Data!$C$2:$C$13444),2,0),"")</f>
        <v>PM10-A3</v>
      </c>
      <c r="X300" s="54" t="str">
        <f t="shared" si="8"/>
        <v>Đạt</v>
      </c>
      <c r="Y300" s="54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2"/>
    </row>
    <row r="301" spans="1:40" ht="18.75" customHeight="1" x14ac:dyDescent="0.25">
      <c r="A301" s="1">
        <v>293</v>
      </c>
      <c r="B301" s="20">
        <f>IF(LEN(C301=0),SUBTOTAL(3,$C$9:C301),"")</f>
        <v>293</v>
      </c>
      <c r="C301" s="21" t="s">
        <v>2819</v>
      </c>
      <c r="D301" s="22" t="s">
        <v>6144</v>
      </c>
      <c r="E301" s="23" t="s">
        <v>6145</v>
      </c>
      <c r="F301" s="21" t="s">
        <v>6098</v>
      </c>
      <c r="G301" s="90">
        <v>10</v>
      </c>
      <c r="H301" s="24">
        <v>2</v>
      </c>
      <c r="I301" s="24">
        <v>5.5</v>
      </c>
      <c r="J301" s="24" t="s">
        <v>26</v>
      </c>
      <c r="K301" s="30"/>
      <c r="L301" s="30"/>
      <c r="M301" s="30"/>
      <c r="N301" s="30"/>
      <c r="O301" s="52">
        <v>4</v>
      </c>
      <c r="P301" s="26">
        <f t="shared" si="9"/>
        <v>4.5</v>
      </c>
      <c r="Q301" s="27" t="str">
        <f t="shared" si="13"/>
        <v>D</v>
      </c>
      <c r="R301" s="28" t="str">
        <f t="shared" si="7"/>
        <v>Trung bình yếu</v>
      </c>
      <c r="S301" s="29" t="str">
        <f t="shared" si="10"/>
        <v/>
      </c>
      <c r="T301" s="92" t="s">
        <v>5724</v>
      </c>
      <c r="U301" s="3" t="str">
        <f t="shared" si="11"/>
        <v>INT1332</v>
      </c>
      <c r="V301" s="3" t="str">
        <f t="shared" si="12"/>
        <v>11</v>
      </c>
      <c r="W301" s="19" t="str">
        <f t="array" ref="W301">IFERROR(VLOOKUP($C301&amp;$T301,CHOOSE({1,2},Data!$A$2:$A$13444&amp;Data!$B$2:$B$13444,Data!$C$2:$C$13444),2,0),"")</f>
        <v>PM10-A3</v>
      </c>
      <c r="X301" s="54" t="str">
        <f t="shared" si="8"/>
        <v>Đạt</v>
      </c>
      <c r="Y301" s="54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2"/>
    </row>
    <row r="302" spans="1:40" ht="18.75" customHeight="1" x14ac:dyDescent="0.25">
      <c r="A302" s="1">
        <v>294</v>
      </c>
      <c r="B302" s="20">
        <f>IF(LEN(C302=0),SUBTOTAL(3,$C$9:C302),"")</f>
        <v>294</v>
      </c>
      <c r="C302" s="21" t="s">
        <v>2877</v>
      </c>
      <c r="D302" s="22" t="s">
        <v>6005</v>
      </c>
      <c r="E302" s="23" t="s">
        <v>6146</v>
      </c>
      <c r="F302" s="21" t="s">
        <v>5942</v>
      </c>
      <c r="G302" s="90">
        <v>10</v>
      </c>
      <c r="H302" s="24">
        <v>6</v>
      </c>
      <c r="I302" s="24">
        <v>7</v>
      </c>
      <c r="J302" s="24" t="s">
        <v>26</v>
      </c>
      <c r="K302" s="30"/>
      <c r="L302" s="30"/>
      <c r="M302" s="30"/>
      <c r="N302" s="30"/>
      <c r="O302" s="52">
        <v>6.5</v>
      </c>
      <c r="P302" s="26">
        <f t="shared" si="9"/>
        <v>6.9</v>
      </c>
      <c r="Q302" s="27" t="str">
        <f t="shared" si="13"/>
        <v>C+</v>
      </c>
      <c r="R302" s="28" t="str">
        <f t="shared" si="7"/>
        <v>Trung bình</v>
      </c>
      <c r="S302" s="29" t="str">
        <f t="shared" si="10"/>
        <v/>
      </c>
      <c r="T302" s="92" t="s">
        <v>5724</v>
      </c>
      <c r="U302" s="3" t="str">
        <f t="shared" si="11"/>
        <v>INT1332</v>
      </c>
      <c r="V302" s="3" t="str">
        <f t="shared" si="12"/>
        <v>11</v>
      </c>
      <c r="W302" s="19" t="str">
        <f t="array" ref="W302">IFERROR(VLOOKUP($C302&amp;$T302,CHOOSE({1,2},Data!$A$2:$A$13444&amp;Data!$B$2:$B$13444,Data!$C$2:$C$13444),2,0),"")</f>
        <v>PM10-A3</v>
      </c>
      <c r="X302" s="54" t="str">
        <f t="shared" si="8"/>
        <v>Đạt</v>
      </c>
      <c r="Y302" s="54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2"/>
    </row>
    <row r="303" spans="1:40" ht="18.75" customHeight="1" x14ac:dyDescent="0.25">
      <c r="A303" s="1">
        <v>295</v>
      </c>
      <c r="B303" s="20">
        <f>IF(LEN(C303=0),SUBTOTAL(3,$C$9:C303),"")</f>
        <v>295</v>
      </c>
      <c r="C303" s="21" t="s">
        <v>4694</v>
      </c>
      <c r="D303" s="22" t="s">
        <v>6147</v>
      </c>
      <c r="E303" s="23" t="s">
        <v>6148</v>
      </c>
      <c r="F303" s="21" t="s">
        <v>5822</v>
      </c>
      <c r="G303" s="90">
        <v>10</v>
      </c>
      <c r="H303" s="24">
        <v>5.5</v>
      </c>
      <c r="I303" s="24">
        <v>5</v>
      </c>
      <c r="J303" s="24" t="s">
        <v>26</v>
      </c>
      <c r="K303" s="30"/>
      <c r="L303" s="30"/>
      <c r="M303" s="30"/>
      <c r="N303" s="30"/>
      <c r="O303" s="52">
        <v>7</v>
      </c>
      <c r="P303" s="26">
        <f t="shared" si="9"/>
        <v>6.6</v>
      </c>
      <c r="Q303" s="27" t="str">
        <f t="shared" si="13"/>
        <v>C+</v>
      </c>
      <c r="R303" s="28" t="str">
        <f t="shared" si="7"/>
        <v>Trung bình</v>
      </c>
      <c r="S303" s="29" t="str">
        <f t="shared" si="10"/>
        <v/>
      </c>
      <c r="T303" s="88" t="s">
        <v>5724</v>
      </c>
      <c r="U303" s="3" t="str">
        <f t="shared" si="11"/>
        <v>INT1332</v>
      </c>
      <c r="V303" s="3" t="str">
        <f t="shared" si="12"/>
        <v>11</v>
      </c>
      <c r="W303" s="19" t="str">
        <f t="array" ref="W303">IFERROR(VLOOKUP($C303&amp;$T303,CHOOSE({1,2},Data!$A$2:$A$13444&amp;Data!$B$2:$B$13444,Data!$C$2:$C$13444),2,0),"")</f>
        <v>PM10-A3</v>
      </c>
      <c r="X303" s="54" t="str">
        <f t="shared" si="8"/>
        <v>Đạt</v>
      </c>
      <c r="Y303" s="54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2"/>
    </row>
    <row r="304" spans="1:40" ht="18.75" customHeight="1" x14ac:dyDescent="0.25">
      <c r="A304" s="1">
        <v>296</v>
      </c>
      <c r="B304" s="20">
        <f>IF(LEN(C304=0),SUBTOTAL(3,$C$9:C304),"")</f>
        <v>296</v>
      </c>
      <c r="C304" s="21" t="s">
        <v>5338</v>
      </c>
      <c r="D304" s="22" t="s">
        <v>6149</v>
      </c>
      <c r="E304" s="23" t="s">
        <v>6150</v>
      </c>
      <c r="F304" s="21" t="s">
        <v>5947</v>
      </c>
      <c r="G304" s="90">
        <v>8</v>
      </c>
      <c r="H304" s="24">
        <v>1.5</v>
      </c>
      <c r="I304" s="24">
        <v>2.5</v>
      </c>
      <c r="J304" s="24" t="s">
        <v>26</v>
      </c>
      <c r="K304" s="30"/>
      <c r="L304" s="30"/>
      <c r="M304" s="30"/>
      <c r="N304" s="30"/>
      <c r="O304" s="52">
        <v>5</v>
      </c>
      <c r="P304" s="26">
        <f t="shared" si="9"/>
        <v>4.0999999999999996</v>
      </c>
      <c r="Q304" s="27" t="str">
        <f t="shared" si="13"/>
        <v>D</v>
      </c>
      <c r="R304" s="28" t="str">
        <f t="shared" si="7"/>
        <v>Trung bình yếu</v>
      </c>
      <c r="S304" s="29" t="str">
        <f t="shared" si="10"/>
        <v/>
      </c>
      <c r="T304" s="88" t="s">
        <v>5724</v>
      </c>
      <c r="U304" s="3" t="str">
        <f t="shared" si="11"/>
        <v>INT1332</v>
      </c>
      <c r="V304" s="3" t="str">
        <f t="shared" si="12"/>
        <v>11</v>
      </c>
      <c r="W304" s="19" t="str">
        <f t="array" ref="W304">IFERROR(VLOOKUP($C304&amp;$T304,CHOOSE({1,2},Data!$A$2:$A$13444&amp;Data!$B$2:$B$13444,Data!$C$2:$C$13444),2,0),"")</f>
        <v>PM10-A3</v>
      </c>
      <c r="X304" s="54" t="str">
        <f t="shared" si="8"/>
        <v>Đạt</v>
      </c>
      <c r="Y304" s="54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2"/>
    </row>
    <row r="305" spans="1:40" ht="18.75" customHeight="1" x14ac:dyDescent="0.25">
      <c r="A305" s="1">
        <v>297</v>
      </c>
      <c r="B305" s="20">
        <f>IF(LEN(C305=0),SUBTOTAL(3,$C$9:C305),"")</f>
        <v>297</v>
      </c>
      <c r="C305" s="21" t="s">
        <v>2822</v>
      </c>
      <c r="D305" s="22" t="s">
        <v>6151</v>
      </c>
      <c r="E305" s="23" t="s">
        <v>6150</v>
      </c>
      <c r="F305" s="21" t="s">
        <v>5949</v>
      </c>
      <c r="G305" s="90">
        <v>10</v>
      </c>
      <c r="H305" s="24">
        <v>8</v>
      </c>
      <c r="I305" s="24">
        <v>9</v>
      </c>
      <c r="J305" s="24" t="s">
        <v>26</v>
      </c>
      <c r="K305" s="30"/>
      <c r="L305" s="30"/>
      <c r="M305" s="30"/>
      <c r="N305" s="30"/>
      <c r="O305" s="52">
        <v>8.5</v>
      </c>
      <c r="P305" s="26">
        <f t="shared" si="9"/>
        <v>8.6999999999999993</v>
      </c>
      <c r="Q305" s="27" t="str">
        <f t="shared" si="13"/>
        <v>A</v>
      </c>
      <c r="R305" s="28" t="str">
        <f t="shared" si="7"/>
        <v>Giỏi</v>
      </c>
      <c r="S305" s="29" t="str">
        <f t="shared" si="10"/>
        <v/>
      </c>
      <c r="T305" s="88" t="s">
        <v>5724</v>
      </c>
      <c r="U305" s="3" t="str">
        <f t="shared" si="11"/>
        <v>INT1332</v>
      </c>
      <c r="V305" s="3" t="str">
        <f t="shared" si="12"/>
        <v>11</v>
      </c>
      <c r="W305" s="19" t="str">
        <f t="array" ref="W305">IFERROR(VLOOKUP($C305&amp;$T305,CHOOSE({1,2},Data!$A$2:$A$13444&amp;Data!$B$2:$B$13444,Data!$C$2:$C$13444),2,0),"")</f>
        <v>PM10-A3</v>
      </c>
      <c r="X305" s="54" t="str">
        <f t="shared" si="8"/>
        <v>Đạt</v>
      </c>
      <c r="Y305" s="54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2"/>
    </row>
    <row r="306" spans="1:40" ht="18.75" customHeight="1" x14ac:dyDescent="0.25">
      <c r="A306" s="1">
        <v>298</v>
      </c>
      <c r="B306" s="20">
        <f>IF(LEN(C306=0),SUBTOTAL(3,$C$9:C306),"")</f>
        <v>298</v>
      </c>
      <c r="C306" s="21" t="s">
        <v>4457</v>
      </c>
      <c r="D306" s="22" t="s">
        <v>5818</v>
      </c>
      <c r="E306" s="23" t="s">
        <v>5931</v>
      </c>
      <c r="F306" s="21" t="s">
        <v>5958</v>
      </c>
      <c r="G306" s="90">
        <v>10</v>
      </c>
      <c r="H306" s="24">
        <v>2</v>
      </c>
      <c r="I306" s="24">
        <v>7</v>
      </c>
      <c r="J306" s="24" t="s">
        <v>26</v>
      </c>
      <c r="K306" s="30"/>
      <c r="L306" s="30"/>
      <c r="M306" s="30"/>
      <c r="N306" s="30"/>
      <c r="O306" s="52">
        <v>6</v>
      </c>
      <c r="P306" s="26">
        <f t="shared" si="9"/>
        <v>5.8</v>
      </c>
      <c r="Q306" s="27" t="str">
        <f t="shared" si="13"/>
        <v>C</v>
      </c>
      <c r="R306" s="28" t="str">
        <f t="shared" si="7"/>
        <v>Trung bình</v>
      </c>
      <c r="S306" s="29" t="str">
        <f t="shared" si="10"/>
        <v/>
      </c>
      <c r="T306" s="88" t="s">
        <v>5724</v>
      </c>
      <c r="U306" s="3" t="str">
        <f t="shared" si="11"/>
        <v>INT1332</v>
      </c>
      <c r="V306" s="3" t="str">
        <f t="shared" si="12"/>
        <v>11</v>
      </c>
      <c r="W306" s="19" t="str">
        <f t="array" ref="W306">IFERROR(VLOOKUP($C306&amp;$T306,CHOOSE({1,2},Data!$A$2:$A$13444&amp;Data!$B$2:$B$13444,Data!$C$2:$C$13444),2,0),"")</f>
        <v>PM10-A3</v>
      </c>
      <c r="X306" s="54" t="str">
        <f t="shared" si="8"/>
        <v>Đạt</v>
      </c>
      <c r="Y306" s="54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2"/>
    </row>
    <row r="307" spans="1:40" ht="18.75" customHeight="1" x14ac:dyDescent="0.25">
      <c r="A307" s="1">
        <v>299</v>
      </c>
      <c r="B307" s="20">
        <f>IF(LEN(C307=0),SUBTOTAL(3,$C$9:C307),"")</f>
        <v>299</v>
      </c>
      <c r="C307" s="21" t="s">
        <v>4015</v>
      </c>
      <c r="D307" s="22" t="s">
        <v>6152</v>
      </c>
      <c r="E307" s="23" t="s">
        <v>5933</v>
      </c>
      <c r="F307" s="21" t="s">
        <v>5962</v>
      </c>
      <c r="G307" s="90">
        <v>10</v>
      </c>
      <c r="H307" s="24">
        <v>1</v>
      </c>
      <c r="I307" s="24">
        <v>5</v>
      </c>
      <c r="J307" s="24" t="s">
        <v>26</v>
      </c>
      <c r="K307" s="30"/>
      <c r="L307" s="30"/>
      <c r="M307" s="30"/>
      <c r="N307" s="30"/>
      <c r="O307" s="52">
        <v>7</v>
      </c>
      <c r="P307" s="26">
        <f t="shared" si="9"/>
        <v>5.7</v>
      </c>
      <c r="Q307" s="27" t="str">
        <f t="shared" si="13"/>
        <v>C</v>
      </c>
      <c r="R307" s="28" t="str">
        <f t="shared" si="7"/>
        <v>Trung bình</v>
      </c>
      <c r="S307" s="29" t="str">
        <f t="shared" si="10"/>
        <v/>
      </c>
      <c r="T307" s="88" t="s">
        <v>5724</v>
      </c>
      <c r="U307" s="3" t="str">
        <f t="shared" si="11"/>
        <v>INT1332</v>
      </c>
      <c r="V307" s="3" t="str">
        <f t="shared" si="12"/>
        <v>11</v>
      </c>
      <c r="W307" s="19" t="str">
        <f t="array" ref="W307">IFERROR(VLOOKUP($C307&amp;$T307,CHOOSE({1,2},Data!$A$2:$A$13444&amp;Data!$B$2:$B$13444,Data!$C$2:$C$13444),2,0),"")</f>
        <v>PM10-A3</v>
      </c>
      <c r="X307" s="54" t="str">
        <f t="shared" si="8"/>
        <v>Đạt</v>
      </c>
      <c r="Y307" s="54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2"/>
    </row>
    <row r="308" spans="1:40" ht="18.75" customHeight="1" x14ac:dyDescent="0.25">
      <c r="A308" s="1">
        <v>300</v>
      </c>
      <c r="B308" s="20">
        <f>IF(LEN(C308=0),SUBTOTAL(3,$C$9:C308),"")</f>
        <v>300</v>
      </c>
      <c r="C308" s="21" t="s">
        <v>4458</v>
      </c>
      <c r="D308" s="22" t="s">
        <v>6153</v>
      </c>
      <c r="E308" s="23" t="s">
        <v>6154</v>
      </c>
      <c r="F308" s="21" t="s">
        <v>5940</v>
      </c>
      <c r="G308" s="90">
        <v>8</v>
      </c>
      <c r="H308" s="24">
        <v>1</v>
      </c>
      <c r="I308" s="24">
        <v>1</v>
      </c>
      <c r="J308" s="24" t="s">
        <v>26</v>
      </c>
      <c r="K308" s="30"/>
      <c r="L308" s="30"/>
      <c r="M308" s="30"/>
      <c r="N308" s="30"/>
      <c r="O308" s="52">
        <v>1</v>
      </c>
      <c r="P308" s="26">
        <f t="shared" si="9"/>
        <v>1.7</v>
      </c>
      <c r="Q308" s="27" t="str">
        <f t="shared" si="13"/>
        <v>F</v>
      </c>
      <c r="R308" s="28" t="str">
        <f t="shared" si="7"/>
        <v>Kém</v>
      </c>
      <c r="S308" s="29" t="str">
        <f t="shared" si="10"/>
        <v/>
      </c>
      <c r="T308" s="88" t="s">
        <v>5724</v>
      </c>
      <c r="U308" s="3" t="str">
        <f t="shared" si="11"/>
        <v>INT1332</v>
      </c>
      <c r="V308" s="3" t="str">
        <f t="shared" si="12"/>
        <v>11</v>
      </c>
      <c r="W308" s="19" t="str">
        <f t="array" ref="W308">IFERROR(VLOOKUP($C308&amp;$T308,CHOOSE({1,2},Data!$A$2:$A$13444&amp;Data!$B$2:$B$13444,Data!$C$2:$C$13444),2,0),"")</f>
        <v>PM10-A3</v>
      </c>
      <c r="X308" s="54" t="str">
        <f t="shared" si="8"/>
        <v>Học lại</v>
      </c>
      <c r="Y308" s="54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2"/>
    </row>
    <row r="309" spans="1:40" ht="18.75" customHeight="1" x14ac:dyDescent="0.25">
      <c r="A309" s="1">
        <v>301</v>
      </c>
      <c r="B309" s="20">
        <f>IF(LEN(C309=0),SUBTOTAL(3,$C$9:C309),"")</f>
        <v>301</v>
      </c>
      <c r="C309" s="21" t="s">
        <v>779</v>
      </c>
      <c r="D309" s="22" t="s">
        <v>6155</v>
      </c>
      <c r="E309" s="23" t="s">
        <v>6156</v>
      </c>
      <c r="F309" s="21" t="s">
        <v>6157</v>
      </c>
      <c r="G309" s="90">
        <v>6</v>
      </c>
      <c r="H309" s="24">
        <v>1</v>
      </c>
      <c r="I309" s="24">
        <v>1</v>
      </c>
      <c r="J309" s="24" t="s">
        <v>26</v>
      </c>
      <c r="K309" s="30"/>
      <c r="L309" s="30"/>
      <c r="M309" s="30"/>
      <c r="N309" s="30"/>
      <c r="O309" s="52">
        <v>6</v>
      </c>
      <c r="P309" s="26">
        <f t="shared" si="9"/>
        <v>4</v>
      </c>
      <c r="Q309" s="27" t="str">
        <f t="shared" si="13"/>
        <v>D</v>
      </c>
      <c r="R309" s="28" t="str">
        <f t="shared" si="7"/>
        <v>Trung bình yếu</v>
      </c>
      <c r="S309" s="29" t="str">
        <f t="shared" si="10"/>
        <v/>
      </c>
      <c r="T309" s="88" t="s">
        <v>5724</v>
      </c>
      <c r="U309" s="3" t="str">
        <f t="shared" si="11"/>
        <v>INT1332</v>
      </c>
      <c r="V309" s="3" t="str">
        <f t="shared" si="12"/>
        <v>11</v>
      </c>
      <c r="W309" s="19" t="str">
        <f t="array" ref="W309">IFERROR(VLOOKUP($C309&amp;$T309,CHOOSE({1,2},Data!$A$2:$A$13444&amp;Data!$B$2:$B$13444,Data!$C$2:$C$13444),2,0),"")</f>
        <v>PM10-A3</v>
      </c>
      <c r="X309" s="54" t="str">
        <f t="shared" si="8"/>
        <v>Đạt</v>
      </c>
      <c r="Y309" s="54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2"/>
    </row>
    <row r="310" spans="1:40" ht="18.75" customHeight="1" x14ac:dyDescent="0.25">
      <c r="A310" s="1">
        <v>302</v>
      </c>
      <c r="B310" s="20">
        <f>IF(LEN(C310=0),SUBTOTAL(3,$C$9:C310),"")</f>
        <v>302</v>
      </c>
      <c r="C310" s="21" t="s">
        <v>4204</v>
      </c>
      <c r="D310" s="22" t="s">
        <v>6020</v>
      </c>
      <c r="E310" s="23" t="s">
        <v>6158</v>
      </c>
      <c r="F310" s="21" t="s">
        <v>5959</v>
      </c>
      <c r="G310" s="90">
        <v>10</v>
      </c>
      <c r="H310" s="24">
        <v>9</v>
      </c>
      <c r="I310" s="24">
        <v>9</v>
      </c>
      <c r="J310" s="24" t="s">
        <v>26</v>
      </c>
      <c r="K310" s="30"/>
      <c r="L310" s="30"/>
      <c r="M310" s="30"/>
      <c r="N310" s="30"/>
      <c r="O310" s="52">
        <v>9</v>
      </c>
      <c r="P310" s="26">
        <f t="shared" si="9"/>
        <v>9.1</v>
      </c>
      <c r="Q310" s="27" t="str">
        <f t="shared" si="13"/>
        <v>A+</v>
      </c>
      <c r="R310" s="28" t="str">
        <f t="shared" si="7"/>
        <v>Giỏi</v>
      </c>
      <c r="S310" s="29" t="str">
        <f t="shared" si="10"/>
        <v/>
      </c>
      <c r="T310" s="88" t="s">
        <v>5729</v>
      </c>
      <c r="U310" s="3" t="str">
        <f t="shared" si="11"/>
        <v>INT1332</v>
      </c>
      <c r="V310" s="3" t="str">
        <f t="shared" si="12"/>
        <v>12</v>
      </c>
      <c r="W310" s="19" t="str">
        <f t="array" ref="W310">IFERROR(VLOOKUP($C310&amp;$T310,CHOOSE({1,2},Data!$A$2:$A$13444&amp;Data!$B$2:$B$13444,Data!$C$2:$C$13444),2,0),"")</f>
        <v>PM05-A3</v>
      </c>
      <c r="X310" s="54" t="str">
        <f t="shared" si="8"/>
        <v>Đạt</v>
      </c>
      <c r="Y310" s="54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2"/>
    </row>
    <row r="311" spans="1:40" ht="18.75" customHeight="1" x14ac:dyDescent="0.25">
      <c r="A311" s="1">
        <v>303</v>
      </c>
      <c r="B311" s="20">
        <f>IF(LEN(C311=0),SUBTOTAL(3,$C$9:C311),"")</f>
        <v>303</v>
      </c>
      <c r="C311" s="21" t="s">
        <v>5299</v>
      </c>
      <c r="D311" s="22" t="s">
        <v>5865</v>
      </c>
      <c r="E311" s="23" t="s">
        <v>5806</v>
      </c>
      <c r="F311" s="21" t="s">
        <v>5937</v>
      </c>
      <c r="G311" s="90">
        <v>5</v>
      </c>
      <c r="H311" s="24">
        <v>8.5</v>
      </c>
      <c r="I311" s="24">
        <v>6.5</v>
      </c>
      <c r="J311" s="24" t="s">
        <v>26</v>
      </c>
      <c r="K311" s="30"/>
      <c r="L311" s="30"/>
      <c r="M311" s="30"/>
      <c r="N311" s="30"/>
      <c r="O311" s="52">
        <v>7.5</v>
      </c>
      <c r="P311" s="26">
        <f t="shared" si="9"/>
        <v>7.3</v>
      </c>
      <c r="Q311" s="27" t="str">
        <f t="shared" si="13"/>
        <v>B</v>
      </c>
      <c r="R311" s="28" t="str">
        <f t="shared" si="7"/>
        <v>Khá</v>
      </c>
      <c r="S311" s="29" t="str">
        <f t="shared" si="10"/>
        <v/>
      </c>
      <c r="T311" s="88" t="s">
        <v>5729</v>
      </c>
      <c r="U311" s="3" t="str">
        <f t="shared" si="11"/>
        <v>INT1332</v>
      </c>
      <c r="V311" s="3" t="str">
        <f t="shared" si="12"/>
        <v>12</v>
      </c>
      <c r="W311" s="19" t="str">
        <f t="array" ref="W311">IFERROR(VLOOKUP($C311&amp;$T311,CHOOSE({1,2},Data!$A$2:$A$13444&amp;Data!$B$2:$B$13444,Data!$C$2:$C$13444),2,0),"")</f>
        <v>PM05-A3</v>
      </c>
      <c r="X311" s="54" t="str">
        <f t="shared" si="8"/>
        <v>Đạt</v>
      </c>
      <c r="Y311" s="54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2"/>
    </row>
    <row r="312" spans="1:40" ht="18.75" customHeight="1" x14ac:dyDescent="0.25">
      <c r="A312" s="1">
        <v>304</v>
      </c>
      <c r="B312" s="20">
        <f>IF(LEN(C312=0),SUBTOTAL(3,$C$9:C312),"")</f>
        <v>304</v>
      </c>
      <c r="C312" s="21" t="s">
        <v>392</v>
      </c>
      <c r="D312" s="22" t="s">
        <v>5883</v>
      </c>
      <c r="E312" s="23" t="s">
        <v>5806</v>
      </c>
      <c r="F312" s="21" t="s">
        <v>5935</v>
      </c>
      <c r="G312" s="90">
        <v>10</v>
      </c>
      <c r="H312" s="24">
        <v>4</v>
      </c>
      <c r="I312" s="24">
        <v>2.5</v>
      </c>
      <c r="J312" s="24" t="s">
        <v>26</v>
      </c>
      <c r="K312" s="30"/>
      <c r="L312" s="30"/>
      <c r="M312" s="30"/>
      <c r="N312" s="30"/>
      <c r="O312" s="52">
        <v>5</v>
      </c>
      <c r="P312" s="26">
        <f t="shared" si="9"/>
        <v>4.8</v>
      </c>
      <c r="Q312" s="27" t="str">
        <f t="shared" si="13"/>
        <v>D</v>
      </c>
      <c r="R312" s="28" t="str">
        <f t="shared" si="7"/>
        <v>Trung bình yếu</v>
      </c>
      <c r="S312" s="29" t="str">
        <f t="shared" si="10"/>
        <v/>
      </c>
      <c r="T312" s="88" t="s">
        <v>5729</v>
      </c>
      <c r="U312" s="3" t="str">
        <f t="shared" si="11"/>
        <v>INT1332</v>
      </c>
      <c r="V312" s="3" t="str">
        <f t="shared" si="12"/>
        <v>12</v>
      </c>
      <c r="W312" s="19" t="str">
        <f t="array" ref="W312">IFERROR(VLOOKUP($C312&amp;$T312,CHOOSE({1,2},Data!$A$2:$A$13444&amp;Data!$B$2:$B$13444,Data!$C$2:$C$13444),2,0),"")</f>
        <v>PM05-A3</v>
      </c>
      <c r="X312" s="54" t="str">
        <f t="shared" si="8"/>
        <v>Đạt</v>
      </c>
      <c r="Y312" s="54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2"/>
    </row>
    <row r="313" spans="1:40" ht="18.75" customHeight="1" x14ac:dyDescent="0.25">
      <c r="A313" s="1">
        <v>305</v>
      </c>
      <c r="B313" s="20">
        <f>IF(LEN(C313=0),SUBTOTAL(3,$C$9:C313),"")</f>
        <v>305</v>
      </c>
      <c r="C313" s="21" t="s">
        <v>4632</v>
      </c>
      <c r="D313" s="22" t="s">
        <v>5869</v>
      </c>
      <c r="E313" s="23" t="s">
        <v>5806</v>
      </c>
      <c r="F313" s="21" t="s">
        <v>5942</v>
      </c>
      <c r="G313" s="90">
        <v>3</v>
      </c>
      <c r="H313" s="24">
        <v>5.5</v>
      </c>
      <c r="I313" s="24">
        <v>1</v>
      </c>
      <c r="J313" s="24" t="s">
        <v>26</v>
      </c>
      <c r="K313" s="30"/>
      <c r="L313" s="30"/>
      <c r="M313" s="30"/>
      <c r="N313" s="30"/>
      <c r="O313" s="52">
        <v>1</v>
      </c>
      <c r="P313" s="26">
        <f t="shared" si="9"/>
        <v>2.1</v>
      </c>
      <c r="Q313" s="27" t="str">
        <f t="shared" si="13"/>
        <v>F</v>
      </c>
      <c r="R313" s="28" t="str">
        <f t="shared" si="7"/>
        <v>Kém</v>
      </c>
      <c r="S313" s="29" t="str">
        <f t="shared" si="10"/>
        <v/>
      </c>
      <c r="T313" s="88" t="s">
        <v>5729</v>
      </c>
      <c r="U313" s="3" t="str">
        <f t="shared" si="11"/>
        <v>INT1332</v>
      </c>
      <c r="V313" s="3" t="str">
        <f t="shared" si="12"/>
        <v>12</v>
      </c>
      <c r="W313" s="19" t="str">
        <f t="array" ref="W313">IFERROR(VLOOKUP($C313&amp;$T313,CHOOSE({1,2},Data!$A$2:$A$13444&amp;Data!$B$2:$B$13444,Data!$C$2:$C$13444),2,0),"")</f>
        <v>PM05-A3</v>
      </c>
      <c r="X313" s="54" t="str">
        <f t="shared" si="8"/>
        <v>Học lại</v>
      </c>
      <c r="Y313" s="54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2"/>
    </row>
    <row r="314" spans="1:40" ht="18.75" customHeight="1" x14ac:dyDescent="0.25">
      <c r="A314" s="1">
        <v>306</v>
      </c>
      <c r="B314" s="20">
        <f>IF(LEN(C314=0),SUBTOTAL(3,$C$9:C314),"")</f>
        <v>306</v>
      </c>
      <c r="C314" s="21" t="s">
        <v>634</v>
      </c>
      <c r="D314" s="22" t="s">
        <v>6159</v>
      </c>
      <c r="E314" s="23" t="s">
        <v>5806</v>
      </c>
      <c r="F314" s="21" t="s">
        <v>5822</v>
      </c>
      <c r="G314" s="90">
        <v>10</v>
      </c>
      <c r="H314" s="24">
        <v>5</v>
      </c>
      <c r="I314" s="24">
        <v>5</v>
      </c>
      <c r="J314" s="24" t="s">
        <v>26</v>
      </c>
      <c r="K314" s="30"/>
      <c r="L314" s="30"/>
      <c r="M314" s="30"/>
      <c r="N314" s="30"/>
      <c r="O314" s="52">
        <v>6</v>
      </c>
      <c r="P314" s="26">
        <f t="shared" si="9"/>
        <v>6</v>
      </c>
      <c r="Q314" s="27" t="str">
        <f t="shared" si="13"/>
        <v>C</v>
      </c>
      <c r="R314" s="28" t="str">
        <f t="shared" si="7"/>
        <v>Trung bình</v>
      </c>
      <c r="S314" s="29" t="str">
        <f t="shared" si="10"/>
        <v/>
      </c>
      <c r="T314" s="88" t="s">
        <v>5729</v>
      </c>
      <c r="U314" s="3" t="str">
        <f t="shared" si="11"/>
        <v>INT1332</v>
      </c>
      <c r="V314" s="3" t="str">
        <f t="shared" si="12"/>
        <v>12</v>
      </c>
      <c r="W314" s="19" t="str">
        <f t="array" ref="W314">IFERROR(VLOOKUP($C314&amp;$T314,CHOOSE({1,2},Data!$A$2:$A$13444&amp;Data!$B$2:$B$13444,Data!$C$2:$C$13444),2,0),"")</f>
        <v>PM05-A3</v>
      </c>
      <c r="X314" s="54" t="str">
        <f t="shared" si="8"/>
        <v>Đạt</v>
      </c>
      <c r="Y314" s="54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2"/>
    </row>
    <row r="315" spans="1:40" ht="18.75" customHeight="1" x14ac:dyDescent="0.25">
      <c r="A315" s="1">
        <v>307</v>
      </c>
      <c r="B315" s="20">
        <f>IF(LEN(C315=0),SUBTOTAL(3,$C$9:C315),"")</f>
        <v>307</v>
      </c>
      <c r="C315" s="21" t="s">
        <v>4347</v>
      </c>
      <c r="D315" s="22" t="s">
        <v>6160</v>
      </c>
      <c r="E315" s="23" t="s">
        <v>5806</v>
      </c>
      <c r="F315" s="21" t="s">
        <v>5935</v>
      </c>
      <c r="G315" s="90">
        <v>7</v>
      </c>
      <c r="H315" s="24">
        <v>1.5</v>
      </c>
      <c r="I315" s="24">
        <v>2</v>
      </c>
      <c r="J315" s="24" t="s">
        <v>26</v>
      </c>
      <c r="K315" s="30"/>
      <c r="L315" s="30"/>
      <c r="M315" s="30"/>
      <c r="N315" s="30"/>
      <c r="O315" s="52">
        <v>1</v>
      </c>
      <c r="P315" s="26">
        <f t="shared" si="9"/>
        <v>1.9</v>
      </c>
      <c r="Q315" s="27" t="str">
        <f t="shared" si="13"/>
        <v>F</v>
      </c>
      <c r="R315" s="28" t="str">
        <f t="shared" si="7"/>
        <v>Kém</v>
      </c>
      <c r="S315" s="29" t="str">
        <f t="shared" si="10"/>
        <v/>
      </c>
      <c r="T315" s="88" t="s">
        <v>5729</v>
      </c>
      <c r="U315" s="3" t="str">
        <f t="shared" si="11"/>
        <v>INT1332</v>
      </c>
      <c r="V315" s="3" t="str">
        <f t="shared" si="12"/>
        <v>12</v>
      </c>
      <c r="W315" s="19" t="str">
        <f t="array" ref="W315">IFERROR(VLOOKUP($C315&amp;$T315,CHOOSE({1,2},Data!$A$2:$A$13444&amp;Data!$B$2:$B$13444,Data!$C$2:$C$13444),2,0),"")</f>
        <v>PM05-A3</v>
      </c>
      <c r="X315" s="54" t="str">
        <f t="shared" si="8"/>
        <v>Học lại</v>
      </c>
      <c r="Y315" s="54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2"/>
    </row>
    <row r="316" spans="1:40" ht="18.75" customHeight="1" x14ac:dyDescent="0.25">
      <c r="A316" s="1">
        <v>308</v>
      </c>
      <c r="B316" s="20">
        <f>IF(LEN(C316=0),SUBTOTAL(3,$C$9:C316),"")</f>
        <v>308</v>
      </c>
      <c r="C316" s="21" t="s">
        <v>4709</v>
      </c>
      <c r="D316" s="22" t="s">
        <v>6161</v>
      </c>
      <c r="E316" s="23" t="s">
        <v>5806</v>
      </c>
      <c r="F316" s="21" t="s">
        <v>5949</v>
      </c>
      <c r="G316" s="90">
        <v>10</v>
      </c>
      <c r="H316" s="24">
        <v>2.5</v>
      </c>
      <c r="I316" s="24">
        <v>2.5</v>
      </c>
      <c r="J316" s="24" t="s">
        <v>26</v>
      </c>
      <c r="K316" s="30"/>
      <c r="L316" s="30"/>
      <c r="M316" s="30"/>
      <c r="N316" s="30"/>
      <c r="O316" s="52">
        <v>4</v>
      </c>
      <c r="P316" s="26">
        <f t="shared" si="9"/>
        <v>4</v>
      </c>
      <c r="Q316" s="27" t="str">
        <f t="shared" si="13"/>
        <v>D</v>
      </c>
      <c r="R316" s="28" t="str">
        <f t="shared" si="7"/>
        <v>Trung bình yếu</v>
      </c>
      <c r="S316" s="29" t="str">
        <f t="shared" si="10"/>
        <v/>
      </c>
      <c r="T316" s="88" t="s">
        <v>5729</v>
      </c>
      <c r="U316" s="3" t="str">
        <f t="shared" si="11"/>
        <v>INT1332</v>
      </c>
      <c r="V316" s="3" t="str">
        <f t="shared" si="12"/>
        <v>12</v>
      </c>
      <c r="W316" s="19" t="str">
        <f t="array" ref="W316">IFERROR(VLOOKUP($C316&amp;$T316,CHOOSE({1,2},Data!$A$2:$A$13444&amp;Data!$B$2:$B$13444,Data!$C$2:$C$13444),2,0),"")</f>
        <v>PM05-A3</v>
      </c>
      <c r="X316" s="54" t="str">
        <f t="shared" si="8"/>
        <v>Đạt</v>
      </c>
      <c r="Y316" s="54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2"/>
    </row>
    <row r="317" spans="1:40" ht="18.75" customHeight="1" x14ac:dyDescent="0.25">
      <c r="A317" s="1">
        <v>309</v>
      </c>
      <c r="B317" s="20">
        <f>IF(LEN(C317=0),SUBTOTAL(3,$C$9:C317),"")</f>
        <v>309</v>
      </c>
      <c r="C317" s="21" t="s">
        <v>172</v>
      </c>
      <c r="D317" s="22" t="s">
        <v>6162</v>
      </c>
      <c r="E317" s="23" t="s">
        <v>6041</v>
      </c>
      <c r="F317" s="21" t="s">
        <v>5959</v>
      </c>
      <c r="G317" s="90">
        <v>8</v>
      </c>
      <c r="H317" s="24">
        <v>2.5</v>
      </c>
      <c r="I317" s="24">
        <v>1</v>
      </c>
      <c r="J317" s="24" t="s">
        <v>26</v>
      </c>
      <c r="K317" s="30"/>
      <c r="L317" s="30"/>
      <c r="M317" s="30"/>
      <c r="N317" s="30"/>
      <c r="O317" s="52">
        <v>5</v>
      </c>
      <c r="P317" s="26">
        <f t="shared" si="9"/>
        <v>4</v>
      </c>
      <c r="Q317" s="27" t="str">
        <f t="shared" si="13"/>
        <v>D</v>
      </c>
      <c r="R317" s="28" t="str">
        <f t="shared" si="7"/>
        <v>Trung bình yếu</v>
      </c>
      <c r="S317" s="29" t="str">
        <f t="shared" si="10"/>
        <v/>
      </c>
      <c r="T317" s="88" t="s">
        <v>5729</v>
      </c>
      <c r="U317" s="3" t="str">
        <f t="shared" si="11"/>
        <v>INT1332</v>
      </c>
      <c r="V317" s="3" t="str">
        <f t="shared" si="12"/>
        <v>12</v>
      </c>
      <c r="W317" s="19" t="str">
        <f t="array" ref="W317">IFERROR(VLOOKUP($C317&amp;$T317,CHOOSE({1,2},Data!$A$2:$A$13444&amp;Data!$B$2:$B$13444,Data!$C$2:$C$13444),2,0),"")</f>
        <v>PM05-A3</v>
      </c>
      <c r="X317" s="54" t="str">
        <f t="shared" si="8"/>
        <v>Đạt</v>
      </c>
      <c r="Y317" s="54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2"/>
    </row>
    <row r="318" spans="1:40" ht="18.75" customHeight="1" x14ac:dyDescent="0.25">
      <c r="A318" s="1">
        <v>310</v>
      </c>
      <c r="B318" s="20">
        <f>IF(LEN(C318=0),SUBTOTAL(3,$C$9:C318),"")</f>
        <v>310</v>
      </c>
      <c r="C318" s="21" t="s">
        <v>3137</v>
      </c>
      <c r="D318" s="22" t="s">
        <v>6163</v>
      </c>
      <c r="E318" s="23" t="s">
        <v>6043</v>
      </c>
      <c r="F318" s="21" t="s">
        <v>5939</v>
      </c>
      <c r="G318" s="90">
        <v>10</v>
      </c>
      <c r="H318" s="24">
        <v>2.5</v>
      </c>
      <c r="I318" s="24">
        <v>3</v>
      </c>
      <c r="J318" s="24" t="s">
        <v>26</v>
      </c>
      <c r="K318" s="30"/>
      <c r="L318" s="30"/>
      <c r="M318" s="30"/>
      <c r="N318" s="30"/>
      <c r="O318" s="52">
        <v>5</v>
      </c>
      <c r="P318" s="26">
        <f t="shared" si="9"/>
        <v>4.5999999999999996</v>
      </c>
      <c r="Q318" s="27" t="str">
        <f t="shared" si="13"/>
        <v>D</v>
      </c>
      <c r="R318" s="28" t="str">
        <f t="shared" si="7"/>
        <v>Trung bình yếu</v>
      </c>
      <c r="S318" s="29" t="str">
        <f t="shared" si="10"/>
        <v/>
      </c>
      <c r="T318" s="88" t="s">
        <v>5729</v>
      </c>
      <c r="U318" s="3" t="str">
        <f t="shared" si="11"/>
        <v>INT1332</v>
      </c>
      <c r="V318" s="3" t="str">
        <f t="shared" si="12"/>
        <v>12</v>
      </c>
      <c r="W318" s="19" t="str">
        <f t="array" ref="W318">IFERROR(VLOOKUP($C318&amp;$T318,CHOOSE({1,2},Data!$A$2:$A$13444&amp;Data!$B$2:$B$13444,Data!$C$2:$C$13444),2,0),"")</f>
        <v>PM05-A3</v>
      </c>
      <c r="X318" s="54" t="str">
        <f t="shared" si="8"/>
        <v>Đạt</v>
      </c>
      <c r="Y318" s="54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2"/>
    </row>
    <row r="319" spans="1:40" ht="18.75" customHeight="1" x14ac:dyDescent="0.25">
      <c r="A319" s="1">
        <v>311</v>
      </c>
      <c r="B319" s="20">
        <f>IF(LEN(C319=0),SUBTOTAL(3,$C$9:C319),"")</f>
        <v>311</v>
      </c>
      <c r="C319" s="21" t="s">
        <v>5324</v>
      </c>
      <c r="D319" s="22" t="s">
        <v>6164</v>
      </c>
      <c r="E319" s="23" t="s">
        <v>5874</v>
      </c>
      <c r="F319" s="21" t="s">
        <v>5937</v>
      </c>
      <c r="G319" s="90">
        <v>9</v>
      </c>
      <c r="H319" s="24">
        <v>7.5</v>
      </c>
      <c r="I319" s="24">
        <v>5</v>
      </c>
      <c r="J319" s="24" t="s">
        <v>26</v>
      </c>
      <c r="K319" s="30"/>
      <c r="L319" s="30"/>
      <c r="M319" s="30"/>
      <c r="N319" s="30"/>
      <c r="O319" s="52">
        <v>6</v>
      </c>
      <c r="P319" s="26">
        <f t="shared" si="9"/>
        <v>6.4</v>
      </c>
      <c r="Q319" s="27" t="str">
        <f t="shared" si="13"/>
        <v>C</v>
      </c>
      <c r="R319" s="28" t="str">
        <f t="shared" si="7"/>
        <v>Trung bình</v>
      </c>
      <c r="S319" s="29" t="str">
        <f t="shared" si="10"/>
        <v/>
      </c>
      <c r="T319" s="88" t="s">
        <v>5729</v>
      </c>
      <c r="U319" s="3" t="str">
        <f t="shared" si="11"/>
        <v>INT1332</v>
      </c>
      <c r="V319" s="3" t="str">
        <f t="shared" si="12"/>
        <v>12</v>
      </c>
      <c r="W319" s="19" t="str">
        <f t="array" ref="W319">IFERROR(VLOOKUP($C319&amp;$T319,CHOOSE({1,2},Data!$A$2:$A$13444&amp;Data!$B$2:$B$13444,Data!$C$2:$C$13444),2,0),"")</f>
        <v>PM05-A3</v>
      </c>
      <c r="X319" s="54" t="str">
        <f t="shared" si="8"/>
        <v>Đạt</v>
      </c>
      <c r="Y319" s="54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2"/>
    </row>
    <row r="320" spans="1:40" ht="18.75" customHeight="1" x14ac:dyDescent="0.25">
      <c r="A320" s="1">
        <v>312</v>
      </c>
      <c r="B320" s="20">
        <f>IF(LEN(C320=0),SUBTOTAL(3,$C$9:C320),"")</f>
        <v>312</v>
      </c>
      <c r="C320" s="21" t="s">
        <v>353</v>
      </c>
      <c r="D320" s="22" t="s">
        <v>6119</v>
      </c>
      <c r="E320" s="23" t="s">
        <v>5874</v>
      </c>
      <c r="F320" s="21" t="s">
        <v>5949</v>
      </c>
      <c r="G320" s="90">
        <v>10</v>
      </c>
      <c r="H320" s="24">
        <v>6</v>
      </c>
      <c r="I320" s="24">
        <v>7</v>
      </c>
      <c r="J320" s="24" t="s">
        <v>26</v>
      </c>
      <c r="K320" s="30"/>
      <c r="L320" s="30"/>
      <c r="M320" s="30"/>
      <c r="N320" s="30"/>
      <c r="O320" s="52">
        <v>7</v>
      </c>
      <c r="P320" s="26">
        <f t="shared" si="9"/>
        <v>7.1</v>
      </c>
      <c r="Q320" s="27" t="str">
        <f t="shared" si="13"/>
        <v>B</v>
      </c>
      <c r="R320" s="28" t="str">
        <f t="shared" si="7"/>
        <v>Khá</v>
      </c>
      <c r="S320" s="29" t="str">
        <f t="shared" si="10"/>
        <v/>
      </c>
      <c r="T320" s="88" t="s">
        <v>5729</v>
      </c>
      <c r="U320" s="3" t="str">
        <f t="shared" si="11"/>
        <v>INT1332</v>
      </c>
      <c r="V320" s="3" t="str">
        <f t="shared" si="12"/>
        <v>12</v>
      </c>
      <c r="W320" s="19" t="str">
        <f t="array" ref="W320">IFERROR(VLOOKUP($C320&amp;$T320,CHOOSE({1,2},Data!$A$2:$A$13444&amp;Data!$B$2:$B$13444,Data!$C$2:$C$13444),2,0),"")</f>
        <v>PM05-A3</v>
      </c>
      <c r="X320" s="54" t="str">
        <f t="shared" si="8"/>
        <v>Đạt</v>
      </c>
      <c r="Y320" s="54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2"/>
    </row>
    <row r="321" spans="1:40" ht="18.75" customHeight="1" x14ac:dyDescent="0.25">
      <c r="A321" s="1">
        <v>313</v>
      </c>
      <c r="B321" s="20">
        <f>IF(LEN(C321=0),SUBTOTAL(3,$C$9:C321),"")</f>
        <v>313</v>
      </c>
      <c r="C321" s="21" t="s">
        <v>4732</v>
      </c>
      <c r="D321" s="22" t="s">
        <v>6165</v>
      </c>
      <c r="E321" s="23" t="s">
        <v>5881</v>
      </c>
      <c r="F321" s="21" t="s">
        <v>5972</v>
      </c>
      <c r="G321" s="90">
        <v>10</v>
      </c>
      <c r="H321" s="24">
        <v>6</v>
      </c>
      <c r="I321" s="24">
        <v>5</v>
      </c>
      <c r="J321" s="24" t="s">
        <v>26</v>
      </c>
      <c r="K321" s="30"/>
      <c r="L321" s="30"/>
      <c r="M321" s="30"/>
      <c r="N321" s="30"/>
      <c r="O321" s="52">
        <v>5.5</v>
      </c>
      <c r="P321" s="26">
        <f t="shared" si="9"/>
        <v>6</v>
      </c>
      <c r="Q321" s="27" t="str">
        <f t="shared" si="13"/>
        <v>C</v>
      </c>
      <c r="R321" s="28" t="str">
        <f t="shared" si="7"/>
        <v>Trung bình</v>
      </c>
      <c r="S321" s="29" t="str">
        <f t="shared" si="10"/>
        <v/>
      </c>
      <c r="T321" s="88" t="s">
        <v>5729</v>
      </c>
      <c r="U321" s="3" t="str">
        <f t="shared" si="11"/>
        <v>INT1332</v>
      </c>
      <c r="V321" s="3" t="str">
        <f t="shared" si="12"/>
        <v>12</v>
      </c>
      <c r="W321" s="19" t="str">
        <f t="array" ref="W321">IFERROR(VLOOKUP($C321&amp;$T321,CHOOSE({1,2},Data!$A$2:$A$13444&amp;Data!$B$2:$B$13444,Data!$C$2:$C$13444),2,0),"")</f>
        <v>PM05-A3</v>
      </c>
      <c r="X321" s="54" t="str">
        <f t="shared" si="8"/>
        <v>Đạt</v>
      </c>
      <c r="Y321" s="54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2"/>
    </row>
    <row r="322" spans="1:40" ht="18.75" customHeight="1" x14ac:dyDescent="0.25">
      <c r="A322" s="1">
        <v>314</v>
      </c>
      <c r="B322" s="20">
        <f>IF(LEN(C322=0),SUBTOTAL(3,$C$9:C322),"")</f>
        <v>314</v>
      </c>
      <c r="C322" s="21" t="s">
        <v>4711</v>
      </c>
      <c r="D322" s="22" t="s">
        <v>6166</v>
      </c>
      <c r="E322" s="23" t="s">
        <v>5881</v>
      </c>
      <c r="F322" s="21" t="s">
        <v>5937</v>
      </c>
      <c r="G322" s="90">
        <v>8</v>
      </c>
      <c r="H322" s="24">
        <v>1</v>
      </c>
      <c r="I322" s="24">
        <v>1.5</v>
      </c>
      <c r="J322" s="24" t="s">
        <v>26</v>
      </c>
      <c r="K322" s="30"/>
      <c r="L322" s="30"/>
      <c r="M322" s="30"/>
      <c r="N322" s="30"/>
      <c r="O322" s="52">
        <v>1</v>
      </c>
      <c r="P322" s="26">
        <f t="shared" si="9"/>
        <v>1.8</v>
      </c>
      <c r="Q322" s="27" t="str">
        <f t="shared" si="13"/>
        <v>F</v>
      </c>
      <c r="R322" s="28" t="str">
        <f t="shared" si="7"/>
        <v>Kém</v>
      </c>
      <c r="S322" s="29" t="str">
        <f t="shared" si="10"/>
        <v/>
      </c>
      <c r="T322" s="88" t="s">
        <v>5729</v>
      </c>
      <c r="U322" s="3" t="str">
        <f t="shared" si="11"/>
        <v>INT1332</v>
      </c>
      <c r="V322" s="3" t="str">
        <f t="shared" si="12"/>
        <v>12</v>
      </c>
      <c r="W322" s="19" t="str">
        <f t="array" ref="W322">IFERROR(VLOOKUP($C322&amp;$T322,CHOOSE({1,2},Data!$A$2:$A$13444&amp;Data!$B$2:$B$13444,Data!$C$2:$C$13444),2,0),"")</f>
        <v>PM05-A3</v>
      </c>
      <c r="X322" s="54" t="str">
        <f t="shared" si="8"/>
        <v>Học lại</v>
      </c>
      <c r="Y322" s="54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2"/>
    </row>
    <row r="323" spans="1:40" ht="18.75" customHeight="1" x14ac:dyDescent="0.25">
      <c r="A323" s="1">
        <v>315</v>
      </c>
      <c r="B323" s="20">
        <f>IF(LEN(C323=0),SUBTOTAL(3,$C$9:C323),"")</f>
        <v>315</v>
      </c>
      <c r="C323" s="21" t="s">
        <v>319</v>
      </c>
      <c r="D323" s="22" t="s">
        <v>6047</v>
      </c>
      <c r="E323" s="23" t="s">
        <v>6167</v>
      </c>
      <c r="F323" s="21" t="s">
        <v>5972</v>
      </c>
      <c r="G323" s="90">
        <v>9</v>
      </c>
      <c r="H323" s="24">
        <v>4.5</v>
      </c>
      <c r="I323" s="24">
        <v>1</v>
      </c>
      <c r="J323" s="24" t="s">
        <v>26</v>
      </c>
      <c r="K323" s="30"/>
      <c r="L323" s="30"/>
      <c r="M323" s="30"/>
      <c r="N323" s="30"/>
      <c r="O323" s="52">
        <v>0</v>
      </c>
      <c r="P323" s="26">
        <f t="shared" si="9"/>
        <v>2</v>
      </c>
      <c r="Q323" s="27" t="str">
        <f t="shared" si="13"/>
        <v>F</v>
      </c>
      <c r="R323" s="28" t="str">
        <f t="shared" si="7"/>
        <v>Kém</v>
      </c>
      <c r="S323" s="29" t="str">
        <f t="shared" si="10"/>
        <v/>
      </c>
      <c r="T323" s="88" t="s">
        <v>5729</v>
      </c>
      <c r="U323" s="3" t="str">
        <f t="shared" si="11"/>
        <v>INT1332</v>
      </c>
      <c r="V323" s="3" t="str">
        <f t="shared" si="12"/>
        <v>12</v>
      </c>
      <c r="W323" s="19" t="str">
        <f t="array" ref="W323">IFERROR(VLOOKUP($C323&amp;$T323,CHOOSE({1,2},Data!$A$2:$A$13444&amp;Data!$B$2:$B$13444,Data!$C$2:$C$13444),2,0),"")</f>
        <v>PM05-A3</v>
      </c>
      <c r="X323" s="54" t="str">
        <f t="shared" si="8"/>
        <v>Học lại</v>
      </c>
      <c r="Y323" s="54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2"/>
    </row>
    <row r="324" spans="1:40" ht="18.75" customHeight="1" x14ac:dyDescent="0.25">
      <c r="A324" s="1">
        <v>316</v>
      </c>
      <c r="B324" s="20">
        <f>IF(LEN(C324=0),SUBTOTAL(3,$C$9:C324),"")</f>
        <v>316</v>
      </c>
      <c r="C324" s="21" t="s">
        <v>4210</v>
      </c>
      <c r="D324" s="22" t="s">
        <v>5914</v>
      </c>
      <c r="E324" s="23" t="s">
        <v>6167</v>
      </c>
      <c r="F324" s="21" t="s">
        <v>5947</v>
      </c>
      <c r="G324" s="90">
        <v>9</v>
      </c>
      <c r="H324" s="24">
        <v>2</v>
      </c>
      <c r="I324" s="24">
        <v>2</v>
      </c>
      <c r="J324" s="24" t="s">
        <v>26</v>
      </c>
      <c r="K324" s="30"/>
      <c r="L324" s="30"/>
      <c r="M324" s="30"/>
      <c r="N324" s="30"/>
      <c r="O324" s="52">
        <v>0</v>
      </c>
      <c r="P324" s="26">
        <f t="shared" si="9"/>
        <v>1.7</v>
      </c>
      <c r="Q324" s="27" t="str">
        <f t="shared" si="13"/>
        <v>F</v>
      </c>
      <c r="R324" s="28" t="str">
        <f t="shared" si="7"/>
        <v>Kém</v>
      </c>
      <c r="S324" s="29" t="str">
        <f t="shared" si="10"/>
        <v/>
      </c>
      <c r="T324" s="88" t="s">
        <v>5729</v>
      </c>
      <c r="U324" s="3" t="str">
        <f t="shared" si="11"/>
        <v>INT1332</v>
      </c>
      <c r="V324" s="3" t="str">
        <f t="shared" si="12"/>
        <v>12</v>
      </c>
      <c r="W324" s="19" t="str">
        <f t="array" ref="W324">IFERROR(VLOOKUP($C324&amp;$T324,CHOOSE({1,2},Data!$A$2:$A$13444&amp;Data!$B$2:$B$13444,Data!$C$2:$C$13444),2,0),"")</f>
        <v>PM05-A3</v>
      </c>
      <c r="X324" s="54" t="str">
        <f t="shared" si="8"/>
        <v>Học lại</v>
      </c>
      <c r="Y324" s="54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2"/>
    </row>
    <row r="325" spans="1:40" ht="18.75" customHeight="1" x14ac:dyDescent="0.25">
      <c r="A325" s="1">
        <v>317</v>
      </c>
      <c r="B325" s="20">
        <f>IF(LEN(C325=0),SUBTOTAL(3,$C$9:C325),"")</f>
        <v>317</v>
      </c>
      <c r="C325" s="21" t="s">
        <v>320</v>
      </c>
      <c r="D325" s="22" t="s">
        <v>6020</v>
      </c>
      <c r="E325" s="23" t="s">
        <v>6168</v>
      </c>
      <c r="F325" s="21" t="s">
        <v>5972</v>
      </c>
      <c r="G325" s="90">
        <v>6</v>
      </c>
      <c r="H325" s="24">
        <v>4.5</v>
      </c>
      <c r="I325" s="24">
        <v>6.5</v>
      </c>
      <c r="J325" s="24" t="s">
        <v>26</v>
      </c>
      <c r="K325" s="30"/>
      <c r="L325" s="30"/>
      <c r="M325" s="30"/>
      <c r="N325" s="30"/>
      <c r="O325" s="52">
        <v>8.5</v>
      </c>
      <c r="P325" s="26">
        <f t="shared" si="9"/>
        <v>7.1</v>
      </c>
      <c r="Q325" s="27" t="str">
        <f t="shared" si="13"/>
        <v>B</v>
      </c>
      <c r="R325" s="28" t="str">
        <f t="shared" si="7"/>
        <v>Khá</v>
      </c>
      <c r="S325" s="29" t="str">
        <f t="shared" si="10"/>
        <v/>
      </c>
      <c r="T325" s="88" t="s">
        <v>5729</v>
      </c>
      <c r="U325" s="3" t="str">
        <f t="shared" si="11"/>
        <v>INT1332</v>
      </c>
      <c r="V325" s="3" t="str">
        <f t="shared" si="12"/>
        <v>12</v>
      </c>
      <c r="W325" s="19" t="str">
        <f t="array" ref="W325">IFERROR(VLOOKUP($C325&amp;$T325,CHOOSE({1,2},Data!$A$2:$A$13444&amp;Data!$B$2:$B$13444,Data!$C$2:$C$13444),2,0),"")</f>
        <v>PM05-A3</v>
      </c>
      <c r="X325" s="54" t="str">
        <f t="shared" si="8"/>
        <v>Đạt</v>
      </c>
      <c r="Y325" s="54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2"/>
    </row>
    <row r="326" spans="1:40" ht="18.75" customHeight="1" x14ac:dyDescent="0.25">
      <c r="A326" s="1">
        <v>318</v>
      </c>
      <c r="B326" s="20">
        <f>IF(LEN(C326=0),SUBTOTAL(3,$C$9:C326),"")</f>
        <v>318</v>
      </c>
      <c r="C326" s="21" t="s">
        <v>321</v>
      </c>
      <c r="D326" s="22" t="s">
        <v>5853</v>
      </c>
      <c r="E326" s="23" t="s">
        <v>6110</v>
      </c>
      <c r="F326" s="21" t="s">
        <v>5972</v>
      </c>
      <c r="G326" s="90">
        <v>10</v>
      </c>
      <c r="H326" s="24">
        <v>3.5</v>
      </c>
      <c r="I326" s="24">
        <v>5</v>
      </c>
      <c r="J326" s="24" t="s">
        <v>26</v>
      </c>
      <c r="K326" s="30"/>
      <c r="L326" s="30"/>
      <c r="M326" s="30"/>
      <c r="N326" s="30"/>
      <c r="O326" s="52">
        <v>4.5</v>
      </c>
      <c r="P326" s="26">
        <f t="shared" si="9"/>
        <v>5</v>
      </c>
      <c r="Q326" s="27" t="str">
        <f t="shared" si="13"/>
        <v>D+</v>
      </c>
      <c r="R326" s="28" t="str">
        <f t="shared" si="7"/>
        <v>Trung bình yếu</v>
      </c>
      <c r="S326" s="29" t="str">
        <f t="shared" si="10"/>
        <v/>
      </c>
      <c r="T326" s="88" t="s">
        <v>5729</v>
      </c>
      <c r="U326" s="3" t="str">
        <f t="shared" si="11"/>
        <v>INT1332</v>
      </c>
      <c r="V326" s="3" t="str">
        <f t="shared" si="12"/>
        <v>12</v>
      </c>
      <c r="W326" s="19" t="str">
        <f t="array" ref="W326">IFERROR(VLOOKUP($C326&amp;$T326,CHOOSE({1,2},Data!$A$2:$A$13444&amp;Data!$B$2:$B$13444,Data!$C$2:$C$13444),2,0),"")</f>
        <v>PM05-A3</v>
      </c>
      <c r="X326" s="54" t="str">
        <f t="shared" si="8"/>
        <v>Đạt</v>
      </c>
      <c r="Y326" s="54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2"/>
    </row>
    <row r="327" spans="1:40" ht="18.75" customHeight="1" x14ac:dyDescent="0.25">
      <c r="A327" s="1">
        <v>319</v>
      </c>
      <c r="B327" s="20">
        <f>IF(LEN(C327=0),SUBTOTAL(3,$C$9:C327),"")</f>
        <v>319</v>
      </c>
      <c r="C327" s="21" t="s">
        <v>4700</v>
      </c>
      <c r="D327" s="22" t="s">
        <v>6169</v>
      </c>
      <c r="E327" s="23" t="s">
        <v>6055</v>
      </c>
      <c r="F327" s="21" t="s">
        <v>5935</v>
      </c>
      <c r="G327" s="90">
        <v>10</v>
      </c>
      <c r="H327" s="24">
        <v>5.5</v>
      </c>
      <c r="I327" s="24">
        <v>5</v>
      </c>
      <c r="J327" s="24" t="s">
        <v>26</v>
      </c>
      <c r="K327" s="30"/>
      <c r="L327" s="30"/>
      <c r="M327" s="30"/>
      <c r="N327" s="30"/>
      <c r="O327" s="52">
        <v>5</v>
      </c>
      <c r="P327" s="26">
        <f t="shared" si="9"/>
        <v>5.6</v>
      </c>
      <c r="Q327" s="27" t="str">
        <f t="shared" si="13"/>
        <v>C</v>
      </c>
      <c r="R327" s="28" t="str">
        <f t="shared" si="7"/>
        <v>Trung bình</v>
      </c>
      <c r="S327" s="29" t="str">
        <f t="shared" si="10"/>
        <v/>
      </c>
      <c r="T327" s="88" t="s">
        <v>5729</v>
      </c>
      <c r="U327" s="3" t="str">
        <f t="shared" si="11"/>
        <v>INT1332</v>
      </c>
      <c r="V327" s="3" t="str">
        <f t="shared" si="12"/>
        <v>12</v>
      </c>
      <c r="W327" s="19" t="str">
        <f t="array" ref="W327">IFERROR(VLOOKUP($C327&amp;$T327,CHOOSE({1,2},Data!$A$2:$A$13444&amp;Data!$B$2:$B$13444,Data!$C$2:$C$13444),2,0),"")</f>
        <v>PM05-A3</v>
      </c>
      <c r="X327" s="54" t="str">
        <f t="shared" si="8"/>
        <v>Đạt</v>
      </c>
      <c r="Y327" s="54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2"/>
    </row>
    <row r="328" spans="1:40" ht="18.75" customHeight="1" x14ac:dyDescent="0.25">
      <c r="A328" s="1">
        <v>320</v>
      </c>
      <c r="B328" s="20">
        <f>IF(LEN(C328=0),SUBTOTAL(3,$C$9:C328),"")</f>
        <v>320</v>
      </c>
      <c r="C328" s="21" t="s">
        <v>3140</v>
      </c>
      <c r="D328" s="22" t="s">
        <v>6170</v>
      </c>
      <c r="E328" s="23" t="s">
        <v>6171</v>
      </c>
      <c r="F328" s="21" t="s">
        <v>5939</v>
      </c>
      <c r="G328" s="90">
        <v>10</v>
      </c>
      <c r="H328" s="24">
        <v>1</v>
      </c>
      <c r="I328" s="24">
        <v>1</v>
      </c>
      <c r="J328" s="24" t="s">
        <v>26</v>
      </c>
      <c r="K328" s="30"/>
      <c r="L328" s="30"/>
      <c r="M328" s="30"/>
      <c r="N328" s="30"/>
      <c r="O328" s="52">
        <v>4</v>
      </c>
      <c r="P328" s="26">
        <f t="shared" si="9"/>
        <v>3.4</v>
      </c>
      <c r="Q328" s="27" t="str">
        <f t="shared" si="13"/>
        <v>F</v>
      </c>
      <c r="R328" s="28" t="str">
        <f t="shared" si="7"/>
        <v>Kém</v>
      </c>
      <c r="S328" s="29" t="str">
        <f t="shared" si="10"/>
        <v/>
      </c>
      <c r="T328" s="88" t="s">
        <v>5729</v>
      </c>
      <c r="U328" s="3" t="str">
        <f t="shared" si="11"/>
        <v>INT1332</v>
      </c>
      <c r="V328" s="3" t="str">
        <f t="shared" si="12"/>
        <v>12</v>
      </c>
      <c r="W328" s="19" t="str">
        <f t="array" ref="W328">IFERROR(VLOOKUP($C328&amp;$T328,CHOOSE({1,2},Data!$A$2:$A$13444&amp;Data!$B$2:$B$13444,Data!$C$2:$C$13444),2,0),"")</f>
        <v>PM05-A3</v>
      </c>
      <c r="X328" s="54" t="str">
        <f t="shared" si="8"/>
        <v>Học lại</v>
      </c>
      <c r="Y328" s="54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2"/>
    </row>
    <row r="329" spans="1:40" ht="18.75" customHeight="1" x14ac:dyDescent="0.25">
      <c r="A329" s="1">
        <v>321</v>
      </c>
      <c r="B329" s="20">
        <f>IF(LEN(C329=0),SUBTOTAL(3,$C$9:C329),"")</f>
        <v>321</v>
      </c>
      <c r="C329" s="21" t="s">
        <v>609</v>
      </c>
      <c r="D329" s="22" t="s">
        <v>6001</v>
      </c>
      <c r="E329" s="23" t="s">
        <v>5966</v>
      </c>
      <c r="F329" s="21" t="s">
        <v>5947</v>
      </c>
      <c r="G329" s="90">
        <v>10</v>
      </c>
      <c r="H329" s="24">
        <v>3</v>
      </c>
      <c r="I329" s="24">
        <v>4</v>
      </c>
      <c r="J329" s="24" t="s">
        <v>26</v>
      </c>
      <c r="K329" s="30"/>
      <c r="L329" s="30"/>
      <c r="M329" s="30"/>
      <c r="N329" s="30"/>
      <c r="O329" s="52">
        <v>3.5</v>
      </c>
      <c r="P329" s="26">
        <f t="shared" si="9"/>
        <v>4.2</v>
      </c>
      <c r="Q329" s="27" t="str">
        <f t="shared" si="13"/>
        <v>D</v>
      </c>
      <c r="R329" s="28" t="str">
        <f t="shared" si="7"/>
        <v>Trung bình yếu</v>
      </c>
      <c r="S329" s="29" t="str">
        <f t="shared" si="10"/>
        <v/>
      </c>
      <c r="T329" s="88" t="s">
        <v>5729</v>
      </c>
      <c r="U329" s="3" t="str">
        <f t="shared" si="11"/>
        <v>INT1332</v>
      </c>
      <c r="V329" s="3" t="str">
        <f t="shared" si="12"/>
        <v>12</v>
      </c>
      <c r="W329" s="19" t="str">
        <f t="array" ref="W329">IFERROR(VLOOKUP($C329&amp;$T329,CHOOSE({1,2},Data!$A$2:$A$13444&amp;Data!$B$2:$B$13444,Data!$C$2:$C$13444),2,0),"")</f>
        <v>PM05-A3</v>
      </c>
      <c r="X329" s="54" t="str">
        <f t="shared" si="8"/>
        <v>Đạt</v>
      </c>
      <c r="Y329" s="54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2"/>
    </row>
    <row r="330" spans="1:40" ht="18.75" customHeight="1" x14ac:dyDescent="0.25">
      <c r="A330" s="1">
        <v>322</v>
      </c>
      <c r="B330" s="20">
        <f>IF(LEN(C330=0),SUBTOTAL(3,$C$9:C330),"")</f>
        <v>322</v>
      </c>
      <c r="C330" s="21" t="s">
        <v>5210</v>
      </c>
      <c r="D330" s="22" t="s">
        <v>6056</v>
      </c>
      <c r="E330" s="23" t="s">
        <v>5831</v>
      </c>
      <c r="F330" s="21" t="s">
        <v>5940</v>
      </c>
      <c r="G330" s="90">
        <v>8</v>
      </c>
      <c r="H330" s="24">
        <v>1</v>
      </c>
      <c r="I330" s="24">
        <v>2</v>
      </c>
      <c r="J330" s="24" t="s">
        <v>26</v>
      </c>
      <c r="K330" s="30"/>
      <c r="L330" s="30"/>
      <c r="M330" s="30"/>
      <c r="N330" s="30"/>
      <c r="O330" s="52">
        <v>0</v>
      </c>
      <c r="P330" s="26">
        <f t="shared" si="9"/>
        <v>1.4</v>
      </c>
      <c r="Q330" s="27" t="str">
        <f t="shared" si="13"/>
        <v>F</v>
      </c>
      <c r="R330" s="28" t="str">
        <f t="shared" si="7"/>
        <v>Kém</v>
      </c>
      <c r="S330" s="29" t="str">
        <f t="shared" si="10"/>
        <v/>
      </c>
      <c r="T330" s="88" t="s">
        <v>5729</v>
      </c>
      <c r="U330" s="3" t="str">
        <f t="shared" si="11"/>
        <v>INT1332</v>
      </c>
      <c r="V330" s="3" t="str">
        <f t="shared" si="12"/>
        <v>12</v>
      </c>
      <c r="W330" s="19" t="str">
        <f t="array" ref="W330">IFERROR(VLOOKUP($C330&amp;$T330,CHOOSE({1,2},Data!$A$2:$A$13444&amp;Data!$B$2:$B$13444,Data!$C$2:$C$13444),2,0),"")</f>
        <v>PM05-A3</v>
      </c>
      <c r="X330" s="54" t="str">
        <f t="shared" si="8"/>
        <v>Học lại</v>
      </c>
      <c r="Y330" s="54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2"/>
    </row>
    <row r="331" spans="1:40" ht="18.75" customHeight="1" x14ac:dyDescent="0.25">
      <c r="A331" s="1">
        <v>323</v>
      </c>
      <c r="B331" s="20">
        <f>IF(LEN(C331=0),SUBTOTAL(3,$C$9:C331),"")</f>
        <v>323</v>
      </c>
      <c r="C331" s="21" t="s">
        <v>4308</v>
      </c>
      <c r="D331" s="22" t="s">
        <v>6172</v>
      </c>
      <c r="E331" s="23" t="s">
        <v>5831</v>
      </c>
      <c r="F331" s="21" t="s">
        <v>5937</v>
      </c>
      <c r="G331" s="90">
        <v>10</v>
      </c>
      <c r="H331" s="24">
        <v>7.5</v>
      </c>
      <c r="I331" s="24">
        <v>5</v>
      </c>
      <c r="J331" s="24" t="s">
        <v>26</v>
      </c>
      <c r="K331" s="30"/>
      <c r="L331" s="30"/>
      <c r="M331" s="30"/>
      <c r="N331" s="30"/>
      <c r="O331" s="52">
        <v>6</v>
      </c>
      <c r="P331" s="26">
        <f t="shared" si="9"/>
        <v>6.5</v>
      </c>
      <c r="Q331" s="27" t="str">
        <f t="shared" si="13"/>
        <v>C+</v>
      </c>
      <c r="R331" s="28" t="str">
        <f t="shared" si="7"/>
        <v>Trung bình</v>
      </c>
      <c r="S331" s="29" t="str">
        <f t="shared" si="10"/>
        <v/>
      </c>
      <c r="T331" s="88" t="s">
        <v>5729</v>
      </c>
      <c r="U331" s="3" t="str">
        <f t="shared" si="11"/>
        <v>INT1332</v>
      </c>
      <c r="V331" s="3" t="str">
        <f t="shared" si="12"/>
        <v>12</v>
      </c>
      <c r="W331" s="19" t="str">
        <f t="array" ref="W331">IFERROR(VLOOKUP($C331&amp;$T331,CHOOSE({1,2},Data!$A$2:$A$13444&amp;Data!$B$2:$B$13444,Data!$C$2:$C$13444),2,0),"")</f>
        <v>PM05-A3</v>
      </c>
      <c r="X331" s="54" t="str">
        <f t="shared" si="8"/>
        <v>Đạt</v>
      </c>
      <c r="Y331" s="54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2"/>
    </row>
    <row r="332" spans="1:40" ht="18.75" customHeight="1" x14ac:dyDescent="0.25">
      <c r="A332" s="1">
        <v>324</v>
      </c>
      <c r="B332" s="20">
        <f>IF(LEN(C332=0),SUBTOTAL(3,$C$9:C332),"")</f>
        <v>324</v>
      </c>
      <c r="C332" s="21" t="s">
        <v>362</v>
      </c>
      <c r="D332" s="22" t="s">
        <v>6173</v>
      </c>
      <c r="E332" s="23" t="s">
        <v>6174</v>
      </c>
      <c r="F332" s="21" t="s">
        <v>5962</v>
      </c>
      <c r="G332" s="90">
        <v>10</v>
      </c>
      <c r="H332" s="24">
        <v>7.5</v>
      </c>
      <c r="I332" s="24">
        <v>6.5</v>
      </c>
      <c r="J332" s="24" t="s">
        <v>26</v>
      </c>
      <c r="K332" s="30"/>
      <c r="L332" s="30"/>
      <c r="M332" s="30"/>
      <c r="N332" s="30"/>
      <c r="O332" s="52">
        <v>6.5</v>
      </c>
      <c r="P332" s="26">
        <f t="shared" si="9"/>
        <v>7.1</v>
      </c>
      <c r="Q332" s="27" t="str">
        <f t="shared" si="13"/>
        <v>B</v>
      </c>
      <c r="R332" s="28" t="str">
        <f t="shared" si="7"/>
        <v>Khá</v>
      </c>
      <c r="S332" s="29" t="str">
        <f t="shared" si="10"/>
        <v/>
      </c>
      <c r="T332" s="88" t="s">
        <v>5729</v>
      </c>
      <c r="U332" s="3" t="str">
        <f t="shared" si="11"/>
        <v>INT1332</v>
      </c>
      <c r="V332" s="3" t="str">
        <f t="shared" si="12"/>
        <v>12</v>
      </c>
      <c r="W332" s="19" t="str">
        <f t="array" ref="W332">IFERROR(VLOOKUP($C332&amp;$T332,CHOOSE({1,2},Data!$A$2:$A$13444&amp;Data!$B$2:$B$13444,Data!$C$2:$C$13444),2,0),"")</f>
        <v>PM05-A3</v>
      </c>
      <c r="X332" s="54" t="str">
        <f t="shared" si="8"/>
        <v>Đạt</v>
      </c>
      <c r="Y332" s="54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2"/>
    </row>
    <row r="333" spans="1:40" ht="18.75" customHeight="1" x14ac:dyDescent="0.25">
      <c r="A333" s="1">
        <v>325</v>
      </c>
      <c r="B333" s="20">
        <f>IF(LEN(C333=0),SUBTOTAL(3,$C$9:C333),"")</f>
        <v>325</v>
      </c>
      <c r="C333" s="21" t="s">
        <v>4771</v>
      </c>
      <c r="D333" s="22" t="s">
        <v>6175</v>
      </c>
      <c r="E333" s="23" t="s">
        <v>5834</v>
      </c>
      <c r="F333" s="21" t="s">
        <v>5822</v>
      </c>
      <c r="G333" s="90">
        <v>10</v>
      </c>
      <c r="H333" s="24">
        <v>7.5</v>
      </c>
      <c r="I333" s="24">
        <v>7.5</v>
      </c>
      <c r="J333" s="24" t="s">
        <v>26</v>
      </c>
      <c r="K333" s="30"/>
      <c r="L333" s="30"/>
      <c r="M333" s="30"/>
      <c r="N333" s="30"/>
      <c r="O333" s="52">
        <v>8</v>
      </c>
      <c r="P333" s="26">
        <f t="shared" si="9"/>
        <v>8</v>
      </c>
      <c r="Q333" s="27" t="str">
        <f t="shared" si="13"/>
        <v>B+</v>
      </c>
      <c r="R333" s="28" t="str">
        <f t="shared" si="7"/>
        <v>Khá</v>
      </c>
      <c r="S333" s="29" t="str">
        <f t="shared" si="10"/>
        <v/>
      </c>
      <c r="T333" s="88" t="s">
        <v>5729</v>
      </c>
      <c r="U333" s="3" t="str">
        <f t="shared" si="11"/>
        <v>INT1332</v>
      </c>
      <c r="V333" s="3" t="str">
        <f t="shared" si="12"/>
        <v>12</v>
      </c>
      <c r="W333" s="19" t="str">
        <f t="array" ref="W333">IFERROR(VLOOKUP($C333&amp;$T333,CHOOSE({1,2},Data!$A$2:$A$13444&amp;Data!$B$2:$B$13444,Data!$C$2:$C$13444),2,0),"")</f>
        <v>PM05-A3</v>
      </c>
      <c r="X333" s="54" t="str">
        <f t="shared" si="8"/>
        <v>Đạt</v>
      </c>
      <c r="Y333" s="54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2"/>
    </row>
    <row r="334" spans="1:40" ht="18.75" customHeight="1" x14ac:dyDescent="0.25">
      <c r="A334" s="1">
        <v>326</v>
      </c>
      <c r="B334" s="20">
        <f>IF(LEN(C334=0),SUBTOTAL(3,$C$9:C334),"")</f>
        <v>326</v>
      </c>
      <c r="C334" s="21" t="s">
        <v>4695</v>
      </c>
      <c r="D334" s="22" t="s">
        <v>6176</v>
      </c>
      <c r="E334" s="23" t="s">
        <v>5834</v>
      </c>
      <c r="F334" s="21" t="s">
        <v>5937</v>
      </c>
      <c r="G334" s="90">
        <v>9</v>
      </c>
      <c r="H334" s="24">
        <v>9</v>
      </c>
      <c r="I334" s="24">
        <v>7.5</v>
      </c>
      <c r="J334" s="24" t="s">
        <v>26</v>
      </c>
      <c r="K334" s="30"/>
      <c r="L334" s="30"/>
      <c r="M334" s="30"/>
      <c r="N334" s="30"/>
      <c r="O334" s="52">
        <v>8</v>
      </c>
      <c r="P334" s="26">
        <f t="shared" si="9"/>
        <v>8.1999999999999993</v>
      </c>
      <c r="Q334" s="27" t="str">
        <f t="shared" si="13"/>
        <v>B+</v>
      </c>
      <c r="R334" s="28" t="str">
        <f t="shared" si="7"/>
        <v>Khá</v>
      </c>
      <c r="S334" s="29" t="str">
        <f t="shared" si="10"/>
        <v/>
      </c>
      <c r="T334" s="88" t="s">
        <v>5729</v>
      </c>
      <c r="U334" s="3" t="str">
        <f t="shared" si="11"/>
        <v>INT1332</v>
      </c>
      <c r="V334" s="3" t="str">
        <f t="shared" si="12"/>
        <v>12</v>
      </c>
      <c r="W334" s="19" t="str">
        <f t="array" ref="W334">IFERROR(VLOOKUP($C334&amp;$T334,CHOOSE({1,2},Data!$A$2:$A$13444&amp;Data!$B$2:$B$13444,Data!$C$2:$C$13444),2,0),"")</f>
        <v>PM05-A3</v>
      </c>
      <c r="X334" s="54" t="str">
        <f t="shared" si="8"/>
        <v>Đạt</v>
      </c>
      <c r="Y334" s="54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2"/>
    </row>
    <row r="335" spans="1:40" ht="18.75" customHeight="1" x14ac:dyDescent="0.25">
      <c r="A335" s="1">
        <v>327</v>
      </c>
      <c r="B335" s="20">
        <f>IF(LEN(C335=0),SUBTOTAL(3,$C$9:C335),"")</f>
        <v>327</v>
      </c>
      <c r="C335" s="21" t="s">
        <v>5331</v>
      </c>
      <c r="D335" s="22" t="s">
        <v>6058</v>
      </c>
      <c r="E335" s="23" t="s">
        <v>6177</v>
      </c>
      <c r="F335" s="21" t="s">
        <v>5822</v>
      </c>
      <c r="G335" s="90">
        <v>8</v>
      </c>
      <c r="H335" s="24">
        <v>6</v>
      </c>
      <c r="I335" s="24">
        <v>3.5</v>
      </c>
      <c r="J335" s="24" t="s">
        <v>26</v>
      </c>
      <c r="K335" s="30"/>
      <c r="L335" s="30"/>
      <c r="M335" s="30"/>
      <c r="N335" s="30"/>
      <c r="O335" s="52">
        <v>4.5</v>
      </c>
      <c r="P335" s="26">
        <f t="shared" si="9"/>
        <v>5</v>
      </c>
      <c r="Q335" s="27" t="str">
        <f t="shared" si="13"/>
        <v>D+</v>
      </c>
      <c r="R335" s="28" t="str">
        <f t="shared" si="7"/>
        <v>Trung bình yếu</v>
      </c>
      <c r="S335" s="29" t="str">
        <f t="shared" si="10"/>
        <v/>
      </c>
      <c r="T335" s="88" t="s">
        <v>5729</v>
      </c>
      <c r="U335" s="3" t="str">
        <f t="shared" si="11"/>
        <v>INT1332</v>
      </c>
      <c r="V335" s="3" t="str">
        <f t="shared" si="12"/>
        <v>12</v>
      </c>
      <c r="W335" s="19" t="str">
        <f t="array" ref="W335">IFERROR(VLOOKUP($C335&amp;$T335,CHOOSE({1,2},Data!$A$2:$A$13444&amp;Data!$B$2:$B$13444,Data!$C$2:$C$13444),2,0),"")</f>
        <v>PM05-A3</v>
      </c>
      <c r="X335" s="54" t="str">
        <f t="shared" si="8"/>
        <v>Đạt</v>
      </c>
      <c r="Y335" s="54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2"/>
    </row>
    <row r="336" spans="1:40" ht="18.75" customHeight="1" x14ac:dyDescent="0.25">
      <c r="A336" s="1">
        <v>328</v>
      </c>
      <c r="B336" s="20">
        <f>IF(LEN(C336=0),SUBTOTAL(3,$C$9:C336),"")</f>
        <v>328</v>
      </c>
      <c r="C336" s="21" t="s">
        <v>611</v>
      </c>
      <c r="D336" s="22" t="s">
        <v>6178</v>
      </c>
      <c r="E336" s="23" t="s">
        <v>6179</v>
      </c>
      <c r="F336" s="21" t="s">
        <v>5939</v>
      </c>
      <c r="G336" s="90">
        <v>10</v>
      </c>
      <c r="H336" s="24">
        <v>5.5</v>
      </c>
      <c r="I336" s="24">
        <v>5.5</v>
      </c>
      <c r="J336" s="24" t="s">
        <v>26</v>
      </c>
      <c r="K336" s="30"/>
      <c r="L336" s="30"/>
      <c r="M336" s="30"/>
      <c r="N336" s="30"/>
      <c r="O336" s="52">
        <v>7</v>
      </c>
      <c r="P336" s="26">
        <f t="shared" si="9"/>
        <v>6.7</v>
      </c>
      <c r="Q336" s="27" t="str">
        <f t="shared" si="13"/>
        <v>C+</v>
      </c>
      <c r="R336" s="28" t="str">
        <f t="shared" si="7"/>
        <v>Trung bình</v>
      </c>
      <c r="S336" s="29" t="str">
        <f t="shared" si="10"/>
        <v/>
      </c>
      <c r="T336" s="88" t="s">
        <v>5729</v>
      </c>
      <c r="U336" s="3" t="str">
        <f t="shared" si="11"/>
        <v>INT1332</v>
      </c>
      <c r="V336" s="3" t="str">
        <f t="shared" si="12"/>
        <v>12</v>
      </c>
      <c r="W336" s="19" t="str">
        <f t="array" ref="W336">IFERROR(VLOOKUP($C336&amp;$T336,CHOOSE({1,2},Data!$A$2:$A$13444&amp;Data!$B$2:$B$13444,Data!$C$2:$C$13444),2,0),"")</f>
        <v>PM05-A3</v>
      </c>
      <c r="X336" s="54" t="str">
        <f t="shared" si="8"/>
        <v>Đạt</v>
      </c>
      <c r="Y336" s="54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2"/>
    </row>
    <row r="337" spans="1:40" ht="18.75" customHeight="1" x14ac:dyDescent="0.25">
      <c r="A337" s="1">
        <v>329</v>
      </c>
      <c r="B337" s="20">
        <f>IF(LEN(C337=0),SUBTOTAL(3,$C$9:C337),"")</f>
        <v>329</v>
      </c>
      <c r="C337" s="21" t="s">
        <v>435</v>
      </c>
      <c r="D337" s="22" t="s">
        <v>6180</v>
      </c>
      <c r="E337" s="23" t="s">
        <v>5837</v>
      </c>
      <c r="F337" s="21" t="s">
        <v>5958</v>
      </c>
      <c r="G337" s="90">
        <v>4</v>
      </c>
      <c r="H337" s="24">
        <v>1</v>
      </c>
      <c r="I337" s="24">
        <v>0</v>
      </c>
      <c r="J337" s="24" t="s">
        <v>26</v>
      </c>
      <c r="K337" s="30"/>
      <c r="L337" s="30"/>
      <c r="M337" s="30"/>
      <c r="N337" s="30"/>
      <c r="O337" s="52" t="s">
        <v>6630</v>
      </c>
      <c r="P337" s="26">
        <f t="shared" si="9"/>
        <v>0</v>
      </c>
      <c r="Q337" s="27" t="str">
        <f t="shared" si="13"/>
        <v>F</v>
      </c>
      <c r="R337" s="28" t="str">
        <f t="shared" si="7"/>
        <v>Kém</v>
      </c>
      <c r="S337" s="29" t="str">
        <f t="shared" si="10"/>
        <v>Không đủ ĐKDT</v>
      </c>
      <c r="T337" s="88" t="s">
        <v>5729</v>
      </c>
      <c r="U337" s="3" t="str">
        <f t="shared" si="11"/>
        <v>INT1332</v>
      </c>
      <c r="V337" s="3" t="str">
        <f t="shared" si="12"/>
        <v>12</v>
      </c>
      <c r="W337" s="19" t="str">
        <f t="array" ref="W337">IFERROR(VLOOKUP($C337&amp;$T337,CHOOSE({1,2},Data!$A$2:$A$13444&amp;Data!$B$2:$B$13444,Data!$C$2:$C$13444),2,0),"")</f>
        <v>PM05-A3</v>
      </c>
      <c r="X337" s="54" t="str">
        <f t="shared" si="8"/>
        <v>Học lại</v>
      </c>
      <c r="Y337" s="54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2"/>
    </row>
    <row r="338" spans="1:40" ht="18.75" customHeight="1" x14ac:dyDescent="0.25">
      <c r="A338" s="1">
        <v>330</v>
      </c>
      <c r="B338" s="20">
        <f>IF(LEN(C338=0),SUBTOTAL(3,$C$9:C338),"")</f>
        <v>330</v>
      </c>
      <c r="C338" s="21" t="s">
        <v>436</v>
      </c>
      <c r="D338" s="22" t="s">
        <v>6181</v>
      </c>
      <c r="E338" s="23" t="s">
        <v>5837</v>
      </c>
      <c r="F338" s="21" t="s">
        <v>5959</v>
      </c>
      <c r="G338" s="90">
        <v>7</v>
      </c>
      <c r="H338" s="24">
        <v>1</v>
      </c>
      <c r="I338" s="24">
        <v>1</v>
      </c>
      <c r="J338" s="24" t="s">
        <v>26</v>
      </c>
      <c r="K338" s="30"/>
      <c r="L338" s="30"/>
      <c r="M338" s="30"/>
      <c r="N338" s="30"/>
      <c r="O338" s="52">
        <v>1</v>
      </c>
      <c r="P338" s="26">
        <f t="shared" si="9"/>
        <v>1.6</v>
      </c>
      <c r="Q338" s="27" t="str">
        <f t="shared" si="13"/>
        <v>F</v>
      </c>
      <c r="R338" s="28" t="str">
        <f t="shared" si="7"/>
        <v>Kém</v>
      </c>
      <c r="S338" s="29" t="str">
        <f t="shared" si="10"/>
        <v/>
      </c>
      <c r="T338" s="88" t="s">
        <v>5729</v>
      </c>
      <c r="U338" s="3" t="str">
        <f t="shared" si="11"/>
        <v>INT1332</v>
      </c>
      <c r="V338" s="3" t="str">
        <f t="shared" si="12"/>
        <v>12</v>
      </c>
      <c r="W338" s="19" t="str">
        <f t="array" ref="W338">IFERROR(VLOOKUP($C338&amp;$T338,CHOOSE({1,2},Data!$A$2:$A$13444&amp;Data!$B$2:$B$13444,Data!$C$2:$C$13444),2,0),"")</f>
        <v>PM05-A3</v>
      </c>
      <c r="X338" s="54" t="str">
        <f t="shared" si="8"/>
        <v>Học lại</v>
      </c>
      <c r="Y338" s="54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2"/>
    </row>
    <row r="339" spans="1:40" ht="18.75" customHeight="1" x14ac:dyDescent="0.25">
      <c r="A339" s="1">
        <v>331</v>
      </c>
      <c r="B339" s="20">
        <f>IF(LEN(C339=0),SUBTOTAL(3,$C$9:C339),"")</f>
        <v>331</v>
      </c>
      <c r="C339" s="21" t="s">
        <v>3786</v>
      </c>
      <c r="D339" s="22" t="s">
        <v>6182</v>
      </c>
      <c r="E339" s="23" t="s">
        <v>5837</v>
      </c>
      <c r="F339" s="21" t="s">
        <v>5937</v>
      </c>
      <c r="G339" s="90">
        <v>10</v>
      </c>
      <c r="H339" s="24">
        <v>5</v>
      </c>
      <c r="I339" s="24">
        <v>4.5</v>
      </c>
      <c r="J339" s="24" t="s">
        <v>26</v>
      </c>
      <c r="K339" s="30"/>
      <c r="L339" s="30"/>
      <c r="M339" s="30"/>
      <c r="N339" s="30"/>
      <c r="O339" s="52">
        <v>4.5</v>
      </c>
      <c r="P339" s="26">
        <f t="shared" si="9"/>
        <v>5.2</v>
      </c>
      <c r="Q339" s="27" t="str">
        <f t="shared" si="13"/>
        <v>D+</v>
      </c>
      <c r="R339" s="28" t="str">
        <f t="shared" si="7"/>
        <v>Trung bình yếu</v>
      </c>
      <c r="S339" s="29" t="str">
        <f t="shared" si="10"/>
        <v/>
      </c>
      <c r="T339" s="88" t="s">
        <v>5729</v>
      </c>
      <c r="U339" s="3" t="str">
        <f t="shared" si="11"/>
        <v>INT1332</v>
      </c>
      <c r="V339" s="3" t="str">
        <f t="shared" si="12"/>
        <v>12</v>
      </c>
      <c r="W339" s="19" t="str">
        <f t="array" ref="W339">IFERROR(VLOOKUP($C339&amp;$T339,CHOOSE({1,2},Data!$A$2:$A$13444&amp;Data!$B$2:$B$13444,Data!$C$2:$C$13444),2,0),"")</f>
        <v>PM05-A3</v>
      </c>
      <c r="X339" s="54" t="str">
        <f t="shared" si="8"/>
        <v>Đạt</v>
      </c>
      <c r="Y339" s="54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2"/>
    </row>
    <row r="340" spans="1:40" ht="18.75" customHeight="1" x14ac:dyDescent="0.25">
      <c r="A340" s="1">
        <v>332</v>
      </c>
      <c r="B340" s="20">
        <f>IF(LEN(C340=0),SUBTOTAL(3,$C$9:C340),"")</f>
        <v>332</v>
      </c>
      <c r="C340" s="21" t="s">
        <v>889</v>
      </c>
      <c r="D340" s="22" t="s">
        <v>6183</v>
      </c>
      <c r="E340" s="23" t="s">
        <v>5895</v>
      </c>
      <c r="F340" s="21" t="s">
        <v>6184</v>
      </c>
      <c r="G340" s="90">
        <v>8</v>
      </c>
      <c r="H340" s="24">
        <v>4</v>
      </c>
      <c r="I340" s="24">
        <v>1</v>
      </c>
      <c r="J340" s="24" t="s">
        <v>26</v>
      </c>
      <c r="K340" s="30"/>
      <c r="L340" s="30"/>
      <c r="M340" s="30"/>
      <c r="N340" s="30"/>
      <c r="O340" s="52">
        <v>0</v>
      </c>
      <c r="P340" s="26">
        <f t="shared" si="9"/>
        <v>1.8</v>
      </c>
      <c r="Q340" s="27" t="str">
        <f t="shared" si="13"/>
        <v>F</v>
      </c>
      <c r="R340" s="28" t="str">
        <f t="shared" si="7"/>
        <v>Kém</v>
      </c>
      <c r="S340" s="29" t="str">
        <f t="shared" si="10"/>
        <v/>
      </c>
      <c r="T340" s="88" t="s">
        <v>5729</v>
      </c>
      <c r="U340" s="3" t="str">
        <f t="shared" si="11"/>
        <v>INT1332</v>
      </c>
      <c r="V340" s="3" t="str">
        <f t="shared" si="12"/>
        <v>12</v>
      </c>
      <c r="W340" s="19" t="str">
        <f t="array" ref="W340">IFERROR(VLOOKUP($C340&amp;$T340,CHOOSE({1,2},Data!$A$2:$A$13444&amp;Data!$B$2:$B$13444,Data!$C$2:$C$13444),2,0),"")</f>
        <v>PM05-A3</v>
      </c>
      <c r="X340" s="54" t="str">
        <f t="shared" si="8"/>
        <v>Học lại</v>
      </c>
      <c r="Y340" s="54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2"/>
    </row>
    <row r="341" spans="1:40" ht="18.75" customHeight="1" x14ac:dyDescent="0.25">
      <c r="A341" s="1">
        <v>333</v>
      </c>
      <c r="B341" s="20">
        <f>IF(LEN(C341=0),SUBTOTAL(3,$C$9:C341),"")</f>
        <v>333</v>
      </c>
      <c r="C341" s="21" t="s">
        <v>293</v>
      </c>
      <c r="D341" s="22" t="s">
        <v>5853</v>
      </c>
      <c r="E341" s="23" t="s">
        <v>5895</v>
      </c>
      <c r="F341" s="21" t="s">
        <v>5937</v>
      </c>
      <c r="G341" s="90">
        <v>7</v>
      </c>
      <c r="H341" s="24">
        <v>2</v>
      </c>
      <c r="I341" s="24">
        <v>5</v>
      </c>
      <c r="J341" s="24" t="s">
        <v>26</v>
      </c>
      <c r="K341" s="30"/>
      <c r="L341" s="30"/>
      <c r="M341" s="30"/>
      <c r="N341" s="30"/>
      <c r="O341" s="52">
        <v>4</v>
      </c>
      <c r="P341" s="26">
        <f t="shared" si="9"/>
        <v>4.0999999999999996</v>
      </c>
      <c r="Q341" s="27" t="str">
        <f t="shared" si="13"/>
        <v>D</v>
      </c>
      <c r="R341" s="28" t="str">
        <f t="shared" si="7"/>
        <v>Trung bình yếu</v>
      </c>
      <c r="S341" s="29" t="str">
        <f t="shared" si="10"/>
        <v/>
      </c>
      <c r="T341" s="88" t="s">
        <v>5729</v>
      </c>
      <c r="U341" s="3" t="str">
        <f t="shared" si="11"/>
        <v>INT1332</v>
      </c>
      <c r="V341" s="3" t="str">
        <f t="shared" si="12"/>
        <v>12</v>
      </c>
      <c r="W341" s="19" t="str">
        <f t="array" ref="W341">IFERROR(VLOOKUP($C341&amp;$T341,CHOOSE({1,2},Data!$A$2:$A$13444&amp;Data!$B$2:$B$13444,Data!$C$2:$C$13444),2,0),"")</f>
        <v>PM05-A3</v>
      </c>
      <c r="X341" s="54" t="str">
        <f t="shared" si="8"/>
        <v>Đạt</v>
      </c>
      <c r="Y341" s="54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2"/>
    </row>
    <row r="342" spans="1:40" ht="18.75" customHeight="1" x14ac:dyDescent="0.25">
      <c r="A342" s="1">
        <v>334</v>
      </c>
      <c r="B342" s="20">
        <f>IF(LEN(C342=0),SUBTOTAL(3,$C$9:C342),"")</f>
        <v>334</v>
      </c>
      <c r="C342" s="21" t="s">
        <v>3958</v>
      </c>
      <c r="D342" s="22" t="s">
        <v>6185</v>
      </c>
      <c r="E342" s="23" t="s">
        <v>6186</v>
      </c>
      <c r="F342" s="21" t="s">
        <v>5942</v>
      </c>
      <c r="G342" s="90">
        <v>5</v>
      </c>
      <c r="H342" s="24">
        <v>1</v>
      </c>
      <c r="I342" s="24">
        <v>1</v>
      </c>
      <c r="J342" s="24" t="s">
        <v>26</v>
      </c>
      <c r="K342" s="30"/>
      <c r="L342" s="30"/>
      <c r="M342" s="30"/>
      <c r="N342" s="30"/>
      <c r="O342" s="52">
        <v>1</v>
      </c>
      <c r="P342" s="26">
        <f t="shared" si="9"/>
        <v>1.4</v>
      </c>
      <c r="Q342" s="27" t="str">
        <f t="shared" si="13"/>
        <v>F</v>
      </c>
      <c r="R342" s="28" t="str">
        <f t="shared" si="7"/>
        <v>Kém</v>
      </c>
      <c r="S342" s="29" t="str">
        <f t="shared" si="10"/>
        <v/>
      </c>
      <c r="T342" s="88" t="s">
        <v>5729</v>
      </c>
      <c r="U342" s="3" t="str">
        <f t="shared" si="11"/>
        <v>INT1332</v>
      </c>
      <c r="V342" s="3" t="str">
        <f t="shared" si="12"/>
        <v>12</v>
      </c>
      <c r="W342" s="19" t="str">
        <f t="array" ref="W342">IFERROR(VLOOKUP($C342&amp;$T342,CHOOSE({1,2},Data!$A$2:$A$13444&amp;Data!$B$2:$B$13444,Data!$C$2:$C$13444),2,0),"")</f>
        <v>PM05-A3</v>
      </c>
      <c r="X342" s="54" t="str">
        <f t="shared" si="8"/>
        <v>Học lại</v>
      </c>
      <c r="Y342" s="54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2"/>
    </row>
    <row r="343" spans="1:40" ht="18.75" customHeight="1" x14ac:dyDescent="0.25">
      <c r="A343" s="1">
        <v>335</v>
      </c>
      <c r="B343" s="20">
        <f>IF(LEN(C343=0),SUBTOTAL(3,$C$9:C343),"")</f>
        <v>335</v>
      </c>
      <c r="C343" s="21" t="s">
        <v>584</v>
      </c>
      <c r="D343" s="22" t="s">
        <v>5969</v>
      </c>
      <c r="E343" s="23" t="s">
        <v>6187</v>
      </c>
      <c r="F343" s="21" t="s">
        <v>5939</v>
      </c>
      <c r="G343" s="90">
        <v>10</v>
      </c>
      <c r="H343" s="24">
        <v>1</v>
      </c>
      <c r="I343" s="24">
        <v>1</v>
      </c>
      <c r="J343" s="24" t="s">
        <v>26</v>
      </c>
      <c r="K343" s="30"/>
      <c r="L343" s="30"/>
      <c r="M343" s="30"/>
      <c r="N343" s="30"/>
      <c r="O343" s="52">
        <v>1</v>
      </c>
      <c r="P343" s="26">
        <f t="shared" si="9"/>
        <v>1.9</v>
      </c>
      <c r="Q343" s="27" t="str">
        <f t="shared" si="13"/>
        <v>F</v>
      </c>
      <c r="R343" s="28" t="str">
        <f t="shared" si="7"/>
        <v>Kém</v>
      </c>
      <c r="S343" s="29" t="str">
        <f t="shared" si="10"/>
        <v/>
      </c>
      <c r="T343" s="88" t="s">
        <v>5729</v>
      </c>
      <c r="U343" s="3" t="str">
        <f t="shared" si="11"/>
        <v>INT1332</v>
      </c>
      <c r="V343" s="3" t="str">
        <f t="shared" si="12"/>
        <v>12</v>
      </c>
      <c r="W343" s="19" t="str">
        <f t="array" ref="W343">IFERROR(VLOOKUP($C343&amp;$T343,CHOOSE({1,2},Data!$A$2:$A$13444&amp;Data!$B$2:$B$13444,Data!$C$2:$C$13444),2,0),"")</f>
        <v>PM05-A3</v>
      </c>
      <c r="X343" s="54" t="str">
        <f t="shared" si="8"/>
        <v>Học lại</v>
      </c>
      <c r="Y343" s="54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2"/>
    </row>
    <row r="344" spans="1:40" ht="18.75" customHeight="1" x14ac:dyDescent="0.25">
      <c r="A344" s="1">
        <v>336</v>
      </c>
      <c r="B344" s="20">
        <f>IF(LEN(C344=0),SUBTOTAL(3,$C$9:C344),"")</f>
        <v>336</v>
      </c>
      <c r="C344" s="21" t="s">
        <v>4705</v>
      </c>
      <c r="D344" s="22" t="s">
        <v>5828</v>
      </c>
      <c r="E344" s="23" t="s">
        <v>5843</v>
      </c>
      <c r="F344" s="21" t="s">
        <v>5939</v>
      </c>
      <c r="G344" s="90">
        <v>10</v>
      </c>
      <c r="H344" s="24">
        <v>6.5</v>
      </c>
      <c r="I344" s="24">
        <v>2.5</v>
      </c>
      <c r="J344" s="24" t="s">
        <v>26</v>
      </c>
      <c r="K344" s="30"/>
      <c r="L344" s="30"/>
      <c r="M344" s="30"/>
      <c r="N344" s="30"/>
      <c r="O344" s="52">
        <v>5.5</v>
      </c>
      <c r="P344" s="26">
        <f t="shared" si="9"/>
        <v>5.6</v>
      </c>
      <c r="Q344" s="27" t="str">
        <f t="shared" si="13"/>
        <v>C</v>
      </c>
      <c r="R344" s="28" t="str">
        <f t="shared" si="7"/>
        <v>Trung bình</v>
      </c>
      <c r="S344" s="29" t="str">
        <f t="shared" si="10"/>
        <v/>
      </c>
      <c r="T344" s="88" t="s">
        <v>5729</v>
      </c>
      <c r="U344" s="3" t="str">
        <f t="shared" si="11"/>
        <v>INT1332</v>
      </c>
      <c r="V344" s="3" t="str">
        <f t="shared" si="12"/>
        <v>12</v>
      </c>
      <c r="W344" s="19" t="str">
        <f t="array" ref="W344">IFERROR(VLOOKUP($C344&amp;$T344,CHOOSE({1,2},Data!$A$2:$A$13444&amp;Data!$B$2:$B$13444,Data!$C$2:$C$13444),2,0),"")</f>
        <v>PM05-A3</v>
      </c>
      <c r="X344" s="54" t="str">
        <f t="shared" si="8"/>
        <v>Đạt</v>
      </c>
      <c r="Y344" s="54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2"/>
    </row>
    <row r="345" spans="1:40" ht="18.75" customHeight="1" x14ac:dyDescent="0.25">
      <c r="A345" s="1">
        <v>337</v>
      </c>
      <c r="B345" s="20">
        <f>IF(LEN(C345=0),SUBTOTAL(3,$C$9:C345),"")</f>
        <v>337</v>
      </c>
      <c r="C345" s="21" t="s">
        <v>645</v>
      </c>
      <c r="D345" s="22" t="s">
        <v>5809</v>
      </c>
      <c r="E345" s="23" t="s">
        <v>5843</v>
      </c>
      <c r="F345" s="21" t="s">
        <v>5822</v>
      </c>
      <c r="G345" s="90">
        <v>8</v>
      </c>
      <c r="H345" s="24">
        <v>4.5</v>
      </c>
      <c r="I345" s="24">
        <v>5</v>
      </c>
      <c r="J345" s="24" t="s">
        <v>26</v>
      </c>
      <c r="K345" s="30"/>
      <c r="L345" s="30"/>
      <c r="M345" s="30"/>
      <c r="N345" s="30"/>
      <c r="O345" s="52">
        <v>7.5</v>
      </c>
      <c r="P345" s="26">
        <f t="shared" si="9"/>
        <v>6.5</v>
      </c>
      <c r="Q345" s="27" t="str">
        <f t="shared" si="13"/>
        <v>C+</v>
      </c>
      <c r="R345" s="28" t="str">
        <f t="shared" si="7"/>
        <v>Trung bình</v>
      </c>
      <c r="S345" s="29" t="str">
        <f t="shared" si="10"/>
        <v/>
      </c>
      <c r="T345" s="88" t="s">
        <v>5729</v>
      </c>
      <c r="U345" s="3" t="str">
        <f t="shared" si="11"/>
        <v>INT1332</v>
      </c>
      <c r="V345" s="3" t="str">
        <f t="shared" si="12"/>
        <v>12</v>
      </c>
      <c r="W345" s="19" t="str">
        <f t="array" ref="W345">IFERROR(VLOOKUP($C345&amp;$T345,CHOOSE({1,2},Data!$A$2:$A$13444&amp;Data!$B$2:$B$13444,Data!$C$2:$C$13444),2,0),"")</f>
        <v>PM05-A3</v>
      </c>
      <c r="X345" s="54" t="str">
        <f t="shared" si="8"/>
        <v>Đạt</v>
      </c>
      <c r="Y345" s="54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2"/>
    </row>
    <row r="346" spans="1:40" ht="18.75" customHeight="1" x14ac:dyDescent="0.25">
      <c r="A346" s="1">
        <v>338</v>
      </c>
      <c r="B346" s="20">
        <f>IF(LEN(C346=0),SUBTOTAL(3,$C$9:C346),"")</f>
        <v>338</v>
      </c>
      <c r="C346" s="21" t="s">
        <v>4273</v>
      </c>
      <c r="D346" s="22" t="s">
        <v>6188</v>
      </c>
      <c r="E346" s="23" t="s">
        <v>5910</v>
      </c>
      <c r="F346" s="21" t="s">
        <v>5972</v>
      </c>
      <c r="G346" s="90">
        <v>8</v>
      </c>
      <c r="H346" s="24">
        <v>4</v>
      </c>
      <c r="I346" s="24">
        <v>5</v>
      </c>
      <c r="J346" s="24" t="s">
        <v>26</v>
      </c>
      <c r="K346" s="30"/>
      <c r="L346" s="30"/>
      <c r="M346" s="30"/>
      <c r="N346" s="30"/>
      <c r="O346" s="52">
        <v>4.5</v>
      </c>
      <c r="P346" s="26">
        <f t="shared" si="9"/>
        <v>4.9000000000000004</v>
      </c>
      <c r="Q346" s="27" t="str">
        <f t="shared" si="13"/>
        <v>D</v>
      </c>
      <c r="R346" s="28" t="str">
        <f t="shared" si="7"/>
        <v>Trung bình yếu</v>
      </c>
      <c r="S346" s="29" t="str">
        <f t="shared" si="10"/>
        <v/>
      </c>
      <c r="T346" s="88" t="s">
        <v>5729</v>
      </c>
      <c r="U346" s="3" t="str">
        <f t="shared" si="11"/>
        <v>INT1332</v>
      </c>
      <c r="V346" s="3" t="str">
        <f t="shared" si="12"/>
        <v>12</v>
      </c>
      <c r="W346" s="19" t="str">
        <f t="array" ref="W346">IFERROR(VLOOKUP($C346&amp;$T346,CHOOSE({1,2},Data!$A$2:$A$13444&amp;Data!$B$2:$B$13444,Data!$C$2:$C$13444),2,0),"")</f>
        <v>PM05-A3</v>
      </c>
      <c r="X346" s="54" t="str">
        <f t="shared" si="8"/>
        <v>Đạt</v>
      </c>
      <c r="Y346" s="54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2"/>
    </row>
    <row r="347" spans="1:40" ht="18.75" customHeight="1" x14ac:dyDescent="0.25">
      <c r="A347" s="1">
        <v>339</v>
      </c>
      <c r="B347" s="20">
        <f>IF(LEN(C347=0),SUBTOTAL(3,$C$9:C347),"")</f>
        <v>339</v>
      </c>
      <c r="C347" s="21" t="s">
        <v>375</v>
      </c>
      <c r="D347" s="22" t="s">
        <v>6189</v>
      </c>
      <c r="E347" s="23" t="s">
        <v>5910</v>
      </c>
      <c r="F347" s="21" t="s">
        <v>5822</v>
      </c>
      <c r="G347" s="90">
        <v>10</v>
      </c>
      <c r="H347" s="24">
        <v>5.5</v>
      </c>
      <c r="I347" s="24">
        <v>6</v>
      </c>
      <c r="J347" s="24" t="s">
        <v>26</v>
      </c>
      <c r="K347" s="30"/>
      <c r="L347" s="30"/>
      <c r="M347" s="30"/>
      <c r="N347" s="30"/>
      <c r="O347" s="52">
        <v>6</v>
      </c>
      <c r="P347" s="26">
        <f t="shared" si="9"/>
        <v>6.3</v>
      </c>
      <c r="Q347" s="27" t="str">
        <f t="shared" si="13"/>
        <v>C</v>
      </c>
      <c r="R347" s="28" t="str">
        <f t="shared" si="7"/>
        <v>Trung bình</v>
      </c>
      <c r="S347" s="29" t="str">
        <f t="shared" si="10"/>
        <v/>
      </c>
      <c r="T347" s="88" t="s">
        <v>5729</v>
      </c>
      <c r="U347" s="3" t="str">
        <f t="shared" si="11"/>
        <v>INT1332</v>
      </c>
      <c r="V347" s="3" t="str">
        <f t="shared" si="12"/>
        <v>12</v>
      </c>
      <c r="W347" s="19" t="str">
        <f t="array" ref="W347">IFERROR(VLOOKUP($C347&amp;$T347,CHOOSE({1,2},Data!$A$2:$A$13444&amp;Data!$B$2:$B$13444,Data!$C$2:$C$13444),2,0),"")</f>
        <v>PM05-A3</v>
      </c>
      <c r="X347" s="54" t="str">
        <f t="shared" si="8"/>
        <v>Đạt</v>
      </c>
      <c r="Y347" s="54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2"/>
    </row>
    <row r="348" spans="1:40" ht="18.75" customHeight="1" x14ac:dyDescent="0.25">
      <c r="A348" s="1">
        <v>340</v>
      </c>
      <c r="B348" s="20">
        <f>IF(LEN(C348=0),SUBTOTAL(3,$C$9:C348),"")</f>
        <v>340</v>
      </c>
      <c r="C348" s="21" t="s">
        <v>442</v>
      </c>
      <c r="D348" s="22" t="s">
        <v>6190</v>
      </c>
      <c r="E348" s="23" t="s">
        <v>6191</v>
      </c>
      <c r="F348" s="21" t="s">
        <v>5951</v>
      </c>
      <c r="G348" s="90">
        <v>10</v>
      </c>
      <c r="H348" s="24">
        <v>6.5</v>
      </c>
      <c r="I348" s="24">
        <v>5</v>
      </c>
      <c r="J348" s="24" t="s">
        <v>26</v>
      </c>
      <c r="K348" s="30"/>
      <c r="L348" s="30"/>
      <c r="M348" s="30"/>
      <c r="N348" s="30"/>
      <c r="O348" s="52">
        <v>5.5</v>
      </c>
      <c r="P348" s="26">
        <f t="shared" si="9"/>
        <v>6.1</v>
      </c>
      <c r="Q348" s="27" t="str">
        <f t="shared" si="13"/>
        <v>C</v>
      </c>
      <c r="R348" s="28" t="str">
        <f t="shared" si="7"/>
        <v>Trung bình</v>
      </c>
      <c r="S348" s="29" t="str">
        <f t="shared" si="10"/>
        <v/>
      </c>
      <c r="T348" s="88" t="s">
        <v>5729</v>
      </c>
      <c r="U348" s="3" t="str">
        <f t="shared" si="11"/>
        <v>INT1332</v>
      </c>
      <c r="V348" s="3" t="str">
        <f t="shared" si="12"/>
        <v>12</v>
      </c>
      <c r="W348" s="19" t="str">
        <f t="array" ref="W348">IFERROR(VLOOKUP($C348&amp;$T348,CHOOSE({1,2},Data!$A$2:$A$13444&amp;Data!$B$2:$B$13444,Data!$C$2:$C$13444),2,0),"")</f>
        <v>PM05-A3</v>
      </c>
      <c r="X348" s="54" t="str">
        <f t="shared" si="8"/>
        <v>Đạt</v>
      </c>
      <c r="Y348" s="54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2"/>
    </row>
    <row r="349" spans="1:40" ht="18.75" customHeight="1" x14ac:dyDescent="0.25">
      <c r="A349" s="1">
        <v>341</v>
      </c>
      <c r="B349" s="20">
        <f>IF(LEN(C349=0),SUBTOTAL(3,$C$9:C349),"")</f>
        <v>341</v>
      </c>
      <c r="C349" s="21" t="s">
        <v>4355</v>
      </c>
      <c r="D349" s="22" t="s">
        <v>6192</v>
      </c>
      <c r="E349" s="23" t="s">
        <v>5846</v>
      </c>
      <c r="F349" s="21" t="s">
        <v>5958</v>
      </c>
      <c r="G349" s="90">
        <v>9</v>
      </c>
      <c r="H349" s="24">
        <v>7.5</v>
      </c>
      <c r="I349" s="24">
        <v>6.5</v>
      </c>
      <c r="J349" s="24" t="s">
        <v>26</v>
      </c>
      <c r="K349" s="30"/>
      <c r="L349" s="30"/>
      <c r="M349" s="30"/>
      <c r="N349" s="30"/>
      <c r="O349" s="52">
        <v>7</v>
      </c>
      <c r="P349" s="26">
        <f t="shared" si="9"/>
        <v>7.2</v>
      </c>
      <c r="Q349" s="27" t="str">
        <f t="shared" si="13"/>
        <v>B</v>
      </c>
      <c r="R349" s="28" t="str">
        <f t="shared" si="7"/>
        <v>Khá</v>
      </c>
      <c r="S349" s="29" t="str">
        <f t="shared" si="10"/>
        <v/>
      </c>
      <c r="T349" s="88" t="s">
        <v>5729</v>
      </c>
      <c r="U349" s="3" t="str">
        <f t="shared" si="11"/>
        <v>INT1332</v>
      </c>
      <c r="V349" s="3" t="str">
        <f t="shared" si="12"/>
        <v>12</v>
      </c>
      <c r="W349" s="19" t="str">
        <f t="array" ref="W349">IFERROR(VLOOKUP($C349&amp;$T349,CHOOSE({1,2},Data!$A$2:$A$13444&amp;Data!$B$2:$B$13444,Data!$C$2:$C$13444),2,0),"")</f>
        <v>PM05-A3</v>
      </c>
      <c r="X349" s="54" t="str">
        <f t="shared" si="8"/>
        <v>Đạt</v>
      </c>
      <c r="Y349" s="54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2"/>
    </row>
    <row r="350" spans="1:40" ht="18.75" customHeight="1" x14ac:dyDescent="0.25">
      <c r="A350" s="1">
        <v>342</v>
      </c>
      <c r="B350" s="20">
        <f>IF(LEN(C350=0),SUBTOTAL(3,$C$9:C350),"")</f>
        <v>342</v>
      </c>
      <c r="C350" s="21" t="s">
        <v>4736</v>
      </c>
      <c r="D350" s="22" t="s">
        <v>6193</v>
      </c>
      <c r="E350" s="23" t="s">
        <v>5846</v>
      </c>
      <c r="F350" s="21" t="s">
        <v>5959</v>
      </c>
      <c r="G350" s="90">
        <v>10</v>
      </c>
      <c r="H350" s="24">
        <v>8</v>
      </c>
      <c r="I350" s="24">
        <v>8.5</v>
      </c>
      <c r="J350" s="24" t="s">
        <v>26</v>
      </c>
      <c r="K350" s="30"/>
      <c r="L350" s="30"/>
      <c r="M350" s="30"/>
      <c r="N350" s="30"/>
      <c r="O350" s="52">
        <v>8.5</v>
      </c>
      <c r="P350" s="26">
        <f t="shared" si="9"/>
        <v>8.6</v>
      </c>
      <c r="Q350" s="27" t="str">
        <f t="shared" si="13"/>
        <v>A</v>
      </c>
      <c r="R350" s="28" t="str">
        <f t="shared" si="7"/>
        <v>Giỏi</v>
      </c>
      <c r="S350" s="29" t="str">
        <f t="shared" si="10"/>
        <v/>
      </c>
      <c r="T350" s="88" t="s">
        <v>5729</v>
      </c>
      <c r="U350" s="3" t="str">
        <f t="shared" si="11"/>
        <v>INT1332</v>
      </c>
      <c r="V350" s="3" t="str">
        <f t="shared" si="12"/>
        <v>12</v>
      </c>
      <c r="W350" s="19" t="str">
        <f t="array" ref="W350">IFERROR(VLOOKUP($C350&amp;$T350,CHOOSE({1,2},Data!$A$2:$A$13444&amp;Data!$B$2:$B$13444,Data!$C$2:$C$13444),2,0),"")</f>
        <v>PM05-A3</v>
      </c>
      <c r="X350" s="54" t="str">
        <f t="shared" si="8"/>
        <v>Đạt</v>
      </c>
      <c r="Y350" s="54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2"/>
    </row>
    <row r="351" spans="1:40" ht="18.75" customHeight="1" x14ac:dyDescent="0.25">
      <c r="A351" s="1">
        <v>343</v>
      </c>
      <c r="B351" s="20">
        <f>IF(LEN(C351=0),SUBTOTAL(3,$C$9:C351),"")</f>
        <v>343</v>
      </c>
      <c r="C351" s="21" t="s">
        <v>407</v>
      </c>
      <c r="D351" s="22" t="s">
        <v>6074</v>
      </c>
      <c r="E351" s="23" t="s">
        <v>5846</v>
      </c>
      <c r="F351" s="21" t="s">
        <v>5959</v>
      </c>
      <c r="G351" s="90">
        <v>8</v>
      </c>
      <c r="H351" s="24">
        <v>7.5</v>
      </c>
      <c r="I351" s="24">
        <v>6.5</v>
      </c>
      <c r="J351" s="24" t="s">
        <v>26</v>
      </c>
      <c r="K351" s="30"/>
      <c r="L351" s="30"/>
      <c r="M351" s="30"/>
      <c r="N351" s="30"/>
      <c r="O351" s="52">
        <v>7</v>
      </c>
      <c r="P351" s="26">
        <f t="shared" si="9"/>
        <v>7.1</v>
      </c>
      <c r="Q351" s="27" t="str">
        <f t="shared" si="13"/>
        <v>B</v>
      </c>
      <c r="R351" s="28" t="str">
        <f t="shared" si="7"/>
        <v>Khá</v>
      </c>
      <c r="S351" s="29" t="str">
        <f t="shared" si="10"/>
        <v/>
      </c>
      <c r="T351" s="88" t="s">
        <v>5729</v>
      </c>
      <c r="U351" s="3" t="str">
        <f t="shared" si="11"/>
        <v>INT1332</v>
      </c>
      <c r="V351" s="3" t="str">
        <f t="shared" si="12"/>
        <v>12</v>
      </c>
      <c r="W351" s="19" t="str">
        <f t="array" ref="W351">IFERROR(VLOOKUP($C351&amp;$T351,CHOOSE({1,2},Data!$A$2:$A$13444&amp;Data!$B$2:$B$13444,Data!$C$2:$C$13444),2,0),"")</f>
        <v>PM05-A3</v>
      </c>
      <c r="X351" s="54" t="str">
        <f t="shared" si="8"/>
        <v>Đạt</v>
      </c>
      <c r="Y351" s="54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2"/>
    </row>
    <row r="352" spans="1:40" ht="18.75" customHeight="1" x14ac:dyDescent="0.25">
      <c r="A352" s="1">
        <v>344</v>
      </c>
      <c r="B352" s="20">
        <f>IF(LEN(C352=0),SUBTOTAL(3,$C$9:C352),"")</f>
        <v>344</v>
      </c>
      <c r="C352" s="21" t="s">
        <v>5297</v>
      </c>
      <c r="D352" s="22" t="s">
        <v>6194</v>
      </c>
      <c r="E352" s="23" t="s">
        <v>5846</v>
      </c>
      <c r="F352" s="21" t="s">
        <v>5949</v>
      </c>
      <c r="G352" s="90">
        <v>7</v>
      </c>
      <c r="H352" s="24">
        <v>6.5</v>
      </c>
      <c r="I352" s="24">
        <v>6.5</v>
      </c>
      <c r="J352" s="24" t="s">
        <v>26</v>
      </c>
      <c r="K352" s="30"/>
      <c r="L352" s="30"/>
      <c r="M352" s="30"/>
      <c r="N352" s="30"/>
      <c r="O352" s="52">
        <v>6.5</v>
      </c>
      <c r="P352" s="26">
        <f t="shared" si="9"/>
        <v>6.6</v>
      </c>
      <c r="Q352" s="27" t="str">
        <f t="shared" si="13"/>
        <v>C+</v>
      </c>
      <c r="R352" s="28" t="str">
        <f t="shared" si="7"/>
        <v>Trung bình</v>
      </c>
      <c r="S352" s="29" t="str">
        <f t="shared" si="10"/>
        <v/>
      </c>
      <c r="T352" s="88" t="s">
        <v>5729</v>
      </c>
      <c r="U352" s="3" t="str">
        <f t="shared" si="11"/>
        <v>INT1332</v>
      </c>
      <c r="V352" s="3" t="str">
        <f t="shared" si="12"/>
        <v>12</v>
      </c>
      <c r="W352" s="19" t="str">
        <f t="array" ref="W352">IFERROR(VLOOKUP($C352&amp;$T352,CHOOSE({1,2},Data!$A$2:$A$13444&amp;Data!$B$2:$B$13444,Data!$C$2:$C$13444),2,0),"")</f>
        <v>PM05-A3</v>
      </c>
      <c r="X352" s="54" t="str">
        <f t="shared" si="8"/>
        <v>Đạt</v>
      </c>
      <c r="Y352" s="54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2"/>
    </row>
    <row r="353" spans="1:40" ht="18.75" customHeight="1" x14ac:dyDescent="0.25">
      <c r="A353" s="1">
        <v>345</v>
      </c>
      <c r="B353" s="20">
        <f>IF(LEN(C353=0),SUBTOTAL(3,$C$9:C353),"")</f>
        <v>345</v>
      </c>
      <c r="C353" s="21" t="s">
        <v>678</v>
      </c>
      <c r="D353" s="22" t="s">
        <v>6195</v>
      </c>
      <c r="E353" s="23" t="s">
        <v>5846</v>
      </c>
      <c r="F353" s="21" t="s">
        <v>5940</v>
      </c>
      <c r="G353" s="90">
        <v>10</v>
      </c>
      <c r="H353" s="24">
        <v>4</v>
      </c>
      <c r="I353" s="24">
        <v>3.5</v>
      </c>
      <c r="J353" s="24" t="s">
        <v>26</v>
      </c>
      <c r="K353" s="30"/>
      <c r="L353" s="30"/>
      <c r="M353" s="30"/>
      <c r="N353" s="30"/>
      <c r="O353" s="52">
        <v>6</v>
      </c>
      <c r="P353" s="26">
        <f t="shared" si="9"/>
        <v>5.5</v>
      </c>
      <c r="Q353" s="27" t="str">
        <f t="shared" si="13"/>
        <v>C</v>
      </c>
      <c r="R353" s="28" t="str">
        <f t="shared" si="7"/>
        <v>Trung bình</v>
      </c>
      <c r="S353" s="29" t="str">
        <f t="shared" si="10"/>
        <v/>
      </c>
      <c r="T353" s="88" t="s">
        <v>5729</v>
      </c>
      <c r="U353" s="3" t="str">
        <f t="shared" si="11"/>
        <v>INT1332</v>
      </c>
      <c r="V353" s="3" t="str">
        <f t="shared" si="12"/>
        <v>12</v>
      </c>
      <c r="W353" s="19" t="str">
        <f t="array" ref="W353">IFERROR(VLOOKUP($C353&amp;$T353,CHOOSE({1,2},Data!$A$2:$A$13444&amp;Data!$B$2:$B$13444,Data!$C$2:$C$13444),2,0),"")</f>
        <v>PM05-A3</v>
      </c>
      <c r="X353" s="54" t="str">
        <f t="shared" si="8"/>
        <v>Đạt</v>
      </c>
      <c r="Y353" s="54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2"/>
    </row>
    <row r="354" spans="1:40" ht="18.75" customHeight="1" x14ac:dyDescent="0.25">
      <c r="A354" s="1">
        <v>346</v>
      </c>
      <c r="B354" s="20">
        <f>IF(LEN(C354=0),SUBTOTAL(3,$C$9:C354),"")</f>
        <v>346</v>
      </c>
      <c r="C354" s="21" t="s">
        <v>5191</v>
      </c>
      <c r="D354" s="22" t="s">
        <v>6182</v>
      </c>
      <c r="E354" s="23" t="s">
        <v>5849</v>
      </c>
      <c r="F354" s="21" t="s">
        <v>5951</v>
      </c>
      <c r="G354" s="90">
        <v>10</v>
      </c>
      <c r="H354" s="24">
        <v>8</v>
      </c>
      <c r="I354" s="24">
        <v>10</v>
      </c>
      <c r="J354" s="24" t="s">
        <v>26</v>
      </c>
      <c r="K354" s="30"/>
      <c r="L354" s="30"/>
      <c r="M354" s="30"/>
      <c r="N354" s="30"/>
      <c r="O354" s="52">
        <v>9</v>
      </c>
      <c r="P354" s="26">
        <f t="shared" si="9"/>
        <v>9.1</v>
      </c>
      <c r="Q354" s="27" t="str">
        <f t="shared" si="13"/>
        <v>A+</v>
      </c>
      <c r="R354" s="28" t="str">
        <f t="shared" si="7"/>
        <v>Giỏi</v>
      </c>
      <c r="S354" s="29" t="str">
        <f t="shared" si="10"/>
        <v/>
      </c>
      <c r="T354" s="88" t="s">
        <v>5729</v>
      </c>
      <c r="U354" s="3" t="str">
        <f t="shared" si="11"/>
        <v>INT1332</v>
      </c>
      <c r="V354" s="3" t="str">
        <f t="shared" si="12"/>
        <v>12</v>
      </c>
      <c r="W354" s="19" t="str">
        <f t="array" ref="W354">IFERROR(VLOOKUP($C354&amp;$T354,CHOOSE({1,2},Data!$A$2:$A$13444&amp;Data!$B$2:$B$13444,Data!$C$2:$C$13444),2,0),"")</f>
        <v>PM05-A3</v>
      </c>
      <c r="X354" s="54" t="str">
        <f t="shared" si="8"/>
        <v>Đạt</v>
      </c>
      <c r="Y354" s="54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2"/>
    </row>
    <row r="355" spans="1:40" ht="18.75" customHeight="1" x14ac:dyDescent="0.25">
      <c r="A355" s="1">
        <v>347</v>
      </c>
      <c r="B355" s="20">
        <f>IF(LEN(C355=0),SUBTOTAL(3,$C$9:C355),"")</f>
        <v>347</v>
      </c>
      <c r="C355" s="21" t="s">
        <v>476</v>
      </c>
      <c r="D355" s="22" t="s">
        <v>6196</v>
      </c>
      <c r="E355" s="23" t="s">
        <v>6004</v>
      </c>
      <c r="F355" s="21" t="s">
        <v>5939</v>
      </c>
      <c r="G355" s="90">
        <v>8</v>
      </c>
      <c r="H355" s="24">
        <v>1</v>
      </c>
      <c r="I355" s="24">
        <v>1</v>
      </c>
      <c r="J355" s="24" t="s">
        <v>26</v>
      </c>
      <c r="K355" s="30"/>
      <c r="L355" s="30"/>
      <c r="M355" s="30"/>
      <c r="N355" s="30"/>
      <c r="O355" s="52">
        <v>1</v>
      </c>
      <c r="P355" s="26">
        <f t="shared" si="9"/>
        <v>1.7</v>
      </c>
      <c r="Q355" s="27" t="str">
        <f t="shared" si="13"/>
        <v>F</v>
      </c>
      <c r="R355" s="28" t="str">
        <f t="shared" si="7"/>
        <v>Kém</v>
      </c>
      <c r="S355" s="29" t="str">
        <f t="shared" si="10"/>
        <v/>
      </c>
      <c r="T355" s="88" t="s">
        <v>5729</v>
      </c>
      <c r="U355" s="3" t="str">
        <f t="shared" si="11"/>
        <v>INT1332</v>
      </c>
      <c r="V355" s="3" t="str">
        <f t="shared" si="12"/>
        <v>12</v>
      </c>
      <c r="W355" s="19" t="str">
        <f t="array" ref="W355">IFERROR(VLOOKUP($C355&amp;$T355,CHOOSE({1,2},Data!$A$2:$A$13444&amp;Data!$B$2:$B$13444,Data!$C$2:$C$13444),2,0),"")</f>
        <v>PM05-A3</v>
      </c>
      <c r="X355" s="54" t="str">
        <f t="shared" si="8"/>
        <v>Học lại</v>
      </c>
      <c r="Y355" s="54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2"/>
    </row>
    <row r="356" spans="1:40" ht="18.75" customHeight="1" x14ac:dyDescent="0.25">
      <c r="A356" s="1">
        <v>348</v>
      </c>
      <c r="B356" s="20">
        <f>IF(LEN(C356=0),SUBTOTAL(3,$C$9:C356),"")</f>
        <v>348</v>
      </c>
      <c r="C356" s="21" t="s">
        <v>5335</v>
      </c>
      <c r="D356" s="22" t="s">
        <v>6197</v>
      </c>
      <c r="E356" s="23" t="s">
        <v>6004</v>
      </c>
      <c r="F356" s="21" t="s">
        <v>5958</v>
      </c>
      <c r="G356" s="90">
        <v>10</v>
      </c>
      <c r="H356" s="24">
        <v>5</v>
      </c>
      <c r="I356" s="24">
        <v>3</v>
      </c>
      <c r="J356" s="24" t="s">
        <v>26</v>
      </c>
      <c r="K356" s="30"/>
      <c r="L356" s="30"/>
      <c r="M356" s="30"/>
      <c r="N356" s="30"/>
      <c r="O356" s="52">
        <v>6</v>
      </c>
      <c r="P356" s="26">
        <f t="shared" si="9"/>
        <v>5.6</v>
      </c>
      <c r="Q356" s="27" t="str">
        <f t="shared" si="13"/>
        <v>C</v>
      </c>
      <c r="R356" s="28" t="str">
        <f t="shared" si="7"/>
        <v>Trung bình</v>
      </c>
      <c r="S356" s="29" t="str">
        <f t="shared" si="10"/>
        <v/>
      </c>
      <c r="T356" s="88" t="s">
        <v>5729</v>
      </c>
      <c r="U356" s="3" t="str">
        <f t="shared" si="11"/>
        <v>INT1332</v>
      </c>
      <c r="V356" s="3" t="str">
        <f t="shared" si="12"/>
        <v>12</v>
      </c>
      <c r="W356" s="19" t="str">
        <f t="array" ref="W356">IFERROR(VLOOKUP($C356&amp;$T356,CHOOSE({1,2},Data!$A$2:$A$13444&amp;Data!$B$2:$B$13444,Data!$C$2:$C$13444),2,0),"")</f>
        <v>PM05-A3</v>
      </c>
      <c r="X356" s="54" t="str">
        <f t="shared" si="8"/>
        <v>Đạt</v>
      </c>
      <c r="Y356" s="54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2"/>
    </row>
    <row r="357" spans="1:40" ht="18.75" customHeight="1" x14ac:dyDescent="0.25">
      <c r="A357" s="1">
        <v>349</v>
      </c>
      <c r="B357" s="20">
        <f>IF(LEN(C357=0),SUBTOTAL(3,$C$9:C357),"")</f>
        <v>349</v>
      </c>
      <c r="C357" s="21" t="s">
        <v>3577</v>
      </c>
      <c r="D357" s="22" t="s">
        <v>6198</v>
      </c>
      <c r="E357" s="23" t="s">
        <v>6199</v>
      </c>
      <c r="F357" s="21" t="s">
        <v>5939</v>
      </c>
      <c r="G357" s="90">
        <v>10</v>
      </c>
      <c r="H357" s="24">
        <v>5</v>
      </c>
      <c r="I357" s="24">
        <v>1</v>
      </c>
      <c r="J357" s="24" t="s">
        <v>26</v>
      </c>
      <c r="K357" s="30"/>
      <c r="L357" s="30"/>
      <c r="M357" s="30"/>
      <c r="N357" s="30"/>
      <c r="O357" s="52">
        <v>5.5</v>
      </c>
      <c r="P357" s="26">
        <f t="shared" si="9"/>
        <v>5</v>
      </c>
      <c r="Q357" s="27" t="str">
        <f t="shared" si="13"/>
        <v>D+</v>
      </c>
      <c r="R357" s="28" t="str">
        <f t="shared" si="7"/>
        <v>Trung bình yếu</v>
      </c>
      <c r="S357" s="29" t="str">
        <f t="shared" si="10"/>
        <v/>
      </c>
      <c r="T357" s="88" t="s">
        <v>5729</v>
      </c>
      <c r="U357" s="3" t="str">
        <f t="shared" si="11"/>
        <v>INT1332</v>
      </c>
      <c r="V357" s="3" t="str">
        <f t="shared" si="12"/>
        <v>12</v>
      </c>
      <c r="W357" s="19" t="str">
        <f t="array" ref="W357">IFERROR(VLOOKUP($C357&amp;$T357,CHOOSE({1,2},Data!$A$2:$A$13444&amp;Data!$B$2:$B$13444,Data!$C$2:$C$13444),2,0),"")</f>
        <v>PM05-A3</v>
      </c>
      <c r="X357" s="54" t="str">
        <f t="shared" si="8"/>
        <v>Đạt</v>
      </c>
      <c r="Y357" s="54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2"/>
    </row>
    <row r="358" spans="1:40" ht="18.75" customHeight="1" x14ac:dyDescent="0.25">
      <c r="A358" s="1">
        <v>350</v>
      </c>
      <c r="B358" s="20">
        <f>IF(LEN(C358=0),SUBTOTAL(3,$C$9:C358),"")</f>
        <v>350</v>
      </c>
      <c r="C358" s="21" t="s">
        <v>5213</v>
      </c>
      <c r="D358" s="22" t="s">
        <v>6200</v>
      </c>
      <c r="E358" s="23" t="s">
        <v>6201</v>
      </c>
      <c r="F358" s="21" t="s">
        <v>5942</v>
      </c>
      <c r="G358" s="90">
        <v>9</v>
      </c>
      <c r="H358" s="24">
        <v>6</v>
      </c>
      <c r="I358" s="24">
        <v>6</v>
      </c>
      <c r="J358" s="24" t="s">
        <v>26</v>
      </c>
      <c r="K358" s="30"/>
      <c r="L358" s="30"/>
      <c r="M358" s="30"/>
      <c r="N358" s="30"/>
      <c r="O358" s="52">
        <v>6</v>
      </c>
      <c r="P358" s="26">
        <f t="shared" si="9"/>
        <v>6.3</v>
      </c>
      <c r="Q358" s="27" t="str">
        <f t="shared" si="13"/>
        <v>C</v>
      </c>
      <c r="R358" s="28" t="str">
        <f t="shared" si="7"/>
        <v>Trung bình</v>
      </c>
      <c r="S358" s="29" t="str">
        <f t="shared" si="10"/>
        <v/>
      </c>
      <c r="T358" s="88" t="s">
        <v>5729</v>
      </c>
      <c r="U358" s="3" t="str">
        <f t="shared" si="11"/>
        <v>INT1332</v>
      </c>
      <c r="V358" s="3" t="str">
        <f t="shared" si="12"/>
        <v>12</v>
      </c>
      <c r="W358" s="19" t="str">
        <f t="array" ref="W358">IFERROR(VLOOKUP($C358&amp;$T358,CHOOSE({1,2},Data!$A$2:$A$13444&amp;Data!$B$2:$B$13444,Data!$C$2:$C$13444),2,0),"")</f>
        <v>PM05-A3</v>
      </c>
      <c r="X358" s="54" t="str">
        <f t="shared" si="8"/>
        <v>Đạt</v>
      </c>
      <c r="Y358" s="54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2"/>
    </row>
    <row r="359" spans="1:40" ht="18.75" customHeight="1" x14ac:dyDescent="0.25">
      <c r="A359" s="1">
        <v>351</v>
      </c>
      <c r="B359" s="20">
        <f>IF(LEN(C359=0),SUBTOTAL(3,$C$9:C359),"")</f>
        <v>351</v>
      </c>
      <c r="C359" s="21" t="s">
        <v>4490</v>
      </c>
      <c r="D359" s="22" t="s">
        <v>5820</v>
      </c>
      <c r="E359" s="23" t="s">
        <v>5851</v>
      </c>
      <c r="F359" s="21" t="s">
        <v>5937</v>
      </c>
      <c r="G359" s="90">
        <v>6</v>
      </c>
      <c r="H359" s="24">
        <v>1</v>
      </c>
      <c r="I359" s="24">
        <v>2.5</v>
      </c>
      <c r="J359" s="24" t="s">
        <v>26</v>
      </c>
      <c r="K359" s="30"/>
      <c r="L359" s="30"/>
      <c r="M359" s="30"/>
      <c r="N359" s="30"/>
      <c r="O359" s="52">
        <v>5.5</v>
      </c>
      <c r="P359" s="26">
        <f t="shared" si="9"/>
        <v>4.0999999999999996</v>
      </c>
      <c r="Q359" s="27" t="str">
        <f t="shared" si="13"/>
        <v>D</v>
      </c>
      <c r="R359" s="28" t="str">
        <f t="shared" si="7"/>
        <v>Trung bình yếu</v>
      </c>
      <c r="S359" s="29" t="str">
        <f t="shared" si="10"/>
        <v/>
      </c>
      <c r="T359" s="88" t="s">
        <v>5729</v>
      </c>
      <c r="U359" s="3" t="str">
        <f t="shared" si="11"/>
        <v>INT1332</v>
      </c>
      <c r="V359" s="3" t="str">
        <f t="shared" si="12"/>
        <v>12</v>
      </c>
      <c r="W359" s="19" t="str">
        <f t="array" ref="W359">IFERROR(VLOOKUP($C359&amp;$T359,CHOOSE({1,2},Data!$A$2:$A$13444&amp;Data!$B$2:$B$13444,Data!$C$2:$C$13444),2,0),"")</f>
        <v>PM05-A3</v>
      </c>
      <c r="X359" s="54" t="str">
        <f t="shared" si="8"/>
        <v>Đạt</v>
      </c>
      <c r="Y359" s="54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2"/>
    </row>
    <row r="360" spans="1:40" ht="18.75" customHeight="1" x14ac:dyDescent="0.25">
      <c r="A360" s="1">
        <v>352</v>
      </c>
      <c r="B360" s="20">
        <f>IF(LEN(C360=0),SUBTOTAL(3,$C$9:C360),"")</f>
        <v>352</v>
      </c>
      <c r="C360" s="21" t="s">
        <v>385</v>
      </c>
      <c r="D360" s="22" t="s">
        <v>6202</v>
      </c>
      <c r="E360" s="23" t="s">
        <v>6083</v>
      </c>
      <c r="F360" s="21" t="s">
        <v>5962</v>
      </c>
      <c r="G360" s="90">
        <v>10</v>
      </c>
      <c r="H360" s="24">
        <v>7.5</v>
      </c>
      <c r="I360" s="24">
        <v>3</v>
      </c>
      <c r="J360" s="24" t="s">
        <v>26</v>
      </c>
      <c r="K360" s="30"/>
      <c r="L360" s="30"/>
      <c r="M360" s="30"/>
      <c r="N360" s="30"/>
      <c r="O360" s="52">
        <v>4.5</v>
      </c>
      <c r="P360" s="26">
        <f t="shared" si="9"/>
        <v>5.4</v>
      </c>
      <c r="Q360" s="27" t="str">
        <f t="shared" si="13"/>
        <v>D+</v>
      </c>
      <c r="R360" s="28" t="str">
        <f t="shared" si="7"/>
        <v>Trung bình yếu</v>
      </c>
      <c r="S360" s="29" t="str">
        <f t="shared" si="10"/>
        <v/>
      </c>
      <c r="T360" s="88" t="s">
        <v>5729</v>
      </c>
      <c r="U360" s="3" t="str">
        <f t="shared" si="11"/>
        <v>INT1332</v>
      </c>
      <c r="V360" s="3" t="str">
        <f t="shared" si="12"/>
        <v>12</v>
      </c>
      <c r="W360" s="19" t="str">
        <f t="array" ref="W360">IFERROR(VLOOKUP($C360&amp;$T360,CHOOSE({1,2},Data!$A$2:$A$13444&amp;Data!$B$2:$B$13444,Data!$C$2:$C$13444),2,0),"")</f>
        <v>PM05-A3</v>
      </c>
      <c r="X360" s="54" t="str">
        <f t="shared" si="8"/>
        <v>Đạt</v>
      </c>
      <c r="Y360" s="54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2"/>
    </row>
    <row r="361" spans="1:40" ht="18.75" customHeight="1" x14ac:dyDescent="0.25">
      <c r="A361" s="1">
        <v>353</v>
      </c>
      <c r="B361" s="20">
        <f>IF(LEN(C361=0),SUBTOTAL(3,$C$9:C361),"")</f>
        <v>353</v>
      </c>
      <c r="C361" s="21" t="s">
        <v>591</v>
      </c>
      <c r="D361" s="22" t="s">
        <v>6203</v>
      </c>
      <c r="E361" s="23" t="s">
        <v>5920</v>
      </c>
      <c r="F361" s="21" t="s">
        <v>5949</v>
      </c>
      <c r="G361" s="90">
        <v>10</v>
      </c>
      <c r="H361" s="24">
        <v>6.5</v>
      </c>
      <c r="I361" s="24">
        <v>5</v>
      </c>
      <c r="J361" s="24" t="s">
        <v>26</v>
      </c>
      <c r="K361" s="30"/>
      <c r="L361" s="30"/>
      <c r="M361" s="30"/>
      <c r="N361" s="30"/>
      <c r="O361" s="52">
        <v>5.5</v>
      </c>
      <c r="P361" s="26">
        <f t="shared" si="9"/>
        <v>6.1</v>
      </c>
      <c r="Q361" s="27" t="str">
        <f t="shared" si="13"/>
        <v>C</v>
      </c>
      <c r="R361" s="28" t="str">
        <f t="shared" si="7"/>
        <v>Trung bình</v>
      </c>
      <c r="S361" s="29" t="str">
        <f t="shared" si="10"/>
        <v/>
      </c>
      <c r="T361" s="88" t="s">
        <v>5729</v>
      </c>
      <c r="U361" s="3" t="str">
        <f t="shared" si="11"/>
        <v>INT1332</v>
      </c>
      <c r="V361" s="3" t="str">
        <f t="shared" si="12"/>
        <v>12</v>
      </c>
      <c r="W361" s="19" t="str">
        <f t="array" ref="W361">IFERROR(VLOOKUP($C361&amp;$T361,CHOOSE({1,2},Data!$A$2:$A$13444&amp;Data!$B$2:$B$13444,Data!$C$2:$C$13444),2,0),"")</f>
        <v>PM05-A3</v>
      </c>
      <c r="X361" s="54" t="str">
        <f t="shared" si="8"/>
        <v>Đạt</v>
      </c>
      <c r="Y361" s="54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2"/>
    </row>
    <row r="362" spans="1:40" ht="18.75" customHeight="1" x14ac:dyDescent="0.25">
      <c r="A362" s="1">
        <v>354</v>
      </c>
      <c r="B362" s="20">
        <f>IF(LEN(C362=0),SUBTOTAL(3,$C$9:C362),"")</f>
        <v>354</v>
      </c>
      <c r="C362" s="21" t="s">
        <v>971</v>
      </c>
      <c r="D362" s="22" t="s">
        <v>5825</v>
      </c>
      <c r="E362" s="23" t="s">
        <v>5920</v>
      </c>
      <c r="F362" s="21" t="s">
        <v>6204</v>
      </c>
      <c r="G362" s="90">
        <v>8</v>
      </c>
      <c r="H362" s="24">
        <v>4</v>
      </c>
      <c r="I362" s="24">
        <v>5</v>
      </c>
      <c r="J362" s="24" t="s">
        <v>26</v>
      </c>
      <c r="K362" s="30"/>
      <c r="L362" s="30"/>
      <c r="M362" s="30"/>
      <c r="N362" s="30"/>
      <c r="O362" s="52">
        <v>4.5</v>
      </c>
      <c r="P362" s="26">
        <f t="shared" si="9"/>
        <v>4.9000000000000004</v>
      </c>
      <c r="Q362" s="27" t="str">
        <f t="shared" si="13"/>
        <v>D</v>
      </c>
      <c r="R362" s="28" t="str">
        <f t="shared" si="7"/>
        <v>Trung bình yếu</v>
      </c>
      <c r="S362" s="29" t="str">
        <f t="shared" si="10"/>
        <v/>
      </c>
      <c r="T362" s="88" t="s">
        <v>5729</v>
      </c>
      <c r="U362" s="3" t="str">
        <f t="shared" si="11"/>
        <v>INT1332</v>
      </c>
      <c r="V362" s="3" t="str">
        <f t="shared" si="12"/>
        <v>12</v>
      </c>
      <c r="W362" s="19" t="str">
        <f t="array" ref="W362">IFERROR(VLOOKUP($C362&amp;$T362,CHOOSE({1,2},Data!$A$2:$A$13444&amp;Data!$B$2:$B$13444,Data!$C$2:$C$13444),2,0),"")</f>
        <v>PM05-A3</v>
      </c>
      <c r="X362" s="54" t="str">
        <f t="shared" si="8"/>
        <v>Đạt</v>
      </c>
      <c r="Y362" s="54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2"/>
    </row>
    <row r="363" spans="1:40" ht="18.75" customHeight="1" x14ac:dyDescent="0.25">
      <c r="A363" s="1">
        <v>355</v>
      </c>
      <c r="B363" s="20">
        <f>IF(LEN(C363=0),SUBTOTAL(3,$C$9:C363),"")</f>
        <v>355</v>
      </c>
      <c r="C363" s="21" t="s">
        <v>683</v>
      </c>
      <c r="D363" s="22" t="s">
        <v>6205</v>
      </c>
      <c r="E363" s="23" t="s">
        <v>6206</v>
      </c>
      <c r="F363" s="21" t="s">
        <v>5811</v>
      </c>
      <c r="G363" s="90">
        <v>10</v>
      </c>
      <c r="H363" s="24">
        <v>1.5</v>
      </c>
      <c r="I363" s="24">
        <v>1</v>
      </c>
      <c r="J363" s="24" t="s">
        <v>26</v>
      </c>
      <c r="K363" s="30"/>
      <c r="L363" s="30"/>
      <c r="M363" s="30"/>
      <c r="N363" s="30"/>
      <c r="O363" s="52">
        <v>1</v>
      </c>
      <c r="P363" s="26">
        <f t="shared" si="9"/>
        <v>2</v>
      </c>
      <c r="Q363" s="27" t="str">
        <f t="shared" si="13"/>
        <v>F</v>
      </c>
      <c r="R363" s="28" t="str">
        <f t="shared" si="7"/>
        <v>Kém</v>
      </c>
      <c r="S363" s="29" t="str">
        <f t="shared" si="10"/>
        <v/>
      </c>
      <c r="T363" s="88" t="s">
        <v>5729</v>
      </c>
      <c r="U363" s="3" t="str">
        <f t="shared" si="11"/>
        <v>INT1332</v>
      </c>
      <c r="V363" s="3" t="str">
        <f t="shared" si="12"/>
        <v>12</v>
      </c>
      <c r="W363" s="19" t="str">
        <f t="array" ref="W363">IFERROR(VLOOKUP($C363&amp;$T363,CHOOSE({1,2},Data!$A$2:$A$13444&amp;Data!$B$2:$B$13444,Data!$C$2:$C$13444),2,0),"")</f>
        <v>PM05-A3</v>
      </c>
      <c r="X363" s="54" t="str">
        <f t="shared" si="8"/>
        <v>Học lại</v>
      </c>
      <c r="Y363" s="54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2"/>
    </row>
    <row r="364" spans="1:40" ht="18.75" customHeight="1" x14ac:dyDescent="0.25">
      <c r="A364" s="1">
        <v>356</v>
      </c>
      <c r="B364" s="20">
        <f>IF(LEN(C364=0),SUBTOTAL(3,$C$9:C364),"")</f>
        <v>356</v>
      </c>
      <c r="C364" s="21" t="s">
        <v>685</v>
      </c>
      <c r="D364" s="22" t="s">
        <v>6207</v>
      </c>
      <c r="E364" s="23" t="s">
        <v>5861</v>
      </c>
      <c r="F364" s="21" t="s">
        <v>5937</v>
      </c>
      <c r="G364" s="90">
        <v>8</v>
      </c>
      <c r="H364" s="24">
        <v>1</v>
      </c>
      <c r="I364" s="24">
        <v>3</v>
      </c>
      <c r="J364" s="24" t="s">
        <v>26</v>
      </c>
      <c r="K364" s="30"/>
      <c r="L364" s="30"/>
      <c r="M364" s="30"/>
      <c r="N364" s="30"/>
      <c r="O364" s="52">
        <v>0</v>
      </c>
      <c r="P364" s="26">
        <f t="shared" si="9"/>
        <v>1.6</v>
      </c>
      <c r="Q364" s="27" t="str">
        <f t="shared" si="13"/>
        <v>F</v>
      </c>
      <c r="R364" s="28" t="str">
        <f t="shared" si="7"/>
        <v>Kém</v>
      </c>
      <c r="S364" s="29" t="str">
        <f t="shared" si="10"/>
        <v/>
      </c>
      <c r="T364" s="88" t="s">
        <v>5729</v>
      </c>
      <c r="U364" s="3" t="str">
        <f t="shared" si="11"/>
        <v>INT1332</v>
      </c>
      <c r="V364" s="3" t="str">
        <f t="shared" si="12"/>
        <v>12</v>
      </c>
      <c r="W364" s="19" t="str">
        <f t="array" ref="W364">IFERROR(VLOOKUP($C364&amp;$T364,CHOOSE({1,2},Data!$A$2:$A$13444&amp;Data!$B$2:$B$13444,Data!$C$2:$C$13444),2,0),"")</f>
        <v>PM05-A3</v>
      </c>
      <c r="X364" s="54" t="str">
        <f t="shared" si="8"/>
        <v>Học lại</v>
      </c>
      <c r="Y364" s="54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2"/>
    </row>
    <row r="365" spans="1:40" ht="18.75" customHeight="1" x14ac:dyDescent="0.25">
      <c r="A365" s="1">
        <v>357</v>
      </c>
      <c r="B365" s="20">
        <f>IF(LEN(C365=0),SUBTOTAL(3,$C$9:C365),"")</f>
        <v>357</v>
      </c>
      <c r="C365" s="21" t="s">
        <v>448</v>
      </c>
      <c r="D365" s="22" t="s">
        <v>6208</v>
      </c>
      <c r="E365" s="23" t="s">
        <v>6022</v>
      </c>
      <c r="F365" s="21" t="s">
        <v>5962</v>
      </c>
      <c r="G365" s="90">
        <v>10</v>
      </c>
      <c r="H365" s="24">
        <v>5</v>
      </c>
      <c r="I365" s="24">
        <v>1</v>
      </c>
      <c r="J365" s="24" t="s">
        <v>26</v>
      </c>
      <c r="K365" s="30"/>
      <c r="L365" s="30"/>
      <c r="M365" s="30"/>
      <c r="N365" s="30"/>
      <c r="O365" s="52">
        <v>0</v>
      </c>
      <c r="P365" s="26">
        <f t="shared" si="9"/>
        <v>2.2000000000000002</v>
      </c>
      <c r="Q365" s="27" t="str">
        <f t="shared" si="13"/>
        <v>F</v>
      </c>
      <c r="R365" s="28" t="str">
        <f t="shared" si="7"/>
        <v>Kém</v>
      </c>
      <c r="S365" s="29" t="str">
        <f t="shared" si="10"/>
        <v/>
      </c>
      <c r="T365" s="88" t="s">
        <v>5729</v>
      </c>
      <c r="U365" s="3" t="str">
        <f t="shared" si="11"/>
        <v>INT1332</v>
      </c>
      <c r="V365" s="3" t="str">
        <f t="shared" si="12"/>
        <v>12</v>
      </c>
      <c r="W365" s="19" t="str">
        <f t="array" ref="W365">IFERROR(VLOOKUP($C365&amp;$T365,CHOOSE({1,2},Data!$A$2:$A$13444&amp;Data!$B$2:$B$13444,Data!$C$2:$C$13444),2,0),"")</f>
        <v>PM05-A3</v>
      </c>
      <c r="X365" s="54" t="str">
        <f t="shared" si="8"/>
        <v>Học lại</v>
      </c>
      <c r="Y365" s="54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2"/>
    </row>
    <row r="366" spans="1:40" ht="18.75" customHeight="1" x14ac:dyDescent="0.25">
      <c r="A366" s="1">
        <v>358</v>
      </c>
      <c r="B366" s="20">
        <f>IF(LEN(C366=0),SUBTOTAL(3,$C$9:C366),"")</f>
        <v>358</v>
      </c>
      <c r="C366" s="21" t="s">
        <v>277</v>
      </c>
      <c r="D366" s="22" t="s">
        <v>6209</v>
      </c>
      <c r="E366" s="23" t="s">
        <v>6022</v>
      </c>
      <c r="F366" s="21" t="s">
        <v>5937</v>
      </c>
      <c r="G366" s="90">
        <v>8</v>
      </c>
      <c r="H366" s="24">
        <v>0.5</v>
      </c>
      <c r="I366" s="24">
        <v>0</v>
      </c>
      <c r="J366" s="24" t="s">
        <v>26</v>
      </c>
      <c r="K366" s="30"/>
      <c r="L366" s="30"/>
      <c r="M366" s="30"/>
      <c r="N366" s="30"/>
      <c r="O366" s="52" t="s">
        <v>6630</v>
      </c>
      <c r="P366" s="26">
        <f t="shared" si="9"/>
        <v>0</v>
      </c>
      <c r="Q366" s="27" t="str">
        <f t="shared" si="13"/>
        <v>F</v>
      </c>
      <c r="R366" s="28" t="str">
        <f t="shared" si="7"/>
        <v>Kém</v>
      </c>
      <c r="S366" s="29" t="str">
        <f t="shared" si="10"/>
        <v>Không đủ ĐKDT</v>
      </c>
      <c r="T366" s="88" t="s">
        <v>5729</v>
      </c>
      <c r="U366" s="3" t="str">
        <f t="shared" si="11"/>
        <v>INT1332</v>
      </c>
      <c r="V366" s="3" t="str">
        <f t="shared" si="12"/>
        <v>12</v>
      </c>
      <c r="W366" s="19" t="str">
        <f t="array" ref="W366">IFERROR(VLOOKUP($C366&amp;$T366,CHOOSE({1,2},Data!$A$2:$A$13444&amp;Data!$B$2:$B$13444,Data!$C$2:$C$13444),2,0),"")</f>
        <v>PM05-A3</v>
      </c>
      <c r="X366" s="54" t="str">
        <f t="shared" si="8"/>
        <v>Học lại</v>
      </c>
      <c r="Y366" s="54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2"/>
    </row>
    <row r="367" spans="1:40" ht="18.75" customHeight="1" x14ac:dyDescent="0.25">
      <c r="A367" s="1">
        <v>359</v>
      </c>
      <c r="B367" s="20">
        <f>IF(LEN(C367=0),SUBTOTAL(3,$C$9:C367),"")</f>
        <v>359</v>
      </c>
      <c r="C367" s="21" t="s">
        <v>3803</v>
      </c>
      <c r="D367" s="22" t="s">
        <v>6210</v>
      </c>
      <c r="E367" s="23" t="s">
        <v>6022</v>
      </c>
      <c r="F367" s="21" t="s">
        <v>5949</v>
      </c>
      <c r="G367" s="90">
        <v>10</v>
      </c>
      <c r="H367" s="24">
        <v>9.5</v>
      </c>
      <c r="I367" s="24">
        <v>7</v>
      </c>
      <c r="J367" s="24" t="s">
        <v>26</v>
      </c>
      <c r="K367" s="30"/>
      <c r="L367" s="30"/>
      <c r="M367" s="30"/>
      <c r="N367" s="30"/>
      <c r="O367" s="52">
        <v>8</v>
      </c>
      <c r="P367" s="26">
        <f t="shared" si="9"/>
        <v>8.3000000000000007</v>
      </c>
      <c r="Q367" s="27" t="str">
        <f t="shared" si="13"/>
        <v>B+</v>
      </c>
      <c r="R367" s="28" t="str">
        <f t="shared" si="7"/>
        <v>Khá</v>
      </c>
      <c r="S367" s="29" t="str">
        <f t="shared" si="10"/>
        <v/>
      </c>
      <c r="T367" s="88" t="s">
        <v>5729</v>
      </c>
      <c r="U367" s="3" t="str">
        <f t="shared" si="11"/>
        <v>INT1332</v>
      </c>
      <c r="V367" s="3" t="str">
        <f t="shared" si="12"/>
        <v>12</v>
      </c>
      <c r="W367" s="19" t="str">
        <f t="array" ref="W367">IFERROR(VLOOKUP($C367&amp;$T367,CHOOSE({1,2},Data!$A$2:$A$13444&amp;Data!$B$2:$B$13444,Data!$C$2:$C$13444),2,0),"")</f>
        <v>PM05-A3</v>
      </c>
      <c r="X367" s="54" t="str">
        <f t="shared" si="8"/>
        <v>Đạt</v>
      </c>
      <c r="Y367" s="54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2"/>
    </row>
    <row r="368" spans="1:40" ht="18.75" customHeight="1" x14ac:dyDescent="0.25">
      <c r="A368" s="1">
        <v>360</v>
      </c>
      <c r="B368" s="20">
        <f>IF(LEN(C368=0),SUBTOTAL(3,$C$9:C368),"")</f>
        <v>360</v>
      </c>
      <c r="C368" s="21" t="s">
        <v>4476</v>
      </c>
      <c r="D368" s="22" t="s">
        <v>6211</v>
      </c>
      <c r="E368" s="23" t="s">
        <v>6145</v>
      </c>
      <c r="F368" s="21" t="s">
        <v>5811</v>
      </c>
      <c r="G368" s="90">
        <v>10</v>
      </c>
      <c r="H368" s="24">
        <v>2</v>
      </c>
      <c r="I368" s="24">
        <v>1</v>
      </c>
      <c r="J368" s="24" t="s">
        <v>26</v>
      </c>
      <c r="K368" s="30"/>
      <c r="L368" s="30"/>
      <c r="M368" s="30"/>
      <c r="N368" s="30"/>
      <c r="O368" s="52">
        <v>1</v>
      </c>
      <c r="P368" s="26">
        <f t="shared" si="9"/>
        <v>2.1</v>
      </c>
      <c r="Q368" s="27" t="str">
        <f t="shared" si="13"/>
        <v>F</v>
      </c>
      <c r="R368" s="28" t="str">
        <f t="shared" si="7"/>
        <v>Kém</v>
      </c>
      <c r="S368" s="29" t="str">
        <f t="shared" si="10"/>
        <v/>
      </c>
      <c r="T368" s="88" t="s">
        <v>5729</v>
      </c>
      <c r="U368" s="3" t="str">
        <f t="shared" si="11"/>
        <v>INT1332</v>
      </c>
      <c r="V368" s="3" t="str">
        <f t="shared" si="12"/>
        <v>12</v>
      </c>
      <c r="W368" s="19" t="str">
        <f t="array" ref="W368">IFERROR(VLOOKUP($C368&amp;$T368,CHOOSE({1,2},Data!$A$2:$A$13444&amp;Data!$B$2:$B$13444,Data!$C$2:$C$13444),2,0),"")</f>
        <v>PM05-A3</v>
      </c>
      <c r="X368" s="54" t="str">
        <f t="shared" si="8"/>
        <v>Học lại</v>
      </c>
      <c r="Y368" s="54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2"/>
    </row>
    <row r="369" spans="1:40" ht="18.75" customHeight="1" x14ac:dyDescent="0.25">
      <c r="A369" s="1">
        <v>361</v>
      </c>
      <c r="B369" s="20">
        <f>IF(LEN(C369=0),SUBTOTAL(3,$C$9:C369),"")</f>
        <v>361</v>
      </c>
      <c r="C369" s="21" t="s">
        <v>628</v>
      </c>
      <c r="D369" s="22" t="s">
        <v>6212</v>
      </c>
      <c r="E369" s="23" t="s">
        <v>5862</v>
      </c>
      <c r="F369" s="21" t="s">
        <v>5972</v>
      </c>
      <c r="G369" s="90">
        <v>9</v>
      </c>
      <c r="H369" s="24">
        <v>2</v>
      </c>
      <c r="I369" s="24">
        <v>2.5</v>
      </c>
      <c r="J369" s="24" t="s">
        <v>26</v>
      </c>
      <c r="K369" s="30"/>
      <c r="L369" s="30"/>
      <c r="M369" s="30"/>
      <c r="N369" s="30"/>
      <c r="O369" s="52">
        <v>1</v>
      </c>
      <c r="P369" s="26">
        <f t="shared" si="9"/>
        <v>2.2999999999999998</v>
      </c>
      <c r="Q369" s="27" t="str">
        <f t="shared" si="13"/>
        <v>F</v>
      </c>
      <c r="R369" s="28" t="str">
        <f t="shared" si="7"/>
        <v>Kém</v>
      </c>
      <c r="S369" s="29" t="str">
        <f t="shared" si="10"/>
        <v/>
      </c>
      <c r="T369" s="88" t="s">
        <v>5729</v>
      </c>
      <c r="U369" s="3" t="str">
        <f t="shared" si="11"/>
        <v>INT1332</v>
      </c>
      <c r="V369" s="3" t="str">
        <f t="shared" si="12"/>
        <v>12</v>
      </c>
      <c r="W369" s="19" t="str">
        <f t="array" ref="W369">IFERROR(VLOOKUP($C369&amp;$T369,CHOOSE({1,2},Data!$A$2:$A$13444&amp;Data!$B$2:$B$13444,Data!$C$2:$C$13444),2,0),"")</f>
        <v>PM05-A3</v>
      </c>
      <c r="X369" s="54" t="str">
        <f t="shared" si="8"/>
        <v>Học lại</v>
      </c>
      <c r="Y369" s="54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2"/>
    </row>
    <row r="370" spans="1:40" ht="18.75" customHeight="1" x14ac:dyDescent="0.25">
      <c r="A370" s="1">
        <v>362</v>
      </c>
      <c r="B370" s="20">
        <f>IF(LEN(C370=0),SUBTOTAL(3,$C$9:C370),"")</f>
        <v>362</v>
      </c>
      <c r="C370" s="21" t="s">
        <v>593</v>
      </c>
      <c r="D370" s="22" t="s">
        <v>6213</v>
      </c>
      <c r="E370" s="23" t="s">
        <v>5864</v>
      </c>
      <c r="F370" s="21" t="s">
        <v>5972</v>
      </c>
      <c r="G370" s="90">
        <v>10</v>
      </c>
      <c r="H370" s="24">
        <v>7</v>
      </c>
      <c r="I370" s="24">
        <v>5</v>
      </c>
      <c r="J370" s="24" t="s">
        <v>26</v>
      </c>
      <c r="K370" s="30"/>
      <c r="L370" s="30"/>
      <c r="M370" s="30"/>
      <c r="N370" s="30"/>
      <c r="O370" s="52">
        <v>5.5</v>
      </c>
      <c r="P370" s="26">
        <f t="shared" si="9"/>
        <v>6.2</v>
      </c>
      <c r="Q370" s="27" t="str">
        <f t="shared" si="13"/>
        <v>C</v>
      </c>
      <c r="R370" s="28" t="str">
        <f t="shared" si="7"/>
        <v>Trung bình</v>
      </c>
      <c r="S370" s="29" t="str">
        <f t="shared" si="10"/>
        <v/>
      </c>
      <c r="T370" s="88" t="s">
        <v>5729</v>
      </c>
      <c r="U370" s="3" t="str">
        <f t="shared" si="11"/>
        <v>INT1332</v>
      </c>
      <c r="V370" s="3" t="str">
        <f t="shared" si="12"/>
        <v>12</v>
      </c>
      <c r="W370" s="19" t="str">
        <f t="array" ref="W370">IFERROR(VLOOKUP($C370&amp;$T370,CHOOSE({1,2},Data!$A$2:$A$13444&amp;Data!$B$2:$B$13444,Data!$C$2:$C$13444),2,0),"")</f>
        <v>PM05-A3</v>
      </c>
      <c r="X370" s="54" t="str">
        <f t="shared" si="8"/>
        <v>Đạt</v>
      </c>
      <c r="Y370" s="54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2"/>
    </row>
    <row r="371" spans="1:40" ht="18.75" customHeight="1" x14ac:dyDescent="0.25">
      <c r="A371" s="1">
        <v>363</v>
      </c>
      <c r="B371" s="20">
        <f>IF(LEN(C371=0),SUBTOTAL(3,$C$9:C371),"")</f>
        <v>363</v>
      </c>
      <c r="C371" s="21" t="s">
        <v>5205</v>
      </c>
      <c r="D371" s="22" t="s">
        <v>6078</v>
      </c>
      <c r="E371" s="23" t="s">
        <v>5864</v>
      </c>
      <c r="F371" s="21" t="s">
        <v>5947</v>
      </c>
      <c r="G371" s="90">
        <v>9</v>
      </c>
      <c r="H371" s="24">
        <v>6.5</v>
      </c>
      <c r="I371" s="24">
        <v>7.5</v>
      </c>
      <c r="J371" s="24" t="s">
        <v>26</v>
      </c>
      <c r="K371" s="30"/>
      <c r="L371" s="30"/>
      <c r="M371" s="30"/>
      <c r="N371" s="30"/>
      <c r="O371" s="52">
        <v>7</v>
      </c>
      <c r="P371" s="26">
        <f t="shared" si="9"/>
        <v>7.2</v>
      </c>
      <c r="Q371" s="27" t="str">
        <f t="shared" si="13"/>
        <v>B</v>
      </c>
      <c r="R371" s="28" t="str">
        <f t="shared" si="7"/>
        <v>Khá</v>
      </c>
      <c r="S371" s="29" t="str">
        <f t="shared" si="10"/>
        <v/>
      </c>
      <c r="T371" s="88" t="s">
        <v>5729</v>
      </c>
      <c r="U371" s="3" t="str">
        <f t="shared" si="11"/>
        <v>INT1332</v>
      </c>
      <c r="V371" s="3" t="str">
        <f t="shared" si="12"/>
        <v>12</v>
      </c>
      <c r="W371" s="19" t="str">
        <f t="array" ref="W371">IFERROR(VLOOKUP($C371&amp;$T371,CHOOSE({1,2},Data!$A$2:$A$13444&amp;Data!$B$2:$B$13444,Data!$C$2:$C$13444),2,0),"")</f>
        <v>PM05-A3</v>
      </c>
      <c r="X371" s="54" t="str">
        <f t="shared" si="8"/>
        <v>Đạt</v>
      </c>
      <c r="Y371" s="54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2"/>
    </row>
    <row r="372" spans="1:40" ht="18.75" customHeight="1" x14ac:dyDescent="0.25">
      <c r="A372" s="1">
        <v>364</v>
      </c>
      <c r="B372" s="20">
        <f>IF(LEN(C372=0),SUBTOTAL(3,$C$9:C372),"")</f>
        <v>364</v>
      </c>
      <c r="C372" s="21" t="s">
        <v>4496</v>
      </c>
      <c r="D372" s="22" t="s">
        <v>6214</v>
      </c>
      <c r="E372" s="23" t="s">
        <v>5864</v>
      </c>
      <c r="F372" s="21" t="s">
        <v>5958</v>
      </c>
      <c r="G372" s="90">
        <v>2</v>
      </c>
      <c r="H372" s="24">
        <v>1</v>
      </c>
      <c r="I372" s="24">
        <v>1</v>
      </c>
      <c r="J372" s="24" t="s">
        <v>26</v>
      </c>
      <c r="K372" s="30"/>
      <c r="L372" s="30"/>
      <c r="M372" s="30"/>
      <c r="N372" s="30"/>
      <c r="O372" s="52">
        <v>1</v>
      </c>
      <c r="P372" s="26">
        <f t="shared" si="9"/>
        <v>1.1000000000000001</v>
      </c>
      <c r="Q372" s="27" t="str">
        <f t="shared" si="13"/>
        <v>F</v>
      </c>
      <c r="R372" s="28" t="str">
        <f t="shared" si="7"/>
        <v>Kém</v>
      </c>
      <c r="S372" s="29" t="str">
        <f t="shared" si="10"/>
        <v/>
      </c>
      <c r="T372" s="88" t="s">
        <v>5729</v>
      </c>
      <c r="U372" s="3" t="str">
        <f t="shared" si="11"/>
        <v>INT1332</v>
      </c>
      <c r="V372" s="3" t="str">
        <f t="shared" si="12"/>
        <v>12</v>
      </c>
      <c r="W372" s="19" t="str">
        <f t="array" ref="W372">IFERROR(VLOOKUP($C372&amp;$T372,CHOOSE({1,2},Data!$A$2:$A$13444&amp;Data!$B$2:$B$13444,Data!$C$2:$C$13444),2,0),"")</f>
        <v>PM05-A3</v>
      </c>
      <c r="X372" s="54" t="str">
        <f t="shared" si="8"/>
        <v>Học lại</v>
      </c>
      <c r="Y372" s="54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2"/>
    </row>
    <row r="373" spans="1:40" ht="18.75" customHeight="1" x14ac:dyDescent="0.25">
      <c r="A373" s="1">
        <v>365</v>
      </c>
      <c r="B373" s="20">
        <f>IF(LEN(C373=0),SUBTOTAL(3,$C$9:C373),"")</f>
        <v>365</v>
      </c>
      <c r="C373" s="21" t="s">
        <v>4964</v>
      </c>
      <c r="D373" s="22" t="s">
        <v>5955</v>
      </c>
      <c r="E373" s="23" t="s">
        <v>5864</v>
      </c>
      <c r="F373" s="21" t="s">
        <v>5959</v>
      </c>
      <c r="G373" s="90">
        <v>10</v>
      </c>
      <c r="H373" s="24">
        <v>6.5</v>
      </c>
      <c r="I373" s="24">
        <v>5.5</v>
      </c>
      <c r="J373" s="24" t="s">
        <v>26</v>
      </c>
      <c r="K373" s="30"/>
      <c r="L373" s="30"/>
      <c r="M373" s="30"/>
      <c r="N373" s="30"/>
      <c r="O373" s="52">
        <v>4</v>
      </c>
      <c r="P373" s="26">
        <f t="shared" si="9"/>
        <v>5.4</v>
      </c>
      <c r="Q373" s="27" t="str">
        <f t="shared" si="13"/>
        <v>D+</v>
      </c>
      <c r="R373" s="28" t="str">
        <f t="shared" si="7"/>
        <v>Trung bình yếu</v>
      </c>
      <c r="S373" s="29" t="str">
        <f t="shared" si="10"/>
        <v/>
      </c>
      <c r="T373" s="88" t="s">
        <v>5729</v>
      </c>
      <c r="U373" s="3" t="str">
        <f t="shared" si="11"/>
        <v>INT1332</v>
      </c>
      <c r="V373" s="3" t="str">
        <f t="shared" si="12"/>
        <v>12</v>
      </c>
      <c r="W373" s="19" t="str">
        <f t="array" ref="W373">IFERROR(VLOOKUP($C373&amp;$T373,CHOOSE({1,2},Data!$A$2:$A$13444&amp;Data!$B$2:$B$13444,Data!$C$2:$C$13444),2,0),"")</f>
        <v>PM05-A3</v>
      </c>
      <c r="X373" s="54" t="str">
        <f t="shared" si="8"/>
        <v>Đạt</v>
      </c>
      <c r="Y373" s="54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2"/>
    </row>
    <row r="374" spans="1:40" ht="18.75" customHeight="1" x14ac:dyDescent="0.25">
      <c r="A374" s="1">
        <v>366</v>
      </c>
      <c r="B374" s="20">
        <f>IF(LEN(C374=0),SUBTOTAL(3,$C$9:C374),"")</f>
        <v>366</v>
      </c>
      <c r="C374" s="21" t="s">
        <v>688</v>
      </c>
      <c r="D374" s="22" t="s">
        <v>6215</v>
      </c>
      <c r="E374" s="23" t="s">
        <v>5928</v>
      </c>
      <c r="F374" s="21" t="s">
        <v>5937</v>
      </c>
      <c r="G374" s="90">
        <v>9</v>
      </c>
      <c r="H374" s="24">
        <v>1</v>
      </c>
      <c r="I374" s="24">
        <v>5.5</v>
      </c>
      <c r="J374" s="24" t="s">
        <v>26</v>
      </c>
      <c r="K374" s="30"/>
      <c r="L374" s="30"/>
      <c r="M374" s="30"/>
      <c r="N374" s="30"/>
      <c r="O374" s="52">
        <v>6</v>
      </c>
      <c r="P374" s="26">
        <f t="shared" si="9"/>
        <v>5.2</v>
      </c>
      <c r="Q374" s="27" t="str">
        <f t="shared" si="13"/>
        <v>D+</v>
      </c>
      <c r="R374" s="28" t="str">
        <f t="shared" si="7"/>
        <v>Trung bình yếu</v>
      </c>
      <c r="S374" s="29" t="str">
        <f t="shared" si="10"/>
        <v/>
      </c>
      <c r="T374" s="88" t="s">
        <v>5729</v>
      </c>
      <c r="U374" s="3" t="str">
        <f t="shared" si="11"/>
        <v>INT1332</v>
      </c>
      <c r="V374" s="3" t="str">
        <f t="shared" si="12"/>
        <v>12</v>
      </c>
      <c r="W374" s="19" t="str">
        <f t="array" ref="W374">IFERROR(VLOOKUP($C374&amp;$T374,CHOOSE({1,2},Data!$A$2:$A$13444&amp;Data!$B$2:$B$13444,Data!$C$2:$C$13444),2,0),"")</f>
        <v>PM05-A3</v>
      </c>
      <c r="X374" s="54" t="str">
        <f t="shared" si="8"/>
        <v>Đạt</v>
      </c>
      <c r="Y374" s="54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2"/>
    </row>
    <row r="375" spans="1:40" ht="18.75" customHeight="1" x14ac:dyDescent="0.25">
      <c r="A375" s="1">
        <v>367</v>
      </c>
      <c r="B375" s="20">
        <f>IF(LEN(C375=0),SUBTOTAL(3,$C$9:C375),"")</f>
        <v>367</v>
      </c>
      <c r="C375" s="21" t="s">
        <v>4466</v>
      </c>
      <c r="D375" s="22" t="s">
        <v>6216</v>
      </c>
      <c r="E375" s="23" t="s">
        <v>5931</v>
      </c>
      <c r="F375" s="21" t="s">
        <v>5937</v>
      </c>
      <c r="G375" s="90">
        <v>8</v>
      </c>
      <c r="H375" s="24">
        <v>5.5</v>
      </c>
      <c r="I375" s="24">
        <v>5</v>
      </c>
      <c r="J375" s="24" t="s">
        <v>26</v>
      </c>
      <c r="K375" s="30"/>
      <c r="L375" s="30"/>
      <c r="M375" s="30"/>
      <c r="N375" s="30"/>
      <c r="O375" s="52">
        <v>5</v>
      </c>
      <c r="P375" s="26">
        <f t="shared" si="9"/>
        <v>5.4</v>
      </c>
      <c r="Q375" s="27" t="str">
        <f t="shared" si="13"/>
        <v>D+</v>
      </c>
      <c r="R375" s="28" t="str">
        <f t="shared" si="7"/>
        <v>Trung bình yếu</v>
      </c>
      <c r="S375" s="29" t="str">
        <f t="shared" si="10"/>
        <v/>
      </c>
      <c r="T375" s="92" t="s">
        <v>5729</v>
      </c>
      <c r="U375" s="3" t="str">
        <f t="shared" si="11"/>
        <v>INT1332</v>
      </c>
      <c r="V375" s="3" t="str">
        <f t="shared" si="12"/>
        <v>12</v>
      </c>
      <c r="W375" s="19" t="str">
        <f t="array" ref="W375">IFERROR(VLOOKUP($C375&amp;$T375,CHOOSE({1,2},Data!$A$2:$A$13444&amp;Data!$B$2:$B$13444,Data!$C$2:$C$13444),2,0),"")</f>
        <v>PM05-A3</v>
      </c>
      <c r="X375" s="54" t="str">
        <f t="shared" si="8"/>
        <v>Đạt</v>
      </c>
      <c r="Y375" s="54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2"/>
    </row>
    <row r="376" spans="1:40" ht="18.75" customHeight="1" x14ac:dyDescent="0.25">
      <c r="A376" s="1">
        <v>368</v>
      </c>
      <c r="B376" s="20">
        <f>IF(LEN(C376=0),SUBTOTAL(3,$C$9:C376),"")</f>
        <v>368</v>
      </c>
      <c r="C376" s="21" t="s">
        <v>4361</v>
      </c>
      <c r="D376" s="22" t="s">
        <v>6217</v>
      </c>
      <c r="E376" s="23" t="s">
        <v>5806</v>
      </c>
      <c r="F376" s="21" t="s">
        <v>5811</v>
      </c>
      <c r="G376" s="90">
        <v>9</v>
      </c>
      <c r="H376" s="24">
        <v>6</v>
      </c>
      <c r="I376" s="24">
        <v>9.5</v>
      </c>
      <c r="J376" s="24" t="s">
        <v>26</v>
      </c>
      <c r="K376" s="30"/>
      <c r="L376" s="30"/>
      <c r="M376" s="30"/>
      <c r="N376" s="30"/>
      <c r="O376" s="52">
        <v>5.5</v>
      </c>
      <c r="P376" s="26">
        <f t="shared" si="9"/>
        <v>6.8</v>
      </c>
      <c r="Q376" s="27" t="str">
        <f t="shared" si="13"/>
        <v>C+</v>
      </c>
      <c r="R376" s="28" t="str">
        <f t="shared" si="7"/>
        <v>Trung bình</v>
      </c>
      <c r="S376" s="29" t="str">
        <f t="shared" si="10"/>
        <v/>
      </c>
      <c r="T376" s="92" t="s">
        <v>2178</v>
      </c>
      <c r="U376" s="3" t="str">
        <f t="shared" si="11"/>
        <v>INT1332</v>
      </c>
      <c r="V376" s="3" t="str">
        <f t="shared" si="12"/>
        <v>01</v>
      </c>
      <c r="W376" s="19" t="str">
        <f t="array" ref="W376">IFERROR(VLOOKUP($C376&amp;$T376,CHOOSE({1,2},Data!$A$2:$A$13444&amp;Data!$B$2:$B$13444,Data!$C$2:$C$13444),2,0),"")</f>
        <v>PM05-A3</v>
      </c>
      <c r="X376" s="54" t="str">
        <f t="shared" si="8"/>
        <v>Đạt</v>
      </c>
      <c r="Y376" s="54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2"/>
    </row>
    <row r="377" spans="1:40" ht="18.75" customHeight="1" x14ac:dyDescent="0.25">
      <c r="A377" s="1">
        <v>369</v>
      </c>
      <c r="B377" s="20">
        <f>IF(LEN(C377=0),SUBTOTAL(3,$C$9:C377),"")</f>
        <v>369</v>
      </c>
      <c r="C377" s="21" t="s">
        <v>5301</v>
      </c>
      <c r="D377" s="22" t="s">
        <v>6218</v>
      </c>
      <c r="E377" s="23" t="s">
        <v>5806</v>
      </c>
      <c r="F377" s="21" t="s">
        <v>5937</v>
      </c>
      <c r="G377" s="90">
        <v>10</v>
      </c>
      <c r="H377" s="24">
        <v>7.5</v>
      </c>
      <c r="I377" s="24">
        <v>8.5</v>
      </c>
      <c r="J377" s="24" t="s">
        <v>26</v>
      </c>
      <c r="K377" s="30"/>
      <c r="L377" s="30"/>
      <c r="M377" s="30"/>
      <c r="N377" s="30"/>
      <c r="O377" s="52">
        <v>7</v>
      </c>
      <c r="P377" s="26">
        <f t="shared" si="9"/>
        <v>7.7</v>
      </c>
      <c r="Q377" s="27" t="str">
        <f t="shared" si="13"/>
        <v>B</v>
      </c>
      <c r="R377" s="28" t="str">
        <f t="shared" si="7"/>
        <v>Khá</v>
      </c>
      <c r="S377" s="29" t="str">
        <f t="shared" si="10"/>
        <v/>
      </c>
      <c r="T377" s="92" t="s">
        <v>2178</v>
      </c>
      <c r="U377" s="3" t="str">
        <f t="shared" si="11"/>
        <v>INT1332</v>
      </c>
      <c r="V377" s="3" t="str">
        <f t="shared" si="12"/>
        <v>01</v>
      </c>
      <c r="W377" s="19" t="str">
        <f t="array" ref="W377">IFERROR(VLOOKUP($C377&amp;$T377,CHOOSE({1,2},Data!$A$2:$A$13444&amp;Data!$B$2:$B$13444,Data!$C$2:$C$13444),2,0),"")</f>
        <v>PM05-A3</v>
      </c>
      <c r="X377" s="54" t="str">
        <f t="shared" si="8"/>
        <v>Đạt</v>
      </c>
      <c r="Y377" s="54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2"/>
    </row>
    <row r="378" spans="1:40" ht="18.75" customHeight="1" x14ac:dyDescent="0.25">
      <c r="A378" s="1">
        <v>370</v>
      </c>
      <c r="B378" s="20">
        <f>IF(LEN(C378=0),SUBTOTAL(3,$C$9:C378),"")</f>
        <v>370</v>
      </c>
      <c r="C378" s="21" t="s">
        <v>4317</v>
      </c>
      <c r="D378" s="22" t="s">
        <v>5914</v>
      </c>
      <c r="E378" s="23" t="s">
        <v>5806</v>
      </c>
      <c r="F378" s="21" t="s">
        <v>5967</v>
      </c>
      <c r="G378" s="90">
        <v>5</v>
      </c>
      <c r="H378" s="24">
        <v>4</v>
      </c>
      <c r="I378" s="24">
        <v>8.5</v>
      </c>
      <c r="J378" s="24" t="s">
        <v>26</v>
      </c>
      <c r="K378" s="30"/>
      <c r="L378" s="30"/>
      <c r="M378" s="30"/>
      <c r="N378" s="30"/>
      <c r="O378" s="52" t="s">
        <v>6629</v>
      </c>
      <c r="P378" s="26">
        <f t="shared" si="9"/>
        <v>0</v>
      </c>
      <c r="Q378" s="27" t="str">
        <f t="shared" si="13"/>
        <v>F</v>
      </c>
      <c r="R378" s="28" t="str">
        <f t="shared" si="7"/>
        <v>Kém</v>
      </c>
      <c r="S378" s="29" t="str">
        <f t="shared" si="10"/>
        <v>Vắng</v>
      </c>
      <c r="T378" s="92" t="s">
        <v>2178</v>
      </c>
      <c r="U378" s="3" t="str">
        <f t="shared" si="11"/>
        <v>INT1332</v>
      </c>
      <c r="V378" s="3" t="str">
        <f t="shared" si="12"/>
        <v>01</v>
      </c>
      <c r="W378" s="19" t="str">
        <f t="array" ref="W378">IFERROR(VLOOKUP($C378&amp;$T378,CHOOSE({1,2},Data!$A$2:$A$13444&amp;Data!$B$2:$B$13444,Data!$C$2:$C$13444),2,0),"")</f>
        <v>PM05-A3</v>
      </c>
      <c r="X378" s="54" t="str">
        <f t="shared" si="8"/>
        <v>Học lại</v>
      </c>
      <c r="Y378" s="54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2"/>
    </row>
    <row r="379" spans="1:40" ht="18.75" customHeight="1" x14ac:dyDescent="0.25">
      <c r="A379" s="1">
        <v>371</v>
      </c>
      <c r="B379" s="20">
        <f>IF(LEN(C379=0),SUBTOTAL(3,$C$9:C379),"")</f>
        <v>371</v>
      </c>
      <c r="C379" s="21" t="s">
        <v>4722</v>
      </c>
      <c r="D379" s="22" t="s">
        <v>5844</v>
      </c>
      <c r="E379" s="23" t="s">
        <v>6219</v>
      </c>
      <c r="F379" s="21" t="s">
        <v>5967</v>
      </c>
      <c r="G379" s="90">
        <v>10</v>
      </c>
      <c r="H379" s="24">
        <v>7</v>
      </c>
      <c r="I379" s="24">
        <v>7.5</v>
      </c>
      <c r="J379" s="24" t="s">
        <v>26</v>
      </c>
      <c r="K379" s="30"/>
      <c r="L379" s="30"/>
      <c r="M379" s="30"/>
      <c r="N379" s="30"/>
      <c r="O379" s="52">
        <v>5.5</v>
      </c>
      <c r="P379" s="26">
        <f t="shared" si="9"/>
        <v>6.7</v>
      </c>
      <c r="Q379" s="27" t="str">
        <f t="shared" si="13"/>
        <v>C+</v>
      </c>
      <c r="R379" s="28" t="str">
        <f t="shared" si="7"/>
        <v>Trung bình</v>
      </c>
      <c r="S379" s="29" t="str">
        <f t="shared" si="10"/>
        <v/>
      </c>
      <c r="T379" s="92" t="s">
        <v>2178</v>
      </c>
      <c r="U379" s="3" t="str">
        <f t="shared" si="11"/>
        <v>INT1332</v>
      </c>
      <c r="V379" s="3" t="str">
        <f t="shared" si="12"/>
        <v>01</v>
      </c>
      <c r="W379" s="19" t="str">
        <f t="array" ref="W379">IFERROR(VLOOKUP($C379&amp;$T379,CHOOSE({1,2},Data!$A$2:$A$13444&amp;Data!$B$2:$B$13444,Data!$C$2:$C$13444),2,0),"")</f>
        <v>PM05-A3</v>
      </c>
      <c r="X379" s="54" t="str">
        <f t="shared" si="8"/>
        <v>Đạt</v>
      </c>
      <c r="Y379" s="54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2"/>
    </row>
    <row r="380" spans="1:40" ht="18.75" customHeight="1" x14ac:dyDescent="0.25">
      <c r="A380" s="1">
        <v>372</v>
      </c>
      <c r="B380" s="20">
        <f>IF(LEN(C380=0),SUBTOTAL(3,$C$9:C380),"")</f>
        <v>372</v>
      </c>
      <c r="C380" s="21" t="s">
        <v>4362</v>
      </c>
      <c r="D380" s="22" t="s">
        <v>6220</v>
      </c>
      <c r="E380" s="23" t="s">
        <v>6221</v>
      </c>
      <c r="F380" s="21" t="s">
        <v>5822</v>
      </c>
      <c r="G380" s="90">
        <v>8</v>
      </c>
      <c r="H380" s="24">
        <v>4.5</v>
      </c>
      <c r="I380" s="24">
        <v>9.5</v>
      </c>
      <c r="J380" s="24" t="s">
        <v>26</v>
      </c>
      <c r="K380" s="30"/>
      <c r="L380" s="30"/>
      <c r="M380" s="30"/>
      <c r="N380" s="30"/>
      <c r="O380" s="52">
        <v>3</v>
      </c>
      <c r="P380" s="26">
        <f t="shared" si="9"/>
        <v>5.0999999999999996</v>
      </c>
      <c r="Q380" s="27" t="str">
        <f t="shared" si="13"/>
        <v>D+</v>
      </c>
      <c r="R380" s="28" t="str">
        <f t="shared" si="7"/>
        <v>Trung bình yếu</v>
      </c>
      <c r="S380" s="29" t="str">
        <f t="shared" si="10"/>
        <v/>
      </c>
      <c r="T380" s="92" t="s">
        <v>2178</v>
      </c>
      <c r="U380" s="3" t="str">
        <f t="shared" si="11"/>
        <v>INT1332</v>
      </c>
      <c r="V380" s="3" t="str">
        <f t="shared" si="12"/>
        <v>01</v>
      </c>
      <c r="W380" s="19" t="str">
        <f t="array" ref="W380">IFERROR(VLOOKUP($C380&amp;$T380,CHOOSE({1,2},Data!$A$2:$A$13444&amp;Data!$B$2:$B$13444,Data!$C$2:$C$13444),2,0),"")</f>
        <v>PM05-A3</v>
      </c>
      <c r="X380" s="54" t="str">
        <f t="shared" si="8"/>
        <v>Đạt</v>
      </c>
      <c r="Y380" s="54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2"/>
    </row>
    <row r="381" spans="1:40" ht="18.75" customHeight="1" x14ac:dyDescent="0.25">
      <c r="A381" s="1">
        <v>373</v>
      </c>
      <c r="B381" s="20">
        <f>IF(LEN(C381=0),SUBTOTAL(3,$C$9:C381),"")</f>
        <v>373</v>
      </c>
      <c r="C381" s="21" t="s">
        <v>171</v>
      </c>
      <c r="D381" s="22" t="s">
        <v>6222</v>
      </c>
      <c r="E381" s="23" t="s">
        <v>5946</v>
      </c>
      <c r="F381" s="21" t="s">
        <v>6098</v>
      </c>
      <c r="G381" s="90">
        <v>6</v>
      </c>
      <c r="H381" s="24">
        <v>4</v>
      </c>
      <c r="I381" s="24">
        <v>6.5</v>
      </c>
      <c r="J381" s="24" t="s">
        <v>26</v>
      </c>
      <c r="K381" s="30"/>
      <c r="L381" s="30"/>
      <c r="M381" s="30"/>
      <c r="N381" s="30"/>
      <c r="O381" s="52">
        <v>1</v>
      </c>
      <c r="P381" s="26">
        <f t="shared" si="9"/>
        <v>3.2</v>
      </c>
      <c r="Q381" s="27" t="str">
        <f t="shared" si="13"/>
        <v>F</v>
      </c>
      <c r="R381" s="28" t="str">
        <f t="shared" si="7"/>
        <v>Kém</v>
      </c>
      <c r="S381" s="29" t="str">
        <f t="shared" si="10"/>
        <v/>
      </c>
      <c r="T381" s="92" t="s">
        <v>2178</v>
      </c>
      <c r="U381" s="3" t="str">
        <f t="shared" si="11"/>
        <v>INT1332</v>
      </c>
      <c r="V381" s="3" t="str">
        <f t="shared" si="12"/>
        <v>01</v>
      </c>
      <c r="W381" s="19" t="str">
        <f t="array" ref="W381">IFERROR(VLOOKUP($C381&amp;$T381,CHOOSE({1,2},Data!$A$2:$A$13444&amp;Data!$B$2:$B$13444,Data!$C$2:$C$13444),2,0),"")</f>
        <v>PM05-A3</v>
      </c>
      <c r="X381" s="54" t="str">
        <f t="shared" si="8"/>
        <v>Học lại</v>
      </c>
      <c r="Y381" s="54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2"/>
    </row>
    <row r="382" spans="1:40" ht="18.75" customHeight="1" x14ac:dyDescent="0.25">
      <c r="A382" s="1">
        <v>374</v>
      </c>
      <c r="B382" s="20">
        <f>IF(LEN(C382=0),SUBTOTAL(3,$C$9:C382),"")</f>
        <v>374</v>
      </c>
      <c r="C382" s="21" t="s">
        <v>209</v>
      </c>
      <c r="D382" s="22" t="s">
        <v>6223</v>
      </c>
      <c r="E382" s="23" t="s">
        <v>6224</v>
      </c>
      <c r="F382" s="21" t="s">
        <v>5940</v>
      </c>
      <c r="G382" s="90">
        <v>9</v>
      </c>
      <c r="H382" s="24">
        <v>4</v>
      </c>
      <c r="I382" s="24">
        <v>6.5</v>
      </c>
      <c r="J382" s="24" t="s">
        <v>26</v>
      </c>
      <c r="K382" s="30"/>
      <c r="L382" s="30"/>
      <c r="M382" s="30"/>
      <c r="N382" s="30"/>
      <c r="O382" s="52" t="s">
        <v>6629</v>
      </c>
      <c r="P382" s="26">
        <f t="shared" si="9"/>
        <v>0</v>
      </c>
      <c r="Q382" s="27" t="str">
        <f t="shared" si="13"/>
        <v>F</v>
      </c>
      <c r="R382" s="28" t="str">
        <f t="shared" si="7"/>
        <v>Kém</v>
      </c>
      <c r="S382" s="29" t="str">
        <f t="shared" si="10"/>
        <v>Vắng</v>
      </c>
      <c r="T382" s="92" t="s">
        <v>2178</v>
      </c>
      <c r="U382" s="3" t="str">
        <f t="shared" si="11"/>
        <v>INT1332</v>
      </c>
      <c r="V382" s="3" t="str">
        <f t="shared" si="12"/>
        <v>01</v>
      </c>
      <c r="W382" s="19" t="str">
        <f t="array" ref="W382">IFERROR(VLOOKUP($C382&amp;$T382,CHOOSE({1,2},Data!$A$2:$A$13444&amp;Data!$B$2:$B$13444,Data!$C$2:$C$13444),2,0),"")</f>
        <v>PM05-A3</v>
      </c>
      <c r="X382" s="54" t="str">
        <f t="shared" si="8"/>
        <v>Học lại</v>
      </c>
      <c r="Y382" s="54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2"/>
    </row>
    <row r="383" spans="1:40" ht="18.75" customHeight="1" x14ac:dyDescent="0.25">
      <c r="A383" s="1">
        <v>375</v>
      </c>
      <c r="B383" s="20">
        <f>IF(LEN(C383=0),SUBTOTAL(3,$C$9:C383),"")</f>
        <v>375</v>
      </c>
      <c r="C383" s="21" t="s">
        <v>352</v>
      </c>
      <c r="D383" s="22" t="s">
        <v>5906</v>
      </c>
      <c r="E383" s="23" t="s">
        <v>5874</v>
      </c>
      <c r="F383" s="21" t="s">
        <v>5822</v>
      </c>
      <c r="G383" s="90">
        <v>9</v>
      </c>
      <c r="H383" s="24">
        <v>5</v>
      </c>
      <c r="I383" s="24">
        <v>6.5</v>
      </c>
      <c r="J383" s="24" t="s">
        <v>26</v>
      </c>
      <c r="K383" s="30"/>
      <c r="L383" s="30"/>
      <c r="M383" s="30"/>
      <c r="N383" s="30"/>
      <c r="O383" s="52">
        <v>4.5</v>
      </c>
      <c r="P383" s="26">
        <f t="shared" si="9"/>
        <v>5.5</v>
      </c>
      <c r="Q383" s="27" t="str">
        <f t="shared" si="13"/>
        <v>C</v>
      </c>
      <c r="R383" s="28" t="str">
        <f t="shared" si="7"/>
        <v>Trung bình</v>
      </c>
      <c r="S383" s="29" t="str">
        <f t="shared" si="10"/>
        <v/>
      </c>
      <c r="T383" s="92" t="s">
        <v>2178</v>
      </c>
      <c r="U383" s="3" t="str">
        <f t="shared" si="11"/>
        <v>INT1332</v>
      </c>
      <c r="V383" s="3" t="str">
        <f t="shared" si="12"/>
        <v>01</v>
      </c>
      <c r="W383" s="19" t="str">
        <f t="array" ref="W383">IFERROR(VLOOKUP($C383&amp;$T383,CHOOSE({1,2},Data!$A$2:$A$13444&amp;Data!$B$2:$B$13444,Data!$C$2:$C$13444),2,0),"")</f>
        <v>PM05-A3</v>
      </c>
      <c r="X383" s="54" t="str">
        <f t="shared" si="8"/>
        <v>Đạt</v>
      </c>
      <c r="Y383" s="54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2"/>
    </row>
    <row r="384" spans="1:40" ht="18.75" customHeight="1" x14ac:dyDescent="0.25">
      <c r="A384" s="1">
        <v>376</v>
      </c>
      <c r="B384" s="20">
        <f>IF(LEN(C384=0),SUBTOTAL(3,$C$9:C384),"")</f>
        <v>376</v>
      </c>
      <c r="C384" s="21" t="s">
        <v>2787</v>
      </c>
      <c r="D384" s="22" t="s">
        <v>5869</v>
      </c>
      <c r="E384" s="23" t="s">
        <v>5874</v>
      </c>
      <c r="F384" s="21" t="s">
        <v>5967</v>
      </c>
      <c r="G384" s="90">
        <v>10</v>
      </c>
      <c r="H384" s="24">
        <v>6</v>
      </c>
      <c r="I384" s="24">
        <v>8.5</v>
      </c>
      <c r="J384" s="24" t="s">
        <v>26</v>
      </c>
      <c r="K384" s="30"/>
      <c r="L384" s="30"/>
      <c r="M384" s="30"/>
      <c r="N384" s="30"/>
      <c r="O384" s="52">
        <v>7</v>
      </c>
      <c r="P384" s="26">
        <f t="shared" si="9"/>
        <v>7.4</v>
      </c>
      <c r="Q384" s="27" t="str">
        <f t="shared" si="13"/>
        <v>B</v>
      </c>
      <c r="R384" s="28" t="str">
        <f t="shared" si="7"/>
        <v>Khá</v>
      </c>
      <c r="S384" s="29" t="str">
        <f t="shared" si="10"/>
        <v/>
      </c>
      <c r="T384" s="92" t="s">
        <v>2178</v>
      </c>
      <c r="U384" s="3" t="str">
        <f t="shared" si="11"/>
        <v>INT1332</v>
      </c>
      <c r="V384" s="3" t="str">
        <f t="shared" si="12"/>
        <v>01</v>
      </c>
      <c r="W384" s="19" t="str">
        <f t="array" ref="W384">IFERROR(VLOOKUP($C384&amp;$T384,CHOOSE({1,2},Data!$A$2:$A$13444&amp;Data!$B$2:$B$13444,Data!$C$2:$C$13444),2,0),"")</f>
        <v>PM05-A3</v>
      </c>
      <c r="X384" s="54" t="str">
        <f t="shared" si="8"/>
        <v>Đạt</v>
      </c>
      <c r="Y384" s="54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2"/>
    </row>
    <row r="385" spans="1:40" ht="18.75" customHeight="1" x14ac:dyDescent="0.25">
      <c r="A385" s="1">
        <v>377</v>
      </c>
      <c r="B385" s="20">
        <f>IF(LEN(C385=0),SUBTOTAL(3,$C$9:C385),"")</f>
        <v>377</v>
      </c>
      <c r="C385" s="21" t="s">
        <v>212</v>
      </c>
      <c r="D385" s="22" t="s">
        <v>6225</v>
      </c>
      <c r="E385" s="23" t="s">
        <v>5817</v>
      </c>
      <c r="F385" s="21" t="s">
        <v>5935</v>
      </c>
      <c r="G385" s="90">
        <v>6</v>
      </c>
      <c r="H385" s="24">
        <v>5.5</v>
      </c>
      <c r="I385" s="24">
        <v>8.5</v>
      </c>
      <c r="J385" s="24" t="s">
        <v>26</v>
      </c>
      <c r="K385" s="30"/>
      <c r="L385" s="30"/>
      <c r="M385" s="30"/>
      <c r="N385" s="30"/>
      <c r="O385" s="52">
        <v>5</v>
      </c>
      <c r="P385" s="26">
        <f t="shared" si="9"/>
        <v>5.9</v>
      </c>
      <c r="Q385" s="27" t="str">
        <f t="shared" si="13"/>
        <v>C</v>
      </c>
      <c r="R385" s="28" t="str">
        <f t="shared" si="7"/>
        <v>Trung bình</v>
      </c>
      <c r="S385" s="29" t="str">
        <f t="shared" si="10"/>
        <v/>
      </c>
      <c r="T385" s="92" t="s">
        <v>2178</v>
      </c>
      <c r="U385" s="3" t="str">
        <f t="shared" si="11"/>
        <v>INT1332</v>
      </c>
      <c r="V385" s="3" t="str">
        <f t="shared" si="12"/>
        <v>01</v>
      </c>
      <c r="W385" s="19" t="str">
        <f t="array" ref="W385">IFERROR(VLOOKUP($C385&amp;$T385,CHOOSE({1,2},Data!$A$2:$A$13444&amp;Data!$B$2:$B$13444,Data!$C$2:$C$13444),2,0),"")</f>
        <v>PM05-A3</v>
      </c>
      <c r="X385" s="54" t="str">
        <f t="shared" si="8"/>
        <v>Đạt</v>
      </c>
      <c r="Y385" s="54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2"/>
    </row>
    <row r="386" spans="1:40" ht="18.75" customHeight="1" x14ac:dyDescent="0.25">
      <c r="A386" s="1">
        <v>378</v>
      </c>
      <c r="B386" s="20">
        <f>IF(LEN(C386=0),SUBTOTAL(3,$C$9:C386),"")</f>
        <v>378</v>
      </c>
      <c r="C386" s="21" t="s">
        <v>604</v>
      </c>
      <c r="D386" s="22" t="s">
        <v>6226</v>
      </c>
      <c r="E386" s="23" t="s">
        <v>5819</v>
      </c>
      <c r="F386" s="21" t="s">
        <v>5935</v>
      </c>
      <c r="G386" s="90">
        <v>10</v>
      </c>
      <c r="H386" s="24">
        <v>6.5</v>
      </c>
      <c r="I386" s="24">
        <v>8</v>
      </c>
      <c r="J386" s="24" t="s">
        <v>26</v>
      </c>
      <c r="K386" s="30"/>
      <c r="L386" s="30"/>
      <c r="M386" s="30"/>
      <c r="N386" s="30"/>
      <c r="O386" s="52">
        <v>5</v>
      </c>
      <c r="P386" s="26">
        <f t="shared" si="9"/>
        <v>6.4</v>
      </c>
      <c r="Q386" s="27" t="str">
        <f t="shared" si="13"/>
        <v>C</v>
      </c>
      <c r="R386" s="28" t="str">
        <f t="shared" si="7"/>
        <v>Trung bình</v>
      </c>
      <c r="S386" s="29" t="str">
        <f t="shared" si="10"/>
        <v/>
      </c>
      <c r="T386" s="92" t="s">
        <v>2178</v>
      </c>
      <c r="U386" s="3" t="str">
        <f t="shared" si="11"/>
        <v>INT1332</v>
      </c>
      <c r="V386" s="3" t="str">
        <f t="shared" si="12"/>
        <v>01</v>
      </c>
      <c r="W386" s="19" t="str">
        <f t="array" ref="W386">IFERROR(VLOOKUP($C386&amp;$T386,CHOOSE({1,2},Data!$A$2:$A$13444&amp;Data!$B$2:$B$13444,Data!$C$2:$C$13444),2,0),"")</f>
        <v>PM05-A3</v>
      </c>
      <c r="X386" s="54" t="str">
        <f t="shared" si="8"/>
        <v>Đạt</v>
      </c>
      <c r="Y386" s="54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2"/>
    </row>
    <row r="387" spans="1:40" ht="18.75" customHeight="1" x14ac:dyDescent="0.25">
      <c r="A387" s="1">
        <v>379</v>
      </c>
      <c r="B387" s="20">
        <f>IF(LEN(C387=0),SUBTOTAL(3,$C$9:C387),"")</f>
        <v>379</v>
      </c>
      <c r="C387" s="21" t="s">
        <v>5296</v>
      </c>
      <c r="D387" s="22" t="s">
        <v>5814</v>
      </c>
      <c r="E387" s="23" t="s">
        <v>5819</v>
      </c>
      <c r="F387" s="21" t="s">
        <v>5947</v>
      </c>
      <c r="G387" s="90">
        <v>5</v>
      </c>
      <c r="H387" s="24">
        <v>2</v>
      </c>
      <c r="I387" s="24">
        <v>8.5</v>
      </c>
      <c r="J387" s="24" t="s">
        <v>26</v>
      </c>
      <c r="K387" s="30"/>
      <c r="L387" s="30"/>
      <c r="M387" s="30"/>
      <c r="N387" s="30"/>
      <c r="O387" s="52" t="s">
        <v>6629</v>
      </c>
      <c r="P387" s="26">
        <f t="shared" si="9"/>
        <v>0</v>
      </c>
      <c r="Q387" s="27" t="str">
        <f t="shared" si="13"/>
        <v>F</v>
      </c>
      <c r="R387" s="28" t="str">
        <f t="shared" si="7"/>
        <v>Kém</v>
      </c>
      <c r="S387" s="29" t="str">
        <f t="shared" si="10"/>
        <v>Vắng</v>
      </c>
      <c r="T387" s="92" t="s">
        <v>2178</v>
      </c>
      <c r="U387" s="3" t="str">
        <f t="shared" si="11"/>
        <v>INT1332</v>
      </c>
      <c r="V387" s="3" t="str">
        <f t="shared" si="12"/>
        <v>01</v>
      </c>
      <c r="W387" s="19" t="str">
        <f t="array" ref="W387">IFERROR(VLOOKUP($C387&amp;$T387,CHOOSE({1,2},Data!$A$2:$A$13444&amp;Data!$B$2:$B$13444,Data!$C$2:$C$13444),2,0),"")</f>
        <v>PM05-A3</v>
      </c>
      <c r="X387" s="54" t="str">
        <f t="shared" si="8"/>
        <v>Học lại</v>
      </c>
      <c r="Y387" s="54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2"/>
    </row>
    <row r="388" spans="1:40" ht="18.75" customHeight="1" x14ac:dyDescent="0.25">
      <c r="A388" s="1">
        <v>380</v>
      </c>
      <c r="B388" s="20">
        <f>IF(LEN(C388=0),SUBTOTAL(3,$C$9:C388),"")</f>
        <v>380</v>
      </c>
      <c r="C388" s="21" t="s">
        <v>429</v>
      </c>
      <c r="D388" s="22" t="s">
        <v>5945</v>
      </c>
      <c r="E388" s="23" t="s">
        <v>5824</v>
      </c>
      <c r="F388" s="21" t="s">
        <v>5949</v>
      </c>
      <c r="G388" s="90">
        <v>10</v>
      </c>
      <c r="H388" s="24">
        <v>8</v>
      </c>
      <c r="I388" s="24">
        <v>8.5</v>
      </c>
      <c r="J388" s="24" t="s">
        <v>26</v>
      </c>
      <c r="K388" s="30"/>
      <c r="L388" s="30"/>
      <c r="M388" s="30"/>
      <c r="N388" s="30"/>
      <c r="O388" s="52">
        <v>7</v>
      </c>
      <c r="P388" s="26">
        <f t="shared" si="9"/>
        <v>7.8</v>
      </c>
      <c r="Q388" s="27" t="str">
        <f t="shared" si="13"/>
        <v>B</v>
      </c>
      <c r="R388" s="28" t="str">
        <f t="shared" si="7"/>
        <v>Khá</v>
      </c>
      <c r="S388" s="29" t="str">
        <f t="shared" si="10"/>
        <v/>
      </c>
      <c r="T388" s="92" t="s">
        <v>2178</v>
      </c>
      <c r="U388" s="3" t="str">
        <f t="shared" si="11"/>
        <v>INT1332</v>
      </c>
      <c r="V388" s="3" t="str">
        <f t="shared" si="12"/>
        <v>01</v>
      </c>
      <c r="W388" s="19" t="str">
        <f t="array" ref="W388">IFERROR(VLOOKUP($C388&amp;$T388,CHOOSE({1,2},Data!$A$2:$A$13444&amp;Data!$B$2:$B$13444,Data!$C$2:$C$13444),2,0),"")</f>
        <v>PM05-A3</v>
      </c>
      <c r="X388" s="54" t="str">
        <f t="shared" si="8"/>
        <v>Đạt</v>
      </c>
      <c r="Y388" s="54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2"/>
    </row>
    <row r="389" spans="1:40" ht="18.75" customHeight="1" x14ac:dyDescent="0.25">
      <c r="A389" s="1">
        <v>381</v>
      </c>
      <c r="B389" s="20">
        <f>IF(LEN(C389=0),SUBTOTAL(3,$C$9:C389),"")</f>
        <v>381</v>
      </c>
      <c r="C389" s="21" t="s">
        <v>3570</v>
      </c>
      <c r="D389" s="22" t="s">
        <v>6227</v>
      </c>
      <c r="E389" s="23" t="s">
        <v>5827</v>
      </c>
      <c r="F389" s="21" t="s">
        <v>5967</v>
      </c>
      <c r="G389" s="90">
        <v>6</v>
      </c>
      <c r="H389" s="24">
        <v>6.5</v>
      </c>
      <c r="I389" s="24">
        <v>7</v>
      </c>
      <c r="J389" s="24" t="s">
        <v>26</v>
      </c>
      <c r="K389" s="30"/>
      <c r="L389" s="30"/>
      <c r="M389" s="30"/>
      <c r="N389" s="30"/>
      <c r="O389" s="52">
        <v>5</v>
      </c>
      <c r="P389" s="26">
        <f t="shared" si="9"/>
        <v>5.8</v>
      </c>
      <c r="Q389" s="27" t="str">
        <f t="shared" si="13"/>
        <v>C</v>
      </c>
      <c r="R389" s="28" t="str">
        <f t="shared" si="7"/>
        <v>Trung bình</v>
      </c>
      <c r="S389" s="29" t="str">
        <f t="shared" si="10"/>
        <v/>
      </c>
      <c r="T389" s="92" t="s">
        <v>2178</v>
      </c>
      <c r="U389" s="3" t="str">
        <f t="shared" si="11"/>
        <v>INT1332</v>
      </c>
      <c r="V389" s="3" t="str">
        <f t="shared" si="12"/>
        <v>01</v>
      </c>
      <c r="W389" s="19" t="str">
        <f t="array" ref="W389">IFERROR(VLOOKUP($C389&amp;$T389,CHOOSE({1,2},Data!$A$2:$A$13444&amp;Data!$B$2:$B$13444,Data!$C$2:$C$13444),2,0),"")</f>
        <v>PM05-A3</v>
      </c>
      <c r="X389" s="54" t="str">
        <f t="shared" si="8"/>
        <v>Đạt</v>
      </c>
      <c r="Y389" s="54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2"/>
    </row>
    <row r="390" spans="1:40" ht="18.75" customHeight="1" x14ac:dyDescent="0.25">
      <c r="A390" s="1">
        <v>382</v>
      </c>
      <c r="B390" s="20">
        <f>IF(LEN(C390=0),SUBTOTAL(3,$C$9:C390),"")</f>
        <v>382</v>
      </c>
      <c r="C390" s="21" t="s">
        <v>4479</v>
      </c>
      <c r="D390" s="22" t="s">
        <v>6228</v>
      </c>
      <c r="E390" s="23" t="s">
        <v>5966</v>
      </c>
      <c r="F390" s="21" t="s">
        <v>5972</v>
      </c>
      <c r="G390" s="90">
        <v>9</v>
      </c>
      <c r="H390" s="24">
        <v>5.5</v>
      </c>
      <c r="I390" s="24">
        <v>8</v>
      </c>
      <c r="J390" s="24" t="s">
        <v>26</v>
      </c>
      <c r="K390" s="30"/>
      <c r="L390" s="30"/>
      <c r="M390" s="30"/>
      <c r="N390" s="30"/>
      <c r="O390" s="52">
        <v>3</v>
      </c>
      <c r="P390" s="26">
        <f t="shared" si="9"/>
        <v>5.0999999999999996</v>
      </c>
      <c r="Q390" s="27" t="str">
        <f t="shared" si="13"/>
        <v>D+</v>
      </c>
      <c r="R390" s="28" t="str">
        <f t="shared" si="7"/>
        <v>Trung bình yếu</v>
      </c>
      <c r="S390" s="29" t="str">
        <f t="shared" si="10"/>
        <v/>
      </c>
      <c r="T390" s="92" t="s">
        <v>2178</v>
      </c>
      <c r="U390" s="3" t="str">
        <f t="shared" si="11"/>
        <v>INT1332</v>
      </c>
      <c r="V390" s="3" t="str">
        <f t="shared" si="12"/>
        <v>01</v>
      </c>
      <c r="W390" s="19" t="str">
        <f t="array" ref="W390">IFERROR(VLOOKUP($C390&amp;$T390,CHOOSE({1,2},Data!$A$2:$A$13444&amp;Data!$B$2:$B$13444,Data!$C$2:$C$13444),2,0),"")</f>
        <v>PM05-A3</v>
      </c>
      <c r="X390" s="54" t="str">
        <f t="shared" si="8"/>
        <v>Đạt</v>
      </c>
      <c r="Y390" s="54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2"/>
    </row>
    <row r="391" spans="1:40" ht="18.75" customHeight="1" x14ac:dyDescent="0.25">
      <c r="A391" s="1">
        <v>383</v>
      </c>
      <c r="B391" s="20">
        <f>IF(LEN(C391=0),SUBTOTAL(3,$C$9:C391),"")</f>
        <v>383</v>
      </c>
      <c r="C391" s="21" t="s">
        <v>637</v>
      </c>
      <c r="D391" s="22" t="s">
        <v>6229</v>
      </c>
      <c r="E391" s="23" t="s">
        <v>5831</v>
      </c>
      <c r="F391" s="21" t="s">
        <v>5942</v>
      </c>
      <c r="G391" s="90">
        <v>10</v>
      </c>
      <c r="H391" s="24">
        <v>7</v>
      </c>
      <c r="I391" s="24">
        <v>8</v>
      </c>
      <c r="J391" s="24" t="s">
        <v>26</v>
      </c>
      <c r="K391" s="30"/>
      <c r="L391" s="30"/>
      <c r="M391" s="30"/>
      <c r="N391" s="30"/>
      <c r="O391" s="52">
        <v>5.5</v>
      </c>
      <c r="P391" s="26">
        <f t="shared" si="9"/>
        <v>6.8</v>
      </c>
      <c r="Q391" s="27" t="str">
        <f t="shared" si="13"/>
        <v>C+</v>
      </c>
      <c r="R391" s="28" t="str">
        <f t="shared" si="7"/>
        <v>Trung bình</v>
      </c>
      <c r="S391" s="29" t="str">
        <f t="shared" si="10"/>
        <v/>
      </c>
      <c r="T391" s="92" t="s">
        <v>2178</v>
      </c>
      <c r="U391" s="3" t="str">
        <f t="shared" si="11"/>
        <v>INT1332</v>
      </c>
      <c r="V391" s="3" t="str">
        <f t="shared" si="12"/>
        <v>01</v>
      </c>
      <c r="W391" s="19" t="str">
        <f t="array" ref="W391">IFERROR(VLOOKUP($C391&amp;$T391,CHOOSE({1,2},Data!$A$2:$A$13444&amp;Data!$B$2:$B$13444,Data!$C$2:$C$13444),2,0),"")</f>
        <v>PM05-A3</v>
      </c>
      <c r="X391" s="54" t="str">
        <f t="shared" si="8"/>
        <v>Đạt</v>
      </c>
      <c r="Y391" s="54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2"/>
    </row>
    <row r="392" spans="1:40" ht="18.75" customHeight="1" x14ac:dyDescent="0.25">
      <c r="A392" s="1">
        <v>384</v>
      </c>
      <c r="B392" s="20">
        <f>IF(LEN(C392=0),SUBTOTAL(3,$C$9:C392),"")</f>
        <v>384</v>
      </c>
      <c r="C392" s="21" t="s">
        <v>579</v>
      </c>
      <c r="D392" s="22" t="s">
        <v>6030</v>
      </c>
      <c r="E392" s="23" t="s">
        <v>5831</v>
      </c>
      <c r="F392" s="21" t="s">
        <v>5958</v>
      </c>
      <c r="G392" s="90">
        <v>10</v>
      </c>
      <c r="H392" s="24">
        <v>7</v>
      </c>
      <c r="I392" s="24">
        <v>7.5</v>
      </c>
      <c r="J392" s="24" t="s">
        <v>26</v>
      </c>
      <c r="K392" s="30"/>
      <c r="L392" s="30"/>
      <c r="M392" s="30"/>
      <c r="N392" s="30"/>
      <c r="O392" s="52">
        <v>8.5</v>
      </c>
      <c r="P392" s="26">
        <f t="shared" si="9"/>
        <v>8.1999999999999993</v>
      </c>
      <c r="Q392" s="27" t="str">
        <f t="shared" si="13"/>
        <v>B+</v>
      </c>
      <c r="R392" s="28" t="str">
        <f t="shared" si="7"/>
        <v>Khá</v>
      </c>
      <c r="S392" s="29" t="str">
        <f t="shared" si="10"/>
        <v/>
      </c>
      <c r="T392" s="92" t="s">
        <v>2178</v>
      </c>
      <c r="U392" s="3" t="str">
        <f t="shared" si="11"/>
        <v>INT1332</v>
      </c>
      <c r="V392" s="3" t="str">
        <f t="shared" si="12"/>
        <v>01</v>
      </c>
      <c r="W392" s="19" t="str">
        <f t="array" ref="W392">IFERROR(VLOOKUP($C392&amp;$T392,CHOOSE({1,2},Data!$A$2:$A$13444&amp;Data!$B$2:$B$13444,Data!$C$2:$C$13444),2,0),"")</f>
        <v>PM05-A3</v>
      </c>
      <c r="X392" s="54" t="str">
        <f t="shared" si="8"/>
        <v>Đạt</v>
      </c>
      <c r="Y392" s="54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2"/>
    </row>
    <row r="393" spans="1:40" ht="18.75" customHeight="1" x14ac:dyDescent="0.25">
      <c r="A393" s="1">
        <v>385</v>
      </c>
      <c r="B393" s="20">
        <f>IF(LEN(C393=0),SUBTOTAL(3,$C$9:C393),"")</f>
        <v>385</v>
      </c>
      <c r="C393" s="21" t="s">
        <v>4430</v>
      </c>
      <c r="D393" s="22" t="s">
        <v>6230</v>
      </c>
      <c r="E393" s="23" t="s">
        <v>5831</v>
      </c>
      <c r="F393" s="21" t="s">
        <v>5959</v>
      </c>
      <c r="G393" s="90">
        <v>9</v>
      </c>
      <c r="H393" s="24">
        <v>8.5</v>
      </c>
      <c r="I393" s="24">
        <v>8</v>
      </c>
      <c r="J393" s="24" t="s">
        <v>26</v>
      </c>
      <c r="K393" s="30"/>
      <c r="L393" s="30"/>
      <c r="M393" s="30"/>
      <c r="N393" s="30"/>
      <c r="O393" s="52">
        <v>6.5</v>
      </c>
      <c r="P393" s="26">
        <f t="shared" si="9"/>
        <v>7.5</v>
      </c>
      <c r="Q393" s="27" t="str">
        <f t="shared" si="13"/>
        <v>B</v>
      </c>
      <c r="R393" s="28" t="str">
        <f t="shared" si="7"/>
        <v>Khá</v>
      </c>
      <c r="S393" s="29" t="str">
        <f t="shared" si="10"/>
        <v/>
      </c>
      <c r="T393" s="92" t="s">
        <v>2178</v>
      </c>
      <c r="U393" s="3" t="str">
        <f t="shared" si="11"/>
        <v>INT1332</v>
      </c>
      <c r="V393" s="3" t="str">
        <f t="shared" si="12"/>
        <v>01</v>
      </c>
      <c r="W393" s="19" t="str">
        <f t="array" ref="W393">IFERROR(VLOOKUP($C393&amp;$T393,CHOOSE({1,2},Data!$A$2:$A$13444&amp;Data!$B$2:$B$13444,Data!$C$2:$C$13444),2,0),"")</f>
        <v>PM05-A3</v>
      </c>
      <c r="X393" s="54" t="str">
        <f t="shared" si="8"/>
        <v>Đạt</v>
      </c>
      <c r="Y393" s="54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2"/>
    </row>
    <row r="394" spans="1:40" ht="18.75" customHeight="1" x14ac:dyDescent="0.25">
      <c r="A394" s="1">
        <v>386</v>
      </c>
      <c r="B394" s="20">
        <f>IF(LEN(C394=0),SUBTOTAL(3,$C$9:C394),"")</f>
        <v>386</v>
      </c>
      <c r="C394" s="21" t="s">
        <v>580</v>
      </c>
      <c r="D394" s="22" t="s">
        <v>5893</v>
      </c>
      <c r="E394" s="23" t="s">
        <v>5831</v>
      </c>
      <c r="F394" s="21" t="s">
        <v>5822</v>
      </c>
      <c r="G394" s="90">
        <v>10</v>
      </c>
      <c r="H394" s="24">
        <v>5</v>
      </c>
      <c r="I394" s="24">
        <v>8.5</v>
      </c>
      <c r="J394" s="24" t="s">
        <v>26</v>
      </c>
      <c r="K394" s="30"/>
      <c r="L394" s="30"/>
      <c r="M394" s="30"/>
      <c r="N394" s="30"/>
      <c r="O394" s="52">
        <v>5</v>
      </c>
      <c r="P394" s="26">
        <f t="shared" si="9"/>
        <v>6.2</v>
      </c>
      <c r="Q394" s="27" t="str">
        <f t="shared" si="13"/>
        <v>C</v>
      </c>
      <c r="R394" s="28" t="str">
        <f t="shared" si="7"/>
        <v>Trung bình</v>
      </c>
      <c r="S394" s="29" t="str">
        <f t="shared" si="10"/>
        <v/>
      </c>
      <c r="T394" s="92" t="s">
        <v>2178</v>
      </c>
      <c r="U394" s="3" t="str">
        <f t="shared" si="11"/>
        <v>INT1332</v>
      </c>
      <c r="V394" s="3" t="str">
        <f t="shared" si="12"/>
        <v>01</v>
      </c>
      <c r="W394" s="19" t="str">
        <f t="array" ref="W394">IFERROR(VLOOKUP($C394&amp;$T394,CHOOSE({1,2},Data!$A$2:$A$13444&amp;Data!$B$2:$B$13444,Data!$C$2:$C$13444),2,0),"")</f>
        <v>PM05-A3</v>
      </c>
      <c r="X394" s="54" t="str">
        <f t="shared" si="8"/>
        <v>Đạt</v>
      </c>
      <c r="Y394" s="54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2"/>
    </row>
    <row r="395" spans="1:40" ht="18.75" customHeight="1" x14ac:dyDescent="0.25">
      <c r="A395" s="1">
        <v>387</v>
      </c>
      <c r="B395" s="20">
        <f>IF(LEN(C395=0),SUBTOTAL(3,$C$9:C395),"")</f>
        <v>387</v>
      </c>
      <c r="C395" s="21" t="s">
        <v>5228</v>
      </c>
      <c r="D395" s="22" t="s">
        <v>6180</v>
      </c>
      <c r="E395" s="23" t="s">
        <v>5834</v>
      </c>
      <c r="F395" s="21" t="s">
        <v>5956</v>
      </c>
      <c r="G395" s="90">
        <v>2</v>
      </c>
      <c r="H395" s="24">
        <v>3</v>
      </c>
      <c r="I395" s="24">
        <v>4</v>
      </c>
      <c r="J395" s="24" t="s">
        <v>26</v>
      </c>
      <c r="K395" s="30"/>
      <c r="L395" s="30"/>
      <c r="M395" s="30"/>
      <c r="N395" s="30"/>
      <c r="O395" s="52">
        <v>1</v>
      </c>
      <c r="P395" s="26">
        <f t="shared" si="9"/>
        <v>2.1</v>
      </c>
      <c r="Q395" s="27" t="str">
        <f t="shared" si="13"/>
        <v>F</v>
      </c>
      <c r="R395" s="28" t="str">
        <f t="shared" si="7"/>
        <v>Kém</v>
      </c>
      <c r="S395" s="29" t="str">
        <f t="shared" si="10"/>
        <v/>
      </c>
      <c r="T395" s="92" t="s">
        <v>2178</v>
      </c>
      <c r="U395" s="3" t="str">
        <f t="shared" si="11"/>
        <v>INT1332</v>
      </c>
      <c r="V395" s="3" t="str">
        <f t="shared" si="12"/>
        <v>01</v>
      </c>
      <c r="W395" s="19" t="str">
        <f t="array" ref="W395">IFERROR(VLOOKUP($C395&amp;$T395,CHOOSE({1,2},Data!$A$2:$A$13444&amp;Data!$B$2:$B$13444,Data!$C$2:$C$13444),2,0),"")</f>
        <v>PM05-A3</v>
      </c>
      <c r="X395" s="54" t="str">
        <f t="shared" si="8"/>
        <v>Học lại</v>
      </c>
      <c r="Y395" s="54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2"/>
    </row>
    <row r="396" spans="1:40" ht="18.75" customHeight="1" x14ac:dyDescent="0.25">
      <c r="A396" s="1">
        <v>388</v>
      </c>
      <c r="B396" s="20">
        <f>IF(LEN(C396=0),SUBTOTAL(3,$C$9:C396),"")</f>
        <v>388</v>
      </c>
      <c r="C396" s="21" t="s">
        <v>291</v>
      </c>
      <c r="D396" s="22" t="s">
        <v>6231</v>
      </c>
      <c r="E396" s="23" t="s">
        <v>5834</v>
      </c>
      <c r="F396" s="21" t="s">
        <v>5949</v>
      </c>
      <c r="G396" s="90">
        <v>0</v>
      </c>
      <c r="H396" s="24">
        <v>0</v>
      </c>
      <c r="I396" s="24">
        <v>0</v>
      </c>
      <c r="J396" s="24" t="s">
        <v>26</v>
      </c>
      <c r="K396" s="30"/>
      <c r="L396" s="30"/>
      <c r="M396" s="30"/>
      <c r="N396" s="30"/>
      <c r="O396" s="52" t="s">
        <v>6630</v>
      </c>
      <c r="P396" s="26">
        <f t="shared" si="9"/>
        <v>0</v>
      </c>
      <c r="Q396" s="27" t="str">
        <f t="shared" si="13"/>
        <v>F</v>
      </c>
      <c r="R396" s="28" t="str">
        <f t="shared" si="7"/>
        <v>Kém</v>
      </c>
      <c r="S396" s="29" t="str">
        <f t="shared" si="10"/>
        <v>Không đủ ĐKDT</v>
      </c>
      <c r="T396" s="92" t="s">
        <v>2178</v>
      </c>
      <c r="U396" s="3" t="str">
        <f t="shared" si="11"/>
        <v>INT1332</v>
      </c>
      <c r="V396" s="3" t="str">
        <f t="shared" si="12"/>
        <v>01</v>
      </c>
      <c r="W396" s="19" t="str">
        <f t="array" ref="W396">IFERROR(VLOOKUP($C396&amp;$T396,CHOOSE({1,2},Data!$A$2:$A$13444&amp;Data!$B$2:$B$13444,Data!$C$2:$C$13444),2,0),"")</f>
        <v>PM05-A3</v>
      </c>
      <c r="X396" s="54" t="str">
        <f t="shared" si="8"/>
        <v>Học lại</v>
      </c>
      <c r="Y396" s="54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2"/>
    </row>
    <row r="397" spans="1:40" ht="18.75" customHeight="1" x14ac:dyDescent="0.25">
      <c r="A397" s="1">
        <v>389</v>
      </c>
      <c r="B397" s="20">
        <f>IF(LEN(C397=0),SUBTOTAL(3,$C$9:C397),"")</f>
        <v>389</v>
      </c>
      <c r="C397" s="21" t="s">
        <v>5289</v>
      </c>
      <c r="D397" s="22" t="s">
        <v>6125</v>
      </c>
      <c r="E397" s="23" t="s">
        <v>5837</v>
      </c>
      <c r="F397" s="21" t="s">
        <v>5959</v>
      </c>
      <c r="G397" s="90">
        <v>5</v>
      </c>
      <c r="H397" s="24">
        <v>6</v>
      </c>
      <c r="I397" s="24">
        <v>6.5</v>
      </c>
      <c r="J397" s="24" t="s">
        <v>26</v>
      </c>
      <c r="K397" s="30"/>
      <c r="L397" s="30"/>
      <c r="M397" s="30"/>
      <c r="N397" s="30"/>
      <c r="O397" s="52">
        <v>3.5</v>
      </c>
      <c r="P397" s="26">
        <f t="shared" si="9"/>
        <v>4.8</v>
      </c>
      <c r="Q397" s="27" t="str">
        <f t="shared" si="13"/>
        <v>D</v>
      </c>
      <c r="R397" s="28" t="str">
        <f t="shared" si="7"/>
        <v>Trung bình yếu</v>
      </c>
      <c r="S397" s="29" t="str">
        <f t="shared" si="10"/>
        <v/>
      </c>
      <c r="T397" s="92" t="s">
        <v>2178</v>
      </c>
      <c r="U397" s="3" t="str">
        <f t="shared" si="11"/>
        <v>INT1332</v>
      </c>
      <c r="V397" s="3" t="str">
        <f t="shared" si="12"/>
        <v>01</v>
      </c>
      <c r="W397" s="19" t="str">
        <f t="array" ref="W397">IFERROR(VLOOKUP($C397&amp;$T397,CHOOSE({1,2},Data!$A$2:$A$13444&amp;Data!$B$2:$B$13444,Data!$C$2:$C$13444),2,0),"")</f>
        <v>PM05-A3</v>
      </c>
      <c r="X397" s="54" t="str">
        <f t="shared" si="8"/>
        <v>Đạt</v>
      </c>
      <c r="Y397" s="54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2"/>
    </row>
    <row r="398" spans="1:40" ht="18.75" customHeight="1" x14ac:dyDescent="0.25">
      <c r="A398" s="1">
        <v>390</v>
      </c>
      <c r="B398" s="20">
        <f>IF(LEN(C398=0),SUBTOTAL(3,$C$9:C398),"")</f>
        <v>390</v>
      </c>
      <c r="C398" s="21" t="s">
        <v>292</v>
      </c>
      <c r="D398" s="22" t="s">
        <v>6232</v>
      </c>
      <c r="E398" s="23" t="s">
        <v>5895</v>
      </c>
      <c r="F398" s="21" t="s">
        <v>5822</v>
      </c>
      <c r="G398" s="90">
        <v>5</v>
      </c>
      <c r="H398" s="24">
        <v>4</v>
      </c>
      <c r="I398" s="24">
        <v>8.5</v>
      </c>
      <c r="J398" s="24" t="s">
        <v>26</v>
      </c>
      <c r="K398" s="30"/>
      <c r="L398" s="30"/>
      <c r="M398" s="30"/>
      <c r="N398" s="30"/>
      <c r="O398" s="52">
        <v>3</v>
      </c>
      <c r="P398" s="26">
        <f t="shared" si="9"/>
        <v>4.5</v>
      </c>
      <c r="Q398" s="27" t="str">
        <f t="shared" si="13"/>
        <v>D</v>
      </c>
      <c r="R398" s="28" t="str">
        <f t="shared" si="7"/>
        <v>Trung bình yếu</v>
      </c>
      <c r="S398" s="29" t="str">
        <f t="shared" si="10"/>
        <v/>
      </c>
      <c r="T398" s="92" t="s">
        <v>2178</v>
      </c>
      <c r="U398" s="3" t="str">
        <f t="shared" si="11"/>
        <v>INT1332</v>
      </c>
      <c r="V398" s="3" t="str">
        <f t="shared" si="12"/>
        <v>01</v>
      </c>
      <c r="W398" s="19" t="str">
        <f t="array" ref="W398">IFERROR(VLOOKUP($C398&amp;$T398,CHOOSE({1,2},Data!$A$2:$A$13444&amp;Data!$B$2:$B$13444,Data!$C$2:$C$13444),2,0),"")</f>
        <v>PM05-A3</v>
      </c>
      <c r="X398" s="54" t="str">
        <f t="shared" si="8"/>
        <v>Đạt</v>
      </c>
      <c r="Y398" s="54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2"/>
    </row>
    <row r="399" spans="1:40" ht="18.75" customHeight="1" x14ac:dyDescent="0.25">
      <c r="A399" s="1">
        <v>391</v>
      </c>
      <c r="B399" s="20">
        <f>IF(LEN(C399=0),SUBTOTAL(3,$C$9:C399),"")</f>
        <v>391</v>
      </c>
      <c r="C399" s="21" t="s">
        <v>4323</v>
      </c>
      <c r="D399" s="22" t="s">
        <v>6029</v>
      </c>
      <c r="E399" s="23" t="s">
        <v>5895</v>
      </c>
      <c r="F399" s="21" t="s">
        <v>5962</v>
      </c>
      <c r="G399" s="90">
        <v>8</v>
      </c>
      <c r="H399" s="24">
        <v>3</v>
      </c>
      <c r="I399" s="24">
        <v>8.5</v>
      </c>
      <c r="J399" s="24" t="s">
        <v>26</v>
      </c>
      <c r="K399" s="30"/>
      <c r="L399" s="30"/>
      <c r="M399" s="30"/>
      <c r="N399" s="30"/>
      <c r="O399" s="52" t="s">
        <v>6629</v>
      </c>
      <c r="P399" s="26">
        <f t="shared" si="9"/>
        <v>0</v>
      </c>
      <c r="Q399" s="27" t="str">
        <f t="shared" si="13"/>
        <v>F</v>
      </c>
      <c r="R399" s="28" t="str">
        <f t="shared" si="7"/>
        <v>Kém</v>
      </c>
      <c r="S399" s="29" t="str">
        <f t="shared" si="10"/>
        <v>Vắng</v>
      </c>
      <c r="T399" s="92" t="s">
        <v>2178</v>
      </c>
      <c r="U399" s="3" t="str">
        <f t="shared" si="11"/>
        <v>INT1332</v>
      </c>
      <c r="V399" s="3" t="str">
        <f t="shared" si="12"/>
        <v>01</v>
      </c>
      <c r="W399" s="19" t="str">
        <f t="array" ref="W399">IFERROR(VLOOKUP($C399&amp;$T399,CHOOSE({1,2},Data!$A$2:$A$13444&amp;Data!$B$2:$B$13444,Data!$C$2:$C$13444),2,0),"")</f>
        <v>PM05-A3</v>
      </c>
      <c r="X399" s="54" t="str">
        <f t="shared" si="8"/>
        <v>Học lại</v>
      </c>
      <c r="Y399" s="54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2"/>
    </row>
    <row r="400" spans="1:40" ht="18.75" customHeight="1" x14ac:dyDescent="0.25">
      <c r="A400" s="1">
        <v>392</v>
      </c>
      <c r="B400" s="20">
        <f>IF(LEN(C400=0),SUBTOTAL(3,$C$9:C400),"")</f>
        <v>392</v>
      </c>
      <c r="C400" s="21" t="s">
        <v>3273</v>
      </c>
      <c r="D400" s="22" t="s">
        <v>6183</v>
      </c>
      <c r="E400" s="23" t="s">
        <v>5895</v>
      </c>
      <c r="F400" s="21" t="s">
        <v>5967</v>
      </c>
      <c r="G400" s="90">
        <v>7</v>
      </c>
      <c r="H400" s="24">
        <v>5</v>
      </c>
      <c r="I400" s="24">
        <v>7.5</v>
      </c>
      <c r="J400" s="24" t="s">
        <v>26</v>
      </c>
      <c r="K400" s="30"/>
      <c r="L400" s="30"/>
      <c r="M400" s="30"/>
      <c r="N400" s="30"/>
      <c r="O400" s="52">
        <v>3.5</v>
      </c>
      <c r="P400" s="26">
        <f t="shared" si="9"/>
        <v>5</v>
      </c>
      <c r="Q400" s="27" t="str">
        <f t="shared" si="13"/>
        <v>D+</v>
      </c>
      <c r="R400" s="28" t="str">
        <f t="shared" si="7"/>
        <v>Trung bình yếu</v>
      </c>
      <c r="S400" s="29" t="str">
        <f t="shared" si="10"/>
        <v/>
      </c>
      <c r="T400" s="92" t="s">
        <v>2178</v>
      </c>
      <c r="U400" s="3" t="str">
        <f t="shared" si="11"/>
        <v>INT1332</v>
      </c>
      <c r="V400" s="3" t="str">
        <f t="shared" si="12"/>
        <v>01</v>
      </c>
      <c r="W400" s="19" t="str">
        <f t="array" ref="W400">IFERROR(VLOOKUP($C400&amp;$T400,CHOOSE({1,2},Data!$A$2:$A$13444&amp;Data!$B$2:$B$13444,Data!$C$2:$C$13444),2,0),"")</f>
        <v>PM05-A3</v>
      </c>
      <c r="X400" s="54" t="str">
        <f t="shared" si="8"/>
        <v>Đạt</v>
      </c>
      <c r="Y400" s="54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2"/>
    </row>
    <row r="401" spans="1:40" ht="18.75" customHeight="1" x14ac:dyDescent="0.25">
      <c r="A401" s="1">
        <v>393</v>
      </c>
      <c r="B401" s="20">
        <f>IF(LEN(C401=0),SUBTOTAL(3,$C$9:C401),"")</f>
        <v>393</v>
      </c>
      <c r="C401" s="21" t="s">
        <v>437</v>
      </c>
      <c r="D401" s="22" t="s">
        <v>5916</v>
      </c>
      <c r="E401" s="23" t="s">
        <v>5895</v>
      </c>
      <c r="F401" s="21" t="s">
        <v>5956</v>
      </c>
      <c r="G401" s="90">
        <v>6</v>
      </c>
      <c r="H401" s="24">
        <v>4</v>
      </c>
      <c r="I401" s="24">
        <v>8.5</v>
      </c>
      <c r="J401" s="24" t="s">
        <v>26</v>
      </c>
      <c r="K401" s="30"/>
      <c r="L401" s="30"/>
      <c r="M401" s="30"/>
      <c r="N401" s="30"/>
      <c r="O401" s="52">
        <v>2</v>
      </c>
      <c r="P401" s="26">
        <f t="shared" si="9"/>
        <v>4.0999999999999996</v>
      </c>
      <c r="Q401" s="27" t="str">
        <f t="shared" si="13"/>
        <v>D</v>
      </c>
      <c r="R401" s="28" t="str">
        <f t="shared" si="7"/>
        <v>Trung bình yếu</v>
      </c>
      <c r="S401" s="29" t="str">
        <f t="shared" si="10"/>
        <v/>
      </c>
      <c r="T401" s="92" t="s">
        <v>2178</v>
      </c>
      <c r="U401" s="3" t="str">
        <f t="shared" si="11"/>
        <v>INT1332</v>
      </c>
      <c r="V401" s="3" t="str">
        <f t="shared" si="12"/>
        <v>01</v>
      </c>
      <c r="W401" s="19" t="str">
        <f t="array" ref="W401">IFERROR(VLOOKUP($C401&amp;$T401,CHOOSE({1,2},Data!$A$2:$A$13444&amp;Data!$B$2:$B$13444,Data!$C$2:$C$13444),2,0),"")</f>
        <v>PM05-A3</v>
      </c>
      <c r="X401" s="54" t="str">
        <f t="shared" si="8"/>
        <v>Đạt</v>
      </c>
      <c r="Y401" s="54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2"/>
    </row>
    <row r="402" spans="1:40" ht="18.75" customHeight="1" x14ac:dyDescent="0.25">
      <c r="A402" s="1">
        <v>394</v>
      </c>
      <c r="B402" s="20">
        <f>IF(LEN(C402=0),SUBTOTAL(3,$C$9:C402),"")</f>
        <v>394</v>
      </c>
      <c r="C402" s="21" t="s">
        <v>4724</v>
      </c>
      <c r="D402" s="22" t="s">
        <v>6125</v>
      </c>
      <c r="E402" s="23" t="s">
        <v>5840</v>
      </c>
      <c r="F402" s="21" t="s">
        <v>5942</v>
      </c>
      <c r="G402" s="90">
        <v>10</v>
      </c>
      <c r="H402" s="24">
        <v>7.5</v>
      </c>
      <c r="I402" s="24">
        <v>8</v>
      </c>
      <c r="J402" s="24" t="s">
        <v>26</v>
      </c>
      <c r="K402" s="30"/>
      <c r="L402" s="30"/>
      <c r="M402" s="30"/>
      <c r="N402" s="30"/>
      <c r="O402" s="52">
        <v>2.5</v>
      </c>
      <c r="P402" s="26">
        <f t="shared" si="9"/>
        <v>5.4</v>
      </c>
      <c r="Q402" s="27" t="str">
        <f t="shared" si="13"/>
        <v>D+</v>
      </c>
      <c r="R402" s="28" t="str">
        <f t="shared" si="7"/>
        <v>Trung bình yếu</v>
      </c>
      <c r="S402" s="29" t="str">
        <f t="shared" si="10"/>
        <v/>
      </c>
      <c r="T402" s="92" t="s">
        <v>2178</v>
      </c>
      <c r="U402" s="3" t="str">
        <f t="shared" si="11"/>
        <v>INT1332</v>
      </c>
      <c r="V402" s="3" t="str">
        <f t="shared" si="12"/>
        <v>01</v>
      </c>
      <c r="W402" s="19" t="str">
        <f t="array" ref="W402">IFERROR(VLOOKUP($C402&amp;$T402,CHOOSE({1,2},Data!$A$2:$A$13444&amp;Data!$B$2:$B$13444,Data!$C$2:$C$13444),2,0),"")</f>
        <v>PM05-A3</v>
      </c>
      <c r="X402" s="54" t="str">
        <f t="shared" si="8"/>
        <v>Đạt</v>
      </c>
      <c r="Y402" s="54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2"/>
    </row>
    <row r="403" spans="1:40" ht="18.75" customHeight="1" x14ac:dyDescent="0.25">
      <c r="A403" s="1">
        <v>395</v>
      </c>
      <c r="B403" s="20">
        <f>IF(LEN(C403=0),SUBTOTAL(3,$C$9:C403),"")</f>
        <v>395</v>
      </c>
      <c r="C403" s="21" t="s">
        <v>4261</v>
      </c>
      <c r="D403" s="22" t="s">
        <v>6233</v>
      </c>
      <c r="E403" s="23" t="s">
        <v>5840</v>
      </c>
      <c r="F403" s="21" t="s">
        <v>5967</v>
      </c>
      <c r="G403" s="90">
        <v>6</v>
      </c>
      <c r="H403" s="24">
        <v>7</v>
      </c>
      <c r="I403" s="24">
        <v>6.5</v>
      </c>
      <c r="J403" s="24" t="s">
        <v>26</v>
      </c>
      <c r="K403" s="30"/>
      <c r="L403" s="30"/>
      <c r="M403" s="30"/>
      <c r="N403" s="30"/>
      <c r="O403" s="52">
        <v>5</v>
      </c>
      <c r="P403" s="26">
        <f t="shared" si="9"/>
        <v>5.8</v>
      </c>
      <c r="Q403" s="27" t="str">
        <f t="shared" si="13"/>
        <v>C</v>
      </c>
      <c r="R403" s="28" t="str">
        <f t="shared" si="7"/>
        <v>Trung bình</v>
      </c>
      <c r="S403" s="29" t="str">
        <f t="shared" si="10"/>
        <v/>
      </c>
      <c r="T403" s="92" t="s">
        <v>2178</v>
      </c>
      <c r="U403" s="3" t="str">
        <f t="shared" si="11"/>
        <v>INT1332</v>
      </c>
      <c r="V403" s="3" t="str">
        <f t="shared" si="12"/>
        <v>01</v>
      </c>
      <c r="W403" s="19" t="str">
        <f t="array" ref="W403">IFERROR(VLOOKUP($C403&amp;$T403,CHOOSE({1,2},Data!$A$2:$A$13444&amp;Data!$B$2:$B$13444,Data!$C$2:$C$13444),2,0),"")</f>
        <v>PM05-A3</v>
      </c>
      <c r="X403" s="54" t="str">
        <f t="shared" si="8"/>
        <v>Đạt</v>
      </c>
      <c r="Y403" s="54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2"/>
    </row>
    <row r="404" spans="1:40" ht="18.75" customHeight="1" x14ac:dyDescent="0.25">
      <c r="A404" s="1">
        <v>396</v>
      </c>
      <c r="B404" s="20">
        <f>IF(LEN(C404=0),SUBTOTAL(3,$C$9:C404),"")</f>
        <v>396</v>
      </c>
      <c r="C404" s="21" t="s">
        <v>5211</v>
      </c>
      <c r="D404" s="22" t="s">
        <v>6234</v>
      </c>
      <c r="E404" s="23" t="s">
        <v>5978</v>
      </c>
      <c r="F404" s="21" t="s">
        <v>5822</v>
      </c>
      <c r="G404" s="90">
        <v>10</v>
      </c>
      <c r="H404" s="24">
        <v>9</v>
      </c>
      <c r="I404" s="24">
        <v>10</v>
      </c>
      <c r="J404" s="24" t="s">
        <v>26</v>
      </c>
      <c r="K404" s="30"/>
      <c r="L404" s="30"/>
      <c r="M404" s="30"/>
      <c r="N404" s="30"/>
      <c r="O404" s="52">
        <v>9</v>
      </c>
      <c r="P404" s="26">
        <f t="shared" si="9"/>
        <v>9.3000000000000007</v>
      </c>
      <c r="Q404" s="27" t="str">
        <f t="shared" si="13"/>
        <v>A+</v>
      </c>
      <c r="R404" s="28" t="str">
        <f t="shared" si="7"/>
        <v>Giỏi</v>
      </c>
      <c r="S404" s="29" t="str">
        <f t="shared" si="10"/>
        <v/>
      </c>
      <c r="T404" s="92" t="s">
        <v>2178</v>
      </c>
      <c r="U404" s="3" t="str">
        <f t="shared" si="11"/>
        <v>INT1332</v>
      </c>
      <c r="V404" s="3" t="str">
        <f t="shared" si="12"/>
        <v>01</v>
      </c>
      <c r="W404" s="19" t="str">
        <f t="array" ref="W404">IFERROR(VLOOKUP($C404&amp;$T404,CHOOSE({1,2},Data!$A$2:$A$13444&amp;Data!$B$2:$B$13444,Data!$C$2:$C$13444),2,0),"")</f>
        <v>PM05-A3</v>
      </c>
      <c r="X404" s="54" t="str">
        <f t="shared" si="8"/>
        <v>Đạt</v>
      </c>
      <c r="Y404" s="54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2"/>
    </row>
    <row r="405" spans="1:40" ht="18.75" customHeight="1" x14ac:dyDescent="0.25">
      <c r="A405" s="1">
        <v>397</v>
      </c>
      <c r="B405" s="20">
        <f>IF(LEN(C405=0),SUBTOTAL(3,$C$9:C405),"")</f>
        <v>397</v>
      </c>
      <c r="C405" s="21" t="s">
        <v>4351</v>
      </c>
      <c r="D405" s="22" t="s">
        <v>5998</v>
      </c>
      <c r="E405" s="23" t="s">
        <v>6235</v>
      </c>
      <c r="F405" s="21" t="s">
        <v>5937</v>
      </c>
      <c r="G405" s="90">
        <v>8</v>
      </c>
      <c r="H405" s="24">
        <v>4</v>
      </c>
      <c r="I405" s="24">
        <v>7.5</v>
      </c>
      <c r="J405" s="24" t="s">
        <v>26</v>
      </c>
      <c r="K405" s="30"/>
      <c r="L405" s="30"/>
      <c r="M405" s="30"/>
      <c r="N405" s="30"/>
      <c r="O405" s="52">
        <v>5</v>
      </c>
      <c r="P405" s="26">
        <f t="shared" si="9"/>
        <v>5.6</v>
      </c>
      <c r="Q405" s="27" t="str">
        <f t="shared" si="13"/>
        <v>C</v>
      </c>
      <c r="R405" s="28" t="str">
        <f t="shared" si="7"/>
        <v>Trung bình</v>
      </c>
      <c r="S405" s="29" t="str">
        <f t="shared" si="10"/>
        <v/>
      </c>
      <c r="T405" s="92" t="s">
        <v>2178</v>
      </c>
      <c r="U405" s="3" t="str">
        <f t="shared" si="11"/>
        <v>INT1332</v>
      </c>
      <c r="V405" s="3" t="str">
        <f t="shared" si="12"/>
        <v>01</v>
      </c>
      <c r="W405" s="19" t="str">
        <f t="array" ref="W405">IFERROR(VLOOKUP($C405&amp;$T405,CHOOSE({1,2},Data!$A$2:$A$13444&amp;Data!$B$2:$B$13444,Data!$C$2:$C$13444),2,0),"")</f>
        <v>PM05-A3</v>
      </c>
      <c r="X405" s="54" t="str">
        <f t="shared" si="8"/>
        <v>Đạt</v>
      </c>
      <c r="Y405" s="54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2"/>
    </row>
    <row r="406" spans="1:40" ht="18.75" customHeight="1" x14ac:dyDescent="0.25">
      <c r="A406" s="1">
        <v>398</v>
      </c>
      <c r="B406" s="20">
        <f>IF(LEN(C406=0),SUBTOTAL(3,$C$9:C406),"")</f>
        <v>398</v>
      </c>
      <c r="C406" s="21" t="s">
        <v>465</v>
      </c>
      <c r="D406" s="22" t="s">
        <v>6236</v>
      </c>
      <c r="E406" s="23" t="s">
        <v>6237</v>
      </c>
      <c r="F406" s="21" t="s">
        <v>5962</v>
      </c>
      <c r="G406" s="90">
        <v>8</v>
      </c>
      <c r="H406" s="24">
        <v>4</v>
      </c>
      <c r="I406" s="24">
        <v>6.5</v>
      </c>
      <c r="J406" s="24" t="s">
        <v>26</v>
      </c>
      <c r="K406" s="30"/>
      <c r="L406" s="30"/>
      <c r="M406" s="30"/>
      <c r="N406" s="30"/>
      <c r="O406" s="52">
        <v>4</v>
      </c>
      <c r="P406" s="26">
        <f t="shared" si="9"/>
        <v>4.9000000000000004</v>
      </c>
      <c r="Q406" s="27" t="str">
        <f t="shared" si="13"/>
        <v>D</v>
      </c>
      <c r="R406" s="28" t="str">
        <f t="shared" si="7"/>
        <v>Trung bình yếu</v>
      </c>
      <c r="S406" s="29" t="str">
        <f t="shared" si="10"/>
        <v/>
      </c>
      <c r="T406" s="92" t="s">
        <v>2178</v>
      </c>
      <c r="U406" s="3" t="str">
        <f t="shared" si="11"/>
        <v>INT1332</v>
      </c>
      <c r="V406" s="3" t="str">
        <f t="shared" si="12"/>
        <v>01</v>
      </c>
      <c r="W406" s="19" t="str">
        <f t="array" ref="W406">IFERROR(VLOOKUP($C406&amp;$T406,CHOOSE({1,2},Data!$A$2:$A$13444&amp;Data!$B$2:$B$13444,Data!$C$2:$C$13444),2,0),"")</f>
        <v>PM05-A3</v>
      </c>
      <c r="X406" s="54" t="str">
        <f t="shared" si="8"/>
        <v>Đạt</v>
      </c>
      <c r="Y406" s="54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2"/>
    </row>
    <row r="407" spans="1:40" ht="18.75" customHeight="1" x14ac:dyDescent="0.25">
      <c r="A407" s="1">
        <v>399</v>
      </c>
      <c r="B407" s="20">
        <f>IF(LEN(C407=0),SUBTOTAL(3,$C$9:C407),"")</f>
        <v>399</v>
      </c>
      <c r="C407" s="21" t="s">
        <v>4917</v>
      </c>
      <c r="D407" s="22" t="s">
        <v>6074</v>
      </c>
      <c r="E407" s="23" t="s">
        <v>5899</v>
      </c>
      <c r="F407" s="21" t="s">
        <v>5949</v>
      </c>
      <c r="G407" s="90">
        <v>8</v>
      </c>
      <c r="H407" s="24">
        <v>7</v>
      </c>
      <c r="I407" s="24">
        <v>7</v>
      </c>
      <c r="J407" s="24" t="s">
        <v>26</v>
      </c>
      <c r="K407" s="30"/>
      <c r="L407" s="30"/>
      <c r="M407" s="30"/>
      <c r="N407" s="30"/>
      <c r="O407" s="52">
        <v>3</v>
      </c>
      <c r="P407" s="26">
        <f t="shared" si="9"/>
        <v>5.0999999999999996</v>
      </c>
      <c r="Q407" s="27" t="str">
        <f t="shared" si="13"/>
        <v>D+</v>
      </c>
      <c r="R407" s="28" t="str">
        <f t="shared" si="7"/>
        <v>Trung bình yếu</v>
      </c>
      <c r="S407" s="29" t="str">
        <f t="shared" si="10"/>
        <v/>
      </c>
      <c r="T407" s="92" t="s">
        <v>2178</v>
      </c>
      <c r="U407" s="3" t="str">
        <f t="shared" si="11"/>
        <v>INT1332</v>
      </c>
      <c r="V407" s="3" t="str">
        <f t="shared" si="12"/>
        <v>01</v>
      </c>
      <c r="W407" s="19" t="str">
        <f t="array" ref="W407">IFERROR(VLOOKUP($C407&amp;$T407,CHOOSE({1,2},Data!$A$2:$A$13444&amp;Data!$B$2:$B$13444,Data!$C$2:$C$13444),2,0),"")</f>
        <v>PM05-A3</v>
      </c>
      <c r="X407" s="54" t="str">
        <f t="shared" si="8"/>
        <v>Đạt</v>
      </c>
      <c r="Y407" s="54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2"/>
    </row>
    <row r="408" spans="1:40" ht="18.75" customHeight="1" x14ac:dyDescent="0.25">
      <c r="A408" s="1">
        <v>400</v>
      </c>
      <c r="B408" s="20">
        <f>IF(LEN(C408=0),SUBTOTAL(3,$C$9:C408),"")</f>
        <v>400</v>
      </c>
      <c r="C408" s="21" t="s">
        <v>4461</v>
      </c>
      <c r="D408" s="22" t="s">
        <v>6238</v>
      </c>
      <c r="E408" s="23" t="s">
        <v>5981</v>
      </c>
      <c r="F408" s="21" t="s">
        <v>5937</v>
      </c>
      <c r="G408" s="90">
        <v>6</v>
      </c>
      <c r="H408" s="24">
        <v>5</v>
      </c>
      <c r="I408" s="24">
        <v>7.5</v>
      </c>
      <c r="J408" s="24" t="s">
        <v>26</v>
      </c>
      <c r="K408" s="30"/>
      <c r="L408" s="30"/>
      <c r="M408" s="30"/>
      <c r="N408" s="30"/>
      <c r="O408" s="52">
        <v>2.5</v>
      </c>
      <c r="P408" s="26">
        <f t="shared" si="9"/>
        <v>4.4000000000000004</v>
      </c>
      <c r="Q408" s="27" t="str">
        <f t="shared" si="13"/>
        <v>D</v>
      </c>
      <c r="R408" s="28" t="str">
        <f t="shared" si="7"/>
        <v>Trung bình yếu</v>
      </c>
      <c r="S408" s="29" t="str">
        <f t="shared" si="10"/>
        <v/>
      </c>
      <c r="T408" s="92" t="s">
        <v>2178</v>
      </c>
      <c r="U408" s="3" t="str">
        <f t="shared" si="11"/>
        <v>INT1332</v>
      </c>
      <c r="V408" s="3" t="str">
        <f t="shared" si="12"/>
        <v>01</v>
      </c>
      <c r="W408" s="19" t="str">
        <f t="array" ref="W408">IFERROR(VLOOKUP($C408&amp;$T408,CHOOSE({1,2},Data!$A$2:$A$13444&amp;Data!$B$2:$B$13444,Data!$C$2:$C$13444),2,0),"")</f>
        <v>PM05-A3</v>
      </c>
      <c r="X408" s="54" t="str">
        <f t="shared" si="8"/>
        <v>Đạt</v>
      </c>
      <c r="Y408" s="54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2"/>
    </row>
    <row r="409" spans="1:40" ht="18.75" customHeight="1" x14ac:dyDescent="0.25">
      <c r="A409" s="1">
        <v>401</v>
      </c>
      <c r="B409" s="20">
        <f>IF(LEN(C409=0),SUBTOTAL(3,$C$9:C409),"")</f>
        <v>401</v>
      </c>
      <c r="C409" s="21" t="s">
        <v>4763</v>
      </c>
      <c r="D409" s="22" t="s">
        <v>6239</v>
      </c>
      <c r="E409" s="23" t="s">
        <v>5981</v>
      </c>
      <c r="F409" s="21" t="s">
        <v>5940</v>
      </c>
      <c r="G409" s="90">
        <v>9</v>
      </c>
      <c r="H409" s="24">
        <v>3</v>
      </c>
      <c r="I409" s="24">
        <v>8</v>
      </c>
      <c r="J409" s="24" t="s">
        <v>26</v>
      </c>
      <c r="K409" s="30"/>
      <c r="L409" s="30"/>
      <c r="M409" s="30"/>
      <c r="N409" s="30"/>
      <c r="O409" s="52">
        <v>3</v>
      </c>
      <c r="P409" s="26">
        <f t="shared" si="9"/>
        <v>4.5999999999999996</v>
      </c>
      <c r="Q409" s="27" t="str">
        <f t="shared" si="13"/>
        <v>D</v>
      </c>
      <c r="R409" s="28" t="str">
        <f t="shared" si="7"/>
        <v>Trung bình yếu</v>
      </c>
      <c r="S409" s="29" t="str">
        <f t="shared" si="10"/>
        <v/>
      </c>
      <c r="T409" s="92" t="s">
        <v>2178</v>
      </c>
      <c r="U409" s="3" t="str">
        <f t="shared" si="11"/>
        <v>INT1332</v>
      </c>
      <c r="V409" s="3" t="str">
        <f t="shared" si="12"/>
        <v>01</v>
      </c>
      <c r="W409" s="19" t="str">
        <f t="array" ref="W409">IFERROR(VLOOKUP($C409&amp;$T409,CHOOSE({1,2},Data!$A$2:$A$13444&amp;Data!$B$2:$B$13444,Data!$C$2:$C$13444),2,0),"")</f>
        <v>PM05-A3</v>
      </c>
      <c r="X409" s="54" t="str">
        <f t="shared" si="8"/>
        <v>Đạt</v>
      </c>
      <c r="Y409" s="54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2"/>
    </row>
    <row r="410" spans="1:40" ht="18.75" customHeight="1" x14ac:dyDescent="0.25">
      <c r="A410" s="1">
        <v>402</v>
      </c>
      <c r="B410" s="20">
        <f>IF(LEN(C410=0),SUBTOTAL(3,$C$9:C410),"")</f>
        <v>402</v>
      </c>
      <c r="C410" s="21" t="s">
        <v>4575</v>
      </c>
      <c r="D410" s="22" t="s">
        <v>6093</v>
      </c>
      <c r="E410" s="23" t="s">
        <v>6240</v>
      </c>
      <c r="F410" s="21" t="s">
        <v>5959</v>
      </c>
      <c r="G410" s="90">
        <v>10</v>
      </c>
      <c r="H410" s="24">
        <v>7.5</v>
      </c>
      <c r="I410" s="24">
        <v>7.5</v>
      </c>
      <c r="J410" s="24" t="s">
        <v>26</v>
      </c>
      <c r="K410" s="30"/>
      <c r="L410" s="30"/>
      <c r="M410" s="30"/>
      <c r="N410" s="30"/>
      <c r="O410" s="52">
        <v>5.5</v>
      </c>
      <c r="P410" s="26">
        <f t="shared" si="9"/>
        <v>6.8</v>
      </c>
      <c r="Q410" s="27" t="str">
        <f t="shared" si="13"/>
        <v>C+</v>
      </c>
      <c r="R410" s="28" t="str">
        <f t="shared" si="7"/>
        <v>Trung bình</v>
      </c>
      <c r="S410" s="29" t="str">
        <f t="shared" si="10"/>
        <v/>
      </c>
      <c r="T410" s="92" t="s">
        <v>2178</v>
      </c>
      <c r="U410" s="3" t="str">
        <f t="shared" si="11"/>
        <v>INT1332</v>
      </c>
      <c r="V410" s="3" t="str">
        <f t="shared" si="12"/>
        <v>01</v>
      </c>
      <c r="W410" s="19" t="str">
        <f t="array" ref="W410">IFERROR(VLOOKUP($C410&amp;$T410,CHOOSE({1,2},Data!$A$2:$A$13444&amp;Data!$B$2:$B$13444,Data!$C$2:$C$13444),2,0),"")</f>
        <v>PM05-A3</v>
      </c>
      <c r="X410" s="54" t="str">
        <f t="shared" si="8"/>
        <v>Đạt</v>
      </c>
      <c r="Y410" s="54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2"/>
    </row>
    <row r="411" spans="1:40" ht="18.75" customHeight="1" x14ac:dyDescent="0.25">
      <c r="A411" s="1">
        <v>403</v>
      </c>
      <c r="B411" s="20">
        <f>IF(LEN(C411=0),SUBTOTAL(3,$C$9:C411),"")</f>
        <v>403</v>
      </c>
      <c r="C411" s="21" t="s">
        <v>440</v>
      </c>
      <c r="D411" s="22" t="s">
        <v>5828</v>
      </c>
      <c r="E411" s="23" t="s">
        <v>5843</v>
      </c>
      <c r="F411" s="21" t="s">
        <v>6098</v>
      </c>
      <c r="G411" s="90">
        <v>3</v>
      </c>
      <c r="H411" s="24">
        <v>4</v>
      </c>
      <c r="I411" s="24">
        <v>6.5</v>
      </c>
      <c r="J411" s="24" t="s">
        <v>26</v>
      </c>
      <c r="K411" s="30"/>
      <c r="L411" s="30"/>
      <c r="M411" s="30"/>
      <c r="N411" s="30"/>
      <c r="O411" s="52" t="s">
        <v>6629</v>
      </c>
      <c r="P411" s="26">
        <f t="shared" si="9"/>
        <v>0</v>
      </c>
      <c r="Q411" s="27" t="str">
        <f t="shared" si="13"/>
        <v>F</v>
      </c>
      <c r="R411" s="28" t="str">
        <f t="shared" si="7"/>
        <v>Kém</v>
      </c>
      <c r="S411" s="29" t="str">
        <f t="shared" si="10"/>
        <v>Vắng</v>
      </c>
      <c r="T411" s="92" t="s">
        <v>2178</v>
      </c>
      <c r="U411" s="3" t="str">
        <f t="shared" si="11"/>
        <v>INT1332</v>
      </c>
      <c r="V411" s="3" t="str">
        <f t="shared" si="12"/>
        <v>01</v>
      </c>
      <c r="W411" s="19" t="str">
        <f t="array" ref="W411">IFERROR(VLOOKUP($C411&amp;$T411,CHOOSE({1,2},Data!$A$2:$A$13444&amp;Data!$B$2:$B$13444,Data!$C$2:$C$13444),2,0),"")</f>
        <v>PM05-A3</v>
      </c>
      <c r="X411" s="54" t="str">
        <f t="shared" si="8"/>
        <v>Học lại</v>
      </c>
      <c r="Y411" s="54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2"/>
    </row>
    <row r="412" spans="1:40" ht="18.75" customHeight="1" x14ac:dyDescent="0.25">
      <c r="A412" s="1">
        <v>404</v>
      </c>
      <c r="B412" s="20">
        <f>IF(LEN(C412=0),SUBTOTAL(3,$C$9:C412),"")</f>
        <v>404</v>
      </c>
      <c r="C412" s="21" t="s">
        <v>994</v>
      </c>
      <c r="D412" s="22" t="s">
        <v>6056</v>
      </c>
      <c r="E412" s="23" t="s">
        <v>5843</v>
      </c>
      <c r="F412" s="21" t="s">
        <v>6241</v>
      </c>
      <c r="G412" s="90">
        <v>9</v>
      </c>
      <c r="H412" s="24">
        <v>4</v>
      </c>
      <c r="I412" s="24">
        <v>6.5</v>
      </c>
      <c r="J412" s="24" t="s">
        <v>26</v>
      </c>
      <c r="K412" s="30"/>
      <c r="L412" s="30"/>
      <c r="M412" s="30"/>
      <c r="N412" s="30"/>
      <c r="O412" s="52">
        <v>5</v>
      </c>
      <c r="P412" s="26">
        <f t="shared" si="9"/>
        <v>5.5</v>
      </c>
      <c r="Q412" s="27" t="str">
        <f t="shared" si="13"/>
        <v>C</v>
      </c>
      <c r="R412" s="28" t="str">
        <f t="shared" si="7"/>
        <v>Trung bình</v>
      </c>
      <c r="S412" s="29" t="str">
        <f t="shared" si="10"/>
        <v/>
      </c>
      <c r="T412" s="92" t="s">
        <v>2178</v>
      </c>
      <c r="U412" s="3" t="str">
        <f t="shared" si="11"/>
        <v>INT1332</v>
      </c>
      <c r="V412" s="3" t="str">
        <f t="shared" si="12"/>
        <v>01</v>
      </c>
      <c r="W412" s="19" t="str">
        <f t="array" ref="W412">IFERROR(VLOOKUP($C412&amp;$T412,CHOOSE({1,2},Data!$A$2:$A$13444&amp;Data!$B$2:$B$13444,Data!$C$2:$C$13444),2,0),"")</f>
        <v>PM05-A3</v>
      </c>
      <c r="X412" s="54" t="str">
        <f t="shared" si="8"/>
        <v>Đạt</v>
      </c>
      <c r="Y412" s="54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2"/>
    </row>
    <row r="413" spans="1:40" ht="18.75" customHeight="1" x14ac:dyDescent="0.25">
      <c r="A413" s="1">
        <v>405</v>
      </c>
      <c r="B413" s="20">
        <f>IF(LEN(C413=0),SUBTOTAL(3,$C$9:C413),"")</f>
        <v>405</v>
      </c>
      <c r="C413" s="21" t="s">
        <v>5219</v>
      </c>
      <c r="D413" s="22" t="s">
        <v>6242</v>
      </c>
      <c r="E413" s="23" t="s">
        <v>5990</v>
      </c>
      <c r="F413" s="21" t="s">
        <v>5959</v>
      </c>
      <c r="G413" s="90">
        <v>10</v>
      </c>
      <c r="H413" s="24">
        <v>8</v>
      </c>
      <c r="I413" s="24">
        <v>7.5</v>
      </c>
      <c r="J413" s="24" t="s">
        <v>26</v>
      </c>
      <c r="K413" s="30"/>
      <c r="L413" s="30"/>
      <c r="M413" s="30"/>
      <c r="N413" s="30"/>
      <c r="O413" s="52">
        <v>9</v>
      </c>
      <c r="P413" s="26">
        <f t="shared" si="9"/>
        <v>8.6</v>
      </c>
      <c r="Q413" s="27" t="str">
        <f t="shared" si="13"/>
        <v>A</v>
      </c>
      <c r="R413" s="28" t="str">
        <f t="shared" si="7"/>
        <v>Giỏi</v>
      </c>
      <c r="S413" s="29" t="str">
        <f t="shared" si="10"/>
        <v/>
      </c>
      <c r="T413" s="92" t="s">
        <v>2178</v>
      </c>
      <c r="U413" s="3" t="str">
        <f t="shared" si="11"/>
        <v>INT1332</v>
      </c>
      <c r="V413" s="3" t="str">
        <f t="shared" si="12"/>
        <v>01</v>
      </c>
      <c r="W413" s="19" t="str">
        <f t="array" ref="W413">IFERROR(VLOOKUP($C413&amp;$T413,CHOOSE({1,2},Data!$A$2:$A$13444&amp;Data!$B$2:$B$13444,Data!$C$2:$C$13444),2,0),"")</f>
        <v>PM05-A3</v>
      </c>
      <c r="X413" s="54" t="str">
        <f t="shared" si="8"/>
        <v>Đạt</v>
      </c>
      <c r="Y413" s="54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2"/>
    </row>
    <row r="414" spans="1:40" ht="18.75" customHeight="1" x14ac:dyDescent="0.25">
      <c r="A414" s="1">
        <v>406</v>
      </c>
      <c r="B414" s="20">
        <f>IF(LEN(C414=0),SUBTOTAL(3,$C$9:C414),"")</f>
        <v>406</v>
      </c>
      <c r="C414" s="21" t="s">
        <v>4354</v>
      </c>
      <c r="D414" s="22" t="s">
        <v>6243</v>
      </c>
      <c r="E414" s="23" t="s">
        <v>5990</v>
      </c>
      <c r="F414" s="21" t="s">
        <v>5967</v>
      </c>
      <c r="G414" s="90">
        <v>10</v>
      </c>
      <c r="H414" s="24">
        <v>6</v>
      </c>
      <c r="I414" s="24">
        <v>8</v>
      </c>
      <c r="J414" s="24" t="s">
        <v>26</v>
      </c>
      <c r="K414" s="30"/>
      <c r="L414" s="30"/>
      <c r="M414" s="30"/>
      <c r="N414" s="30"/>
      <c r="O414" s="52">
        <v>5.5</v>
      </c>
      <c r="P414" s="26">
        <f t="shared" si="9"/>
        <v>6.6</v>
      </c>
      <c r="Q414" s="27" t="str">
        <f t="shared" si="13"/>
        <v>C+</v>
      </c>
      <c r="R414" s="28" t="str">
        <f t="shared" si="7"/>
        <v>Trung bình</v>
      </c>
      <c r="S414" s="29" t="str">
        <f t="shared" si="10"/>
        <v/>
      </c>
      <c r="T414" s="92" t="s">
        <v>2178</v>
      </c>
      <c r="U414" s="3" t="str">
        <f t="shared" si="11"/>
        <v>INT1332</v>
      </c>
      <c r="V414" s="3" t="str">
        <f t="shared" si="12"/>
        <v>01</v>
      </c>
      <c r="W414" s="19" t="str">
        <f t="array" ref="W414">IFERROR(VLOOKUP($C414&amp;$T414,CHOOSE({1,2},Data!$A$2:$A$13444&amp;Data!$B$2:$B$13444,Data!$C$2:$C$13444),2,0),"")</f>
        <v>PM05-A3</v>
      </c>
      <c r="X414" s="54" t="str">
        <f t="shared" si="8"/>
        <v>Đạt</v>
      </c>
      <c r="Y414" s="54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2"/>
    </row>
    <row r="415" spans="1:40" ht="18.75" customHeight="1" x14ac:dyDescent="0.25">
      <c r="A415" s="1">
        <v>407</v>
      </c>
      <c r="B415" s="20">
        <f>IF(LEN(C415=0),SUBTOTAL(3,$C$9:C415),"")</f>
        <v>407</v>
      </c>
      <c r="C415" s="21" t="s">
        <v>262</v>
      </c>
      <c r="D415" s="22" t="s">
        <v>6073</v>
      </c>
      <c r="E415" s="23" t="s">
        <v>5992</v>
      </c>
      <c r="F415" s="21" t="s">
        <v>6098</v>
      </c>
      <c r="G415" s="90">
        <v>8</v>
      </c>
      <c r="H415" s="24">
        <v>4</v>
      </c>
      <c r="I415" s="24">
        <v>8</v>
      </c>
      <c r="J415" s="24" t="s">
        <v>26</v>
      </c>
      <c r="K415" s="30"/>
      <c r="L415" s="30"/>
      <c r="M415" s="30"/>
      <c r="N415" s="30"/>
      <c r="O415" s="52">
        <v>2.5</v>
      </c>
      <c r="P415" s="26">
        <f t="shared" si="9"/>
        <v>4.5</v>
      </c>
      <c r="Q415" s="27" t="str">
        <f t="shared" si="13"/>
        <v>D</v>
      </c>
      <c r="R415" s="28" t="str">
        <f t="shared" si="7"/>
        <v>Trung bình yếu</v>
      </c>
      <c r="S415" s="29" t="str">
        <f t="shared" si="10"/>
        <v/>
      </c>
      <c r="T415" s="92" t="s">
        <v>2178</v>
      </c>
      <c r="U415" s="3" t="str">
        <f t="shared" si="11"/>
        <v>INT1332</v>
      </c>
      <c r="V415" s="3" t="str">
        <f t="shared" si="12"/>
        <v>01</v>
      </c>
      <c r="W415" s="19" t="str">
        <f t="array" ref="W415">IFERROR(VLOOKUP($C415&amp;$T415,CHOOSE({1,2},Data!$A$2:$A$13444&amp;Data!$B$2:$B$13444,Data!$C$2:$C$13444),2,0),"")</f>
        <v>PM05-A3</v>
      </c>
      <c r="X415" s="54" t="str">
        <f t="shared" si="8"/>
        <v>Đạt</v>
      </c>
      <c r="Y415" s="54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2"/>
    </row>
    <row r="416" spans="1:40" ht="18.75" customHeight="1" x14ac:dyDescent="0.25">
      <c r="A416" s="1">
        <v>408</v>
      </c>
      <c r="B416" s="20">
        <f>IF(LEN(C416=0),SUBTOTAL(3,$C$9:C416),"")</f>
        <v>408</v>
      </c>
      <c r="C416" s="21" t="s">
        <v>5212</v>
      </c>
      <c r="D416" s="22" t="s">
        <v>5809</v>
      </c>
      <c r="E416" s="23" t="s">
        <v>5910</v>
      </c>
      <c r="F416" s="21" t="s">
        <v>5822</v>
      </c>
      <c r="G416" s="90">
        <v>8</v>
      </c>
      <c r="H416" s="24">
        <v>6.5</v>
      </c>
      <c r="I416" s="24">
        <v>9.5</v>
      </c>
      <c r="J416" s="24" t="s">
        <v>26</v>
      </c>
      <c r="K416" s="30"/>
      <c r="L416" s="30"/>
      <c r="M416" s="30"/>
      <c r="N416" s="30"/>
      <c r="O416" s="52">
        <v>6</v>
      </c>
      <c r="P416" s="26">
        <f t="shared" si="9"/>
        <v>7</v>
      </c>
      <c r="Q416" s="27" t="str">
        <f t="shared" si="13"/>
        <v>B</v>
      </c>
      <c r="R416" s="28" t="str">
        <f t="shared" si="7"/>
        <v>Khá</v>
      </c>
      <c r="S416" s="29" t="str">
        <f t="shared" si="10"/>
        <v/>
      </c>
      <c r="T416" s="92" t="s">
        <v>2178</v>
      </c>
      <c r="U416" s="3" t="str">
        <f t="shared" si="11"/>
        <v>INT1332</v>
      </c>
      <c r="V416" s="3" t="str">
        <f t="shared" si="12"/>
        <v>01</v>
      </c>
      <c r="W416" s="19" t="str">
        <f t="array" ref="W416">IFERROR(VLOOKUP($C416&amp;$T416,CHOOSE({1,2},Data!$A$2:$A$13444&amp;Data!$B$2:$B$13444,Data!$C$2:$C$13444),2,0),"")</f>
        <v>PM05-A3</v>
      </c>
      <c r="X416" s="54" t="str">
        <f t="shared" si="8"/>
        <v>Đạt</v>
      </c>
      <c r="Y416" s="54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2"/>
    </row>
    <row r="417" spans="1:40" ht="18.75" customHeight="1" x14ac:dyDescent="0.25">
      <c r="A417" s="1">
        <v>409</v>
      </c>
      <c r="B417" s="20">
        <f>IF(LEN(C417=0),SUBTOTAL(3,$C$9:C417),"")</f>
        <v>409</v>
      </c>
      <c r="C417" s="21" t="s">
        <v>469</v>
      </c>
      <c r="D417" s="22" t="s">
        <v>5828</v>
      </c>
      <c r="E417" s="23" t="s">
        <v>5846</v>
      </c>
      <c r="F417" s="21" t="s">
        <v>5940</v>
      </c>
      <c r="G417" s="90">
        <v>0</v>
      </c>
      <c r="H417" s="24">
        <v>0</v>
      </c>
      <c r="I417" s="24">
        <v>0</v>
      </c>
      <c r="J417" s="24" t="s">
        <v>26</v>
      </c>
      <c r="K417" s="30"/>
      <c r="L417" s="30"/>
      <c r="M417" s="30"/>
      <c r="N417" s="30"/>
      <c r="O417" s="52" t="s">
        <v>6630</v>
      </c>
      <c r="P417" s="26">
        <f t="shared" si="9"/>
        <v>0</v>
      </c>
      <c r="Q417" s="27" t="str">
        <f t="shared" si="13"/>
        <v>F</v>
      </c>
      <c r="R417" s="28" t="str">
        <f t="shared" si="7"/>
        <v>Kém</v>
      </c>
      <c r="S417" s="29" t="str">
        <f t="shared" si="10"/>
        <v>Không đủ ĐKDT</v>
      </c>
      <c r="T417" s="92" t="s">
        <v>2178</v>
      </c>
      <c r="U417" s="3" t="str">
        <f t="shared" si="11"/>
        <v>INT1332</v>
      </c>
      <c r="V417" s="3" t="str">
        <f t="shared" si="12"/>
        <v>01</v>
      </c>
      <c r="W417" s="19" t="str">
        <f t="array" ref="W417">IFERROR(VLOOKUP($C417&amp;$T417,CHOOSE({1,2},Data!$A$2:$A$13444&amp;Data!$B$2:$B$13444,Data!$C$2:$C$13444),2,0),"")</f>
        <v>PM05-A3</v>
      </c>
      <c r="X417" s="54" t="str">
        <f t="shared" si="8"/>
        <v>Học lại</v>
      </c>
      <c r="Y417" s="54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2"/>
    </row>
    <row r="418" spans="1:40" ht="18.75" customHeight="1" x14ac:dyDescent="0.25">
      <c r="A418" s="1">
        <v>410</v>
      </c>
      <c r="B418" s="20">
        <f>IF(LEN(C418=0),SUBTOTAL(3,$C$9:C418),"")</f>
        <v>410</v>
      </c>
      <c r="C418" s="21" t="s">
        <v>3162</v>
      </c>
      <c r="D418" s="22" t="s">
        <v>6244</v>
      </c>
      <c r="E418" s="23" t="s">
        <v>5846</v>
      </c>
      <c r="F418" s="21" t="s">
        <v>5951</v>
      </c>
      <c r="G418" s="90">
        <v>10</v>
      </c>
      <c r="H418" s="24">
        <v>5</v>
      </c>
      <c r="I418" s="24">
        <v>6.5</v>
      </c>
      <c r="J418" s="24" t="s">
        <v>26</v>
      </c>
      <c r="K418" s="30"/>
      <c r="L418" s="30"/>
      <c r="M418" s="30"/>
      <c r="N418" s="30"/>
      <c r="O418" s="52">
        <v>3.5</v>
      </c>
      <c r="P418" s="26">
        <f t="shared" si="9"/>
        <v>5.0999999999999996</v>
      </c>
      <c r="Q418" s="27" t="str">
        <f t="shared" si="13"/>
        <v>D+</v>
      </c>
      <c r="R418" s="28" t="str">
        <f t="shared" si="7"/>
        <v>Trung bình yếu</v>
      </c>
      <c r="S418" s="29" t="str">
        <f t="shared" si="10"/>
        <v/>
      </c>
      <c r="T418" s="92" t="s">
        <v>2178</v>
      </c>
      <c r="U418" s="3" t="str">
        <f t="shared" si="11"/>
        <v>INT1332</v>
      </c>
      <c r="V418" s="3" t="str">
        <f t="shared" si="12"/>
        <v>01</v>
      </c>
      <c r="W418" s="19" t="str">
        <f t="array" ref="W418">IFERROR(VLOOKUP($C418&amp;$T418,CHOOSE({1,2},Data!$A$2:$A$13444&amp;Data!$B$2:$B$13444,Data!$C$2:$C$13444),2,0),"")</f>
        <v>PM05-A3</v>
      </c>
      <c r="X418" s="54" t="str">
        <f t="shared" si="8"/>
        <v>Đạt</v>
      </c>
      <c r="Y418" s="54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2"/>
    </row>
    <row r="419" spans="1:40" ht="18.75" customHeight="1" x14ac:dyDescent="0.25">
      <c r="A419" s="1">
        <v>411</v>
      </c>
      <c r="B419" s="20">
        <f>IF(LEN(C419=0),SUBTOTAL(3,$C$9:C419),"")</f>
        <v>411</v>
      </c>
      <c r="C419" s="21" t="s">
        <v>232</v>
      </c>
      <c r="D419" s="22" t="s">
        <v>5853</v>
      </c>
      <c r="E419" s="23" t="s">
        <v>5846</v>
      </c>
      <c r="F419" s="21" t="s">
        <v>6098</v>
      </c>
      <c r="G419" s="90">
        <v>10</v>
      </c>
      <c r="H419" s="24">
        <v>3</v>
      </c>
      <c r="I419" s="24">
        <v>6.5</v>
      </c>
      <c r="J419" s="24" t="s">
        <v>26</v>
      </c>
      <c r="K419" s="30"/>
      <c r="L419" s="30"/>
      <c r="M419" s="30"/>
      <c r="N419" s="30"/>
      <c r="O419" s="52">
        <v>2.5</v>
      </c>
      <c r="P419" s="26">
        <f t="shared" si="9"/>
        <v>4.2</v>
      </c>
      <c r="Q419" s="27" t="str">
        <f t="shared" si="13"/>
        <v>D</v>
      </c>
      <c r="R419" s="28" t="str">
        <f t="shared" si="7"/>
        <v>Trung bình yếu</v>
      </c>
      <c r="S419" s="29" t="str">
        <f t="shared" si="10"/>
        <v/>
      </c>
      <c r="T419" s="92" t="s">
        <v>2178</v>
      </c>
      <c r="U419" s="3" t="str">
        <f t="shared" si="11"/>
        <v>INT1332</v>
      </c>
      <c r="V419" s="3" t="str">
        <f t="shared" si="12"/>
        <v>01</v>
      </c>
      <c r="W419" s="19" t="str">
        <f t="array" ref="W419">IFERROR(VLOOKUP($C419&amp;$T419,CHOOSE({1,2},Data!$A$2:$A$13444&amp;Data!$B$2:$B$13444,Data!$C$2:$C$13444),2,0),"")</f>
        <v>PM05-A3</v>
      </c>
      <c r="X419" s="54" t="str">
        <f t="shared" si="8"/>
        <v>Đạt</v>
      </c>
      <c r="Y419" s="54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2"/>
    </row>
    <row r="420" spans="1:40" ht="18.75" customHeight="1" x14ac:dyDescent="0.25">
      <c r="A420" s="1">
        <v>412</v>
      </c>
      <c r="B420" s="20">
        <f>IF(LEN(C420=0),SUBTOTAL(3,$C$9:C420),"")</f>
        <v>412</v>
      </c>
      <c r="C420" s="21" t="s">
        <v>589</v>
      </c>
      <c r="D420" s="22" t="s">
        <v>6245</v>
      </c>
      <c r="E420" s="23" t="s">
        <v>6246</v>
      </c>
      <c r="F420" s="21" t="s">
        <v>5967</v>
      </c>
      <c r="G420" s="90">
        <v>9</v>
      </c>
      <c r="H420" s="24">
        <v>5.5</v>
      </c>
      <c r="I420" s="24">
        <v>7.5</v>
      </c>
      <c r="J420" s="24" t="s">
        <v>26</v>
      </c>
      <c r="K420" s="30"/>
      <c r="L420" s="30"/>
      <c r="M420" s="30"/>
      <c r="N420" s="30"/>
      <c r="O420" s="52">
        <v>7.5</v>
      </c>
      <c r="P420" s="26">
        <f t="shared" si="9"/>
        <v>7.3</v>
      </c>
      <c r="Q420" s="27" t="str">
        <f t="shared" si="13"/>
        <v>B</v>
      </c>
      <c r="R420" s="28" t="str">
        <f t="shared" si="7"/>
        <v>Khá</v>
      </c>
      <c r="S420" s="29" t="str">
        <f t="shared" si="10"/>
        <v/>
      </c>
      <c r="T420" s="92" t="s">
        <v>2178</v>
      </c>
      <c r="U420" s="3" t="str">
        <f t="shared" si="11"/>
        <v>INT1332</v>
      </c>
      <c r="V420" s="3" t="str">
        <f t="shared" si="12"/>
        <v>01</v>
      </c>
      <c r="W420" s="19" t="str">
        <f t="array" ref="W420">IFERROR(VLOOKUP($C420&amp;$T420,CHOOSE({1,2},Data!$A$2:$A$13444&amp;Data!$B$2:$B$13444,Data!$C$2:$C$13444),2,0),"")</f>
        <v>PM05-A3</v>
      </c>
      <c r="X420" s="54" t="str">
        <f t="shared" si="8"/>
        <v>Đạt</v>
      </c>
      <c r="Y420" s="54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2"/>
    </row>
    <row r="421" spans="1:40" ht="18.75" customHeight="1" x14ac:dyDescent="0.25">
      <c r="A421" s="1">
        <v>413</v>
      </c>
      <c r="B421" s="20">
        <f>IF(LEN(C421=0),SUBTOTAL(3,$C$9:C421),"")</f>
        <v>413</v>
      </c>
      <c r="C421" s="21" t="s">
        <v>236</v>
      </c>
      <c r="D421" s="22" t="s">
        <v>6247</v>
      </c>
      <c r="E421" s="23" t="s">
        <v>5849</v>
      </c>
      <c r="F421" s="21" t="s">
        <v>5939</v>
      </c>
      <c r="G421" s="90">
        <v>10</v>
      </c>
      <c r="H421" s="24">
        <v>6</v>
      </c>
      <c r="I421" s="24">
        <v>8</v>
      </c>
      <c r="J421" s="24" t="s">
        <v>26</v>
      </c>
      <c r="K421" s="30"/>
      <c r="L421" s="30"/>
      <c r="M421" s="30"/>
      <c r="N421" s="30"/>
      <c r="O421" s="52">
        <v>3.5</v>
      </c>
      <c r="P421" s="26">
        <f t="shared" si="9"/>
        <v>5.6</v>
      </c>
      <c r="Q421" s="27" t="str">
        <f t="shared" si="13"/>
        <v>C</v>
      </c>
      <c r="R421" s="28" t="str">
        <f t="shared" si="7"/>
        <v>Trung bình</v>
      </c>
      <c r="S421" s="29" t="str">
        <f t="shared" si="10"/>
        <v/>
      </c>
      <c r="T421" s="92" t="s">
        <v>2178</v>
      </c>
      <c r="U421" s="3" t="str">
        <f t="shared" si="11"/>
        <v>INT1332</v>
      </c>
      <c r="V421" s="3" t="str">
        <f t="shared" si="12"/>
        <v>01</v>
      </c>
      <c r="W421" s="19" t="str">
        <f t="array" ref="W421">IFERROR(VLOOKUP($C421&amp;$T421,CHOOSE({1,2},Data!$A$2:$A$13444&amp;Data!$B$2:$B$13444,Data!$C$2:$C$13444),2,0),"")</f>
        <v>PM05-A3</v>
      </c>
      <c r="X421" s="54" t="str">
        <f t="shared" si="8"/>
        <v>Đạt</v>
      </c>
      <c r="Y421" s="54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2"/>
    </row>
    <row r="422" spans="1:40" ht="18.75" customHeight="1" x14ac:dyDescent="0.25">
      <c r="A422" s="1">
        <v>414</v>
      </c>
      <c r="B422" s="20">
        <f>IF(LEN(C422=0),SUBTOTAL(3,$C$9:C422),"")</f>
        <v>414</v>
      </c>
      <c r="C422" s="21" t="s">
        <v>1266</v>
      </c>
      <c r="D422" s="22" t="s">
        <v>6128</v>
      </c>
      <c r="E422" s="23" t="s">
        <v>6248</v>
      </c>
      <c r="F422" s="21" t="s">
        <v>6249</v>
      </c>
      <c r="G422" s="90">
        <v>6</v>
      </c>
      <c r="H422" s="24">
        <v>3</v>
      </c>
      <c r="I422" s="24">
        <v>6.5</v>
      </c>
      <c r="J422" s="24" t="s">
        <v>26</v>
      </c>
      <c r="K422" s="30"/>
      <c r="L422" s="30"/>
      <c r="M422" s="30"/>
      <c r="N422" s="30"/>
      <c r="O422" s="52" t="s">
        <v>6629</v>
      </c>
      <c r="P422" s="26">
        <f t="shared" si="9"/>
        <v>0</v>
      </c>
      <c r="Q422" s="27" t="str">
        <f t="shared" si="13"/>
        <v>F</v>
      </c>
      <c r="R422" s="28" t="str">
        <f t="shared" si="7"/>
        <v>Kém</v>
      </c>
      <c r="S422" s="29" t="str">
        <f t="shared" si="10"/>
        <v>Vắng</v>
      </c>
      <c r="T422" s="92" t="s">
        <v>2178</v>
      </c>
      <c r="U422" s="3" t="str">
        <f t="shared" si="11"/>
        <v>INT1332</v>
      </c>
      <c r="V422" s="3" t="str">
        <f t="shared" si="12"/>
        <v>01</v>
      </c>
      <c r="W422" s="19" t="str">
        <f t="array" ref="W422">IFERROR(VLOOKUP($C422&amp;$T422,CHOOSE({1,2},Data!$A$2:$A$13444&amp;Data!$B$2:$B$13444,Data!$C$2:$C$13444),2,0),"")</f>
        <v>PM05-A3</v>
      </c>
      <c r="X422" s="54" t="str">
        <f t="shared" si="8"/>
        <v>Học lại</v>
      </c>
      <c r="Y422" s="54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2"/>
    </row>
    <row r="423" spans="1:40" ht="18.75" customHeight="1" x14ac:dyDescent="0.25">
      <c r="A423" s="1">
        <v>415</v>
      </c>
      <c r="B423" s="20">
        <f>IF(LEN(C423=0),SUBTOTAL(3,$C$9:C423),"")</f>
        <v>415</v>
      </c>
      <c r="C423" s="21" t="s">
        <v>5196</v>
      </c>
      <c r="D423" s="22" t="s">
        <v>6244</v>
      </c>
      <c r="E423" s="23" t="s">
        <v>6250</v>
      </c>
      <c r="F423" s="21" t="s">
        <v>5956</v>
      </c>
      <c r="G423" s="90">
        <v>10</v>
      </c>
      <c r="H423" s="24">
        <v>8.5</v>
      </c>
      <c r="I423" s="24">
        <v>8.5</v>
      </c>
      <c r="J423" s="24" t="s">
        <v>26</v>
      </c>
      <c r="K423" s="30"/>
      <c r="L423" s="30"/>
      <c r="M423" s="30"/>
      <c r="N423" s="30"/>
      <c r="O423" s="52">
        <v>6</v>
      </c>
      <c r="P423" s="26">
        <f t="shared" si="9"/>
        <v>7.4</v>
      </c>
      <c r="Q423" s="27" t="str">
        <f t="shared" si="13"/>
        <v>B</v>
      </c>
      <c r="R423" s="28" t="str">
        <f t="shared" si="7"/>
        <v>Khá</v>
      </c>
      <c r="S423" s="29" t="str">
        <f t="shared" si="10"/>
        <v/>
      </c>
      <c r="T423" s="92" t="s">
        <v>2178</v>
      </c>
      <c r="U423" s="3" t="str">
        <f t="shared" si="11"/>
        <v>INT1332</v>
      </c>
      <c r="V423" s="3" t="str">
        <f t="shared" si="12"/>
        <v>01</v>
      </c>
      <c r="W423" s="19" t="str">
        <f t="array" ref="W423">IFERROR(VLOOKUP($C423&amp;$T423,CHOOSE({1,2},Data!$A$2:$A$13444&amp;Data!$B$2:$B$13444,Data!$C$2:$C$13444),2,0),"")</f>
        <v>PM05-A3</v>
      </c>
      <c r="X423" s="54" t="str">
        <f t="shared" si="8"/>
        <v>Đạt</v>
      </c>
      <c r="Y423" s="54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2"/>
    </row>
    <row r="424" spans="1:40" ht="18.75" customHeight="1" x14ac:dyDescent="0.25">
      <c r="A424" s="1">
        <v>416</v>
      </c>
      <c r="B424" s="20">
        <f>IF(LEN(C424=0),SUBTOTAL(3,$C$9:C424),"")</f>
        <v>416</v>
      </c>
      <c r="C424" s="21" t="s">
        <v>1118</v>
      </c>
      <c r="D424" s="22" t="s">
        <v>6026</v>
      </c>
      <c r="E424" s="23" t="s">
        <v>5851</v>
      </c>
      <c r="F424" s="21" t="s">
        <v>6251</v>
      </c>
      <c r="G424" s="90">
        <v>6</v>
      </c>
      <c r="H424" s="24">
        <v>3</v>
      </c>
      <c r="I424" s="24">
        <v>6.5</v>
      </c>
      <c r="J424" s="24" t="s">
        <v>26</v>
      </c>
      <c r="K424" s="30"/>
      <c r="L424" s="30"/>
      <c r="M424" s="30"/>
      <c r="N424" s="30"/>
      <c r="O424" s="52">
        <v>4</v>
      </c>
      <c r="P424" s="26">
        <f t="shared" si="9"/>
        <v>4.5</v>
      </c>
      <c r="Q424" s="27" t="str">
        <f t="shared" si="13"/>
        <v>D</v>
      </c>
      <c r="R424" s="28" t="str">
        <f t="shared" si="7"/>
        <v>Trung bình yếu</v>
      </c>
      <c r="S424" s="29" t="str">
        <f t="shared" si="10"/>
        <v/>
      </c>
      <c r="T424" s="92" t="s">
        <v>2178</v>
      </c>
      <c r="U424" s="3" t="str">
        <f t="shared" si="11"/>
        <v>INT1332</v>
      </c>
      <c r="V424" s="3" t="str">
        <f t="shared" si="12"/>
        <v>01</v>
      </c>
      <c r="W424" s="19" t="str">
        <f t="array" ref="W424">IFERROR(VLOOKUP($C424&amp;$T424,CHOOSE({1,2},Data!$A$2:$A$13444&amp;Data!$B$2:$B$13444,Data!$C$2:$C$13444),2,0),"")</f>
        <v>PM05-A3</v>
      </c>
      <c r="X424" s="54" t="str">
        <f t="shared" si="8"/>
        <v>Đạt</v>
      </c>
      <c r="Y424" s="54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2"/>
    </row>
    <row r="425" spans="1:40" ht="18.75" customHeight="1" x14ac:dyDescent="0.25">
      <c r="A425" s="1">
        <v>417</v>
      </c>
      <c r="B425" s="20">
        <f>IF(LEN(C425=0),SUBTOTAL(3,$C$9:C425),"")</f>
        <v>417</v>
      </c>
      <c r="C425" s="21" t="s">
        <v>4357</v>
      </c>
      <c r="D425" s="22" t="s">
        <v>6161</v>
      </c>
      <c r="E425" s="23" t="s">
        <v>5851</v>
      </c>
      <c r="F425" s="21" t="s">
        <v>5967</v>
      </c>
      <c r="G425" s="90">
        <v>5</v>
      </c>
      <c r="H425" s="24">
        <v>3</v>
      </c>
      <c r="I425" s="24">
        <v>8.5</v>
      </c>
      <c r="J425" s="24" t="s">
        <v>26</v>
      </c>
      <c r="K425" s="30"/>
      <c r="L425" s="30"/>
      <c r="M425" s="30"/>
      <c r="N425" s="30"/>
      <c r="O425" s="52" t="s">
        <v>6629</v>
      </c>
      <c r="P425" s="26">
        <f t="shared" si="9"/>
        <v>0</v>
      </c>
      <c r="Q425" s="27" t="str">
        <f t="shared" si="13"/>
        <v>F</v>
      </c>
      <c r="R425" s="28" t="str">
        <f t="shared" si="7"/>
        <v>Kém</v>
      </c>
      <c r="S425" s="29" t="str">
        <f t="shared" si="10"/>
        <v>Vắng</v>
      </c>
      <c r="T425" s="92" t="s">
        <v>2178</v>
      </c>
      <c r="U425" s="3" t="str">
        <f t="shared" si="11"/>
        <v>INT1332</v>
      </c>
      <c r="V425" s="3" t="str">
        <f t="shared" si="12"/>
        <v>01</v>
      </c>
      <c r="W425" s="19" t="str">
        <f t="array" ref="W425">IFERROR(VLOOKUP($C425&amp;$T425,CHOOSE({1,2},Data!$A$2:$A$13444&amp;Data!$B$2:$B$13444,Data!$C$2:$C$13444),2,0),"")</f>
        <v>PM05-A3</v>
      </c>
      <c r="X425" s="54" t="str">
        <f t="shared" si="8"/>
        <v>Học lại</v>
      </c>
      <c r="Y425" s="54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2"/>
    </row>
    <row r="426" spans="1:40" ht="18.75" customHeight="1" x14ac:dyDescent="0.25">
      <c r="A426" s="1">
        <v>418</v>
      </c>
      <c r="B426" s="20">
        <f>IF(LEN(C426=0),SUBTOTAL(3,$C$9:C426),"")</f>
        <v>418</v>
      </c>
      <c r="C426" s="21" t="s">
        <v>270</v>
      </c>
      <c r="D426" s="22" t="s">
        <v>6252</v>
      </c>
      <c r="E426" s="23" t="s">
        <v>6253</v>
      </c>
      <c r="F426" s="21" t="s">
        <v>5947</v>
      </c>
      <c r="G426" s="90">
        <v>9</v>
      </c>
      <c r="H426" s="24">
        <v>4</v>
      </c>
      <c r="I426" s="24">
        <v>6.5</v>
      </c>
      <c r="J426" s="24" t="s">
        <v>26</v>
      </c>
      <c r="K426" s="30"/>
      <c r="L426" s="30"/>
      <c r="M426" s="30"/>
      <c r="N426" s="30"/>
      <c r="O426" s="52">
        <v>3</v>
      </c>
      <c r="P426" s="26">
        <f t="shared" si="9"/>
        <v>4.5</v>
      </c>
      <c r="Q426" s="27" t="str">
        <f t="shared" si="13"/>
        <v>D</v>
      </c>
      <c r="R426" s="28" t="str">
        <f t="shared" si="7"/>
        <v>Trung bình yếu</v>
      </c>
      <c r="S426" s="29" t="str">
        <f t="shared" si="10"/>
        <v/>
      </c>
      <c r="T426" s="92" t="s">
        <v>2178</v>
      </c>
      <c r="U426" s="3" t="str">
        <f t="shared" si="11"/>
        <v>INT1332</v>
      </c>
      <c r="V426" s="3" t="str">
        <f t="shared" si="12"/>
        <v>01</v>
      </c>
      <c r="W426" s="19" t="str">
        <f t="array" ref="W426">IFERROR(VLOOKUP($C426&amp;$T426,CHOOSE({1,2},Data!$A$2:$A$13444&amp;Data!$B$2:$B$13444,Data!$C$2:$C$13444),2,0),"")</f>
        <v>PM05-A3</v>
      </c>
      <c r="X426" s="54" t="str">
        <f t="shared" si="8"/>
        <v>Đạt</v>
      </c>
      <c r="Y426" s="54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2"/>
    </row>
    <row r="427" spans="1:40" ht="18.75" customHeight="1" x14ac:dyDescent="0.25">
      <c r="A427" s="1">
        <v>419</v>
      </c>
      <c r="B427" s="20">
        <f>IF(LEN(C427=0),SUBTOTAL(3,$C$9:C427),"")</f>
        <v>419</v>
      </c>
      <c r="C427" s="21" t="s">
        <v>4921</v>
      </c>
      <c r="D427" s="22" t="s">
        <v>6005</v>
      </c>
      <c r="E427" s="23" t="s">
        <v>6254</v>
      </c>
      <c r="F427" s="21" t="s">
        <v>5939</v>
      </c>
      <c r="G427" s="90">
        <v>10</v>
      </c>
      <c r="H427" s="24">
        <v>5</v>
      </c>
      <c r="I427" s="24">
        <v>8</v>
      </c>
      <c r="J427" s="24" t="s">
        <v>26</v>
      </c>
      <c r="K427" s="30"/>
      <c r="L427" s="30"/>
      <c r="M427" s="30"/>
      <c r="N427" s="30"/>
      <c r="O427" s="52" t="s">
        <v>6629</v>
      </c>
      <c r="P427" s="26">
        <f t="shared" si="9"/>
        <v>0</v>
      </c>
      <c r="Q427" s="27" t="str">
        <f t="shared" si="13"/>
        <v>F</v>
      </c>
      <c r="R427" s="28" t="str">
        <f t="shared" si="7"/>
        <v>Kém</v>
      </c>
      <c r="S427" s="29" t="str">
        <f t="shared" si="10"/>
        <v>Vắng</v>
      </c>
      <c r="T427" s="92" t="s">
        <v>2178</v>
      </c>
      <c r="U427" s="3" t="str">
        <f t="shared" si="11"/>
        <v>INT1332</v>
      </c>
      <c r="V427" s="3" t="str">
        <f t="shared" si="12"/>
        <v>01</v>
      </c>
      <c r="W427" s="19" t="str">
        <f t="array" ref="W427">IFERROR(VLOOKUP($C427&amp;$T427,CHOOSE({1,2},Data!$A$2:$A$13444&amp;Data!$B$2:$B$13444,Data!$C$2:$C$13444),2,0),"")</f>
        <v>PM05-A3</v>
      </c>
      <c r="X427" s="54" t="str">
        <f t="shared" si="8"/>
        <v>Học lại</v>
      </c>
      <c r="Y427" s="54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2"/>
    </row>
    <row r="428" spans="1:40" ht="18.75" customHeight="1" x14ac:dyDescent="0.25">
      <c r="A428" s="1">
        <v>420</v>
      </c>
      <c r="B428" s="20">
        <f>IF(LEN(C428=0),SUBTOTAL(3,$C$9:C428),"")</f>
        <v>420</v>
      </c>
      <c r="C428" s="21" t="s">
        <v>5328</v>
      </c>
      <c r="D428" s="22" t="s">
        <v>5879</v>
      </c>
      <c r="E428" s="23" t="s">
        <v>6255</v>
      </c>
      <c r="F428" s="21" t="s">
        <v>5811</v>
      </c>
      <c r="G428" s="90">
        <v>10</v>
      </c>
      <c r="H428" s="24">
        <v>7.5</v>
      </c>
      <c r="I428" s="24">
        <v>9</v>
      </c>
      <c r="J428" s="24" t="s">
        <v>26</v>
      </c>
      <c r="K428" s="30"/>
      <c r="L428" s="30"/>
      <c r="M428" s="30"/>
      <c r="N428" s="30"/>
      <c r="O428" s="52">
        <v>8</v>
      </c>
      <c r="P428" s="26">
        <f t="shared" si="9"/>
        <v>8.3000000000000007</v>
      </c>
      <c r="Q428" s="27" t="str">
        <f t="shared" si="13"/>
        <v>B+</v>
      </c>
      <c r="R428" s="28" t="str">
        <f t="shared" si="7"/>
        <v>Khá</v>
      </c>
      <c r="S428" s="29" t="str">
        <f t="shared" si="10"/>
        <v/>
      </c>
      <c r="T428" s="92" t="s">
        <v>2178</v>
      </c>
      <c r="U428" s="3" t="str">
        <f t="shared" si="11"/>
        <v>INT1332</v>
      </c>
      <c r="V428" s="3" t="str">
        <f t="shared" si="12"/>
        <v>01</v>
      </c>
      <c r="W428" s="19" t="str">
        <f t="array" ref="W428">IFERROR(VLOOKUP($C428&amp;$T428,CHOOSE({1,2},Data!$A$2:$A$13444&amp;Data!$B$2:$B$13444,Data!$C$2:$C$13444),2,0),"")</f>
        <v>PM05-A3</v>
      </c>
      <c r="X428" s="54" t="str">
        <f t="shared" si="8"/>
        <v>Đạt</v>
      </c>
      <c r="Y428" s="54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2"/>
    </row>
    <row r="429" spans="1:40" ht="18.75" customHeight="1" x14ac:dyDescent="0.25">
      <c r="A429" s="1">
        <v>421</v>
      </c>
      <c r="B429" s="20">
        <f>IF(LEN(C429=0),SUBTOTAL(3,$C$9:C429),"")</f>
        <v>421</v>
      </c>
      <c r="C429" s="21" t="s">
        <v>412</v>
      </c>
      <c r="D429" s="22" t="s">
        <v>5869</v>
      </c>
      <c r="E429" s="23" t="s">
        <v>6012</v>
      </c>
      <c r="F429" s="21" t="s">
        <v>5935</v>
      </c>
      <c r="G429" s="90">
        <v>7</v>
      </c>
      <c r="H429" s="24">
        <v>7</v>
      </c>
      <c r="I429" s="24">
        <v>8.5</v>
      </c>
      <c r="J429" s="24" t="s">
        <v>26</v>
      </c>
      <c r="K429" s="30"/>
      <c r="L429" s="30"/>
      <c r="M429" s="30"/>
      <c r="N429" s="30"/>
      <c r="O429" s="52">
        <v>7</v>
      </c>
      <c r="P429" s="26">
        <f t="shared" si="9"/>
        <v>7.3</v>
      </c>
      <c r="Q429" s="27" t="str">
        <f t="shared" si="13"/>
        <v>B</v>
      </c>
      <c r="R429" s="28" t="str">
        <f t="shared" si="7"/>
        <v>Khá</v>
      </c>
      <c r="S429" s="29" t="str">
        <f t="shared" si="10"/>
        <v/>
      </c>
      <c r="T429" s="92" t="s">
        <v>2178</v>
      </c>
      <c r="U429" s="3" t="str">
        <f t="shared" si="11"/>
        <v>INT1332</v>
      </c>
      <c r="V429" s="3" t="str">
        <f t="shared" si="12"/>
        <v>01</v>
      </c>
      <c r="W429" s="19" t="str">
        <f t="array" ref="W429">IFERROR(VLOOKUP($C429&amp;$T429,CHOOSE({1,2},Data!$A$2:$A$13444&amp;Data!$B$2:$B$13444,Data!$C$2:$C$13444),2,0),"")</f>
        <v>PM05-A3</v>
      </c>
      <c r="X429" s="54" t="str">
        <f t="shared" si="8"/>
        <v>Đạt</v>
      </c>
      <c r="Y429" s="54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2"/>
    </row>
    <row r="430" spans="1:40" ht="18.75" customHeight="1" x14ac:dyDescent="0.25">
      <c r="A430" s="1">
        <v>422</v>
      </c>
      <c r="B430" s="20">
        <f>IF(LEN(C430=0),SUBTOTAL(3,$C$9:C430),"")</f>
        <v>422</v>
      </c>
      <c r="C430" s="21" t="s">
        <v>4264</v>
      </c>
      <c r="D430" s="22" t="s">
        <v>6256</v>
      </c>
      <c r="E430" s="23" t="s">
        <v>6083</v>
      </c>
      <c r="F430" s="21" t="s">
        <v>5940</v>
      </c>
      <c r="G430" s="90">
        <v>10</v>
      </c>
      <c r="H430" s="24">
        <v>5</v>
      </c>
      <c r="I430" s="24">
        <v>6.5</v>
      </c>
      <c r="J430" s="24" t="s">
        <v>26</v>
      </c>
      <c r="K430" s="30"/>
      <c r="L430" s="30"/>
      <c r="M430" s="30"/>
      <c r="N430" s="30"/>
      <c r="O430" s="52">
        <v>4</v>
      </c>
      <c r="P430" s="26">
        <f t="shared" si="9"/>
        <v>5.3</v>
      </c>
      <c r="Q430" s="27" t="str">
        <f t="shared" si="13"/>
        <v>D+</v>
      </c>
      <c r="R430" s="28" t="str">
        <f t="shared" si="7"/>
        <v>Trung bình yếu</v>
      </c>
      <c r="S430" s="29" t="str">
        <f t="shared" si="10"/>
        <v/>
      </c>
      <c r="T430" s="92" t="s">
        <v>2178</v>
      </c>
      <c r="U430" s="3" t="str">
        <f t="shared" si="11"/>
        <v>INT1332</v>
      </c>
      <c r="V430" s="3" t="str">
        <f t="shared" si="12"/>
        <v>01</v>
      </c>
      <c r="W430" s="19" t="str">
        <f t="array" ref="W430">IFERROR(VLOOKUP($C430&amp;$T430,CHOOSE({1,2},Data!$A$2:$A$13444&amp;Data!$B$2:$B$13444,Data!$C$2:$C$13444),2,0),"")</f>
        <v>PM05-A3</v>
      </c>
      <c r="X430" s="54" t="str">
        <f t="shared" si="8"/>
        <v>Đạt</v>
      </c>
      <c r="Y430" s="54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2"/>
    </row>
    <row r="431" spans="1:40" ht="18.75" customHeight="1" x14ac:dyDescent="0.25">
      <c r="A431" s="1">
        <v>423</v>
      </c>
      <c r="B431" s="20">
        <f>IF(LEN(C431=0),SUBTOTAL(3,$C$9:C431),"")</f>
        <v>423</v>
      </c>
      <c r="C431" s="21" t="s">
        <v>5197</v>
      </c>
      <c r="D431" s="22" t="s">
        <v>6220</v>
      </c>
      <c r="E431" s="23" t="s">
        <v>6083</v>
      </c>
      <c r="F431" s="21" t="s">
        <v>5939</v>
      </c>
      <c r="G431" s="90">
        <v>10</v>
      </c>
      <c r="H431" s="24">
        <v>5.5</v>
      </c>
      <c r="I431" s="24">
        <v>8.5</v>
      </c>
      <c r="J431" s="24" t="s">
        <v>26</v>
      </c>
      <c r="K431" s="30"/>
      <c r="L431" s="30"/>
      <c r="M431" s="30"/>
      <c r="N431" s="30"/>
      <c r="O431" s="52">
        <v>3</v>
      </c>
      <c r="P431" s="26">
        <f t="shared" si="9"/>
        <v>5.3</v>
      </c>
      <c r="Q431" s="27" t="str">
        <f t="shared" si="13"/>
        <v>D+</v>
      </c>
      <c r="R431" s="28" t="str">
        <f t="shared" si="7"/>
        <v>Trung bình yếu</v>
      </c>
      <c r="S431" s="29" t="str">
        <f t="shared" si="10"/>
        <v/>
      </c>
      <c r="T431" s="92" t="s">
        <v>2178</v>
      </c>
      <c r="U431" s="3" t="str">
        <f t="shared" si="11"/>
        <v>INT1332</v>
      </c>
      <c r="V431" s="3" t="str">
        <f t="shared" si="12"/>
        <v>01</v>
      </c>
      <c r="W431" s="19" t="str">
        <f t="array" ref="W431">IFERROR(VLOOKUP($C431&amp;$T431,CHOOSE({1,2},Data!$A$2:$A$13444&amp;Data!$B$2:$B$13444,Data!$C$2:$C$13444),2,0),"")</f>
        <v>PM05-A3</v>
      </c>
      <c r="X431" s="54" t="str">
        <f t="shared" si="8"/>
        <v>Đạt</v>
      </c>
      <c r="Y431" s="54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2"/>
    </row>
    <row r="432" spans="1:40" ht="18.75" customHeight="1" x14ac:dyDescent="0.25">
      <c r="A432" s="1">
        <v>424</v>
      </c>
      <c r="B432" s="20">
        <f>IF(LEN(C432=0),SUBTOTAL(3,$C$9:C432),"")</f>
        <v>424</v>
      </c>
      <c r="C432" s="21" t="s">
        <v>4538</v>
      </c>
      <c r="D432" s="22" t="s">
        <v>6257</v>
      </c>
      <c r="E432" s="23" t="s">
        <v>5920</v>
      </c>
      <c r="F432" s="21" t="s">
        <v>5962</v>
      </c>
      <c r="G432" s="90">
        <v>8</v>
      </c>
      <c r="H432" s="24">
        <v>7</v>
      </c>
      <c r="I432" s="24">
        <v>9</v>
      </c>
      <c r="J432" s="24" t="s">
        <v>26</v>
      </c>
      <c r="K432" s="30"/>
      <c r="L432" s="30"/>
      <c r="M432" s="30"/>
      <c r="N432" s="30"/>
      <c r="O432" s="52">
        <v>5</v>
      </c>
      <c r="P432" s="26">
        <f t="shared" si="9"/>
        <v>6.5</v>
      </c>
      <c r="Q432" s="27" t="str">
        <f t="shared" si="13"/>
        <v>C+</v>
      </c>
      <c r="R432" s="28" t="str">
        <f t="shared" si="7"/>
        <v>Trung bình</v>
      </c>
      <c r="S432" s="29" t="str">
        <f t="shared" si="10"/>
        <v/>
      </c>
      <c r="T432" s="92" t="s">
        <v>2178</v>
      </c>
      <c r="U432" s="3" t="str">
        <f t="shared" si="11"/>
        <v>INT1332</v>
      </c>
      <c r="V432" s="3" t="str">
        <f t="shared" si="12"/>
        <v>01</v>
      </c>
      <c r="W432" s="19" t="str">
        <f t="array" ref="W432">IFERROR(VLOOKUP($C432&amp;$T432,CHOOSE({1,2},Data!$A$2:$A$13444&amp;Data!$B$2:$B$13444,Data!$C$2:$C$13444),2,0),"")</f>
        <v>PM05-A3</v>
      </c>
      <c r="X432" s="54" t="str">
        <f t="shared" si="8"/>
        <v>Đạt</v>
      </c>
      <c r="Y432" s="54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2"/>
    </row>
    <row r="433" spans="1:40" ht="18.75" customHeight="1" x14ac:dyDescent="0.25">
      <c r="A433" s="1">
        <v>425</v>
      </c>
      <c r="B433" s="20">
        <f>IF(LEN(C433=0),SUBTOTAL(3,$C$9:C433),"")</f>
        <v>425</v>
      </c>
      <c r="C433" s="21" t="s">
        <v>4293</v>
      </c>
      <c r="D433" s="22" t="s">
        <v>5969</v>
      </c>
      <c r="E433" s="23" t="s">
        <v>6258</v>
      </c>
      <c r="F433" s="21" t="s">
        <v>5811</v>
      </c>
      <c r="G433" s="90">
        <v>10</v>
      </c>
      <c r="H433" s="24">
        <v>5</v>
      </c>
      <c r="I433" s="24">
        <v>9.5</v>
      </c>
      <c r="J433" s="24" t="s">
        <v>26</v>
      </c>
      <c r="K433" s="30"/>
      <c r="L433" s="30"/>
      <c r="M433" s="30"/>
      <c r="N433" s="30"/>
      <c r="O433" s="52">
        <v>5</v>
      </c>
      <c r="P433" s="26">
        <f t="shared" si="9"/>
        <v>6.4</v>
      </c>
      <c r="Q433" s="27" t="str">
        <f t="shared" si="13"/>
        <v>C</v>
      </c>
      <c r="R433" s="28" t="str">
        <f t="shared" si="7"/>
        <v>Trung bình</v>
      </c>
      <c r="S433" s="29" t="str">
        <f t="shared" si="10"/>
        <v/>
      </c>
      <c r="T433" s="92" t="s">
        <v>2178</v>
      </c>
      <c r="U433" s="3" t="str">
        <f t="shared" si="11"/>
        <v>INT1332</v>
      </c>
      <c r="V433" s="3" t="str">
        <f t="shared" si="12"/>
        <v>01</v>
      </c>
      <c r="W433" s="19" t="str">
        <f t="array" ref="W433">IFERROR(VLOOKUP($C433&amp;$T433,CHOOSE({1,2},Data!$A$2:$A$13444&amp;Data!$B$2:$B$13444,Data!$C$2:$C$13444),2,0),"")</f>
        <v>PM05-A3</v>
      </c>
      <c r="X433" s="54" t="str">
        <f t="shared" si="8"/>
        <v>Đạt</v>
      </c>
      <c r="Y433" s="54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2"/>
    </row>
    <row r="434" spans="1:40" ht="18.75" customHeight="1" x14ac:dyDescent="0.25">
      <c r="A434" s="1">
        <v>426</v>
      </c>
      <c r="B434" s="20">
        <f>IF(LEN(C434=0),SUBTOTAL(3,$C$9:C434),"")</f>
        <v>426</v>
      </c>
      <c r="C434" s="21" t="s">
        <v>480</v>
      </c>
      <c r="D434" s="22" t="s">
        <v>6259</v>
      </c>
      <c r="E434" s="23" t="s">
        <v>6260</v>
      </c>
      <c r="F434" s="21" t="s">
        <v>5949</v>
      </c>
      <c r="G434" s="90">
        <v>6</v>
      </c>
      <c r="H434" s="24">
        <v>5.5</v>
      </c>
      <c r="I434" s="24">
        <v>7</v>
      </c>
      <c r="J434" s="24" t="s">
        <v>26</v>
      </c>
      <c r="K434" s="30"/>
      <c r="L434" s="30"/>
      <c r="M434" s="30"/>
      <c r="N434" s="30"/>
      <c r="O434" s="52">
        <v>3</v>
      </c>
      <c r="P434" s="26">
        <f t="shared" si="9"/>
        <v>4.5999999999999996</v>
      </c>
      <c r="Q434" s="27" t="str">
        <f t="shared" si="13"/>
        <v>D</v>
      </c>
      <c r="R434" s="28" t="str">
        <f t="shared" si="7"/>
        <v>Trung bình yếu</v>
      </c>
      <c r="S434" s="29" t="str">
        <f t="shared" si="10"/>
        <v/>
      </c>
      <c r="T434" s="92" t="s">
        <v>2178</v>
      </c>
      <c r="U434" s="3" t="str">
        <f t="shared" si="11"/>
        <v>INT1332</v>
      </c>
      <c r="V434" s="3" t="str">
        <f t="shared" si="12"/>
        <v>01</v>
      </c>
      <c r="W434" s="19" t="str">
        <f t="array" ref="W434">IFERROR(VLOOKUP($C434&amp;$T434,CHOOSE({1,2},Data!$A$2:$A$13444&amp;Data!$B$2:$B$13444,Data!$C$2:$C$13444),2,0),"")</f>
        <v>PM05-A3</v>
      </c>
      <c r="X434" s="54" t="str">
        <f t="shared" si="8"/>
        <v>Đạt</v>
      </c>
      <c r="Y434" s="54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2"/>
    </row>
    <row r="435" spans="1:40" ht="18.75" customHeight="1" x14ac:dyDescent="0.25">
      <c r="A435" s="1">
        <v>427</v>
      </c>
      <c r="B435" s="20">
        <f>IF(LEN(C435=0),SUBTOTAL(3,$C$9:C435),"")</f>
        <v>427</v>
      </c>
      <c r="C435" s="21" t="s">
        <v>5232</v>
      </c>
      <c r="D435" s="22" t="s">
        <v>6261</v>
      </c>
      <c r="E435" s="23" t="s">
        <v>5859</v>
      </c>
      <c r="F435" s="21" t="s">
        <v>5956</v>
      </c>
      <c r="G435" s="90">
        <v>10</v>
      </c>
      <c r="H435" s="24">
        <v>5</v>
      </c>
      <c r="I435" s="24">
        <v>7.5</v>
      </c>
      <c r="J435" s="24" t="s">
        <v>26</v>
      </c>
      <c r="K435" s="30"/>
      <c r="L435" s="30"/>
      <c r="M435" s="30"/>
      <c r="N435" s="30"/>
      <c r="O435" s="52">
        <v>2</v>
      </c>
      <c r="P435" s="26">
        <f t="shared" si="9"/>
        <v>4.5</v>
      </c>
      <c r="Q435" s="27" t="str">
        <f t="shared" si="13"/>
        <v>D</v>
      </c>
      <c r="R435" s="28" t="str">
        <f t="shared" si="7"/>
        <v>Trung bình yếu</v>
      </c>
      <c r="S435" s="29" t="str">
        <f t="shared" si="10"/>
        <v/>
      </c>
      <c r="T435" s="92" t="s">
        <v>2178</v>
      </c>
      <c r="U435" s="3" t="str">
        <f t="shared" si="11"/>
        <v>INT1332</v>
      </c>
      <c r="V435" s="3" t="str">
        <f t="shared" si="12"/>
        <v>01</v>
      </c>
      <c r="W435" s="19" t="str">
        <f t="array" ref="W435">IFERROR(VLOOKUP($C435&amp;$T435,CHOOSE({1,2},Data!$A$2:$A$13444&amp;Data!$B$2:$B$13444,Data!$C$2:$C$13444),2,0),"")</f>
        <v>PM05-A3</v>
      </c>
      <c r="X435" s="54" t="str">
        <f t="shared" si="8"/>
        <v>Đạt</v>
      </c>
      <c r="Y435" s="54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2"/>
    </row>
    <row r="436" spans="1:40" ht="18.75" customHeight="1" x14ac:dyDescent="0.25">
      <c r="A436" s="1">
        <v>428</v>
      </c>
      <c r="B436" s="20">
        <f>IF(LEN(C436=0),SUBTOTAL(3,$C$9:C436),"")</f>
        <v>428</v>
      </c>
      <c r="C436" s="21" t="s">
        <v>485</v>
      </c>
      <c r="D436" s="22" t="s">
        <v>6257</v>
      </c>
      <c r="E436" s="23" t="s">
        <v>6146</v>
      </c>
      <c r="F436" s="21" t="s">
        <v>5949</v>
      </c>
      <c r="G436" s="90">
        <v>10</v>
      </c>
      <c r="H436" s="24">
        <v>6</v>
      </c>
      <c r="I436" s="24">
        <v>7</v>
      </c>
      <c r="J436" s="24" t="s">
        <v>26</v>
      </c>
      <c r="K436" s="30"/>
      <c r="L436" s="30"/>
      <c r="M436" s="30"/>
      <c r="N436" s="30"/>
      <c r="O436" s="52">
        <v>3</v>
      </c>
      <c r="P436" s="26">
        <f t="shared" si="9"/>
        <v>5.0999999999999996</v>
      </c>
      <c r="Q436" s="27" t="str">
        <f t="shared" si="13"/>
        <v>D+</v>
      </c>
      <c r="R436" s="28" t="str">
        <f t="shared" si="7"/>
        <v>Trung bình yếu</v>
      </c>
      <c r="S436" s="29" t="str">
        <f t="shared" si="10"/>
        <v/>
      </c>
      <c r="T436" s="92" t="s">
        <v>2178</v>
      </c>
      <c r="U436" s="3" t="str">
        <f t="shared" si="11"/>
        <v>INT1332</v>
      </c>
      <c r="V436" s="3" t="str">
        <f t="shared" si="12"/>
        <v>01</v>
      </c>
      <c r="W436" s="19" t="str">
        <f t="array" ref="W436">IFERROR(VLOOKUP($C436&amp;$T436,CHOOSE({1,2},Data!$A$2:$A$13444&amp;Data!$B$2:$B$13444,Data!$C$2:$C$13444),2,0),"")</f>
        <v>PM05-A3</v>
      </c>
      <c r="X436" s="54" t="str">
        <f t="shared" si="8"/>
        <v>Đạt</v>
      </c>
      <c r="Y436" s="54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2"/>
    </row>
    <row r="437" spans="1:40" ht="18.75" customHeight="1" x14ac:dyDescent="0.25">
      <c r="A437" s="1">
        <v>429</v>
      </c>
      <c r="B437" s="20">
        <f>IF(LEN(C437=0),SUBTOTAL(3,$C$9:C437),"")</f>
        <v>429</v>
      </c>
      <c r="C437" s="21" t="s">
        <v>4494</v>
      </c>
      <c r="D437" s="22" t="s">
        <v>5853</v>
      </c>
      <c r="E437" s="23" t="s">
        <v>6146</v>
      </c>
      <c r="F437" s="21" t="s">
        <v>5958</v>
      </c>
      <c r="G437" s="90">
        <v>10</v>
      </c>
      <c r="H437" s="24">
        <v>6</v>
      </c>
      <c r="I437" s="24">
        <v>7.5</v>
      </c>
      <c r="J437" s="24" t="s">
        <v>26</v>
      </c>
      <c r="K437" s="30"/>
      <c r="L437" s="30"/>
      <c r="M437" s="30"/>
      <c r="N437" s="30"/>
      <c r="O437" s="52">
        <v>6.5</v>
      </c>
      <c r="P437" s="26">
        <f t="shared" si="9"/>
        <v>7</v>
      </c>
      <c r="Q437" s="27" t="str">
        <f t="shared" si="13"/>
        <v>B</v>
      </c>
      <c r="R437" s="28" t="str">
        <f t="shared" si="7"/>
        <v>Khá</v>
      </c>
      <c r="S437" s="29" t="str">
        <f t="shared" si="10"/>
        <v/>
      </c>
      <c r="T437" s="92" t="s">
        <v>2178</v>
      </c>
      <c r="U437" s="3" t="str">
        <f t="shared" si="11"/>
        <v>INT1332</v>
      </c>
      <c r="V437" s="3" t="str">
        <f t="shared" si="12"/>
        <v>01</v>
      </c>
      <c r="W437" s="19" t="str">
        <f t="array" ref="W437">IFERROR(VLOOKUP($C437&amp;$T437,CHOOSE({1,2},Data!$A$2:$A$13444&amp;Data!$B$2:$B$13444,Data!$C$2:$C$13444),2,0),"")</f>
        <v>PM05-A3</v>
      </c>
      <c r="X437" s="54" t="str">
        <f t="shared" si="8"/>
        <v>Đạt</v>
      </c>
      <c r="Y437" s="54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2"/>
    </row>
    <row r="438" spans="1:40" ht="18.75" customHeight="1" x14ac:dyDescent="0.25">
      <c r="A438" s="1">
        <v>430</v>
      </c>
      <c r="B438" s="20">
        <f>IF(LEN(C438=0),SUBTOTAL(3,$C$9:C438),"")</f>
        <v>430</v>
      </c>
      <c r="C438" s="21" t="s">
        <v>4923</v>
      </c>
      <c r="D438" s="22" t="s">
        <v>5871</v>
      </c>
      <c r="E438" s="23" t="s">
        <v>5926</v>
      </c>
      <c r="F438" s="21" t="s">
        <v>5949</v>
      </c>
      <c r="G438" s="90">
        <v>8</v>
      </c>
      <c r="H438" s="24">
        <v>7</v>
      </c>
      <c r="I438" s="24">
        <v>7</v>
      </c>
      <c r="J438" s="24" t="s">
        <v>26</v>
      </c>
      <c r="K438" s="30"/>
      <c r="L438" s="30"/>
      <c r="M438" s="30"/>
      <c r="N438" s="30"/>
      <c r="O438" s="52">
        <v>5</v>
      </c>
      <c r="P438" s="26">
        <f t="shared" si="9"/>
        <v>6.1</v>
      </c>
      <c r="Q438" s="27" t="str">
        <f t="shared" si="13"/>
        <v>C</v>
      </c>
      <c r="R438" s="28" t="str">
        <f t="shared" si="7"/>
        <v>Trung bình</v>
      </c>
      <c r="S438" s="29" t="str">
        <f t="shared" si="10"/>
        <v/>
      </c>
      <c r="T438" s="92" t="s">
        <v>2178</v>
      </c>
      <c r="U438" s="3" t="str">
        <f t="shared" si="11"/>
        <v>INT1332</v>
      </c>
      <c r="V438" s="3" t="str">
        <f t="shared" si="12"/>
        <v>01</v>
      </c>
      <c r="W438" s="19" t="str">
        <f t="array" ref="W438">IFERROR(VLOOKUP($C438&amp;$T438,CHOOSE({1,2},Data!$A$2:$A$13444&amp;Data!$B$2:$B$13444,Data!$C$2:$C$13444),2,0),"")</f>
        <v>PM05-A3</v>
      </c>
      <c r="X438" s="54" t="str">
        <f t="shared" si="8"/>
        <v>Đạt</v>
      </c>
      <c r="Y438" s="54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2"/>
    </row>
    <row r="439" spans="1:40" ht="18.75" customHeight="1" x14ac:dyDescent="0.25">
      <c r="A439" s="1">
        <v>431</v>
      </c>
      <c r="B439" s="20">
        <f>IF(LEN(C439=0),SUBTOTAL(3,$C$9:C439),"")</f>
        <v>431</v>
      </c>
      <c r="C439" s="21" t="s">
        <v>570</v>
      </c>
      <c r="D439" s="22" t="s">
        <v>6262</v>
      </c>
      <c r="E439" s="23" t="s">
        <v>5864</v>
      </c>
      <c r="F439" s="21" t="s">
        <v>6184</v>
      </c>
      <c r="G439" s="90">
        <v>9</v>
      </c>
      <c r="H439" s="24">
        <v>4.5</v>
      </c>
      <c r="I439" s="24">
        <v>6.5</v>
      </c>
      <c r="J439" s="24" t="s">
        <v>26</v>
      </c>
      <c r="K439" s="30"/>
      <c r="L439" s="30"/>
      <c r="M439" s="30"/>
      <c r="N439" s="30"/>
      <c r="O439" s="52">
        <v>2</v>
      </c>
      <c r="P439" s="26">
        <f t="shared" si="9"/>
        <v>4.0999999999999996</v>
      </c>
      <c r="Q439" s="27" t="str">
        <f t="shared" si="13"/>
        <v>D</v>
      </c>
      <c r="R439" s="28" t="str">
        <f t="shared" si="7"/>
        <v>Trung bình yếu</v>
      </c>
      <c r="S439" s="29" t="str">
        <f t="shared" si="10"/>
        <v/>
      </c>
      <c r="T439" s="92" t="s">
        <v>2178</v>
      </c>
      <c r="U439" s="3" t="str">
        <f t="shared" si="11"/>
        <v>INT1332</v>
      </c>
      <c r="V439" s="3" t="str">
        <f t="shared" si="12"/>
        <v>01</v>
      </c>
      <c r="W439" s="19" t="str">
        <f t="array" ref="W439">IFERROR(VLOOKUP($C439&amp;$T439,CHOOSE({1,2},Data!$A$2:$A$13444&amp;Data!$B$2:$B$13444,Data!$C$2:$C$13444),2,0),"")</f>
        <v>PM05-A3</v>
      </c>
      <c r="X439" s="54" t="str">
        <f t="shared" si="8"/>
        <v>Đạt</v>
      </c>
      <c r="Y439" s="54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2"/>
    </row>
    <row r="440" spans="1:40" ht="18.75" customHeight="1" x14ac:dyDescent="0.25">
      <c r="A440" s="1">
        <v>432</v>
      </c>
      <c r="B440" s="20">
        <f>IF(LEN(C440=0),SUBTOTAL(3,$C$9:C440),"")</f>
        <v>432</v>
      </c>
      <c r="C440" s="21" t="s">
        <v>4465</v>
      </c>
      <c r="D440" s="22" t="s">
        <v>6078</v>
      </c>
      <c r="E440" s="23" t="s">
        <v>5864</v>
      </c>
      <c r="F440" s="21" t="s">
        <v>5937</v>
      </c>
      <c r="G440" s="90">
        <v>0</v>
      </c>
      <c r="H440" s="24">
        <v>0</v>
      </c>
      <c r="I440" s="24">
        <v>0</v>
      </c>
      <c r="J440" s="24" t="s">
        <v>26</v>
      </c>
      <c r="K440" s="30"/>
      <c r="L440" s="30"/>
      <c r="M440" s="30"/>
      <c r="N440" s="30"/>
      <c r="O440" s="52" t="s">
        <v>6630</v>
      </c>
      <c r="P440" s="26">
        <f t="shared" si="9"/>
        <v>0</v>
      </c>
      <c r="Q440" s="27" t="str">
        <f t="shared" si="13"/>
        <v>F</v>
      </c>
      <c r="R440" s="28" t="str">
        <f t="shared" si="7"/>
        <v>Kém</v>
      </c>
      <c r="S440" s="29" t="str">
        <f t="shared" si="10"/>
        <v>Không đủ ĐKDT</v>
      </c>
      <c r="T440" s="92" t="s">
        <v>2178</v>
      </c>
      <c r="U440" s="3" t="str">
        <f t="shared" si="11"/>
        <v>INT1332</v>
      </c>
      <c r="V440" s="3" t="str">
        <f t="shared" si="12"/>
        <v>01</v>
      </c>
      <c r="W440" s="19" t="str">
        <f t="array" ref="W440">IFERROR(VLOOKUP($C440&amp;$T440,CHOOSE({1,2},Data!$A$2:$A$13444&amp;Data!$B$2:$B$13444,Data!$C$2:$C$13444),2,0),"")</f>
        <v>PM05-A3</v>
      </c>
      <c r="X440" s="54" t="str">
        <f t="shared" si="8"/>
        <v>Học lại</v>
      </c>
      <c r="Y440" s="54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2"/>
    </row>
    <row r="441" spans="1:40" ht="18.75" customHeight="1" x14ac:dyDescent="0.25">
      <c r="A441" s="1">
        <v>433</v>
      </c>
      <c r="B441" s="20">
        <f>IF(LEN(C441=0),SUBTOTAL(3,$C$9:C441),"")</f>
        <v>433</v>
      </c>
      <c r="C441" s="21" t="s">
        <v>4697</v>
      </c>
      <c r="D441" s="22" t="s">
        <v>6263</v>
      </c>
      <c r="E441" s="23" t="s">
        <v>6150</v>
      </c>
      <c r="F441" s="21" t="s">
        <v>5937</v>
      </c>
      <c r="G441" s="90">
        <v>0</v>
      </c>
      <c r="H441" s="24">
        <v>0</v>
      </c>
      <c r="I441" s="24">
        <v>0</v>
      </c>
      <c r="J441" s="24" t="s">
        <v>26</v>
      </c>
      <c r="K441" s="30"/>
      <c r="L441" s="30"/>
      <c r="M441" s="30"/>
      <c r="N441" s="30"/>
      <c r="O441" s="52" t="s">
        <v>6630</v>
      </c>
      <c r="P441" s="26">
        <f t="shared" si="9"/>
        <v>0</v>
      </c>
      <c r="Q441" s="27" t="str">
        <f t="shared" si="13"/>
        <v>F</v>
      </c>
      <c r="R441" s="28" t="str">
        <f t="shared" si="7"/>
        <v>Kém</v>
      </c>
      <c r="S441" s="29" t="str">
        <f t="shared" si="10"/>
        <v>Không đủ ĐKDT</v>
      </c>
      <c r="T441" s="92" t="s">
        <v>2178</v>
      </c>
      <c r="U441" s="3" t="str">
        <f t="shared" si="11"/>
        <v>INT1332</v>
      </c>
      <c r="V441" s="3" t="str">
        <f t="shared" si="12"/>
        <v>01</v>
      </c>
      <c r="W441" s="19" t="str">
        <f t="array" ref="W441">IFERROR(VLOOKUP($C441&amp;$T441,CHOOSE({1,2},Data!$A$2:$A$13444&amp;Data!$B$2:$B$13444,Data!$C$2:$C$13444),2,0),"")</f>
        <v>PM05-A3</v>
      </c>
      <c r="X441" s="54" t="str">
        <f t="shared" si="8"/>
        <v>Học lại</v>
      </c>
      <c r="Y441" s="54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2"/>
    </row>
    <row r="442" spans="1:40" ht="18.75" customHeight="1" x14ac:dyDescent="0.25">
      <c r="A442" s="1">
        <v>434</v>
      </c>
      <c r="B442" s="20">
        <f>IF(LEN(C442=0),SUBTOTAL(3,$C$9:C442),"")</f>
        <v>434</v>
      </c>
      <c r="C442" s="21" t="s">
        <v>3557</v>
      </c>
      <c r="D442" s="22" t="s">
        <v>5853</v>
      </c>
      <c r="E442" s="23" t="s">
        <v>5933</v>
      </c>
      <c r="F442" s="21" t="s">
        <v>5972</v>
      </c>
      <c r="G442" s="90">
        <v>6</v>
      </c>
      <c r="H442" s="24">
        <v>3</v>
      </c>
      <c r="I442" s="24">
        <v>8.5</v>
      </c>
      <c r="J442" s="24" t="s">
        <v>26</v>
      </c>
      <c r="K442" s="30"/>
      <c r="L442" s="30"/>
      <c r="M442" s="30"/>
      <c r="N442" s="30"/>
      <c r="O442" s="52">
        <v>1</v>
      </c>
      <c r="P442" s="26">
        <f t="shared" si="9"/>
        <v>3.4</v>
      </c>
      <c r="Q442" s="27" t="str">
        <f t="shared" si="13"/>
        <v>F</v>
      </c>
      <c r="R442" s="28" t="str">
        <f t="shared" si="7"/>
        <v>Kém</v>
      </c>
      <c r="S442" s="29" t="str">
        <f t="shared" si="10"/>
        <v/>
      </c>
      <c r="T442" s="92" t="s">
        <v>2178</v>
      </c>
      <c r="U442" s="3" t="str">
        <f t="shared" si="11"/>
        <v>INT1332</v>
      </c>
      <c r="V442" s="3" t="str">
        <f t="shared" si="12"/>
        <v>01</v>
      </c>
      <c r="W442" s="19" t="str">
        <f t="array" ref="W442">IFERROR(VLOOKUP($C442&amp;$T442,CHOOSE({1,2},Data!$A$2:$A$13444&amp;Data!$B$2:$B$13444,Data!$C$2:$C$13444),2,0),"")</f>
        <v>PM05-A3</v>
      </c>
      <c r="X442" s="54" t="str">
        <f t="shared" si="8"/>
        <v>Học lại</v>
      </c>
      <c r="Y442" s="54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2"/>
    </row>
    <row r="443" spans="1:40" ht="18.75" customHeight="1" x14ac:dyDescent="0.25">
      <c r="A443" s="1">
        <v>435</v>
      </c>
      <c r="B443" s="20">
        <f>IF(LEN(C443=0),SUBTOTAL(3,$C$9:C443),"")</f>
        <v>435</v>
      </c>
      <c r="C443" s="21" t="s">
        <v>4467</v>
      </c>
      <c r="D443" s="22" t="s">
        <v>6264</v>
      </c>
      <c r="E443" s="23" t="s">
        <v>6094</v>
      </c>
      <c r="F443" s="21" t="s">
        <v>5959</v>
      </c>
      <c r="G443" s="90">
        <v>10</v>
      </c>
      <c r="H443" s="24">
        <v>4</v>
      </c>
      <c r="I443" s="24">
        <v>7.5</v>
      </c>
      <c r="J443" s="24" t="s">
        <v>26</v>
      </c>
      <c r="K443" s="30"/>
      <c r="L443" s="30"/>
      <c r="M443" s="30"/>
      <c r="N443" s="30"/>
      <c r="O443" s="52">
        <v>4.5</v>
      </c>
      <c r="P443" s="26">
        <f t="shared" si="9"/>
        <v>5.6</v>
      </c>
      <c r="Q443" s="27" t="str">
        <f t="shared" si="13"/>
        <v>C</v>
      </c>
      <c r="R443" s="28" t="str">
        <f t="shared" si="7"/>
        <v>Trung bình</v>
      </c>
      <c r="S443" s="29" t="str">
        <f t="shared" si="10"/>
        <v/>
      </c>
      <c r="T443" s="92" t="s">
        <v>2178</v>
      </c>
      <c r="U443" s="3" t="str">
        <f t="shared" si="11"/>
        <v>INT1332</v>
      </c>
      <c r="V443" s="3" t="str">
        <f t="shared" si="12"/>
        <v>01</v>
      </c>
      <c r="W443" s="19" t="str">
        <f t="array" ref="W443">IFERROR(VLOOKUP($C443&amp;$T443,CHOOSE({1,2},Data!$A$2:$A$13444&amp;Data!$B$2:$B$13444,Data!$C$2:$C$13444),2,0),"")</f>
        <v>PM05-A3</v>
      </c>
      <c r="X443" s="54" t="str">
        <f t="shared" si="8"/>
        <v>Đạt</v>
      </c>
      <c r="Y443" s="54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2"/>
    </row>
    <row r="444" spans="1:40" ht="18.75" customHeight="1" x14ac:dyDescent="0.25">
      <c r="A444" s="1">
        <v>436</v>
      </c>
      <c r="B444" s="20">
        <f>IF(LEN(C444=0),SUBTOTAL(3,$C$9:C444),"")</f>
        <v>436</v>
      </c>
      <c r="C444" s="21" t="s">
        <v>170</v>
      </c>
      <c r="D444" s="22" t="s">
        <v>5936</v>
      </c>
      <c r="E444" s="23" t="s">
        <v>5806</v>
      </c>
      <c r="F444" s="21" t="s">
        <v>6098</v>
      </c>
      <c r="G444" s="90">
        <v>9</v>
      </c>
      <c r="H444" s="24">
        <v>4</v>
      </c>
      <c r="I444" s="24">
        <v>7</v>
      </c>
      <c r="J444" s="24" t="s">
        <v>26</v>
      </c>
      <c r="K444" s="30"/>
      <c r="L444" s="30"/>
      <c r="M444" s="30"/>
      <c r="N444" s="30"/>
      <c r="O444" s="52" t="s">
        <v>6629</v>
      </c>
      <c r="P444" s="26">
        <f t="shared" si="9"/>
        <v>0</v>
      </c>
      <c r="Q444" s="27" t="str">
        <f t="shared" si="13"/>
        <v>F</v>
      </c>
      <c r="R444" s="28" t="str">
        <f t="shared" si="7"/>
        <v>Kém</v>
      </c>
      <c r="S444" s="29" t="str">
        <f t="shared" si="10"/>
        <v>Vắng</v>
      </c>
      <c r="T444" s="92" t="s">
        <v>2164</v>
      </c>
      <c r="U444" s="3" t="str">
        <f t="shared" si="11"/>
        <v>INT1332</v>
      </c>
      <c r="V444" s="3" t="str">
        <f t="shared" si="12"/>
        <v>02</v>
      </c>
      <c r="W444" s="19" t="str">
        <f t="array" ref="W444">IFERROR(VLOOKUP($C444&amp;$T444,CHOOSE({1,2},Data!$A$2:$A$13444&amp;Data!$B$2:$B$13444,Data!$C$2:$C$13444),2,0),"")</f>
        <v>PM05-A3</v>
      </c>
      <c r="X444" s="54" t="str">
        <f t="shared" si="8"/>
        <v>Học lại</v>
      </c>
      <c r="Y444" s="54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2"/>
    </row>
    <row r="445" spans="1:40" ht="18.75" customHeight="1" x14ac:dyDescent="0.25">
      <c r="A445" s="1">
        <v>437</v>
      </c>
      <c r="B445" s="20">
        <f>IF(LEN(C445=0),SUBTOTAL(3,$C$9:C445),"")</f>
        <v>437</v>
      </c>
      <c r="C445" s="21" t="s">
        <v>4316</v>
      </c>
      <c r="D445" s="22" t="s">
        <v>5836</v>
      </c>
      <c r="E445" s="23" t="s">
        <v>5806</v>
      </c>
      <c r="F445" s="21" t="s">
        <v>5939</v>
      </c>
      <c r="G445" s="90">
        <v>6</v>
      </c>
      <c r="H445" s="24">
        <v>7.5</v>
      </c>
      <c r="I445" s="24">
        <v>7</v>
      </c>
      <c r="J445" s="24" t="s">
        <v>26</v>
      </c>
      <c r="K445" s="30"/>
      <c r="L445" s="30"/>
      <c r="M445" s="30"/>
      <c r="N445" s="30"/>
      <c r="O445" s="52">
        <v>5</v>
      </c>
      <c r="P445" s="26">
        <f t="shared" si="9"/>
        <v>6</v>
      </c>
      <c r="Q445" s="27" t="str">
        <f t="shared" si="13"/>
        <v>C</v>
      </c>
      <c r="R445" s="28" t="str">
        <f t="shared" si="7"/>
        <v>Trung bình</v>
      </c>
      <c r="S445" s="29" t="str">
        <f t="shared" si="10"/>
        <v/>
      </c>
      <c r="T445" s="92" t="s">
        <v>2164</v>
      </c>
      <c r="U445" s="3" t="str">
        <f t="shared" si="11"/>
        <v>INT1332</v>
      </c>
      <c r="V445" s="3" t="str">
        <f t="shared" si="12"/>
        <v>02</v>
      </c>
      <c r="W445" s="19" t="str">
        <f t="array" ref="W445">IFERROR(VLOOKUP($C445&amp;$T445,CHOOSE({1,2},Data!$A$2:$A$13444&amp;Data!$B$2:$B$13444,Data!$C$2:$C$13444),2,0),"")</f>
        <v>PM05-A3</v>
      </c>
      <c r="X445" s="54" t="str">
        <f t="shared" si="8"/>
        <v>Đạt</v>
      </c>
      <c r="Y445" s="54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2"/>
    </row>
    <row r="446" spans="1:40" ht="18.75" customHeight="1" x14ac:dyDescent="0.25">
      <c r="A446" s="1">
        <v>438</v>
      </c>
      <c r="B446" s="20">
        <f>IF(LEN(C446=0),SUBTOTAL(3,$C$9:C446),"")</f>
        <v>438</v>
      </c>
      <c r="C446" s="21" t="s">
        <v>4280</v>
      </c>
      <c r="D446" s="22" t="s">
        <v>6265</v>
      </c>
      <c r="E446" s="23" t="s">
        <v>5806</v>
      </c>
      <c r="F446" s="21" t="s">
        <v>5940</v>
      </c>
      <c r="G446" s="90">
        <v>10</v>
      </c>
      <c r="H446" s="24">
        <v>5.5</v>
      </c>
      <c r="I446" s="24">
        <v>8</v>
      </c>
      <c r="J446" s="24" t="s">
        <v>26</v>
      </c>
      <c r="K446" s="30"/>
      <c r="L446" s="30"/>
      <c r="M446" s="30"/>
      <c r="N446" s="30"/>
      <c r="O446" s="52">
        <v>6</v>
      </c>
      <c r="P446" s="26">
        <f t="shared" si="9"/>
        <v>6.7</v>
      </c>
      <c r="Q446" s="27" t="str">
        <f t="shared" si="13"/>
        <v>C+</v>
      </c>
      <c r="R446" s="28" t="str">
        <f t="shared" si="7"/>
        <v>Trung bình</v>
      </c>
      <c r="S446" s="29" t="str">
        <f t="shared" si="10"/>
        <v/>
      </c>
      <c r="T446" s="92" t="s">
        <v>2164</v>
      </c>
      <c r="U446" s="3" t="str">
        <f t="shared" si="11"/>
        <v>INT1332</v>
      </c>
      <c r="V446" s="3" t="str">
        <f t="shared" si="12"/>
        <v>02</v>
      </c>
      <c r="W446" s="19" t="str">
        <f t="array" ref="W446">IFERROR(VLOOKUP($C446&amp;$T446,CHOOSE({1,2},Data!$A$2:$A$13444&amp;Data!$B$2:$B$13444,Data!$C$2:$C$13444),2,0),"")</f>
        <v>PM05-A3</v>
      </c>
      <c r="X446" s="54" t="str">
        <f t="shared" si="8"/>
        <v>Đạt</v>
      </c>
      <c r="Y446" s="54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2"/>
    </row>
    <row r="447" spans="1:40" ht="18.75" customHeight="1" x14ac:dyDescent="0.25">
      <c r="A447" s="1">
        <v>439</v>
      </c>
      <c r="B447" s="20">
        <f>IF(LEN(C447=0),SUBTOTAL(3,$C$9:C447),"")</f>
        <v>439</v>
      </c>
      <c r="C447" s="21" t="s">
        <v>5286</v>
      </c>
      <c r="D447" s="22" t="s">
        <v>5869</v>
      </c>
      <c r="E447" s="23" t="s">
        <v>5806</v>
      </c>
      <c r="F447" s="21" t="s">
        <v>5958</v>
      </c>
      <c r="G447" s="90">
        <v>10</v>
      </c>
      <c r="H447" s="24">
        <v>8</v>
      </c>
      <c r="I447" s="24">
        <v>7</v>
      </c>
      <c r="J447" s="24" t="s">
        <v>26</v>
      </c>
      <c r="K447" s="30"/>
      <c r="L447" s="30"/>
      <c r="M447" s="30"/>
      <c r="N447" s="30"/>
      <c r="O447" s="52">
        <v>7</v>
      </c>
      <c r="P447" s="26">
        <f t="shared" si="9"/>
        <v>7.5</v>
      </c>
      <c r="Q447" s="27" t="str">
        <f t="shared" si="13"/>
        <v>B</v>
      </c>
      <c r="R447" s="28" t="str">
        <f t="shared" si="7"/>
        <v>Khá</v>
      </c>
      <c r="S447" s="29" t="str">
        <f t="shared" si="10"/>
        <v/>
      </c>
      <c r="T447" s="92" t="s">
        <v>2164</v>
      </c>
      <c r="U447" s="3" t="str">
        <f t="shared" si="11"/>
        <v>INT1332</v>
      </c>
      <c r="V447" s="3" t="str">
        <f t="shared" si="12"/>
        <v>02</v>
      </c>
      <c r="W447" s="19" t="str">
        <f t="array" ref="W447">IFERROR(VLOOKUP($C447&amp;$T447,CHOOSE({1,2},Data!$A$2:$A$13444&amp;Data!$B$2:$B$13444,Data!$C$2:$C$13444),2,0),"")</f>
        <v>PM05-A3</v>
      </c>
      <c r="X447" s="54" t="str">
        <f t="shared" si="8"/>
        <v>Đạt</v>
      </c>
      <c r="Y447" s="54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2"/>
    </row>
    <row r="448" spans="1:40" ht="18.75" customHeight="1" x14ac:dyDescent="0.25">
      <c r="A448" s="1">
        <v>440</v>
      </c>
      <c r="B448" s="20">
        <f>IF(LEN(C448=0),SUBTOTAL(3,$C$9:C448),"")</f>
        <v>440</v>
      </c>
      <c r="C448" s="21" t="s">
        <v>426</v>
      </c>
      <c r="D448" s="22" t="s">
        <v>5869</v>
      </c>
      <c r="E448" s="23" t="s">
        <v>5806</v>
      </c>
      <c r="F448" s="21" t="s">
        <v>5959</v>
      </c>
      <c r="G448" s="90">
        <v>10</v>
      </c>
      <c r="H448" s="24">
        <v>4</v>
      </c>
      <c r="I448" s="24">
        <v>7</v>
      </c>
      <c r="J448" s="24" t="s">
        <v>26</v>
      </c>
      <c r="K448" s="30"/>
      <c r="L448" s="30"/>
      <c r="M448" s="30"/>
      <c r="N448" s="30"/>
      <c r="O448" s="52">
        <v>5</v>
      </c>
      <c r="P448" s="26">
        <f t="shared" si="9"/>
        <v>5.7</v>
      </c>
      <c r="Q448" s="27" t="str">
        <f t="shared" si="13"/>
        <v>C</v>
      </c>
      <c r="R448" s="28" t="str">
        <f t="shared" si="7"/>
        <v>Trung bình</v>
      </c>
      <c r="S448" s="29" t="str">
        <f t="shared" si="10"/>
        <v/>
      </c>
      <c r="T448" s="92" t="s">
        <v>2164</v>
      </c>
      <c r="U448" s="3" t="str">
        <f t="shared" si="11"/>
        <v>INT1332</v>
      </c>
      <c r="V448" s="3" t="str">
        <f t="shared" si="12"/>
        <v>02</v>
      </c>
      <c r="W448" s="19" t="str">
        <f t="array" ref="W448">IFERROR(VLOOKUP($C448&amp;$T448,CHOOSE({1,2},Data!$A$2:$A$13444&amp;Data!$B$2:$B$13444,Data!$C$2:$C$13444),2,0),"")</f>
        <v>PM05-A3</v>
      </c>
      <c r="X448" s="54" t="str">
        <f t="shared" si="8"/>
        <v>Đạt</v>
      </c>
      <c r="Y448" s="54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2"/>
    </row>
    <row r="449" spans="1:40" ht="18.75" customHeight="1" x14ac:dyDescent="0.25">
      <c r="A449" s="1">
        <v>441</v>
      </c>
      <c r="B449" s="20">
        <f>IF(LEN(C449=0),SUBTOTAL(3,$C$9:C449),"")</f>
        <v>441</v>
      </c>
      <c r="C449" s="21" t="s">
        <v>350</v>
      </c>
      <c r="D449" s="22" t="s">
        <v>6031</v>
      </c>
      <c r="E449" s="23" t="s">
        <v>5806</v>
      </c>
      <c r="F449" s="21" t="s">
        <v>5951</v>
      </c>
      <c r="G449" s="90">
        <v>6</v>
      </c>
      <c r="H449" s="24">
        <v>5</v>
      </c>
      <c r="I449" s="24">
        <v>7</v>
      </c>
      <c r="J449" s="24" t="s">
        <v>26</v>
      </c>
      <c r="K449" s="30"/>
      <c r="L449" s="30"/>
      <c r="M449" s="30"/>
      <c r="N449" s="30"/>
      <c r="O449" s="52">
        <v>1</v>
      </c>
      <c r="P449" s="26">
        <f t="shared" si="9"/>
        <v>3.5</v>
      </c>
      <c r="Q449" s="27" t="str">
        <f t="shared" si="13"/>
        <v>F</v>
      </c>
      <c r="R449" s="28" t="str">
        <f t="shared" si="7"/>
        <v>Kém</v>
      </c>
      <c r="S449" s="29" t="str">
        <f t="shared" si="10"/>
        <v/>
      </c>
      <c r="T449" s="92" t="s">
        <v>2164</v>
      </c>
      <c r="U449" s="3" t="str">
        <f t="shared" si="11"/>
        <v>INT1332</v>
      </c>
      <c r="V449" s="3" t="str">
        <f t="shared" si="12"/>
        <v>02</v>
      </c>
      <c r="W449" s="19" t="str">
        <f t="array" ref="W449">IFERROR(VLOOKUP($C449&amp;$T449,CHOOSE({1,2},Data!$A$2:$A$13444&amp;Data!$B$2:$B$13444,Data!$C$2:$C$13444),2,0),"")</f>
        <v>PM05-A3</v>
      </c>
      <c r="X449" s="54" t="str">
        <f t="shared" si="8"/>
        <v>Học lại</v>
      </c>
      <c r="Y449" s="54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2"/>
    </row>
    <row r="450" spans="1:40" ht="18.75" customHeight="1" x14ac:dyDescent="0.25">
      <c r="A450" s="1">
        <v>442</v>
      </c>
      <c r="B450" s="20">
        <f>IF(LEN(C450=0),SUBTOTAL(3,$C$9:C450),"")</f>
        <v>442</v>
      </c>
      <c r="C450" s="21" t="s">
        <v>4914</v>
      </c>
      <c r="D450" s="22" t="s">
        <v>5809</v>
      </c>
      <c r="E450" s="23" t="s">
        <v>6033</v>
      </c>
      <c r="F450" s="21" t="s">
        <v>5937</v>
      </c>
      <c r="G450" s="90">
        <v>10</v>
      </c>
      <c r="H450" s="24">
        <v>5</v>
      </c>
      <c r="I450" s="24">
        <v>8</v>
      </c>
      <c r="J450" s="24" t="s">
        <v>26</v>
      </c>
      <c r="K450" s="30"/>
      <c r="L450" s="30"/>
      <c r="M450" s="30"/>
      <c r="N450" s="30"/>
      <c r="O450" s="52">
        <v>4</v>
      </c>
      <c r="P450" s="26">
        <f t="shared" si="9"/>
        <v>5.6</v>
      </c>
      <c r="Q450" s="27" t="str">
        <f t="shared" si="13"/>
        <v>C</v>
      </c>
      <c r="R450" s="28" t="str">
        <f t="shared" si="7"/>
        <v>Trung bình</v>
      </c>
      <c r="S450" s="29" t="str">
        <f t="shared" si="10"/>
        <v/>
      </c>
      <c r="T450" s="92" t="s">
        <v>2164</v>
      </c>
      <c r="U450" s="3" t="str">
        <f t="shared" si="11"/>
        <v>INT1332</v>
      </c>
      <c r="V450" s="3" t="str">
        <f t="shared" si="12"/>
        <v>02</v>
      </c>
      <c r="W450" s="19" t="str">
        <f t="array" ref="W450">IFERROR(VLOOKUP($C450&amp;$T450,CHOOSE({1,2},Data!$A$2:$A$13444&amp;Data!$B$2:$B$13444,Data!$C$2:$C$13444),2,0),"")</f>
        <v>PM05-A3</v>
      </c>
      <c r="X450" s="54" t="str">
        <f t="shared" si="8"/>
        <v>Đạt</v>
      </c>
      <c r="Y450" s="54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2"/>
    </row>
    <row r="451" spans="1:40" ht="18.75" customHeight="1" x14ac:dyDescent="0.25">
      <c r="A451" s="1">
        <v>443</v>
      </c>
      <c r="B451" s="20">
        <f>IF(LEN(C451=0),SUBTOTAL(3,$C$9:C451),"")</f>
        <v>443</v>
      </c>
      <c r="C451" s="21" t="s">
        <v>5187</v>
      </c>
      <c r="D451" s="22" t="s">
        <v>6101</v>
      </c>
      <c r="E451" s="23" t="s">
        <v>6033</v>
      </c>
      <c r="F451" s="21" t="s">
        <v>5959</v>
      </c>
      <c r="G451" s="90">
        <v>10</v>
      </c>
      <c r="H451" s="24">
        <v>6</v>
      </c>
      <c r="I451" s="24">
        <v>7</v>
      </c>
      <c r="J451" s="24" t="s">
        <v>26</v>
      </c>
      <c r="K451" s="30"/>
      <c r="L451" s="30"/>
      <c r="M451" s="30"/>
      <c r="N451" s="30"/>
      <c r="O451" s="52">
        <v>7.5</v>
      </c>
      <c r="P451" s="26">
        <f t="shared" si="9"/>
        <v>7.4</v>
      </c>
      <c r="Q451" s="27" t="str">
        <f t="shared" si="13"/>
        <v>B</v>
      </c>
      <c r="R451" s="28" t="str">
        <f t="shared" si="7"/>
        <v>Khá</v>
      </c>
      <c r="S451" s="29" t="str">
        <f t="shared" si="10"/>
        <v/>
      </c>
      <c r="T451" s="92" t="s">
        <v>2164</v>
      </c>
      <c r="U451" s="3" t="str">
        <f t="shared" si="11"/>
        <v>INT1332</v>
      </c>
      <c r="V451" s="3" t="str">
        <f t="shared" si="12"/>
        <v>02</v>
      </c>
      <c r="W451" s="19" t="str">
        <f t="array" ref="W451">IFERROR(VLOOKUP($C451&amp;$T451,CHOOSE({1,2},Data!$A$2:$A$13444&amp;Data!$B$2:$B$13444,Data!$C$2:$C$13444),2,0),"")</f>
        <v>PM05-A3</v>
      </c>
      <c r="X451" s="54" t="str">
        <f t="shared" si="8"/>
        <v>Đạt</v>
      </c>
      <c r="Y451" s="54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2"/>
    </row>
    <row r="452" spans="1:40" ht="18.75" customHeight="1" x14ac:dyDescent="0.25">
      <c r="A452" s="1">
        <v>444</v>
      </c>
      <c r="B452" s="20">
        <f>IF(LEN(C452=0),SUBTOTAL(3,$C$9:C452),"")</f>
        <v>444</v>
      </c>
      <c r="C452" s="21" t="s">
        <v>3781</v>
      </c>
      <c r="D452" s="22" t="s">
        <v>6266</v>
      </c>
      <c r="E452" s="23" t="s">
        <v>6267</v>
      </c>
      <c r="F452" s="21" t="s">
        <v>5951</v>
      </c>
      <c r="G452" s="90">
        <v>10</v>
      </c>
      <c r="H452" s="24">
        <v>4</v>
      </c>
      <c r="I452" s="24">
        <v>7</v>
      </c>
      <c r="J452" s="24" t="s">
        <v>26</v>
      </c>
      <c r="K452" s="30"/>
      <c r="L452" s="30"/>
      <c r="M452" s="30"/>
      <c r="N452" s="30"/>
      <c r="O452" s="52">
        <v>3.5</v>
      </c>
      <c r="P452" s="26">
        <f t="shared" si="9"/>
        <v>5</v>
      </c>
      <c r="Q452" s="27" t="str">
        <f t="shared" si="13"/>
        <v>D+</v>
      </c>
      <c r="R452" s="28" t="str">
        <f t="shared" si="7"/>
        <v>Trung bình yếu</v>
      </c>
      <c r="S452" s="29" t="str">
        <f t="shared" si="10"/>
        <v/>
      </c>
      <c r="T452" s="92" t="s">
        <v>2164</v>
      </c>
      <c r="U452" s="3" t="str">
        <f t="shared" si="11"/>
        <v>INT1332</v>
      </c>
      <c r="V452" s="3" t="str">
        <f t="shared" si="12"/>
        <v>02</v>
      </c>
      <c r="W452" s="19" t="str">
        <f t="array" ref="W452">IFERROR(VLOOKUP($C452&amp;$T452,CHOOSE({1,2},Data!$A$2:$A$13444&amp;Data!$B$2:$B$13444,Data!$C$2:$C$13444),2,0),"")</f>
        <v>PM05-A3</v>
      </c>
      <c r="X452" s="54" t="str">
        <f t="shared" si="8"/>
        <v>Đạt</v>
      </c>
      <c r="Y452" s="54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2"/>
    </row>
    <row r="453" spans="1:40" ht="18.75" customHeight="1" x14ac:dyDescent="0.25">
      <c r="A453" s="1">
        <v>445</v>
      </c>
      <c r="B453" s="20">
        <f>IF(LEN(C453=0),SUBTOTAL(3,$C$9:C453),"")</f>
        <v>445</v>
      </c>
      <c r="C453" s="21" t="s">
        <v>4348</v>
      </c>
      <c r="D453" s="22" t="s">
        <v>6268</v>
      </c>
      <c r="E453" s="23" t="s">
        <v>6219</v>
      </c>
      <c r="F453" s="21" t="s">
        <v>5935</v>
      </c>
      <c r="G453" s="90">
        <v>10</v>
      </c>
      <c r="H453" s="24">
        <v>5</v>
      </c>
      <c r="I453" s="24">
        <v>7</v>
      </c>
      <c r="J453" s="24" t="s">
        <v>26</v>
      </c>
      <c r="K453" s="30"/>
      <c r="L453" s="30"/>
      <c r="M453" s="30"/>
      <c r="N453" s="30"/>
      <c r="O453" s="52">
        <v>5.5</v>
      </c>
      <c r="P453" s="26">
        <f t="shared" si="9"/>
        <v>6.2</v>
      </c>
      <c r="Q453" s="27" t="str">
        <f t="shared" si="13"/>
        <v>C</v>
      </c>
      <c r="R453" s="28" t="str">
        <f t="shared" si="7"/>
        <v>Trung bình</v>
      </c>
      <c r="S453" s="29" t="str">
        <f t="shared" si="10"/>
        <v/>
      </c>
      <c r="T453" s="92" t="s">
        <v>2164</v>
      </c>
      <c r="U453" s="3" t="str">
        <f t="shared" si="11"/>
        <v>INT1332</v>
      </c>
      <c r="V453" s="3" t="str">
        <f t="shared" si="12"/>
        <v>02</v>
      </c>
      <c r="W453" s="19" t="str">
        <f t="array" ref="W453">IFERROR(VLOOKUP($C453&amp;$T453,CHOOSE({1,2},Data!$A$2:$A$13444&amp;Data!$B$2:$B$13444,Data!$C$2:$C$13444),2,0),"")</f>
        <v>PM05-A3</v>
      </c>
      <c r="X453" s="54" t="str">
        <f t="shared" si="8"/>
        <v>Đạt</v>
      </c>
      <c r="Y453" s="54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2"/>
    </row>
    <row r="454" spans="1:40" ht="18.75" customHeight="1" x14ac:dyDescent="0.25">
      <c r="A454" s="1">
        <v>446</v>
      </c>
      <c r="B454" s="20">
        <f>IF(LEN(C454=0),SUBTOTAL(3,$C$9:C454),"")</f>
        <v>446</v>
      </c>
      <c r="C454" s="21" t="s">
        <v>5322</v>
      </c>
      <c r="D454" s="22" t="s">
        <v>6269</v>
      </c>
      <c r="E454" s="23" t="s">
        <v>6270</v>
      </c>
      <c r="F454" s="21" t="s">
        <v>5940</v>
      </c>
      <c r="G454" s="90">
        <v>10</v>
      </c>
      <c r="H454" s="24">
        <v>3</v>
      </c>
      <c r="I454" s="24">
        <v>7.5</v>
      </c>
      <c r="J454" s="24" t="s">
        <v>26</v>
      </c>
      <c r="K454" s="30"/>
      <c r="L454" s="30"/>
      <c r="M454" s="30"/>
      <c r="N454" s="30"/>
      <c r="O454" s="52">
        <v>1</v>
      </c>
      <c r="P454" s="26">
        <f t="shared" si="9"/>
        <v>3.6</v>
      </c>
      <c r="Q454" s="27" t="str">
        <f t="shared" si="13"/>
        <v>F</v>
      </c>
      <c r="R454" s="28" t="str">
        <f t="shared" si="7"/>
        <v>Kém</v>
      </c>
      <c r="S454" s="29" t="str">
        <f t="shared" si="10"/>
        <v/>
      </c>
      <c r="T454" s="92" t="s">
        <v>2164</v>
      </c>
      <c r="U454" s="3" t="str">
        <f t="shared" si="11"/>
        <v>INT1332</v>
      </c>
      <c r="V454" s="3" t="str">
        <f t="shared" si="12"/>
        <v>02</v>
      </c>
      <c r="W454" s="19" t="str">
        <f t="array" ref="W454">IFERROR(VLOOKUP($C454&amp;$T454,CHOOSE({1,2},Data!$A$2:$A$13444&amp;Data!$B$2:$B$13444,Data!$C$2:$C$13444),2,0),"")</f>
        <v>PM05-A3</v>
      </c>
      <c r="X454" s="54" t="str">
        <f t="shared" si="8"/>
        <v>Học lại</v>
      </c>
      <c r="Y454" s="54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2"/>
    </row>
    <row r="455" spans="1:40" ht="18.75" customHeight="1" x14ac:dyDescent="0.25">
      <c r="A455" s="1">
        <v>447</v>
      </c>
      <c r="B455" s="20">
        <f>IF(LEN(C455=0),SUBTOTAL(3,$C$9:C455),"")</f>
        <v>447</v>
      </c>
      <c r="C455" s="21" t="s">
        <v>4319</v>
      </c>
      <c r="D455" s="22" t="s">
        <v>5853</v>
      </c>
      <c r="E455" s="23" t="s">
        <v>6039</v>
      </c>
      <c r="F455" s="21" t="s">
        <v>5939</v>
      </c>
      <c r="G455" s="90">
        <v>8</v>
      </c>
      <c r="H455" s="24">
        <v>9</v>
      </c>
      <c r="I455" s="24">
        <v>7</v>
      </c>
      <c r="J455" s="24" t="s">
        <v>26</v>
      </c>
      <c r="K455" s="30"/>
      <c r="L455" s="30"/>
      <c r="M455" s="30"/>
      <c r="N455" s="30"/>
      <c r="O455" s="52">
        <v>6.5</v>
      </c>
      <c r="P455" s="26">
        <f t="shared" si="9"/>
        <v>7.3</v>
      </c>
      <c r="Q455" s="27" t="str">
        <f t="shared" si="13"/>
        <v>B</v>
      </c>
      <c r="R455" s="28" t="str">
        <f t="shared" si="7"/>
        <v>Khá</v>
      </c>
      <c r="S455" s="29" t="str">
        <f t="shared" si="10"/>
        <v/>
      </c>
      <c r="T455" s="92" t="s">
        <v>2164</v>
      </c>
      <c r="U455" s="3" t="str">
        <f t="shared" si="11"/>
        <v>INT1332</v>
      </c>
      <c r="V455" s="3" t="str">
        <f t="shared" si="12"/>
        <v>02</v>
      </c>
      <c r="W455" s="19" t="str">
        <f t="array" ref="W455">IFERROR(VLOOKUP($C455&amp;$T455,CHOOSE({1,2},Data!$A$2:$A$13444&amp;Data!$B$2:$B$13444,Data!$C$2:$C$13444),2,0),"")</f>
        <v>PM05-A3</v>
      </c>
      <c r="X455" s="54" t="str">
        <f t="shared" si="8"/>
        <v>Đạt</v>
      </c>
      <c r="Y455" s="54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2"/>
    </row>
    <row r="456" spans="1:40" ht="18.75" customHeight="1" x14ac:dyDescent="0.25">
      <c r="A456" s="1">
        <v>448</v>
      </c>
      <c r="B456" s="20">
        <f>IF(LEN(C456=0),SUBTOTAL(3,$C$9:C456),"")</f>
        <v>448</v>
      </c>
      <c r="C456" s="21" t="s">
        <v>317</v>
      </c>
      <c r="D456" s="22" t="s">
        <v>6271</v>
      </c>
      <c r="E456" s="23" t="s">
        <v>6041</v>
      </c>
      <c r="F456" s="21" t="s">
        <v>5962</v>
      </c>
      <c r="G456" s="90">
        <v>10</v>
      </c>
      <c r="H456" s="24">
        <v>5.5</v>
      </c>
      <c r="I456" s="24">
        <v>6</v>
      </c>
      <c r="J456" s="24" t="s">
        <v>26</v>
      </c>
      <c r="K456" s="30"/>
      <c r="L456" s="30"/>
      <c r="M456" s="30"/>
      <c r="N456" s="30"/>
      <c r="O456" s="52">
        <v>5</v>
      </c>
      <c r="P456" s="26">
        <f t="shared" si="9"/>
        <v>5.8</v>
      </c>
      <c r="Q456" s="27" t="str">
        <f t="shared" si="13"/>
        <v>C</v>
      </c>
      <c r="R456" s="28" t="str">
        <f t="shared" si="7"/>
        <v>Trung bình</v>
      </c>
      <c r="S456" s="29" t="str">
        <f t="shared" si="10"/>
        <v/>
      </c>
      <c r="T456" s="92" t="s">
        <v>2164</v>
      </c>
      <c r="U456" s="3" t="str">
        <f t="shared" si="11"/>
        <v>INT1332</v>
      </c>
      <c r="V456" s="3" t="str">
        <f t="shared" si="12"/>
        <v>02</v>
      </c>
      <c r="W456" s="19" t="str">
        <f t="array" ref="W456">IFERROR(VLOOKUP($C456&amp;$T456,CHOOSE({1,2},Data!$A$2:$A$13444&amp;Data!$B$2:$B$13444,Data!$C$2:$C$13444),2,0),"")</f>
        <v>PM05-A3</v>
      </c>
      <c r="X456" s="54" t="str">
        <f t="shared" si="8"/>
        <v>Đạt</v>
      </c>
      <c r="Y456" s="54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2"/>
    </row>
    <row r="457" spans="1:40" ht="18.75" customHeight="1" x14ac:dyDescent="0.25">
      <c r="A457" s="1">
        <v>449</v>
      </c>
      <c r="B457" s="20">
        <f>IF(LEN(C457=0),SUBTOTAL(3,$C$9:C457),"")</f>
        <v>449</v>
      </c>
      <c r="C457" s="21" t="s">
        <v>4034</v>
      </c>
      <c r="D457" s="22" t="s">
        <v>6272</v>
      </c>
      <c r="E457" s="23" t="s">
        <v>6041</v>
      </c>
      <c r="F457" s="21" t="s">
        <v>5811</v>
      </c>
      <c r="G457" s="90">
        <v>10</v>
      </c>
      <c r="H457" s="24">
        <v>6</v>
      </c>
      <c r="I457" s="24">
        <v>6</v>
      </c>
      <c r="J457" s="24" t="s">
        <v>26</v>
      </c>
      <c r="K457" s="30"/>
      <c r="L457" s="30"/>
      <c r="M457" s="30"/>
      <c r="N457" s="30"/>
      <c r="O457" s="52">
        <v>6</v>
      </c>
      <c r="P457" s="26">
        <f t="shared" si="9"/>
        <v>6.4</v>
      </c>
      <c r="Q457" s="27" t="str">
        <f t="shared" si="13"/>
        <v>C</v>
      </c>
      <c r="R457" s="28" t="str">
        <f t="shared" si="7"/>
        <v>Trung bình</v>
      </c>
      <c r="S457" s="29" t="str">
        <f t="shared" si="10"/>
        <v/>
      </c>
      <c r="T457" s="92" t="s">
        <v>2164</v>
      </c>
      <c r="U457" s="3" t="str">
        <f t="shared" si="11"/>
        <v>INT1332</v>
      </c>
      <c r="V457" s="3" t="str">
        <f t="shared" si="12"/>
        <v>02</v>
      </c>
      <c r="W457" s="19" t="str">
        <f t="array" ref="W457">IFERROR(VLOOKUP($C457&amp;$T457,CHOOSE({1,2},Data!$A$2:$A$13444&amp;Data!$B$2:$B$13444,Data!$C$2:$C$13444),2,0),"")</f>
        <v>PM05-A3</v>
      </c>
      <c r="X457" s="54" t="str">
        <f t="shared" si="8"/>
        <v>Đạt</v>
      </c>
      <c r="Y457" s="54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2"/>
    </row>
    <row r="458" spans="1:40" ht="18.75" customHeight="1" x14ac:dyDescent="0.25">
      <c r="A458" s="1">
        <v>450</v>
      </c>
      <c r="B458" s="20">
        <f>IF(LEN(C458=0),SUBTOTAL(3,$C$9:C458),"")</f>
        <v>450</v>
      </c>
      <c r="C458" s="21" t="s">
        <v>4382</v>
      </c>
      <c r="D458" s="22" t="s">
        <v>6037</v>
      </c>
      <c r="E458" s="23" t="s">
        <v>5877</v>
      </c>
      <c r="F458" s="21" t="s">
        <v>6098</v>
      </c>
      <c r="G458" s="90">
        <v>10</v>
      </c>
      <c r="H458" s="24">
        <v>8</v>
      </c>
      <c r="I458" s="24">
        <v>8</v>
      </c>
      <c r="J458" s="24" t="s">
        <v>26</v>
      </c>
      <c r="K458" s="30"/>
      <c r="L458" s="30"/>
      <c r="M458" s="30"/>
      <c r="N458" s="30"/>
      <c r="O458" s="52">
        <v>8.5</v>
      </c>
      <c r="P458" s="26">
        <f t="shared" si="9"/>
        <v>8.5</v>
      </c>
      <c r="Q458" s="27" t="str">
        <f t="shared" si="13"/>
        <v>A</v>
      </c>
      <c r="R458" s="28" t="str">
        <f t="shared" si="7"/>
        <v>Giỏi</v>
      </c>
      <c r="S458" s="29" t="str">
        <f t="shared" si="10"/>
        <v/>
      </c>
      <c r="T458" s="92" t="s">
        <v>2164</v>
      </c>
      <c r="U458" s="3" t="str">
        <f t="shared" si="11"/>
        <v>INT1332</v>
      </c>
      <c r="V458" s="3" t="str">
        <f t="shared" si="12"/>
        <v>02</v>
      </c>
      <c r="W458" s="19" t="str">
        <f t="array" ref="W458">IFERROR(VLOOKUP($C458&amp;$T458,CHOOSE({1,2},Data!$A$2:$A$13444&amp;Data!$B$2:$B$13444,Data!$C$2:$C$13444),2,0),"")</f>
        <v>PM05-A3</v>
      </c>
      <c r="X458" s="54" t="str">
        <f t="shared" si="8"/>
        <v>Đạt</v>
      </c>
      <c r="Y458" s="54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2"/>
    </row>
    <row r="459" spans="1:40" ht="18.75" customHeight="1" x14ac:dyDescent="0.25">
      <c r="A459" s="1">
        <v>451</v>
      </c>
      <c r="B459" s="20">
        <f>IF(LEN(C459=0),SUBTOTAL(3,$C$9:C459),"")</f>
        <v>451</v>
      </c>
      <c r="C459" s="21" t="s">
        <v>4954</v>
      </c>
      <c r="D459" s="22" t="s">
        <v>5853</v>
      </c>
      <c r="E459" s="23" t="s">
        <v>5877</v>
      </c>
      <c r="F459" s="21" t="s">
        <v>5951</v>
      </c>
      <c r="G459" s="90">
        <v>10</v>
      </c>
      <c r="H459" s="24">
        <v>4</v>
      </c>
      <c r="I459" s="24">
        <v>7</v>
      </c>
      <c r="J459" s="24" t="s">
        <v>26</v>
      </c>
      <c r="K459" s="30"/>
      <c r="L459" s="30"/>
      <c r="M459" s="30"/>
      <c r="N459" s="30"/>
      <c r="O459" s="52">
        <v>1</v>
      </c>
      <c r="P459" s="26">
        <f t="shared" si="9"/>
        <v>3.7</v>
      </c>
      <c r="Q459" s="27" t="str">
        <f t="shared" si="13"/>
        <v>F</v>
      </c>
      <c r="R459" s="28" t="str">
        <f t="shared" si="7"/>
        <v>Kém</v>
      </c>
      <c r="S459" s="29" t="str">
        <f t="shared" si="10"/>
        <v/>
      </c>
      <c r="T459" s="92" t="s">
        <v>2164</v>
      </c>
      <c r="U459" s="3" t="str">
        <f t="shared" si="11"/>
        <v>INT1332</v>
      </c>
      <c r="V459" s="3" t="str">
        <f t="shared" si="12"/>
        <v>02</v>
      </c>
      <c r="W459" s="19" t="str">
        <f t="array" ref="W459">IFERROR(VLOOKUP($C459&amp;$T459,CHOOSE({1,2},Data!$A$2:$A$13444&amp;Data!$B$2:$B$13444,Data!$C$2:$C$13444),2,0),"")</f>
        <v>PM05-A3</v>
      </c>
      <c r="X459" s="54" t="str">
        <f t="shared" si="8"/>
        <v>Học lại</v>
      </c>
      <c r="Y459" s="54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2"/>
    </row>
    <row r="460" spans="1:40" ht="18.75" customHeight="1" x14ac:dyDescent="0.25">
      <c r="A460" s="1">
        <v>452</v>
      </c>
      <c r="B460" s="20">
        <f>IF(LEN(C460=0),SUBTOTAL(3,$C$9:C460),"")</f>
        <v>452</v>
      </c>
      <c r="C460" s="21" t="s">
        <v>4383</v>
      </c>
      <c r="D460" s="22" t="s">
        <v>6273</v>
      </c>
      <c r="E460" s="23" t="s">
        <v>5881</v>
      </c>
      <c r="F460" s="21" t="s">
        <v>6098</v>
      </c>
      <c r="G460" s="90">
        <v>10</v>
      </c>
      <c r="H460" s="24">
        <v>6.5</v>
      </c>
      <c r="I460" s="24">
        <v>6</v>
      </c>
      <c r="J460" s="24" t="s">
        <v>26</v>
      </c>
      <c r="K460" s="30"/>
      <c r="L460" s="30"/>
      <c r="M460" s="30"/>
      <c r="N460" s="30"/>
      <c r="O460" s="52">
        <v>2</v>
      </c>
      <c r="P460" s="26">
        <f t="shared" si="9"/>
        <v>4.5</v>
      </c>
      <c r="Q460" s="27" t="str">
        <f t="shared" si="13"/>
        <v>D</v>
      </c>
      <c r="R460" s="28" t="str">
        <f t="shared" si="7"/>
        <v>Trung bình yếu</v>
      </c>
      <c r="S460" s="29" t="str">
        <f t="shared" si="10"/>
        <v/>
      </c>
      <c r="T460" s="92" t="s">
        <v>2164</v>
      </c>
      <c r="U460" s="3" t="str">
        <f t="shared" si="11"/>
        <v>INT1332</v>
      </c>
      <c r="V460" s="3" t="str">
        <f t="shared" si="12"/>
        <v>02</v>
      </c>
      <c r="W460" s="19" t="str">
        <f t="array" ref="W460">IFERROR(VLOOKUP($C460&amp;$T460,CHOOSE({1,2},Data!$A$2:$A$13444&amp;Data!$B$2:$B$13444,Data!$C$2:$C$13444),2,0),"")</f>
        <v>PM05-A3</v>
      </c>
      <c r="X460" s="54" t="str">
        <f t="shared" si="8"/>
        <v>Đạt</v>
      </c>
      <c r="Y460" s="54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2"/>
    </row>
    <row r="461" spans="1:40" ht="18.75" customHeight="1" x14ac:dyDescent="0.25">
      <c r="A461" s="1">
        <v>453</v>
      </c>
      <c r="B461" s="20">
        <f>IF(LEN(C461=0),SUBTOTAL(3,$C$9:C461),"")</f>
        <v>453</v>
      </c>
      <c r="C461" s="21" t="s">
        <v>4685</v>
      </c>
      <c r="D461" s="22" t="s">
        <v>6274</v>
      </c>
      <c r="E461" s="23" t="s">
        <v>5819</v>
      </c>
      <c r="F461" s="21" t="s">
        <v>5951</v>
      </c>
      <c r="G461" s="90">
        <v>10</v>
      </c>
      <c r="H461" s="24">
        <v>6</v>
      </c>
      <c r="I461" s="24">
        <v>7</v>
      </c>
      <c r="J461" s="24" t="s">
        <v>26</v>
      </c>
      <c r="K461" s="30"/>
      <c r="L461" s="30"/>
      <c r="M461" s="30"/>
      <c r="N461" s="30"/>
      <c r="O461" s="52">
        <v>5</v>
      </c>
      <c r="P461" s="26">
        <f t="shared" si="9"/>
        <v>6.1</v>
      </c>
      <c r="Q461" s="27" t="str">
        <f t="shared" si="13"/>
        <v>C</v>
      </c>
      <c r="R461" s="28" t="str">
        <f t="shared" si="7"/>
        <v>Trung bình</v>
      </c>
      <c r="S461" s="29" t="str">
        <f t="shared" si="10"/>
        <v/>
      </c>
      <c r="T461" s="92" t="s">
        <v>2164</v>
      </c>
      <c r="U461" s="3" t="str">
        <f t="shared" si="11"/>
        <v>INT1332</v>
      </c>
      <c r="V461" s="3" t="str">
        <f t="shared" si="12"/>
        <v>02</v>
      </c>
      <c r="W461" s="19" t="str">
        <f t="array" ref="W461">IFERROR(VLOOKUP($C461&amp;$T461,CHOOSE({1,2},Data!$A$2:$A$13444&amp;Data!$B$2:$B$13444,Data!$C$2:$C$13444),2,0),"")</f>
        <v>PM05-A3</v>
      </c>
      <c r="X461" s="54" t="str">
        <f t="shared" si="8"/>
        <v>Đạt</v>
      </c>
      <c r="Y461" s="54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2"/>
    </row>
    <row r="462" spans="1:40" ht="18.75" customHeight="1" x14ac:dyDescent="0.25">
      <c r="A462" s="1">
        <v>454</v>
      </c>
      <c r="B462" s="20">
        <f>IF(LEN(C462=0),SUBTOTAL(3,$C$9:C462),"")</f>
        <v>454</v>
      </c>
      <c r="C462" s="21" t="s">
        <v>428</v>
      </c>
      <c r="D462" s="22" t="s">
        <v>6275</v>
      </c>
      <c r="E462" s="23" t="s">
        <v>5819</v>
      </c>
      <c r="F462" s="21" t="s">
        <v>5951</v>
      </c>
      <c r="G462" s="90">
        <v>10</v>
      </c>
      <c r="H462" s="24">
        <v>4</v>
      </c>
      <c r="I462" s="24">
        <v>7</v>
      </c>
      <c r="J462" s="24" t="s">
        <v>26</v>
      </c>
      <c r="K462" s="30"/>
      <c r="L462" s="30"/>
      <c r="M462" s="30"/>
      <c r="N462" s="30"/>
      <c r="O462" s="52">
        <v>1</v>
      </c>
      <c r="P462" s="26">
        <f t="shared" si="9"/>
        <v>3.7</v>
      </c>
      <c r="Q462" s="27" t="str">
        <f t="shared" si="13"/>
        <v>F</v>
      </c>
      <c r="R462" s="28" t="str">
        <f t="shared" si="7"/>
        <v>Kém</v>
      </c>
      <c r="S462" s="29" t="str">
        <f t="shared" si="10"/>
        <v/>
      </c>
      <c r="T462" s="92" t="s">
        <v>2164</v>
      </c>
      <c r="U462" s="3" t="str">
        <f t="shared" si="11"/>
        <v>INT1332</v>
      </c>
      <c r="V462" s="3" t="str">
        <f t="shared" si="12"/>
        <v>02</v>
      </c>
      <c r="W462" s="19" t="str">
        <f t="array" ref="W462">IFERROR(VLOOKUP($C462&amp;$T462,CHOOSE({1,2},Data!$A$2:$A$13444&amp;Data!$B$2:$B$13444,Data!$C$2:$C$13444),2,0),"")</f>
        <v>PM05-A3</v>
      </c>
      <c r="X462" s="54" t="str">
        <f t="shared" si="8"/>
        <v>Học lại</v>
      </c>
      <c r="Y462" s="54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2"/>
    </row>
    <row r="463" spans="1:40" ht="18.75" customHeight="1" x14ac:dyDescent="0.25">
      <c r="A463" s="1">
        <v>455</v>
      </c>
      <c r="B463" s="20">
        <f>IF(LEN(C463=0),SUBTOTAL(3,$C$9:C463),"")</f>
        <v>455</v>
      </c>
      <c r="C463" s="21" t="s">
        <v>4284</v>
      </c>
      <c r="D463" s="22" t="s">
        <v>6276</v>
      </c>
      <c r="E463" s="23" t="s">
        <v>6110</v>
      </c>
      <c r="F463" s="21" t="s">
        <v>5951</v>
      </c>
      <c r="G463" s="90">
        <v>10</v>
      </c>
      <c r="H463" s="24">
        <v>5</v>
      </c>
      <c r="I463" s="24">
        <v>7</v>
      </c>
      <c r="J463" s="24" t="s">
        <v>26</v>
      </c>
      <c r="K463" s="30"/>
      <c r="L463" s="30"/>
      <c r="M463" s="30"/>
      <c r="N463" s="30"/>
      <c r="O463" s="52">
        <v>6</v>
      </c>
      <c r="P463" s="26">
        <f t="shared" si="9"/>
        <v>6.4</v>
      </c>
      <c r="Q463" s="27" t="str">
        <f t="shared" si="13"/>
        <v>C</v>
      </c>
      <c r="R463" s="28" t="str">
        <f t="shared" si="7"/>
        <v>Trung bình</v>
      </c>
      <c r="S463" s="29" t="str">
        <f t="shared" si="10"/>
        <v/>
      </c>
      <c r="T463" s="92" t="s">
        <v>2164</v>
      </c>
      <c r="U463" s="3" t="str">
        <f t="shared" si="11"/>
        <v>INT1332</v>
      </c>
      <c r="V463" s="3" t="str">
        <f t="shared" si="12"/>
        <v>02</v>
      </c>
      <c r="W463" s="19" t="str">
        <f t="array" ref="W463">IFERROR(VLOOKUP($C463&amp;$T463,CHOOSE({1,2},Data!$A$2:$A$13444&amp;Data!$B$2:$B$13444,Data!$C$2:$C$13444),2,0),"")</f>
        <v>PM05-A3</v>
      </c>
      <c r="X463" s="54" t="str">
        <f t="shared" si="8"/>
        <v>Đạt</v>
      </c>
      <c r="Y463" s="54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2"/>
    </row>
    <row r="464" spans="1:40" ht="18.75" customHeight="1" x14ac:dyDescent="0.25">
      <c r="A464" s="1">
        <v>456</v>
      </c>
      <c r="B464" s="20">
        <f>IF(LEN(C464=0),SUBTOTAL(3,$C$9:C464),"")</f>
        <v>456</v>
      </c>
      <c r="C464" s="21" t="s">
        <v>2816</v>
      </c>
      <c r="D464" s="22" t="s">
        <v>5828</v>
      </c>
      <c r="E464" s="23" t="s">
        <v>5824</v>
      </c>
      <c r="F464" s="21" t="s">
        <v>5962</v>
      </c>
      <c r="G464" s="90">
        <v>5</v>
      </c>
      <c r="H464" s="24">
        <v>4</v>
      </c>
      <c r="I464" s="24">
        <v>6</v>
      </c>
      <c r="J464" s="24" t="s">
        <v>26</v>
      </c>
      <c r="K464" s="30"/>
      <c r="L464" s="30"/>
      <c r="M464" s="30"/>
      <c r="N464" s="30"/>
      <c r="O464" s="52" t="s">
        <v>6629</v>
      </c>
      <c r="P464" s="26">
        <f t="shared" si="9"/>
        <v>0</v>
      </c>
      <c r="Q464" s="27" t="str">
        <f t="shared" si="13"/>
        <v>F</v>
      </c>
      <c r="R464" s="28" t="str">
        <f t="shared" si="7"/>
        <v>Kém</v>
      </c>
      <c r="S464" s="29" t="str">
        <f t="shared" si="10"/>
        <v>Vắng</v>
      </c>
      <c r="T464" s="92" t="s">
        <v>2164</v>
      </c>
      <c r="U464" s="3" t="str">
        <f t="shared" si="11"/>
        <v>INT1332</v>
      </c>
      <c r="V464" s="3" t="str">
        <f t="shared" si="12"/>
        <v>02</v>
      </c>
      <c r="W464" s="19" t="str">
        <f t="array" ref="W464">IFERROR(VLOOKUP($C464&amp;$T464,CHOOSE({1,2},Data!$A$2:$A$13444&amp;Data!$B$2:$B$13444,Data!$C$2:$C$13444),2,0),"")</f>
        <v>PM05-A3</v>
      </c>
      <c r="X464" s="54" t="str">
        <f t="shared" si="8"/>
        <v>Học lại</v>
      </c>
      <c r="Y464" s="54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2"/>
    </row>
    <row r="465" spans="1:40" ht="18.75" customHeight="1" x14ac:dyDescent="0.25">
      <c r="A465" s="1">
        <v>457</v>
      </c>
      <c r="B465" s="20">
        <f>IF(LEN(C465=0),SUBTOTAL(3,$C$9:C465),"")</f>
        <v>457</v>
      </c>
      <c r="C465" s="21" t="s">
        <v>4350</v>
      </c>
      <c r="D465" s="22" t="s">
        <v>5853</v>
      </c>
      <c r="E465" s="23" t="s">
        <v>5824</v>
      </c>
      <c r="F465" s="21" t="s">
        <v>5958</v>
      </c>
      <c r="G465" s="90">
        <v>10</v>
      </c>
      <c r="H465" s="24">
        <v>4</v>
      </c>
      <c r="I465" s="24">
        <v>7</v>
      </c>
      <c r="J465" s="24" t="s">
        <v>26</v>
      </c>
      <c r="K465" s="30"/>
      <c r="L465" s="30"/>
      <c r="M465" s="30"/>
      <c r="N465" s="30"/>
      <c r="O465" s="52">
        <v>2.5</v>
      </c>
      <c r="P465" s="26">
        <f t="shared" si="9"/>
        <v>4.5</v>
      </c>
      <c r="Q465" s="27" t="str">
        <f t="shared" si="13"/>
        <v>D</v>
      </c>
      <c r="R465" s="28" t="str">
        <f t="shared" si="7"/>
        <v>Trung bình yếu</v>
      </c>
      <c r="S465" s="29" t="str">
        <f t="shared" si="10"/>
        <v/>
      </c>
      <c r="T465" s="92" t="s">
        <v>2164</v>
      </c>
      <c r="U465" s="3" t="str">
        <f t="shared" si="11"/>
        <v>INT1332</v>
      </c>
      <c r="V465" s="3" t="str">
        <f t="shared" si="12"/>
        <v>02</v>
      </c>
      <c r="W465" s="19" t="str">
        <f t="array" ref="W465">IFERROR(VLOOKUP($C465&amp;$T465,CHOOSE({1,2},Data!$A$2:$A$13444&amp;Data!$B$2:$B$13444,Data!$C$2:$C$13444),2,0),"")</f>
        <v>PM05-A3</v>
      </c>
      <c r="X465" s="54" t="str">
        <f t="shared" si="8"/>
        <v>Đạt</v>
      </c>
      <c r="Y465" s="54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2"/>
    </row>
    <row r="466" spans="1:40" ht="18.75" customHeight="1" x14ac:dyDescent="0.25">
      <c r="A466" s="1">
        <v>458</v>
      </c>
      <c r="B466" s="20">
        <f>IF(LEN(C466=0),SUBTOTAL(3,$C$9:C466),"")</f>
        <v>458</v>
      </c>
      <c r="C466" s="21" t="s">
        <v>4427</v>
      </c>
      <c r="D466" s="22" t="s">
        <v>6277</v>
      </c>
      <c r="E466" s="23" t="s">
        <v>5824</v>
      </c>
      <c r="F466" s="21" t="s">
        <v>5937</v>
      </c>
      <c r="G466" s="90">
        <v>10</v>
      </c>
      <c r="H466" s="24">
        <v>6.5</v>
      </c>
      <c r="I466" s="24">
        <v>7</v>
      </c>
      <c r="J466" s="24" t="s">
        <v>26</v>
      </c>
      <c r="K466" s="30"/>
      <c r="L466" s="30"/>
      <c r="M466" s="30"/>
      <c r="N466" s="30"/>
      <c r="O466" s="52">
        <v>7.5</v>
      </c>
      <c r="P466" s="26">
        <f t="shared" si="9"/>
        <v>7.5</v>
      </c>
      <c r="Q466" s="27" t="str">
        <f t="shared" si="13"/>
        <v>B</v>
      </c>
      <c r="R466" s="28" t="str">
        <f t="shared" si="7"/>
        <v>Khá</v>
      </c>
      <c r="S466" s="29" t="str">
        <f t="shared" si="10"/>
        <v/>
      </c>
      <c r="T466" s="92" t="s">
        <v>2164</v>
      </c>
      <c r="U466" s="3" t="str">
        <f t="shared" si="11"/>
        <v>INT1332</v>
      </c>
      <c r="V466" s="3" t="str">
        <f t="shared" si="12"/>
        <v>02</v>
      </c>
      <c r="W466" s="19" t="str">
        <f t="array" ref="W466">IFERROR(VLOOKUP($C466&amp;$T466,CHOOSE({1,2},Data!$A$2:$A$13444&amp;Data!$B$2:$B$13444,Data!$C$2:$C$13444),2,0),"")</f>
        <v>PM05-A3</v>
      </c>
      <c r="X466" s="54" t="str">
        <f t="shared" si="8"/>
        <v>Đạt</v>
      </c>
      <c r="Y466" s="54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2"/>
    </row>
    <row r="467" spans="1:40" ht="18.75" customHeight="1" x14ac:dyDescent="0.25">
      <c r="A467" s="1">
        <v>459</v>
      </c>
      <c r="B467" s="20">
        <f>IF(LEN(C467=0),SUBTOTAL(3,$C$9:C467),"")</f>
        <v>459</v>
      </c>
      <c r="C467" s="21" t="s">
        <v>4915</v>
      </c>
      <c r="D467" s="22" t="s">
        <v>6278</v>
      </c>
      <c r="E467" s="23" t="s">
        <v>6052</v>
      </c>
      <c r="F467" s="21" t="s">
        <v>5937</v>
      </c>
      <c r="G467" s="90">
        <v>10</v>
      </c>
      <c r="H467" s="24">
        <v>5</v>
      </c>
      <c r="I467" s="24">
        <v>8</v>
      </c>
      <c r="J467" s="24" t="s">
        <v>26</v>
      </c>
      <c r="K467" s="30"/>
      <c r="L467" s="30"/>
      <c r="M467" s="30"/>
      <c r="N467" s="30"/>
      <c r="O467" s="52">
        <v>5.5</v>
      </c>
      <c r="P467" s="26">
        <f t="shared" si="9"/>
        <v>6.4</v>
      </c>
      <c r="Q467" s="27" t="str">
        <f t="shared" si="13"/>
        <v>C</v>
      </c>
      <c r="R467" s="28" t="str">
        <f t="shared" si="7"/>
        <v>Trung bình</v>
      </c>
      <c r="S467" s="29" t="str">
        <f t="shared" si="10"/>
        <v/>
      </c>
      <c r="T467" s="92" t="s">
        <v>2164</v>
      </c>
      <c r="U467" s="3" t="str">
        <f t="shared" si="11"/>
        <v>INT1332</v>
      </c>
      <c r="V467" s="3" t="str">
        <f t="shared" si="12"/>
        <v>02</v>
      </c>
      <c r="W467" s="19" t="str">
        <f t="array" ref="W467">IFERROR(VLOOKUP($C467&amp;$T467,CHOOSE({1,2},Data!$A$2:$A$13444&amp;Data!$B$2:$B$13444,Data!$C$2:$C$13444),2,0),"")</f>
        <v>PM05-A3</v>
      </c>
      <c r="X467" s="54" t="str">
        <f t="shared" si="8"/>
        <v>Đạt</v>
      </c>
      <c r="Y467" s="54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2"/>
    </row>
    <row r="468" spans="1:40" ht="18.75" customHeight="1" x14ac:dyDescent="0.25">
      <c r="A468" s="1">
        <v>460</v>
      </c>
      <c r="B468" s="20">
        <f>IF(LEN(C468=0),SUBTOTAL(3,$C$9:C468),"")</f>
        <v>460</v>
      </c>
      <c r="C468" s="21" t="s">
        <v>665</v>
      </c>
      <c r="D468" s="22" t="s">
        <v>6279</v>
      </c>
      <c r="E468" s="23" t="s">
        <v>5966</v>
      </c>
      <c r="F468" s="21" t="s">
        <v>6098</v>
      </c>
      <c r="G468" s="90">
        <v>10</v>
      </c>
      <c r="H468" s="24">
        <v>3</v>
      </c>
      <c r="I468" s="24">
        <v>7.5</v>
      </c>
      <c r="J468" s="24" t="s">
        <v>26</v>
      </c>
      <c r="K468" s="30"/>
      <c r="L468" s="30"/>
      <c r="M468" s="30"/>
      <c r="N468" s="30"/>
      <c r="O468" s="52">
        <v>2.5</v>
      </c>
      <c r="P468" s="26">
        <f t="shared" si="9"/>
        <v>4.4000000000000004</v>
      </c>
      <c r="Q468" s="27" t="str">
        <f t="shared" si="13"/>
        <v>D</v>
      </c>
      <c r="R468" s="28" t="str">
        <f t="shared" si="7"/>
        <v>Trung bình yếu</v>
      </c>
      <c r="S468" s="29" t="str">
        <f t="shared" si="10"/>
        <v/>
      </c>
      <c r="T468" s="92" t="s">
        <v>2164</v>
      </c>
      <c r="U468" s="3" t="str">
        <f t="shared" si="11"/>
        <v>INT1332</v>
      </c>
      <c r="V468" s="3" t="str">
        <f t="shared" si="12"/>
        <v>02</v>
      </c>
      <c r="W468" s="19" t="str">
        <f t="array" ref="W468">IFERROR(VLOOKUP($C468&amp;$T468,CHOOSE({1,2},Data!$A$2:$A$13444&amp;Data!$B$2:$B$13444,Data!$C$2:$C$13444),2,0),"")</f>
        <v>PM05-A3</v>
      </c>
      <c r="X468" s="54" t="str">
        <f t="shared" si="8"/>
        <v>Đạt</v>
      </c>
      <c r="Y468" s="54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2"/>
    </row>
    <row r="469" spans="1:40" ht="18.75" customHeight="1" x14ac:dyDescent="0.25">
      <c r="A469" s="1">
        <v>461</v>
      </c>
      <c r="B469" s="20">
        <f>IF(LEN(C469=0),SUBTOTAL(3,$C$9:C469),"")</f>
        <v>461</v>
      </c>
      <c r="C469" s="21" t="s">
        <v>4645</v>
      </c>
      <c r="D469" s="22" t="s">
        <v>5832</v>
      </c>
      <c r="E469" s="23" t="s">
        <v>5831</v>
      </c>
      <c r="F469" s="21" t="s">
        <v>5967</v>
      </c>
      <c r="G469" s="90">
        <v>10</v>
      </c>
      <c r="H469" s="24">
        <v>4.5</v>
      </c>
      <c r="I469" s="24">
        <v>7</v>
      </c>
      <c r="J469" s="24" t="s">
        <v>26</v>
      </c>
      <c r="K469" s="30"/>
      <c r="L469" s="30"/>
      <c r="M469" s="30"/>
      <c r="N469" s="30"/>
      <c r="O469" s="52">
        <v>5.5</v>
      </c>
      <c r="P469" s="26">
        <f t="shared" si="9"/>
        <v>6.1</v>
      </c>
      <c r="Q469" s="27" t="str">
        <f t="shared" si="13"/>
        <v>C</v>
      </c>
      <c r="R469" s="28" t="str">
        <f t="shared" si="7"/>
        <v>Trung bình</v>
      </c>
      <c r="S469" s="29" t="str">
        <f t="shared" si="10"/>
        <v/>
      </c>
      <c r="T469" s="92" t="s">
        <v>2164</v>
      </c>
      <c r="U469" s="3" t="str">
        <f t="shared" si="11"/>
        <v>INT1332</v>
      </c>
      <c r="V469" s="3" t="str">
        <f t="shared" si="12"/>
        <v>02</v>
      </c>
      <c r="W469" s="19" t="str">
        <f t="array" ref="W469">IFERROR(VLOOKUP($C469&amp;$T469,CHOOSE({1,2},Data!$A$2:$A$13444&amp;Data!$B$2:$B$13444,Data!$C$2:$C$13444),2,0),"")</f>
        <v>PM05-A3</v>
      </c>
      <c r="X469" s="54" t="str">
        <f t="shared" si="8"/>
        <v>Đạt</v>
      </c>
      <c r="Y469" s="54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2"/>
    </row>
    <row r="470" spans="1:40" ht="18.75" customHeight="1" x14ac:dyDescent="0.25">
      <c r="A470" s="1">
        <v>462</v>
      </c>
      <c r="B470" s="20">
        <f>IF(LEN(C470=0),SUBTOTAL(3,$C$9:C470),"")</f>
        <v>462</v>
      </c>
      <c r="C470" s="21" t="s">
        <v>1320</v>
      </c>
      <c r="D470" s="22" t="s">
        <v>6280</v>
      </c>
      <c r="E470" s="23" t="s">
        <v>6281</v>
      </c>
      <c r="F470" s="21" t="s">
        <v>6282</v>
      </c>
      <c r="G470" s="90">
        <v>5</v>
      </c>
      <c r="H470" s="24">
        <v>3</v>
      </c>
      <c r="I470" s="24">
        <v>6</v>
      </c>
      <c r="J470" s="24" t="s">
        <v>26</v>
      </c>
      <c r="K470" s="30"/>
      <c r="L470" s="30"/>
      <c r="M470" s="30"/>
      <c r="N470" s="30"/>
      <c r="O470" s="52" t="s">
        <v>6629</v>
      </c>
      <c r="P470" s="26">
        <f t="shared" si="9"/>
        <v>0</v>
      </c>
      <c r="Q470" s="27" t="str">
        <f t="shared" si="13"/>
        <v>F</v>
      </c>
      <c r="R470" s="28" t="str">
        <f t="shared" si="7"/>
        <v>Kém</v>
      </c>
      <c r="S470" s="29" t="str">
        <f t="shared" si="10"/>
        <v>Vắng</v>
      </c>
      <c r="T470" s="92" t="s">
        <v>2164</v>
      </c>
      <c r="U470" s="3" t="str">
        <f t="shared" si="11"/>
        <v>INT1332</v>
      </c>
      <c r="V470" s="3" t="str">
        <f t="shared" si="12"/>
        <v>02</v>
      </c>
      <c r="W470" s="19" t="str">
        <f t="array" ref="W470">IFERROR(VLOOKUP($C470&amp;$T470,CHOOSE({1,2},Data!$A$2:$A$13444&amp;Data!$B$2:$B$13444,Data!$C$2:$C$13444),2,0),"")</f>
        <v>PM05-A3</v>
      </c>
      <c r="X470" s="54" t="str">
        <f t="shared" si="8"/>
        <v>Học lại</v>
      </c>
      <c r="Y470" s="54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2"/>
    </row>
    <row r="471" spans="1:40" ht="18.75" customHeight="1" x14ac:dyDescent="0.25">
      <c r="A471" s="1">
        <v>463</v>
      </c>
      <c r="B471" s="20">
        <f>IF(LEN(C471=0),SUBTOTAL(3,$C$9:C471),"")</f>
        <v>463</v>
      </c>
      <c r="C471" s="21" t="s">
        <v>4384</v>
      </c>
      <c r="D471" s="22" t="s">
        <v>6283</v>
      </c>
      <c r="E471" s="23" t="s">
        <v>5834</v>
      </c>
      <c r="F471" s="21" t="s">
        <v>6098</v>
      </c>
      <c r="G471" s="90">
        <v>10</v>
      </c>
      <c r="H471" s="24">
        <v>3</v>
      </c>
      <c r="I471" s="24">
        <v>6</v>
      </c>
      <c r="J471" s="24" t="s">
        <v>26</v>
      </c>
      <c r="K471" s="30"/>
      <c r="L471" s="30"/>
      <c r="M471" s="30"/>
      <c r="N471" s="30"/>
      <c r="O471" s="52">
        <v>1</v>
      </c>
      <c r="P471" s="26">
        <f t="shared" si="9"/>
        <v>3.3</v>
      </c>
      <c r="Q471" s="27" t="str">
        <f t="shared" si="13"/>
        <v>F</v>
      </c>
      <c r="R471" s="28" t="str">
        <f t="shared" si="7"/>
        <v>Kém</v>
      </c>
      <c r="S471" s="29" t="str">
        <f t="shared" si="10"/>
        <v/>
      </c>
      <c r="T471" s="92" t="s">
        <v>2164</v>
      </c>
      <c r="U471" s="3" t="str">
        <f t="shared" si="11"/>
        <v>INT1332</v>
      </c>
      <c r="V471" s="3" t="str">
        <f t="shared" si="12"/>
        <v>02</v>
      </c>
      <c r="W471" s="19" t="str">
        <f t="array" ref="W471">IFERROR(VLOOKUP($C471&amp;$T471,CHOOSE({1,2},Data!$A$2:$A$13444&amp;Data!$B$2:$B$13444,Data!$C$2:$C$13444),2,0),"")</f>
        <v>PM05-A3</v>
      </c>
      <c r="X471" s="54" t="str">
        <f t="shared" si="8"/>
        <v>Học lại</v>
      </c>
      <c r="Y471" s="54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2"/>
    </row>
    <row r="472" spans="1:40" ht="18.75" customHeight="1" x14ac:dyDescent="0.25">
      <c r="A472" s="1">
        <v>464</v>
      </c>
      <c r="B472" s="20">
        <f>IF(LEN(C472=0),SUBTOTAL(3,$C$9:C472),"")</f>
        <v>464</v>
      </c>
      <c r="C472" s="21" t="s">
        <v>3793</v>
      </c>
      <c r="D472" s="22" t="s">
        <v>6284</v>
      </c>
      <c r="E472" s="23" t="s">
        <v>5974</v>
      </c>
      <c r="F472" s="21" t="s">
        <v>5949</v>
      </c>
      <c r="G472" s="90">
        <v>10</v>
      </c>
      <c r="H472" s="24">
        <v>4</v>
      </c>
      <c r="I472" s="24">
        <v>7.5</v>
      </c>
      <c r="J472" s="24" t="s">
        <v>26</v>
      </c>
      <c r="K472" s="30"/>
      <c r="L472" s="30"/>
      <c r="M472" s="30"/>
      <c r="N472" s="30"/>
      <c r="O472" s="52">
        <v>3</v>
      </c>
      <c r="P472" s="26">
        <f t="shared" si="9"/>
        <v>4.8</v>
      </c>
      <c r="Q472" s="27" t="str">
        <f t="shared" si="13"/>
        <v>D</v>
      </c>
      <c r="R472" s="28" t="str">
        <f t="shared" si="7"/>
        <v>Trung bình yếu</v>
      </c>
      <c r="S472" s="29" t="str">
        <f t="shared" si="10"/>
        <v/>
      </c>
      <c r="T472" s="92" t="s">
        <v>2164</v>
      </c>
      <c r="U472" s="3" t="str">
        <f t="shared" si="11"/>
        <v>INT1332</v>
      </c>
      <c r="V472" s="3" t="str">
        <f t="shared" si="12"/>
        <v>02</v>
      </c>
      <c r="W472" s="19" t="str">
        <f t="array" ref="W472">IFERROR(VLOOKUP($C472&amp;$T472,CHOOSE({1,2},Data!$A$2:$A$13444&amp;Data!$B$2:$B$13444,Data!$C$2:$C$13444),2,0),"")</f>
        <v>PM05-A3</v>
      </c>
      <c r="X472" s="54" t="str">
        <f t="shared" si="8"/>
        <v>Đạt</v>
      </c>
      <c r="Y472" s="54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2"/>
    </row>
    <row r="473" spans="1:40" ht="18.75" customHeight="1" x14ac:dyDescent="0.25">
      <c r="A473" s="1">
        <v>465</v>
      </c>
      <c r="B473" s="20">
        <f>IF(LEN(C473=0),SUBTOTAL(3,$C$9:C473),"")</f>
        <v>465</v>
      </c>
      <c r="C473" s="21" t="s">
        <v>760</v>
      </c>
      <c r="D473" s="22" t="s">
        <v>6285</v>
      </c>
      <c r="E473" s="23" t="s">
        <v>5837</v>
      </c>
      <c r="F473" s="21" t="s">
        <v>6286</v>
      </c>
      <c r="G473" s="90">
        <v>9</v>
      </c>
      <c r="H473" s="24">
        <v>4</v>
      </c>
      <c r="I473" s="24">
        <v>6</v>
      </c>
      <c r="J473" s="24" t="s">
        <v>26</v>
      </c>
      <c r="K473" s="30"/>
      <c r="L473" s="30"/>
      <c r="M473" s="30"/>
      <c r="N473" s="30"/>
      <c r="O473" s="52">
        <v>5.5</v>
      </c>
      <c r="P473" s="26">
        <f t="shared" si="9"/>
        <v>5.7</v>
      </c>
      <c r="Q473" s="27" t="str">
        <f t="shared" si="13"/>
        <v>C</v>
      </c>
      <c r="R473" s="28" t="str">
        <f t="shared" si="7"/>
        <v>Trung bình</v>
      </c>
      <c r="S473" s="29" t="str">
        <f t="shared" si="10"/>
        <v/>
      </c>
      <c r="T473" s="92" t="s">
        <v>2164</v>
      </c>
      <c r="U473" s="3" t="str">
        <f t="shared" si="11"/>
        <v>INT1332</v>
      </c>
      <c r="V473" s="3" t="str">
        <f t="shared" si="12"/>
        <v>02</v>
      </c>
      <c r="W473" s="19" t="str">
        <f t="array" ref="W473">IFERROR(VLOOKUP($C473&amp;$T473,CHOOSE({1,2},Data!$A$2:$A$13444&amp;Data!$B$2:$B$13444,Data!$C$2:$C$13444),2,0),"")</f>
        <v>PM05-A3</v>
      </c>
      <c r="X473" s="54" t="str">
        <f t="shared" si="8"/>
        <v>Đạt</v>
      </c>
      <c r="Y473" s="54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2"/>
    </row>
    <row r="474" spans="1:40" ht="18.75" customHeight="1" x14ac:dyDescent="0.25">
      <c r="A474" s="1">
        <v>466</v>
      </c>
      <c r="B474" s="20">
        <f>IF(LEN(C474=0),SUBTOTAL(3,$C$9:C474),"")</f>
        <v>466</v>
      </c>
      <c r="C474" s="21" t="s">
        <v>4596</v>
      </c>
      <c r="D474" s="22" t="s">
        <v>5833</v>
      </c>
      <c r="E474" s="23" t="s">
        <v>5837</v>
      </c>
      <c r="F474" s="21" t="s">
        <v>5940</v>
      </c>
      <c r="G474" s="90">
        <v>10</v>
      </c>
      <c r="H474" s="24">
        <v>6</v>
      </c>
      <c r="I474" s="24">
        <v>7</v>
      </c>
      <c r="J474" s="24" t="s">
        <v>26</v>
      </c>
      <c r="K474" s="30"/>
      <c r="L474" s="30"/>
      <c r="M474" s="30"/>
      <c r="N474" s="30"/>
      <c r="O474" s="52">
        <v>5</v>
      </c>
      <c r="P474" s="26">
        <f t="shared" si="9"/>
        <v>6.1</v>
      </c>
      <c r="Q474" s="27" t="str">
        <f t="shared" si="13"/>
        <v>C</v>
      </c>
      <c r="R474" s="28" t="str">
        <f t="shared" si="7"/>
        <v>Trung bình</v>
      </c>
      <c r="S474" s="29" t="str">
        <f t="shared" si="10"/>
        <v/>
      </c>
      <c r="T474" s="92" t="s">
        <v>2164</v>
      </c>
      <c r="U474" s="3" t="str">
        <f t="shared" si="11"/>
        <v>INT1332</v>
      </c>
      <c r="V474" s="3" t="str">
        <f t="shared" si="12"/>
        <v>02</v>
      </c>
      <c r="W474" s="19" t="str">
        <f t="array" ref="W474">IFERROR(VLOOKUP($C474&amp;$T474,CHOOSE({1,2},Data!$A$2:$A$13444&amp;Data!$B$2:$B$13444,Data!$C$2:$C$13444),2,0),"")</f>
        <v>PM05-A3</v>
      </c>
      <c r="X474" s="54" t="str">
        <f t="shared" si="8"/>
        <v>Đạt</v>
      </c>
      <c r="Y474" s="54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2"/>
    </row>
    <row r="475" spans="1:40" ht="18.75" customHeight="1" x14ac:dyDescent="0.25">
      <c r="A475" s="1">
        <v>467</v>
      </c>
      <c r="B475" s="20">
        <f>IF(LEN(C475=0),SUBTOTAL(3,$C$9:C475),"")</f>
        <v>467</v>
      </c>
      <c r="C475" s="21" t="s">
        <v>4071</v>
      </c>
      <c r="D475" s="22" t="s">
        <v>6214</v>
      </c>
      <c r="E475" s="23" t="s">
        <v>5837</v>
      </c>
      <c r="F475" s="21" t="s">
        <v>5967</v>
      </c>
      <c r="G475" s="90">
        <v>0</v>
      </c>
      <c r="H475" s="24">
        <v>0</v>
      </c>
      <c r="I475" s="24">
        <v>0</v>
      </c>
      <c r="J475" s="24" t="s">
        <v>26</v>
      </c>
      <c r="K475" s="30"/>
      <c r="L475" s="30"/>
      <c r="M475" s="30"/>
      <c r="N475" s="30"/>
      <c r="O475" s="52" t="s">
        <v>6630</v>
      </c>
      <c r="P475" s="26">
        <f t="shared" si="9"/>
        <v>0</v>
      </c>
      <c r="Q475" s="27" t="str">
        <f t="shared" si="13"/>
        <v>F</v>
      </c>
      <c r="R475" s="28" t="str">
        <f t="shared" si="7"/>
        <v>Kém</v>
      </c>
      <c r="S475" s="29" t="str">
        <f t="shared" si="10"/>
        <v>Không đủ ĐKDT</v>
      </c>
      <c r="T475" s="92" t="s">
        <v>2164</v>
      </c>
      <c r="U475" s="3" t="str">
        <f t="shared" si="11"/>
        <v>INT1332</v>
      </c>
      <c r="V475" s="3" t="str">
        <f t="shared" si="12"/>
        <v>02</v>
      </c>
      <c r="W475" s="19" t="str">
        <f t="array" ref="W475">IFERROR(VLOOKUP($C475&amp;$T475,CHOOSE({1,2},Data!$A$2:$A$13444&amp;Data!$B$2:$B$13444,Data!$C$2:$C$13444),2,0),"")</f>
        <v>PM05-A3</v>
      </c>
      <c r="X475" s="54" t="str">
        <f t="shared" si="8"/>
        <v>Học lại</v>
      </c>
      <c r="Y475" s="54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2"/>
    </row>
    <row r="476" spans="1:40" ht="18.75" customHeight="1" x14ac:dyDescent="0.25">
      <c r="A476" s="1">
        <v>468</v>
      </c>
      <c r="B476" s="20">
        <f>IF(LEN(C476=0),SUBTOTAL(3,$C$9:C476),"")</f>
        <v>468</v>
      </c>
      <c r="C476" s="21" t="s">
        <v>4533</v>
      </c>
      <c r="D476" s="22" t="s">
        <v>6084</v>
      </c>
      <c r="E476" s="23" t="s">
        <v>5895</v>
      </c>
      <c r="F476" s="21" t="s">
        <v>5940</v>
      </c>
      <c r="G476" s="90">
        <v>10</v>
      </c>
      <c r="H476" s="24">
        <v>5</v>
      </c>
      <c r="I476" s="24">
        <v>7.5</v>
      </c>
      <c r="J476" s="24" t="s">
        <v>26</v>
      </c>
      <c r="K476" s="30"/>
      <c r="L476" s="30"/>
      <c r="M476" s="30"/>
      <c r="N476" s="30"/>
      <c r="O476" s="52">
        <v>5</v>
      </c>
      <c r="P476" s="26">
        <f t="shared" si="9"/>
        <v>6</v>
      </c>
      <c r="Q476" s="27" t="str">
        <f t="shared" si="13"/>
        <v>C</v>
      </c>
      <c r="R476" s="28" t="str">
        <f t="shared" si="7"/>
        <v>Trung bình</v>
      </c>
      <c r="S476" s="29" t="str">
        <f t="shared" si="10"/>
        <v/>
      </c>
      <c r="T476" s="92" t="s">
        <v>2164</v>
      </c>
      <c r="U476" s="3" t="str">
        <f t="shared" si="11"/>
        <v>INT1332</v>
      </c>
      <c r="V476" s="3" t="str">
        <f t="shared" si="12"/>
        <v>02</v>
      </c>
      <c r="W476" s="19" t="str">
        <f t="array" ref="W476">IFERROR(VLOOKUP($C476&amp;$T476,CHOOSE({1,2},Data!$A$2:$A$13444&amp;Data!$B$2:$B$13444,Data!$C$2:$C$13444),2,0),"")</f>
        <v>PM05-A3</v>
      </c>
      <c r="X476" s="54" t="str">
        <f t="shared" si="8"/>
        <v>Đạt</v>
      </c>
      <c r="Y476" s="54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2"/>
    </row>
    <row r="477" spans="1:40" ht="18.75" customHeight="1" x14ac:dyDescent="0.25">
      <c r="A477" s="1">
        <v>469</v>
      </c>
      <c r="B477" s="20">
        <f>IF(LEN(C477=0),SUBTOTAL(3,$C$9:C477),"")</f>
        <v>469</v>
      </c>
      <c r="C477" s="21" t="s">
        <v>403</v>
      </c>
      <c r="D477" s="22" t="s">
        <v>6287</v>
      </c>
      <c r="E477" s="23" t="s">
        <v>5976</v>
      </c>
      <c r="F477" s="21" t="s">
        <v>5967</v>
      </c>
      <c r="G477" s="90">
        <v>10</v>
      </c>
      <c r="H477" s="24">
        <v>8</v>
      </c>
      <c r="I477" s="24">
        <v>7</v>
      </c>
      <c r="J477" s="24" t="s">
        <v>26</v>
      </c>
      <c r="K477" s="30"/>
      <c r="L477" s="30"/>
      <c r="M477" s="30"/>
      <c r="N477" s="30"/>
      <c r="O477" s="52">
        <v>5.5</v>
      </c>
      <c r="P477" s="26">
        <f t="shared" si="9"/>
        <v>6.8</v>
      </c>
      <c r="Q477" s="27" t="str">
        <f t="shared" si="13"/>
        <v>C+</v>
      </c>
      <c r="R477" s="28" t="str">
        <f t="shared" si="7"/>
        <v>Trung bình</v>
      </c>
      <c r="S477" s="29" t="str">
        <f t="shared" si="10"/>
        <v/>
      </c>
      <c r="T477" s="92" t="s">
        <v>2164</v>
      </c>
      <c r="U477" s="3" t="str">
        <f t="shared" si="11"/>
        <v>INT1332</v>
      </c>
      <c r="V477" s="3" t="str">
        <f t="shared" si="12"/>
        <v>02</v>
      </c>
      <c r="W477" s="19" t="str">
        <f t="array" ref="W477">IFERROR(VLOOKUP($C477&amp;$T477,CHOOSE({1,2},Data!$A$2:$A$13444&amp;Data!$B$2:$B$13444,Data!$C$2:$C$13444),2,0),"")</f>
        <v>PM05-A3</v>
      </c>
      <c r="X477" s="54" t="str">
        <f t="shared" si="8"/>
        <v>Đạt</v>
      </c>
      <c r="Y477" s="54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2"/>
    </row>
    <row r="478" spans="1:40" ht="18.75" customHeight="1" x14ac:dyDescent="0.25">
      <c r="A478" s="1">
        <v>470</v>
      </c>
      <c r="B478" s="20">
        <f>IF(LEN(C478=0),SUBTOTAL(3,$C$9:C478),"")</f>
        <v>470</v>
      </c>
      <c r="C478" s="21" t="s">
        <v>4916</v>
      </c>
      <c r="D478" s="22" t="s">
        <v>5963</v>
      </c>
      <c r="E478" s="23" t="s">
        <v>5976</v>
      </c>
      <c r="F478" s="21" t="s">
        <v>5937</v>
      </c>
      <c r="G478" s="90">
        <v>8</v>
      </c>
      <c r="H478" s="24">
        <v>5</v>
      </c>
      <c r="I478" s="24">
        <v>8</v>
      </c>
      <c r="J478" s="24" t="s">
        <v>26</v>
      </c>
      <c r="K478" s="30"/>
      <c r="L478" s="30"/>
      <c r="M478" s="30"/>
      <c r="N478" s="30"/>
      <c r="O478" s="52">
        <v>3</v>
      </c>
      <c r="P478" s="26">
        <f t="shared" si="9"/>
        <v>4.9000000000000004</v>
      </c>
      <c r="Q478" s="27" t="str">
        <f t="shared" si="13"/>
        <v>D</v>
      </c>
      <c r="R478" s="28" t="str">
        <f t="shared" si="7"/>
        <v>Trung bình yếu</v>
      </c>
      <c r="S478" s="29" t="str">
        <f t="shared" si="10"/>
        <v/>
      </c>
      <c r="T478" s="92" t="s">
        <v>2164</v>
      </c>
      <c r="U478" s="3" t="str">
        <f t="shared" si="11"/>
        <v>INT1332</v>
      </c>
      <c r="V478" s="3" t="str">
        <f t="shared" si="12"/>
        <v>02</v>
      </c>
      <c r="W478" s="19" t="str">
        <f t="array" ref="W478">IFERROR(VLOOKUP($C478&amp;$T478,CHOOSE({1,2},Data!$A$2:$A$13444&amp;Data!$B$2:$B$13444,Data!$C$2:$C$13444),2,0),"")</f>
        <v>PM05-A3</v>
      </c>
      <c r="X478" s="54" t="str">
        <f t="shared" si="8"/>
        <v>Đạt</v>
      </c>
      <c r="Y478" s="54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2"/>
    </row>
    <row r="479" spans="1:40" ht="18.75" customHeight="1" x14ac:dyDescent="0.25">
      <c r="A479" s="1">
        <v>471</v>
      </c>
      <c r="B479" s="20">
        <f>IF(LEN(C479=0),SUBTOTAL(3,$C$9:C479),"")</f>
        <v>471</v>
      </c>
      <c r="C479" s="21" t="s">
        <v>583</v>
      </c>
      <c r="D479" s="22" t="s">
        <v>5844</v>
      </c>
      <c r="E479" s="23" t="s">
        <v>5840</v>
      </c>
      <c r="F479" s="21" t="s">
        <v>5937</v>
      </c>
      <c r="G479" s="90">
        <v>10</v>
      </c>
      <c r="H479" s="24">
        <v>8</v>
      </c>
      <c r="I479" s="24">
        <v>7</v>
      </c>
      <c r="J479" s="24" t="s">
        <v>26</v>
      </c>
      <c r="K479" s="30"/>
      <c r="L479" s="30"/>
      <c r="M479" s="30"/>
      <c r="N479" s="30"/>
      <c r="O479" s="52">
        <v>9</v>
      </c>
      <c r="P479" s="26">
        <f t="shared" si="9"/>
        <v>8.5</v>
      </c>
      <c r="Q479" s="27" t="str">
        <f t="shared" si="13"/>
        <v>A</v>
      </c>
      <c r="R479" s="28" t="str">
        <f t="shared" si="7"/>
        <v>Giỏi</v>
      </c>
      <c r="S479" s="29" t="str">
        <f t="shared" si="10"/>
        <v/>
      </c>
      <c r="T479" s="92" t="s">
        <v>2164</v>
      </c>
      <c r="U479" s="3" t="str">
        <f t="shared" si="11"/>
        <v>INT1332</v>
      </c>
      <c r="V479" s="3" t="str">
        <f t="shared" si="12"/>
        <v>02</v>
      </c>
      <c r="W479" s="19" t="str">
        <f t="array" ref="W479">IFERROR(VLOOKUP($C479&amp;$T479,CHOOSE({1,2},Data!$A$2:$A$13444&amp;Data!$B$2:$B$13444,Data!$C$2:$C$13444),2,0),"")</f>
        <v>PM05-A3</v>
      </c>
      <c r="X479" s="54" t="str">
        <f t="shared" si="8"/>
        <v>Đạt</v>
      </c>
      <c r="Y479" s="54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2"/>
    </row>
    <row r="480" spans="1:40" ht="18.75" customHeight="1" x14ac:dyDescent="0.25">
      <c r="A480" s="1">
        <v>472</v>
      </c>
      <c r="B480" s="20">
        <f>IF(LEN(C480=0),SUBTOTAL(3,$C$9:C480),"")</f>
        <v>472</v>
      </c>
      <c r="C480" s="21" t="s">
        <v>4957</v>
      </c>
      <c r="D480" s="22" t="s">
        <v>6288</v>
      </c>
      <c r="E480" s="23" t="s">
        <v>6289</v>
      </c>
      <c r="F480" s="21" t="s">
        <v>5940</v>
      </c>
      <c r="G480" s="90">
        <v>10</v>
      </c>
      <c r="H480" s="24">
        <v>5</v>
      </c>
      <c r="I480" s="24">
        <v>7.5</v>
      </c>
      <c r="J480" s="24" t="s">
        <v>26</v>
      </c>
      <c r="K480" s="30"/>
      <c r="L480" s="30"/>
      <c r="M480" s="30"/>
      <c r="N480" s="30"/>
      <c r="O480" s="52">
        <v>3.5</v>
      </c>
      <c r="P480" s="26">
        <f t="shared" si="9"/>
        <v>5.3</v>
      </c>
      <c r="Q480" s="27" t="str">
        <f t="shared" si="13"/>
        <v>D+</v>
      </c>
      <c r="R480" s="28" t="str">
        <f t="shared" si="7"/>
        <v>Trung bình yếu</v>
      </c>
      <c r="S480" s="29" t="str">
        <f t="shared" si="10"/>
        <v/>
      </c>
      <c r="T480" s="92" t="s">
        <v>2164</v>
      </c>
      <c r="U480" s="3" t="str">
        <f t="shared" si="11"/>
        <v>INT1332</v>
      </c>
      <c r="V480" s="3" t="str">
        <f t="shared" si="12"/>
        <v>02</v>
      </c>
      <c r="W480" s="19" t="str">
        <f t="array" ref="W480">IFERROR(VLOOKUP($C480&amp;$T480,CHOOSE({1,2},Data!$A$2:$A$13444&amp;Data!$B$2:$B$13444,Data!$C$2:$C$13444),2,0),"")</f>
        <v>PM05-A3</v>
      </c>
      <c r="X480" s="54" t="str">
        <f t="shared" si="8"/>
        <v>Đạt</v>
      </c>
      <c r="Y480" s="54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2"/>
    </row>
    <row r="481" spans="1:40" ht="18.75" customHeight="1" x14ac:dyDescent="0.25">
      <c r="A481" s="1">
        <v>473</v>
      </c>
      <c r="B481" s="20">
        <f>IF(LEN(C481=0),SUBTOTAL(3,$C$9:C481),"")</f>
        <v>473</v>
      </c>
      <c r="C481" s="21" t="s">
        <v>615</v>
      </c>
      <c r="D481" s="22" t="s">
        <v>6290</v>
      </c>
      <c r="E481" s="23" t="s">
        <v>5841</v>
      </c>
      <c r="F481" s="21" t="s">
        <v>5811</v>
      </c>
      <c r="G481" s="90">
        <v>10</v>
      </c>
      <c r="H481" s="24">
        <v>7</v>
      </c>
      <c r="I481" s="24">
        <v>6.5</v>
      </c>
      <c r="J481" s="24" t="s">
        <v>26</v>
      </c>
      <c r="K481" s="30"/>
      <c r="L481" s="30"/>
      <c r="M481" s="30"/>
      <c r="N481" s="30"/>
      <c r="O481" s="52">
        <v>8.5</v>
      </c>
      <c r="P481" s="26">
        <f t="shared" si="9"/>
        <v>8</v>
      </c>
      <c r="Q481" s="27" t="str">
        <f t="shared" si="13"/>
        <v>B+</v>
      </c>
      <c r="R481" s="28" t="str">
        <f t="shared" si="7"/>
        <v>Khá</v>
      </c>
      <c r="S481" s="29" t="str">
        <f t="shared" si="10"/>
        <v/>
      </c>
      <c r="T481" s="92" t="s">
        <v>2164</v>
      </c>
      <c r="U481" s="3" t="str">
        <f t="shared" si="11"/>
        <v>INT1332</v>
      </c>
      <c r="V481" s="3" t="str">
        <f t="shared" si="12"/>
        <v>02</v>
      </c>
      <c r="W481" s="19" t="str">
        <f t="array" ref="W481">IFERROR(VLOOKUP($C481&amp;$T481,CHOOSE({1,2},Data!$A$2:$A$13444&amp;Data!$B$2:$B$13444,Data!$C$2:$C$13444),2,0),"")</f>
        <v>PM05-A3</v>
      </c>
      <c r="X481" s="54" t="str">
        <f t="shared" si="8"/>
        <v>Đạt</v>
      </c>
      <c r="Y481" s="54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2"/>
    </row>
    <row r="482" spans="1:40" ht="18.75" customHeight="1" x14ac:dyDescent="0.25">
      <c r="A482" s="1">
        <v>474</v>
      </c>
      <c r="B482" s="20">
        <f>IF(LEN(C482=0),SUBTOTAL(3,$C$9:C482),"")</f>
        <v>474</v>
      </c>
      <c r="C482" s="21" t="s">
        <v>558</v>
      </c>
      <c r="D482" s="22" t="s">
        <v>6262</v>
      </c>
      <c r="E482" s="23" t="s">
        <v>6291</v>
      </c>
      <c r="F482" s="21" t="s">
        <v>5967</v>
      </c>
      <c r="G482" s="90">
        <v>10</v>
      </c>
      <c r="H482" s="24">
        <v>5</v>
      </c>
      <c r="I482" s="24">
        <v>7.5</v>
      </c>
      <c r="J482" s="24" t="s">
        <v>26</v>
      </c>
      <c r="K482" s="30"/>
      <c r="L482" s="30"/>
      <c r="M482" s="30"/>
      <c r="N482" s="30"/>
      <c r="O482" s="52">
        <v>4.5</v>
      </c>
      <c r="P482" s="26">
        <f t="shared" si="9"/>
        <v>5.8</v>
      </c>
      <c r="Q482" s="27" t="str">
        <f t="shared" si="13"/>
        <v>C</v>
      </c>
      <c r="R482" s="28" t="str">
        <f t="shared" si="7"/>
        <v>Trung bình</v>
      </c>
      <c r="S482" s="29" t="str">
        <f t="shared" si="10"/>
        <v/>
      </c>
      <c r="T482" s="92" t="s">
        <v>2164</v>
      </c>
      <c r="U482" s="3" t="str">
        <f t="shared" si="11"/>
        <v>INT1332</v>
      </c>
      <c r="V482" s="3" t="str">
        <f t="shared" si="12"/>
        <v>02</v>
      </c>
      <c r="W482" s="19" t="str">
        <f t="array" ref="W482">IFERROR(VLOOKUP($C482&amp;$T482,CHOOSE({1,2},Data!$A$2:$A$13444&amp;Data!$B$2:$B$13444,Data!$C$2:$C$13444),2,0),"")</f>
        <v>PM05-A3</v>
      </c>
      <c r="X482" s="54" t="str">
        <f t="shared" si="8"/>
        <v>Đạt</v>
      </c>
      <c r="Y482" s="54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2"/>
    </row>
    <row r="483" spans="1:40" ht="18.75" customHeight="1" x14ac:dyDescent="0.25">
      <c r="A483" s="1">
        <v>475</v>
      </c>
      <c r="B483" s="20">
        <f>IF(LEN(C483=0),SUBTOTAL(3,$C$9:C483),"")</f>
        <v>475</v>
      </c>
      <c r="C483" s="21" t="s">
        <v>4565</v>
      </c>
      <c r="D483" s="22" t="s">
        <v>6292</v>
      </c>
      <c r="E483" s="23" t="s">
        <v>5843</v>
      </c>
      <c r="F483" s="21" t="s">
        <v>5947</v>
      </c>
      <c r="G483" s="90">
        <v>10</v>
      </c>
      <c r="H483" s="24">
        <v>4</v>
      </c>
      <c r="I483" s="24">
        <v>7.5</v>
      </c>
      <c r="J483" s="24" t="s">
        <v>26</v>
      </c>
      <c r="K483" s="30"/>
      <c r="L483" s="30"/>
      <c r="M483" s="30"/>
      <c r="N483" s="30"/>
      <c r="O483" s="52">
        <v>5.5</v>
      </c>
      <c r="P483" s="26">
        <f t="shared" si="9"/>
        <v>6.1</v>
      </c>
      <c r="Q483" s="27" t="str">
        <f t="shared" si="13"/>
        <v>C</v>
      </c>
      <c r="R483" s="28" t="str">
        <f t="shared" si="7"/>
        <v>Trung bình</v>
      </c>
      <c r="S483" s="29" t="str">
        <f t="shared" si="10"/>
        <v/>
      </c>
      <c r="T483" s="92" t="s">
        <v>2164</v>
      </c>
      <c r="U483" s="3" t="str">
        <f t="shared" si="11"/>
        <v>INT1332</v>
      </c>
      <c r="V483" s="3" t="str">
        <f t="shared" si="12"/>
        <v>02</v>
      </c>
      <c r="W483" s="19" t="str">
        <f t="array" ref="W483">IFERROR(VLOOKUP($C483&amp;$T483,CHOOSE({1,2},Data!$A$2:$A$13444&amp;Data!$B$2:$B$13444,Data!$C$2:$C$13444),2,0),"")</f>
        <v>PM05-A3</v>
      </c>
      <c r="X483" s="54" t="str">
        <f t="shared" si="8"/>
        <v>Đạt</v>
      </c>
      <c r="Y483" s="54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2"/>
    </row>
    <row r="484" spans="1:40" ht="18.75" customHeight="1" x14ac:dyDescent="0.25">
      <c r="A484" s="1">
        <v>476</v>
      </c>
      <c r="B484" s="20">
        <f>IF(LEN(C484=0),SUBTOTAL(3,$C$9:C484),"")</f>
        <v>476</v>
      </c>
      <c r="C484" s="21" t="s">
        <v>4489</v>
      </c>
      <c r="D484" s="22" t="s">
        <v>5853</v>
      </c>
      <c r="E484" s="23" t="s">
        <v>5843</v>
      </c>
      <c r="F484" s="21" t="s">
        <v>5959</v>
      </c>
      <c r="G484" s="90">
        <v>10</v>
      </c>
      <c r="H484" s="24">
        <v>7</v>
      </c>
      <c r="I484" s="24">
        <v>8</v>
      </c>
      <c r="J484" s="24" t="s">
        <v>26</v>
      </c>
      <c r="K484" s="30"/>
      <c r="L484" s="30"/>
      <c r="M484" s="30"/>
      <c r="N484" s="30"/>
      <c r="O484" s="52">
        <v>8</v>
      </c>
      <c r="P484" s="26">
        <f t="shared" si="9"/>
        <v>8</v>
      </c>
      <c r="Q484" s="27" t="str">
        <f t="shared" si="13"/>
        <v>B+</v>
      </c>
      <c r="R484" s="28" t="str">
        <f t="shared" si="7"/>
        <v>Khá</v>
      </c>
      <c r="S484" s="29" t="str">
        <f t="shared" si="10"/>
        <v/>
      </c>
      <c r="T484" s="92" t="s">
        <v>2164</v>
      </c>
      <c r="U484" s="3" t="str">
        <f t="shared" si="11"/>
        <v>INT1332</v>
      </c>
      <c r="V484" s="3" t="str">
        <f t="shared" si="12"/>
        <v>02</v>
      </c>
      <c r="W484" s="19" t="str">
        <f t="array" ref="W484">IFERROR(VLOOKUP($C484&amp;$T484,CHOOSE({1,2},Data!$A$2:$A$13444&amp;Data!$B$2:$B$13444,Data!$C$2:$C$13444),2,0),"")</f>
        <v>PM05-A3</v>
      </c>
      <c r="X484" s="54" t="str">
        <f t="shared" si="8"/>
        <v>Đạt</v>
      </c>
      <c r="Y484" s="54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2"/>
    </row>
    <row r="485" spans="1:40" ht="18.75" customHeight="1" x14ac:dyDescent="0.25">
      <c r="A485" s="1">
        <v>477</v>
      </c>
      <c r="B485" s="20">
        <f>IF(LEN(C485=0),SUBTOTAL(3,$C$9:C485),"")</f>
        <v>477</v>
      </c>
      <c r="C485" s="21" t="s">
        <v>4959</v>
      </c>
      <c r="D485" s="22" t="s">
        <v>6293</v>
      </c>
      <c r="E485" s="23" t="s">
        <v>5910</v>
      </c>
      <c r="F485" s="21" t="s">
        <v>5940</v>
      </c>
      <c r="G485" s="90">
        <v>10</v>
      </c>
      <c r="H485" s="24">
        <v>4</v>
      </c>
      <c r="I485" s="24">
        <v>7</v>
      </c>
      <c r="J485" s="24" t="s">
        <v>26</v>
      </c>
      <c r="K485" s="30"/>
      <c r="L485" s="30"/>
      <c r="M485" s="30"/>
      <c r="N485" s="30"/>
      <c r="O485" s="52">
        <v>3.5</v>
      </c>
      <c r="P485" s="26">
        <f t="shared" si="9"/>
        <v>5</v>
      </c>
      <c r="Q485" s="27" t="str">
        <f t="shared" si="13"/>
        <v>D+</v>
      </c>
      <c r="R485" s="28" t="str">
        <f t="shared" si="7"/>
        <v>Trung bình yếu</v>
      </c>
      <c r="S485" s="29" t="str">
        <f t="shared" si="10"/>
        <v/>
      </c>
      <c r="T485" s="92" t="s">
        <v>2164</v>
      </c>
      <c r="U485" s="3" t="str">
        <f t="shared" si="11"/>
        <v>INT1332</v>
      </c>
      <c r="V485" s="3" t="str">
        <f t="shared" si="12"/>
        <v>02</v>
      </c>
      <c r="W485" s="19" t="str">
        <f t="array" ref="W485">IFERROR(VLOOKUP($C485&amp;$T485,CHOOSE({1,2},Data!$A$2:$A$13444&amp;Data!$B$2:$B$13444,Data!$C$2:$C$13444),2,0),"")</f>
        <v>PM05-A3</v>
      </c>
      <c r="X485" s="54" t="str">
        <f t="shared" si="8"/>
        <v>Đạt</v>
      </c>
      <c r="Y485" s="54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2"/>
    </row>
    <row r="486" spans="1:40" ht="18.75" customHeight="1" x14ac:dyDescent="0.25">
      <c r="A486" s="1">
        <v>478</v>
      </c>
      <c r="B486" s="20">
        <f>IF(LEN(C486=0),SUBTOTAL(3,$C$9:C486),"")</f>
        <v>478</v>
      </c>
      <c r="C486" s="21" t="s">
        <v>4556</v>
      </c>
      <c r="D486" s="22" t="s">
        <v>6081</v>
      </c>
      <c r="E486" s="23" t="s">
        <v>5910</v>
      </c>
      <c r="F486" s="21" t="s">
        <v>5956</v>
      </c>
      <c r="G486" s="90">
        <v>10</v>
      </c>
      <c r="H486" s="24">
        <v>7</v>
      </c>
      <c r="I486" s="24">
        <v>8</v>
      </c>
      <c r="J486" s="24" t="s">
        <v>26</v>
      </c>
      <c r="K486" s="30"/>
      <c r="L486" s="30"/>
      <c r="M486" s="30"/>
      <c r="N486" s="30"/>
      <c r="O486" s="52">
        <v>6.5</v>
      </c>
      <c r="P486" s="26">
        <f t="shared" si="9"/>
        <v>7.3</v>
      </c>
      <c r="Q486" s="27" t="str">
        <f t="shared" si="13"/>
        <v>B</v>
      </c>
      <c r="R486" s="28" t="str">
        <f t="shared" si="7"/>
        <v>Khá</v>
      </c>
      <c r="S486" s="29" t="str">
        <f t="shared" si="10"/>
        <v/>
      </c>
      <c r="T486" s="92" t="s">
        <v>2164</v>
      </c>
      <c r="U486" s="3" t="str">
        <f t="shared" si="11"/>
        <v>INT1332</v>
      </c>
      <c r="V486" s="3" t="str">
        <f t="shared" si="12"/>
        <v>02</v>
      </c>
      <c r="W486" s="19" t="str">
        <f t="array" ref="W486">IFERROR(VLOOKUP($C486&amp;$T486,CHOOSE({1,2},Data!$A$2:$A$13444&amp;Data!$B$2:$B$13444,Data!$C$2:$C$13444),2,0),"")</f>
        <v>PM05-A3</v>
      </c>
      <c r="X486" s="54" t="str">
        <f t="shared" si="8"/>
        <v>Đạt</v>
      </c>
      <c r="Y486" s="54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2"/>
    </row>
    <row r="487" spans="1:40" ht="18.75" customHeight="1" x14ac:dyDescent="0.25">
      <c r="A487" s="1">
        <v>479</v>
      </c>
      <c r="B487" s="20">
        <f>IF(LEN(C487=0),SUBTOTAL(3,$C$9:C487),"")</f>
        <v>479</v>
      </c>
      <c r="C487" s="21" t="s">
        <v>406</v>
      </c>
      <c r="D487" s="22" t="s">
        <v>5844</v>
      </c>
      <c r="E487" s="23" t="s">
        <v>5846</v>
      </c>
      <c r="F487" s="21" t="s">
        <v>5937</v>
      </c>
      <c r="G487" s="90">
        <v>10</v>
      </c>
      <c r="H487" s="24">
        <v>8</v>
      </c>
      <c r="I487" s="24">
        <v>7</v>
      </c>
      <c r="J487" s="24" t="s">
        <v>26</v>
      </c>
      <c r="K487" s="30"/>
      <c r="L487" s="30"/>
      <c r="M487" s="30"/>
      <c r="N487" s="30"/>
      <c r="O487" s="52">
        <v>8</v>
      </c>
      <c r="P487" s="26">
        <f t="shared" si="9"/>
        <v>8</v>
      </c>
      <c r="Q487" s="27" t="str">
        <f t="shared" si="13"/>
        <v>B+</v>
      </c>
      <c r="R487" s="28" t="str">
        <f t="shared" si="7"/>
        <v>Khá</v>
      </c>
      <c r="S487" s="29" t="str">
        <f t="shared" si="10"/>
        <v/>
      </c>
      <c r="T487" s="92" t="s">
        <v>2164</v>
      </c>
      <c r="U487" s="3" t="str">
        <f t="shared" si="11"/>
        <v>INT1332</v>
      </c>
      <c r="V487" s="3" t="str">
        <f t="shared" si="12"/>
        <v>02</v>
      </c>
      <c r="W487" s="19" t="str">
        <f t="array" ref="W487">IFERROR(VLOOKUP($C487&amp;$T487,CHOOSE({1,2},Data!$A$2:$A$13444&amp;Data!$B$2:$B$13444,Data!$C$2:$C$13444),2,0),"")</f>
        <v>PM05-A3</v>
      </c>
      <c r="X487" s="54" t="str">
        <f t="shared" si="8"/>
        <v>Đạt</v>
      </c>
      <c r="Y487" s="54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2"/>
    </row>
    <row r="488" spans="1:40" ht="18.75" customHeight="1" x14ac:dyDescent="0.25">
      <c r="A488" s="1">
        <v>480</v>
      </c>
      <c r="B488" s="20">
        <f>IF(LEN(C488=0),SUBTOTAL(3,$C$9:C488),"")</f>
        <v>480</v>
      </c>
      <c r="C488" s="21" t="s">
        <v>3911</v>
      </c>
      <c r="D488" s="22" t="s">
        <v>5853</v>
      </c>
      <c r="E488" s="23" t="s">
        <v>5846</v>
      </c>
      <c r="F488" s="21" t="s">
        <v>5942</v>
      </c>
      <c r="G488" s="90">
        <v>6</v>
      </c>
      <c r="H488" s="24">
        <v>4</v>
      </c>
      <c r="I488" s="24">
        <v>7</v>
      </c>
      <c r="J488" s="24" t="s">
        <v>26</v>
      </c>
      <c r="K488" s="30"/>
      <c r="L488" s="30"/>
      <c r="M488" s="30"/>
      <c r="N488" s="30"/>
      <c r="O488" s="52">
        <v>7</v>
      </c>
      <c r="P488" s="26">
        <f t="shared" si="9"/>
        <v>6.3</v>
      </c>
      <c r="Q488" s="27" t="str">
        <f t="shared" si="13"/>
        <v>C</v>
      </c>
      <c r="R488" s="28" t="str">
        <f t="shared" si="7"/>
        <v>Trung bình</v>
      </c>
      <c r="S488" s="29" t="str">
        <f t="shared" si="10"/>
        <v/>
      </c>
      <c r="T488" s="92" t="s">
        <v>2164</v>
      </c>
      <c r="U488" s="3" t="str">
        <f t="shared" si="11"/>
        <v>INT1332</v>
      </c>
      <c r="V488" s="3" t="str">
        <f t="shared" si="12"/>
        <v>02</v>
      </c>
      <c r="W488" s="19" t="str">
        <f t="array" ref="W488">IFERROR(VLOOKUP($C488&amp;$T488,CHOOSE({1,2},Data!$A$2:$A$13444&amp;Data!$B$2:$B$13444,Data!$C$2:$C$13444),2,0),"")</f>
        <v>PM05-A3</v>
      </c>
      <c r="X488" s="54" t="str">
        <f t="shared" si="8"/>
        <v>Đạt</v>
      </c>
      <c r="Y488" s="54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2"/>
    </row>
    <row r="489" spans="1:40" ht="18.75" customHeight="1" x14ac:dyDescent="0.25">
      <c r="A489" s="1">
        <v>481</v>
      </c>
      <c r="B489" s="20">
        <f>IF(LEN(C489=0),SUBTOTAL(3,$C$9:C489),"")</f>
        <v>481</v>
      </c>
      <c r="C489" s="21" t="s">
        <v>5204</v>
      </c>
      <c r="D489" s="22" t="s">
        <v>6031</v>
      </c>
      <c r="E489" s="23" t="s">
        <v>5846</v>
      </c>
      <c r="F489" s="21" t="s">
        <v>5962</v>
      </c>
      <c r="G489" s="90">
        <v>8</v>
      </c>
      <c r="H489" s="24">
        <v>2</v>
      </c>
      <c r="I489" s="24">
        <v>6</v>
      </c>
      <c r="J489" s="24" t="s">
        <v>26</v>
      </c>
      <c r="K489" s="30"/>
      <c r="L489" s="30"/>
      <c r="M489" s="30"/>
      <c r="N489" s="30"/>
      <c r="O489" s="52" t="s">
        <v>6629</v>
      </c>
      <c r="P489" s="26">
        <f t="shared" si="9"/>
        <v>0</v>
      </c>
      <c r="Q489" s="27" t="str">
        <f t="shared" si="13"/>
        <v>F</v>
      </c>
      <c r="R489" s="28" t="str">
        <f t="shared" si="7"/>
        <v>Kém</v>
      </c>
      <c r="S489" s="29" t="str">
        <f t="shared" si="10"/>
        <v>Vắng</v>
      </c>
      <c r="T489" s="92" t="s">
        <v>2164</v>
      </c>
      <c r="U489" s="3" t="str">
        <f t="shared" si="11"/>
        <v>INT1332</v>
      </c>
      <c r="V489" s="3" t="str">
        <f t="shared" si="12"/>
        <v>02</v>
      </c>
      <c r="W489" s="19" t="str">
        <f t="array" ref="W489">IFERROR(VLOOKUP($C489&amp;$T489,CHOOSE({1,2},Data!$A$2:$A$13444&amp;Data!$B$2:$B$13444,Data!$C$2:$C$13444),2,0),"")</f>
        <v>PM05-A3</v>
      </c>
      <c r="X489" s="54" t="str">
        <f t="shared" si="8"/>
        <v>Học lại</v>
      </c>
      <c r="Y489" s="54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2"/>
    </row>
    <row r="490" spans="1:40" ht="18.75" customHeight="1" x14ac:dyDescent="0.25">
      <c r="A490" s="1">
        <v>482</v>
      </c>
      <c r="B490" s="20">
        <f>IF(LEN(C490=0),SUBTOTAL(3,$C$9:C490),"")</f>
        <v>482</v>
      </c>
      <c r="C490" s="21" t="s">
        <v>588</v>
      </c>
      <c r="D490" s="22" t="s">
        <v>6294</v>
      </c>
      <c r="E490" s="23" t="s">
        <v>5846</v>
      </c>
      <c r="F490" s="21" t="s">
        <v>5937</v>
      </c>
      <c r="G490" s="90">
        <v>8</v>
      </c>
      <c r="H490" s="24">
        <v>5</v>
      </c>
      <c r="I490" s="24">
        <v>7</v>
      </c>
      <c r="J490" s="24" t="s">
        <v>26</v>
      </c>
      <c r="K490" s="30"/>
      <c r="L490" s="30"/>
      <c r="M490" s="30"/>
      <c r="N490" s="30"/>
      <c r="O490" s="52">
        <v>5.5</v>
      </c>
      <c r="P490" s="26">
        <f t="shared" si="9"/>
        <v>6</v>
      </c>
      <c r="Q490" s="27" t="str">
        <f t="shared" si="13"/>
        <v>C</v>
      </c>
      <c r="R490" s="28" t="str">
        <f t="shared" si="7"/>
        <v>Trung bình</v>
      </c>
      <c r="S490" s="29" t="str">
        <f t="shared" si="10"/>
        <v/>
      </c>
      <c r="T490" s="92" t="s">
        <v>2164</v>
      </c>
      <c r="U490" s="3" t="str">
        <f t="shared" si="11"/>
        <v>INT1332</v>
      </c>
      <c r="V490" s="3" t="str">
        <f t="shared" si="12"/>
        <v>02</v>
      </c>
      <c r="W490" s="19" t="str">
        <f t="array" ref="W490">IFERROR(VLOOKUP($C490&amp;$T490,CHOOSE({1,2},Data!$A$2:$A$13444&amp;Data!$B$2:$B$13444,Data!$C$2:$C$13444),2,0),"")</f>
        <v>PM05-A3</v>
      </c>
      <c r="X490" s="54" t="str">
        <f t="shared" si="8"/>
        <v>Đạt</v>
      </c>
      <c r="Y490" s="54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2"/>
    </row>
    <row r="491" spans="1:40" ht="18.75" customHeight="1" x14ac:dyDescent="0.25">
      <c r="A491" s="1">
        <v>483</v>
      </c>
      <c r="B491" s="20">
        <f>IF(LEN(C491=0),SUBTOTAL(3,$C$9:C491),"")</f>
        <v>483</v>
      </c>
      <c r="C491" s="21" t="s">
        <v>620</v>
      </c>
      <c r="D491" s="22" t="s">
        <v>6295</v>
      </c>
      <c r="E491" s="23" t="s">
        <v>5917</v>
      </c>
      <c r="F491" s="21" t="s">
        <v>5811</v>
      </c>
      <c r="G491" s="90">
        <v>8</v>
      </c>
      <c r="H491" s="24">
        <v>5</v>
      </c>
      <c r="I491" s="24">
        <v>6</v>
      </c>
      <c r="J491" s="24" t="s">
        <v>26</v>
      </c>
      <c r="K491" s="30"/>
      <c r="L491" s="30"/>
      <c r="M491" s="30"/>
      <c r="N491" s="30"/>
      <c r="O491" s="52">
        <v>3</v>
      </c>
      <c r="P491" s="26">
        <f t="shared" si="9"/>
        <v>4.5</v>
      </c>
      <c r="Q491" s="27" t="str">
        <f t="shared" si="13"/>
        <v>D</v>
      </c>
      <c r="R491" s="28" t="str">
        <f t="shared" si="7"/>
        <v>Trung bình yếu</v>
      </c>
      <c r="S491" s="29" t="str">
        <f t="shared" si="10"/>
        <v/>
      </c>
      <c r="T491" s="92" t="s">
        <v>2164</v>
      </c>
      <c r="U491" s="3" t="str">
        <f t="shared" si="11"/>
        <v>INT1332</v>
      </c>
      <c r="V491" s="3" t="str">
        <f t="shared" si="12"/>
        <v>02</v>
      </c>
      <c r="W491" s="19" t="str">
        <f t="array" ref="W491">IFERROR(VLOOKUP($C491&amp;$T491,CHOOSE({1,2},Data!$A$2:$A$13444&amp;Data!$B$2:$B$13444,Data!$C$2:$C$13444),2,0),"")</f>
        <v>PM05-A3</v>
      </c>
      <c r="X491" s="54" t="str">
        <f t="shared" si="8"/>
        <v>Đạt</v>
      </c>
      <c r="Y491" s="54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2"/>
    </row>
    <row r="492" spans="1:40" ht="18.75" customHeight="1" x14ac:dyDescent="0.25">
      <c r="A492" s="1">
        <v>484</v>
      </c>
      <c r="B492" s="20">
        <f>IF(LEN(C492=0),SUBTOTAL(3,$C$9:C492),"")</f>
        <v>484</v>
      </c>
      <c r="C492" s="21" t="s">
        <v>4254</v>
      </c>
      <c r="D492" s="22" t="s">
        <v>6130</v>
      </c>
      <c r="E492" s="23" t="s">
        <v>5917</v>
      </c>
      <c r="F492" s="21" t="s">
        <v>5940</v>
      </c>
      <c r="G492" s="90">
        <v>10</v>
      </c>
      <c r="H492" s="24">
        <v>3</v>
      </c>
      <c r="I492" s="24">
        <v>7.5</v>
      </c>
      <c r="J492" s="24" t="s">
        <v>26</v>
      </c>
      <c r="K492" s="30"/>
      <c r="L492" s="30"/>
      <c r="M492" s="30"/>
      <c r="N492" s="30"/>
      <c r="O492" s="52">
        <v>4</v>
      </c>
      <c r="P492" s="26">
        <f t="shared" si="9"/>
        <v>5.0999999999999996</v>
      </c>
      <c r="Q492" s="27" t="str">
        <f t="shared" si="13"/>
        <v>D+</v>
      </c>
      <c r="R492" s="28" t="str">
        <f t="shared" si="7"/>
        <v>Trung bình yếu</v>
      </c>
      <c r="S492" s="29" t="str">
        <f t="shared" si="10"/>
        <v/>
      </c>
      <c r="T492" s="92" t="s">
        <v>2164</v>
      </c>
      <c r="U492" s="3" t="str">
        <f t="shared" si="11"/>
        <v>INT1332</v>
      </c>
      <c r="V492" s="3" t="str">
        <f t="shared" si="12"/>
        <v>02</v>
      </c>
      <c r="W492" s="19" t="str">
        <f t="array" ref="W492">IFERROR(VLOOKUP($C492&amp;$T492,CHOOSE({1,2},Data!$A$2:$A$13444&amp;Data!$B$2:$B$13444,Data!$C$2:$C$13444),2,0),"")</f>
        <v>PM05-A3</v>
      </c>
      <c r="X492" s="54" t="str">
        <f t="shared" si="8"/>
        <v>Đạt</v>
      </c>
      <c r="Y492" s="54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2"/>
    </row>
    <row r="493" spans="1:40" ht="18.75" customHeight="1" x14ac:dyDescent="0.25">
      <c r="A493" s="1">
        <v>485</v>
      </c>
      <c r="B493" s="20">
        <f>IF(LEN(C493=0),SUBTOTAL(3,$C$9:C493),"")</f>
        <v>485</v>
      </c>
      <c r="C493" s="21" t="s">
        <v>380</v>
      </c>
      <c r="D493" s="22" t="s">
        <v>6296</v>
      </c>
      <c r="E493" s="23" t="s">
        <v>6009</v>
      </c>
      <c r="F493" s="21" t="s">
        <v>5811</v>
      </c>
      <c r="G493" s="90">
        <v>8</v>
      </c>
      <c r="H493" s="24">
        <v>3.5</v>
      </c>
      <c r="I493" s="24">
        <v>6</v>
      </c>
      <c r="J493" s="24" t="s">
        <v>26</v>
      </c>
      <c r="K493" s="30"/>
      <c r="L493" s="30"/>
      <c r="M493" s="30"/>
      <c r="N493" s="30"/>
      <c r="O493" s="52">
        <v>5.5</v>
      </c>
      <c r="P493" s="26">
        <f t="shared" si="9"/>
        <v>5.5</v>
      </c>
      <c r="Q493" s="27" t="str">
        <f t="shared" si="13"/>
        <v>C</v>
      </c>
      <c r="R493" s="28" t="str">
        <f t="shared" si="7"/>
        <v>Trung bình</v>
      </c>
      <c r="S493" s="29" t="str">
        <f t="shared" si="10"/>
        <v/>
      </c>
      <c r="T493" s="92" t="s">
        <v>2164</v>
      </c>
      <c r="U493" s="3" t="str">
        <f t="shared" si="11"/>
        <v>INT1332</v>
      </c>
      <c r="V493" s="3" t="str">
        <f t="shared" si="12"/>
        <v>02</v>
      </c>
      <c r="W493" s="19" t="str">
        <f t="array" ref="W493">IFERROR(VLOOKUP($C493&amp;$T493,CHOOSE({1,2},Data!$A$2:$A$13444&amp;Data!$B$2:$B$13444,Data!$C$2:$C$13444),2,0),"")</f>
        <v>PM05-A3</v>
      </c>
      <c r="X493" s="54" t="str">
        <f t="shared" si="8"/>
        <v>Đạt</v>
      </c>
      <c r="Y493" s="54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2"/>
    </row>
    <row r="494" spans="1:40" ht="18.75" customHeight="1" x14ac:dyDescent="0.25">
      <c r="A494" s="1">
        <v>486</v>
      </c>
      <c r="B494" s="20">
        <f>IF(LEN(C494=0),SUBTOTAL(3,$C$9:C494),"")</f>
        <v>486</v>
      </c>
      <c r="C494" s="21" t="s">
        <v>5533</v>
      </c>
      <c r="D494" s="22" t="s">
        <v>6297</v>
      </c>
      <c r="E494" s="23" t="s">
        <v>6199</v>
      </c>
      <c r="F494" s="21" t="s">
        <v>6298</v>
      </c>
      <c r="G494" s="90">
        <v>10</v>
      </c>
      <c r="H494" s="24">
        <v>4</v>
      </c>
      <c r="I494" s="24">
        <v>6</v>
      </c>
      <c r="J494" s="24" t="s">
        <v>26</v>
      </c>
      <c r="K494" s="30"/>
      <c r="L494" s="30"/>
      <c r="M494" s="30"/>
      <c r="N494" s="30"/>
      <c r="O494" s="52">
        <v>5</v>
      </c>
      <c r="P494" s="26">
        <f t="shared" si="9"/>
        <v>5.5</v>
      </c>
      <c r="Q494" s="27" t="str">
        <f t="shared" si="13"/>
        <v>C</v>
      </c>
      <c r="R494" s="28" t="str">
        <f t="shared" si="7"/>
        <v>Trung bình</v>
      </c>
      <c r="S494" s="29" t="str">
        <f t="shared" si="10"/>
        <v/>
      </c>
      <c r="T494" s="92" t="s">
        <v>2164</v>
      </c>
      <c r="U494" s="3" t="str">
        <f t="shared" si="11"/>
        <v>INT1332</v>
      </c>
      <c r="V494" s="3" t="str">
        <f t="shared" si="12"/>
        <v>02</v>
      </c>
      <c r="W494" s="19" t="str">
        <f t="array" ref="W494">IFERROR(VLOOKUP($C494&amp;$T494,CHOOSE({1,2},Data!$A$2:$A$13444&amp;Data!$B$2:$B$13444,Data!$C$2:$C$13444),2,0),"")</f>
        <v>PM05-A3</v>
      </c>
      <c r="X494" s="54" t="str">
        <f t="shared" si="8"/>
        <v>Đạt</v>
      </c>
      <c r="Y494" s="54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2"/>
    </row>
    <row r="495" spans="1:40" ht="18.75" customHeight="1" x14ac:dyDescent="0.25">
      <c r="A495" s="1">
        <v>487</v>
      </c>
      <c r="B495" s="20">
        <f>IF(LEN(C495=0),SUBTOTAL(3,$C$9:C495),"")</f>
        <v>487</v>
      </c>
      <c r="C495" s="21" t="s">
        <v>4580</v>
      </c>
      <c r="D495" s="22" t="s">
        <v>6135</v>
      </c>
      <c r="E495" s="23" t="s">
        <v>6201</v>
      </c>
      <c r="F495" s="21" t="s">
        <v>5959</v>
      </c>
      <c r="G495" s="90">
        <v>10</v>
      </c>
      <c r="H495" s="24">
        <v>7.5</v>
      </c>
      <c r="I495" s="24">
        <v>7</v>
      </c>
      <c r="J495" s="24" t="s">
        <v>26</v>
      </c>
      <c r="K495" s="30"/>
      <c r="L495" s="30"/>
      <c r="M495" s="30"/>
      <c r="N495" s="30"/>
      <c r="O495" s="52">
        <v>7</v>
      </c>
      <c r="P495" s="26">
        <f t="shared" si="9"/>
        <v>7.4</v>
      </c>
      <c r="Q495" s="27" t="str">
        <f t="shared" si="13"/>
        <v>B</v>
      </c>
      <c r="R495" s="28" t="str">
        <f t="shared" si="7"/>
        <v>Khá</v>
      </c>
      <c r="S495" s="29" t="str">
        <f t="shared" si="10"/>
        <v/>
      </c>
      <c r="T495" s="92" t="s">
        <v>2164</v>
      </c>
      <c r="U495" s="3" t="str">
        <f t="shared" si="11"/>
        <v>INT1332</v>
      </c>
      <c r="V495" s="3" t="str">
        <f t="shared" si="12"/>
        <v>02</v>
      </c>
      <c r="W495" s="19" t="str">
        <f t="array" ref="W495">IFERROR(VLOOKUP($C495&amp;$T495,CHOOSE({1,2},Data!$A$2:$A$13444&amp;Data!$B$2:$B$13444,Data!$C$2:$C$13444),2,0),"")</f>
        <v>PM05-A3</v>
      </c>
      <c r="X495" s="54" t="str">
        <f t="shared" si="8"/>
        <v>Đạt</v>
      </c>
      <c r="Y495" s="54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2"/>
    </row>
    <row r="496" spans="1:40" ht="18.75" customHeight="1" x14ac:dyDescent="0.25">
      <c r="A496" s="1">
        <v>488</v>
      </c>
      <c r="B496" s="20">
        <f>IF(LEN(C496=0),SUBTOTAL(3,$C$9:C496),"")</f>
        <v>488</v>
      </c>
      <c r="C496" s="21" t="s">
        <v>568</v>
      </c>
      <c r="D496" s="22" t="s">
        <v>6299</v>
      </c>
      <c r="E496" s="23" t="s">
        <v>5920</v>
      </c>
      <c r="F496" s="21" t="s">
        <v>5937</v>
      </c>
      <c r="G496" s="90">
        <v>5</v>
      </c>
      <c r="H496" s="24">
        <v>2</v>
      </c>
      <c r="I496" s="24">
        <v>1</v>
      </c>
      <c r="J496" s="24" t="s">
        <v>26</v>
      </c>
      <c r="K496" s="30"/>
      <c r="L496" s="30"/>
      <c r="M496" s="30"/>
      <c r="N496" s="30"/>
      <c r="O496" s="52" t="s">
        <v>6629</v>
      </c>
      <c r="P496" s="26">
        <f t="shared" si="9"/>
        <v>0</v>
      </c>
      <c r="Q496" s="27" t="str">
        <f t="shared" si="13"/>
        <v>F</v>
      </c>
      <c r="R496" s="28" t="str">
        <f t="shared" si="7"/>
        <v>Kém</v>
      </c>
      <c r="S496" s="29" t="str">
        <f t="shared" si="10"/>
        <v>Vắng</v>
      </c>
      <c r="T496" s="92" t="s">
        <v>2164</v>
      </c>
      <c r="U496" s="3" t="str">
        <f t="shared" si="11"/>
        <v>INT1332</v>
      </c>
      <c r="V496" s="3" t="str">
        <f t="shared" si="12"/>
        <v>02</v>
      </c>
      <c r="W496" s="19" t="str">
        <f t="array" ref="W496">IFERROR(VLOOKUP($C496&amp;$T496,CHOOSE({1,2},Data!$A$2:$A$13444&amp;Data!$B$2:$B$13444,Data!$C$2:$C$13444),2,0),"")</f>
        <v>PM05-A3</v>
      </c>
      <c r="X496" s="54" t="str">
        <f t="shared" si="8"/>
        <v>Học lại</v>
      </c>
      <c r="Y496" s="54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2"/>
    </row>
    <row r="497" spans="1:40" ht="18.75" customHeight="1" x14ac:dyDescent="0.25">
      <c r="A497" s="1">
        <v>489</v>
      </c>
      <c r="B497" s="20">
        <f>IF(LEN(C497=0),SUBTOTAL(3,$C$9:C497),"")</f>
        <v>489</v>
      </c>
      <c r="C497" s="21" t="s">
        <v>413</v>
      </c>
      <c r="D497" s="22" t="s">
        <v>5836</v>
      </c>
      <c r="E497" s="23" t="s">
        <v>5920</v>
      </c>
      <c r="F497" s="21" t="s">
        <v>5940</v>
      </c>
      <c r="G497" s="90">
        <v>10</v>
      </c>
      <c r="H497" s="24">
        <v>6</v>
      </c>
      <c r="I497" s="24">
        <v>7.5</v>
      </c>
      <c r="J497" s="24" t="s">
        <v>26</v>
      </c>
      <c r="K497" s="30"/>
      <c r="L497" s="30"/>
      <c r="M497" s="30"/>
      <c r="N497" s="30"/>
      <c r="O497" s="52">
        <v>5</v>
      </c>
      <c r="P497" s="26">
        <f t="shared" si="9"/>
        <v>6.2</v>
      </c>
      <c r="Q497" s="27" t="str">
        <f t="shared" si="13"/>
        <v>C</v>
      </c>
      <c r="R497" s="28" t="str">
        <f t="shared" si="7"/>
        <v>Trung bình</v>
      </c>
      <c r="S497" s="29" t="str">
        <f t="shared" si="10"/>
        <v/>
      </c>
      <c r="T497" s="92" t="s">
        <v>2164</v>
      </c>
      <c r="U497" s="3" t="str">
        <f t="shared" si="11"/>
        <v>INT1332</v>
      </c>
      <c r="V497" s="3" t="str">
        <f t="shared" si="12"/>
        <v>02</v>
      </c>
      <c r="W497" s="19" t="str">
        <f t="array" ref="W497">IFERROR(VLOOKUP($C497&amp;$T497,CHOOSE({1,2},Data!$A$2:$A$13444&amp;Data!$B$2:$B$13444,Data!$C$2:$C$13444),2,0),"")</f>
        <v>PM05-A3</v>
      </c>
      <c r="X497" s="54" t="str">
        <f t="shared" si="8"/>
        <v>Đạt</v>
      </c>
      <c r="Y497" s="54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2"/>
    </row>
    <row r="498" spans="1:40" ht="18.75" customHeight="1" x14ac:dyDescent="0.25">
      <c r="A498" s="1">
        <v>490</v>
      </c>
      <c r="B498" s="20">
        <f>IF(LEN(C498=0),SUBTOTAL(3,$C$9:C498),"")</f>
        <v>490</v>
      </c>
      <c r="C498" s="21" t="s">
        <v>195</v>
      </c>
      <c r="D498" s="22" t="s">
        <v>6300</v>
      </c>
      <c r="E498" s="23" t="s">
        <v>5855</v>
      </c>
      <c r="F498" s="21" t="s">
        <v>5967</v>
      </c>
      <c r="G498" s="90">
        <v>9</v>
      </c>
      <c r="H498" s="24">
        <v>5</v>
      </c>
      <c r="I498" s="24">
        <v>7</v>
      </c>
      <c r="J498" s="24" t="s">
        <v>26</v>
      </c>
      <c r="K498" s="30"/>
      <c r="L498" s="30"/>
      <c r="M498" s="30"/>
      <c r="N498" s="30"/>
      <c r="O498" s="52" t="s">
        <v>6629</v>
      </c>
      <c r="P498" s="26">
        <f t="shared" si="9"/>
        <v>0</v>
      </c>
      <c r="Q498" s="27" t="str">
        <f t="shared" si="13"/>
        <v>F</v>
      </c>
      <c r="R498" s="28" t="str">
        <f t="shared" si="7"/>
        <v>Kém</v>
      </c>
      <c r="S498" s="29" t="str">
        <f t="shared" si="10"/>
        <v>Vắng</v>
      </c>
      <c r="T498" s="92" t="s">
        <v>2164</v>
      </c>
      <c r="U498" s="3" t="str">
        <f t="shared" si="11"/>
        <v>INT1332</v>
      </c>
      <c r="V498" s="3" t="str">
        <f t="shared" si="12"/>
        <v>02</v>
      </c>
      <c r="W498" s="19" t="str">
        <f t="array" ref="W498">IFERROR(VLOOKUP($C498&amp;$T498,CHOOSE({1,2},Data!$A$2:$A$13444&amp;Data!$B$2:$B$13444,Data!$C$2:$C$13444),2,0),"")</f>
        <v>PM05-A3</v>
      </c>
      <c r="X498" s="54" t="str">
        <f t="shared" si="8"/>
        <v>Học lại</v>
      </c>
      <c r="Y498" s="54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2"/>
    </row>
    <row r="499" spans="1:40" ht="18.75" customHeight="1" x14ac:dyDescent="0.25">
      <c r="A499" s="1">
        <v>491</v>
      </c>
      <c r="B499" s="20">
        <f>IF(LEN(C499=0),SUBTOTAL(3,$C$9:C499),"")</f>
        <v>491</v>
      </c>
      <c r="C499" s="21" t="s">
        <v>4922</v>
      </c>
      <c r="D499" s="22" t="s">
        <v>6256</v>
      </c>
      <c r="E499" s="23" t="s">
        <v>6206</v>
      </c>
      <c r="F499" s="21" t="s">
        <v>5937</v>
      </c>
      <c r="G499" s="90">
        <v>10</v>
      </c>
      <c r="H499" s="24">
        <v>5</v>
      </c>
      <c r="I499" s="24">
        <v>8</v>
      </c>
      <c r="J499" s="24" t="s">
        <v>26</v>
      </c>
      <c r="K499" s="30"/>
      <c r="L499" s="30"/>
      <c r="M499" s="30"/>
      <c r="N499" s="30"/>
      <c r="O499" s="52">
        <v>5</v>
      </c>
      <c r="P499" s="26">
        <f t="shared" si="9"/>
        <v>6.1</v>
      </c>
      <c r="Q499" s="27" t="str">
        <f t="shared" si="13"/>
        <v>C</v>
      </c>
      <c r="R499" s="28" t="str">
        <f t="shared" si="7"/>
        <v>Trung bình</v>
      </c>
      <c r="S499" s="29" t="str">
        <f t="shared" si="10"/>
        <v/>
      </c>
      <c r="T499" s="92" t="s">
        <v>2164</v>
      </c>
      <c r="U499" s="3" t="str">
        <f t="shared" si="11"/>
        <v>INT1332</v>
      </c>
      <c r="V499" s="3" t="str">
        <f t="shared" si="12"/>
        <v>02</v>
      </c>
      <c r="W499" s="19" t="str">
        <f t="array" ref="W499">IFERROR(VLOOKUP($C499&amp;$T499,CHOOSE({1,2},Data!$A$2:$A$13444&amp;Data!$B$2:$B$13444,Data!$C$2:$C$13444),2,0),"")</f>
        <v>PM05-A3</v>
      </c>
      <c r="X499" s="54" t="str">
        <f t="shared" si="8"/>
        <v>Đạt</v>
      </c>
      <c r="Y499" s="54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2"/>
    </row>
    <row r="500" spans="1:40" ht="18.75" customHeight="1" x14ac:dyDescent="0.25">
      <c r="A500" s="1">
        <v>492</v>
      </c>
      <c r="B500" s="20">
        <f>IF(LEN(C500=0),SUBTOTAL(3,$C$9:C500),"")</f>
        <v>492</v>
      </c>
      <c r="C500" s="21" t="s">
        <v>4380</v>
      </c>
      <c r="D500" s="22" t="s">
        <v>5853</v>
      </c>
      <c r="E500" s="23" t="s">
        <v>5861</v>
      </c>
      <c r="F500" s="21" t="s">
        <v>5939</v>
      </c>
      <c r="G500" s="90">
        <v>5</v>
      </c>
      <c r="H500" s="24">
        <v>3</v>
      </c>
      <c r="I500" s="24">
        <v>7.5</v>
      </c>
      <c r="J500" s="24" t="s">
        <v>26</v>
      </c>
      <c r="K500" s="30"/>
      <c r="L500" s="30"/>
      <c r="M500" s="30"/>
      <c r="N500" s="30"/>
      <c r="O500" s="52" t="s">
        <v>6629</v>
      </c>
      <c r="P500" s="26">
        <f t="shared" si="9"/>
        <v>0</v>
      </c>
      <c r="Q500" s="27" t="str">
        <f t="shared" si="13"/>
        <v>F</v>
      </c>
      <c r="R500" s="28" t="str">
        <f t="shared" si="7"/>
        <v>Kém</v>
      </c>
      <c r="S500" s="29" t="str">
        <f t="shared" si="10"/>
        <v>Vắng</v>
      </c>
      <c r="T500" s="92" t="s">
        <v>2164</v>
      </c>
      <c r="U500" s="3" t="str">
        <f t="shared" si="11"/>
        <v>INT1332</v>
      </c>
      <c r="V500" s="3" t="str">
        <f t="shared" si="12"/>
        <v>02</v>
      </c>
      <c r="W500" s="19" t="str">
        <f t="array" ref="W500">IFERROR(VLOOKUP($C500&amp;$T500,CHOOSE({1,2},Data!$A$2:$A$13444&amp;Data!$B$2:$B$13444,Data!$C$2:$C$13444),2,0),"")</f>
        <v>PM05-A3</v>
      </c>
      <c r="X500" s="54" t="str">
        <f t="shared" si="8"/>
        <v>Học lại</v>
      </c>
      <c r="Y500" s="54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2"/>
    </row>
    <row r="501" spans="1:40" ht="18.75" customHeight="1" x14ac:dyDescent="0.25">
      <c r="A501" s="1">
        <v>493</v>
      </c>
      <c r="B501" s="20">
        <f>IF(LEN(C501=0),SUBTOTAL(3,$C$9:C501),"")</f>
        <v>493</v>
      </c>
      <c r="C501" s="21" t="s">
        <v>592</v>
      </c>
      <c r="D501" s="22" t="s">
        <v>5908</v>
      </c>
      <c r="E501" s="23" t="s">
        <v>6301</v>
      </c>
      <c r="F501" s="21" t="s">
        <v>5951</v>
      </c>
      <c r="G501" s="90">
        <v>10</v>
      </c>
      <c r="H501" s="24">
        <v>4</v>
      </c>
      <c r="I501" s="24">
        <v>7</v>
      </c>
      <c r="J501" s="24" t="s">
        <v>26</v>
      </c>
      <c r="K501" s="30"/>
      <c r="L501" s="30"/>
      <c r="M501" s="30"/>
      <c r="N501" s="30"/>
      <c r="O501" s="52">
        <v>2</v>
      </c>
      <c r="P501" s="26">
        <f t="shared" si="9"/>
        <v>4.2</v>
      </c>
      <c r="Q501" s="27" t="str">
        <f t="shared" si="13"/>
        <v>D</v>
      </c>
      <c r="R501" s="28" t="str">
        <f t="shared" si="7"/>
        <v>Trung bình yếu</v>
      </c>
      <c r="S501" s="29" t="str">
        <f t="shared" si="10"/>
        <v/>
      </c>
      <c r="T501" s="92" t="s">
        <v>2164</v>
      </c>
      <c r="U501" s="3" t="str">
        <f t="shared" si="11"/>
        <v>INT1332</v>
      </c>
      <c r="V501" s="3" t="str">
        <f t="shared" si="12"/>
        <v>02</v>
      </c>
      <c r="W501" s="19" t="str">
        <f t="array" ref="W501">IFERROR(VLOOKUP($C501&amp;$T501,CHOOSE({1,2},Data!$A$2:$A$13444&amp;Data!$B$2:$B$13444,Data!$C$2:$C$13444),2,0),"")</f>
        <v>PM05-A3</v>
      </c>
      <c r="X501" s="54" t="str">
        <f t="shared" si="8"/>
        <v>Đạt</v>
      </c>
      <c r="Y501" s="54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2"/>
    </row>
    <row r="502" spans="1:40" ht="18.75" customHeight="1" x14ac:dyDescent="0.25">
      <c r="A502" s="1">
        <v>494</v>
      </c>
      <c r="B502" s="20">
        <f>IF(LEN(C502=0),SUBTOTAL(3,$C$9:C502),"")</f>
        <v>494</v>
      </c>
      <c r="C502" s="21" t="s">
        <v>4560</v>
      </c>
      <c r="D502" s="22" t="s">
        <v>6302</v>
      </c>
      <c r="E502" s="23" t="s">
        <v>6146</v>
      </c>
      <c r="F502" s="21" t="s">
        <v>5940</v>
      </c>
      <c r="G502" s="90">
        <v>9</v>
      </c>
      <c r="H502" s="24">
        <v>7</v>
      </c>
      <c r="I502" s="24">
        <v>8</v>
      </c>
      <c r="J502" s="24" t="s">
        <v>26</v>
      </c>
      <c r="K502" s="30"/>
      <c r="L502" s="30"/>
      <c r="M502" s="30"/>
      <c r="N502" s="30"/>
      <c r="O502" s="52">
        <v>5</v>
      </c>
      <c r="P502" s="26">
        <f t="shared" si="9"/>
        <v>6.4</v>
      </c>
      <c r="Q502" s="27" t="str">
        <f t="shared" si="13"/>
        <v>C</v>
      </c>
      <c r="R502" s="28" t="str">
        <f t="shared" si="7"/>
        <v>Trung bình</v>
      </c>
      <c r="S502" s="29" t="str">
        <f t="shared" si="10"/>
        <v/>
      </c>
      <c r="T502" s="92" t="s">
        <v>2164</v>
      </c>
      <c r="U502" s="3" t="str">
        <f t="shared" si="11"/>
        <v>INT1332</v>
      </c>
      <c r="V502" s="3" t="str">
        <f t="shared" si="12"/>
        <v>02</v>
      </c>
      <c r="W502" s="19" t="str">
        <f t="array" ref="W502">IFERROR(VLOOKUP($C502&amp;$T502,CHOOSE({1,2},Data!$A$2:$A$13444&amp;Data!$B$2:$B$13444,Data!$C$2:$C$13444),2,0),"")</f>
        <v>PM05-A3</v>
      </c>
      <c r="X502" s="54" t="str">
        <f t="shared" si="8"/>
        <v>Đạt</v>
      </c>
      <c r="Y502" s="54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2"/>
    </row>
    <row r="503" spans="1:40" ht="18.75" customHeight="1" x14ac:dyDescent="0.25">
      <c r="A503" s="1">
        <v>495</v>
      </c>
      <c r="B503" s="20">
        <f>IF(LEN(C503=0),SUBTOTAL(3,$C$9:C503),"")</f>
        <v>495</v>
      </c>
      <c r="C503" s="21" t="s">
        <v>4012</v>
      </c>
      <c r="D503" s="22" t="s">
        <v>5853</v>
      </c>
      <c r="E503" s="23" t="s">
        <v>5926</v>
      </c>
      <c r="F503" s="21" t="s">
        <v>5947</v>
      </c>
      <c r="G503" s="90">
        <v>10</v>
      </c>
      <c r="H503" s="24">
        <v>8</v>
      </c>
      <c r="I503" s="24">
        <v>7.5</v>
      </c>
      <c r="J503" s="24" t="s">
        <v>26</v>
      </c>
      <c r="K503" s="30"/>
      <c r="L503" s="30"/>
      <c r="M503" s="30"/>
      <c r="N503" s="30"/>
      <c r="O503" s="52">
        <v>5</v>
      </c>
      <c r="P503" s="26">
        <f t="shared" si="9"/>
        <v>6.6</v>
      </c>
      <c r="Q503" s="27" t="str">
        <f t="shared" si="13"/>
        <v>C+</v>
      </c>
      <c r="R503" s="28" t="str">
        <f t="shared" si="7"/>
        <v>Trung bình</v>
      </c>
      <c r="S503" s="29" t="str">
        <f t="shared" si="10"/>
        <v/>
      </c>
      <c r="T503" s="92" t="s">
        <v>2164</v>
      </c>
      <c r="U503" s="3" t="str">
        <f t="shared" si="11"/>
        <v>INT1332</v>
      </c>
      <c r="V503" s="3" t="str">
        <f t="shared" si="12"/>
        <v>02</v>
      </c>
      <c r="W503" s="19" t="str">
        <f t="array" ref="W503">IFERROR(VLOOKUP($C503&amp;$T503,CHOOSE({1,2},Data!$A$2:$A$13444&amp;Data!$B$2:$B$13444,Data!$C$2:$C$13444),2,0),"")</f>
        <v>PM05-A3</v>
      </c>
      <c r="X503" s="54" t="str">
        <f t="shared" si="8"/>
        <v>Đạt</v>
      </c>
      <c r="Y503" s="54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2"/>
    </row>
    <row r="504" spans="1:40" ht="18.75" customHeight="1" x14ac:dyDescent="0.25">
      <c r="A504" s="1">
        <v>496</v>
      </c>
      <c r="B504" s="20">
        <f>IF(LEN(C504=0),SUBTOTAL(3,$C$9:C504),"")</f>
        <v>496</v>
      </c>
      <c r="C504" s="21" t="s">
        <v>4495</v>
      </c>
      <c r="D504" s="22" t="s">
        <v>6278</v>
      </c>
      <c r="E504" s="23" t="s">
        <v>5864</v>
      </c>
      <c r="F504" s="21" t="s">
        <v>5959</v>
      </c>
      <c r="G504" s="90">
        <v>10</v>
      </c>
      <c r="H504" s="24">
        <v>7.5</v>
      </c>
      <c r="I504" s="24">
        <v>8</v>
      </c>
      <c r="J504" s="24" t="s">
        <v>26</v>
      </c>
      <c r="K504" s="30"/>
      <c r="L504" s="30"/>
      <c r="M504" s="30"/>
      <c r="N504" s="30"/>
      <c r="O504" s="52">
        <v>5.5</v>
      </c>
      <c r="P504" s="26">
        <f t="shared" si="9"/>
        <v>6.9</v>
      </c>
      <c r="Q504" s="27" t="str">
        <f t="shared" si="13"/>
        <v>C+</v>
      </c>
      <c r="R504" s="28" t="str">
        <f t="shared" si="7"/>
        <v>Trung bình</v>
      </c>
      <c r="S504" s="29" t="str">
        <f t="shared" si="10"/>
        <v/>
      </c>
      <c r="T504" s="92" t="s">
        <v>2164</v>
      </c>
      <c r="U504" s="3" t="str">
        <f t="shared" si="11"/>
        <v>INT1332</v>
      </c>
      <c r="V504" s="3" t="str">
        <f t="shared" si="12"/>
        <v>02</v>
      </c>
      <c r="W504" s="19" t="str">
        <f t="array" ref="W504">IFERROR(VLOOKUP($C504&amp;$T504,CHOOSE({1,2},Data!$A$2:$A$13444&amp;Data!$B$2:$B$13444,Data!$C$2:$C$13444),2,0),"")</f>
        <v>PM05-A3</v>
      </c>
      <c r="X504" s="54" t="str">
        <f t="shared" si="8"/>
        <v>Đạt</v>
      </c>
      <c r="Y504" s="54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2"/>
    </row>
    <row r="505" spans="1:40" ht="18.75" customHeight="1" x14ac:dyDescent="0.25">
      <c r="A505" s="1">
        <v>497</v>
      </c>
      <c r="B505" s="20">
        <f>IF(LEN(C505=0),SUBTOTAL(3,$C$9:C505),"")</f>
        <v>497</v>
      </c>
      <c r="C505" s="21" t="s">
        <v>5293</v>
      </c>
      <c r="D505" s="22" t="s">
        <v>6303</v>
      </c>
      <c r="E505" s="23" t="s">
        <v>5864</v>
      </c>
      <c r="F505" s="21" t="s">
        <v>5956</v>
      </c>
      <c r="G505" s="90">
        <v>10</v>
      </c>
      <c r="H505" s="24">
        <v>5</v>
      </c>
      <c r="I505" s="24">
        <v>7</v>
      </c>
      <c r="J505" s="24" t="s">
        <v>26</v>
      </c>
      <c r="K505" s="30"/>
      <c r="L505" s="30"/>
      <c r="M505" s="30"/>
      <c r="N505" s="30"/>
      <c r="O505" s="52" t="s">
        <v>6629</v>
      </c>
      <c r="P505" s="26">
        <f t="shared" si="9"/>
        <v>0</v>
      </c>
      <c r="Q505" s="27" t="str">
        <f t="shared" si="13"/>
        <v>F</v>
      </c>
      <c r="R505" s="28" t="str">
        <f t="shared" si="7"/>
        <v>Kém</v>
      </c>
      <c r="S505" s="29" t="str">
        <f t="shared" si="10"/>
        <v>Vắng</v>
      </c>
      <c r="T505" s="92" t="s">
        <v>2164</v>
      </c>
      <c r="U505" s="3" t="str">
        <f t="shared" si="11"/>
        <v>INT1332</v>
      </c>
      <c r="V505" s="3" t="str">
        <f t="shared" si="12"/>
        <v>02</v>
      </c>
      <c r="W505" s="19" t="str">
        <f t="array" ref="W505">IFERROR(VLOOKUP($C505&amp;$T505,CHOOSE({1,2},Data!$A$2:$A$13444&amp;Data!$B$2:$B$13444,Data!$C$2:$C$13444),2,0),"")</f>
        <v>PM05-A3</v>
      </c>
      <c r="X505" s="54" t="str">
        <f t="shared" si="8"/>
        <v>Học lại</v>
      </c>
      <c r="Y505" s="54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2"/>
    </row>
    <row r="506" spans="1:40" ht="18.75" customHeight="1" x14ac:dyDescent="0.25">
      <c r="A506" s="1">
        <v>498</v>
      </c>
      <c r="B506" s="20">
        <f>IF(LEN(C506=0),SUBTOTAL(3,$C$9:C506),"")</f>
        <v>498</v>
      </c>
      <c r="C506" s="21" t="s">
        <v>4484</v>
      </c>
      <c r="D506" s="22" t="s">
        <v>6078</v>
      </c>
      <c r="E506" s="23" t="s">
        <v>5864</v>
      </c>
      <c r="F506" s="21" t="s">
        <v>6098</v>
      </c>
      <c r="G506" s="90">
        <v>0</v>
      </c>
      <c r="H506" s="24">
        <v>0</v>
      </c>
      <c r="I506" s="24">
        <v>0</v>
      </c>
      <c r="J506" s="24" t="s">
        <v>26</v>
      </c>
      <c r="K506" s="30"/>
      <c r="L506" s="30"/>
      <c r="M506" s="30"/>
      <c r="N506" s="30"/>
      <c r="O506" s="52" t="s">
        <v>6630</v>
      </c>
      <c r="P506" s="26">
        <f t="shared" si="9"/>
        <v>0</v>
      </c>
      <c r="Q506" s="27" t="str">
        <f t="shared" si="13"/>
        <v>F</v>
      </c>
      <c r="R506" s="28" t="str">
        <f t="shared" si="7"/>
        <v>Kém</v>
      </c>
      <c r="S506" s="29" t="str">
        <f t="shared" si="10"/>
        <v>Không đủ ĐKDT</v>
      </c>
      <c r="T506" s="92" t="s">
        <v>2164</v>
      </c>
      <c r="U506" s="3" t="str">
        <f t="shared" si="11"/>
        <v>INT1332</v>
      </c>
      <c r="V506" s="3" t="str">
        <f t="shared" si="12"/>
        <v>02</v>
      </c>
      <c r="W506" s="19" t="str">
        <f t="array" ref="W506">IFERROR(VLOOKUP($C506&amp;$T506,CHOOSE({1,2},Data!$A$2:$A$13444&amp;Data!$B$2:$B$13444,Data!$C$2:$C$13444),2,0),"")</f>
        <v>PM05-A3</v>
      </c>
      <c r="X506" s="54" t="str">
        <f t="shared" si="8"/>
        <v>Học lại</v>
      </c>
      <c r="Y506" s="54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2"/>
    </row>
    <row r="507" spans="1:40" ht="18.75" customHeight="1" x14ac:dyDescent="0.25">
      <c r="A507" s="1">
        <v>499</v>
      </c>
      <c r="B507" s="20">
        <f>IF(LEN(C507=0),SUBTOTAL(3,$C$9:C507),"")</f>
        <v>499</v>
      </c>
      <c r="C507" s="21" t="s">
        <v>202</v>
      </c>
      <c r="D507" s="22" t="s">
        <v>5889</v>
      </c>
      <c r="E507" s="23" t="s">
        <v>5864</v>
      </c>
      <c r="F507" s="21" t="s">
        <v>5940</v>
      </c>
      <c r="G507" s="90">
        <v>10</v>
      </c>
      <c r="H507" s="24">
        <v>6</v>
      </c>
      <c r="I507" s="24">
        <v>7</v>
      </c>
      <c r="J507" s="24" t="s">
        <v>26</v>
      </c>
      <c r="K507" s="30"/>
      <c r="L507" s="30"/>
      <c r="M507" s="30"/>
      <c r="N507" s="30"/>
      <c r="O507" s="52">
        <v>5</v>
      </c>
      <c r="P507" s="26">
        <f t="shared" si="9"/>
        <v>6.1</v>
      </c>
      <c r="Q507" s="27" t="str">
        <f t="shared" si="13"/>
        <v>C</v>
      </c>
      <c r="R507" s="28" t="str">
        <f t="shared" si="7"/>
        <v>Trung bình</v>
      </c>
      <c r="S507" s="29" t="str">
        <f t="shared" si="10"/>
        <v/>
      </c>
      <c r="T507" s="92" t="s">
        <v>2164</v>
      </c>
      <c r="U507" s="3" t="str">
        <f t="shared" si="11"/>
        <v>INT1332</v>
      </c>
      <c r="V507" s="3" t="str">
        <f t="shared" si="12"/>
        <v>02</v>
      </c>
      <c r="W507" s="19" t="str">
        <f t="array" ref="W507">IFERROR(VLOOKUP($C507&amp;$T507,CHOOSE({1,2},Data!$A$2:$A$13444&amp;Data!$B$2:$B$13444,Data!$C$2:$C$13444),2,0),"")</f>
        <v>PM05-A3</v>
      </c>
      <c r="X507" s="54" t="str">
        <f t="shared" si="8"/>
        <v>Đạt</v>
      </c>
      <c r="Y507" s="54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2"/>
    </row>
    <row r="508" spans="1:40" ht="18.75" customHeight="1" x14ac:dyDescent="0.25">
      <c r="A508" s="1">
        <v>500</v>
      </c>
      <c r="B508" s="20">
        <f>IF(LEN(C508=0),SUBTOTAL(3,$C$9:C508),"")</f>
        <v>500</v>
      </c>
      <c r="C508" s="21" t="s">
        <v>571</v>
      </c>
      <c r="D508" s="22" t="s">
        <v>6244</v>
      </c>
      <c r="E508" s="23" t="s">
        <v>5928</v>
      </c>
      <c r="F508" s="21" t="s">
        <v>5967</v>
      </c>
      <c r="G508" s="90">
        <v>0</v>
      </c>
      <c r="H508" s="24">
        <v>0</v>
      </c>
      <c r="I508" s="24">
        <v>0</v>
      </c>
      <c r="J508" s="24" t="s">
        <v>26</v>
      </c>
      <c r="K508" s="30"/>
      <c r="L508" s="30"/>
      <c r="M508" s="30"/>
      <c r="N508" s="30"/>
      <c r="O508" s="52" t="s">
        <v>6630</v>
      </c>
      <c r="P508" s="26">
        <f t="shared" si="9"/>
        <v>0</v>
      </c>
      <c r="Q508" s="27" t="str">
        <f t="shared" si="13"/>
        <v>F</v>
      </c>
      <c r="R508" s="28" t="str">
        <f t="shared" si="7"/>
        <v>Kém</v>
      </c>
      <c r="S508" s="29" t="str">
        <f t="shared" si="10"/>
        <v>Không đủ ĐKDT</v>
      </c>
      <c r="T508" s="92" t="s">
        <v>2164</v>
      </c>
      <c r="U508" s="3" t="str">
        <f t="shared" si="11"/>
        <v>INT1332</v>
      </c>
      <c r="V508" s="3" t="str">
        <f t="shared" si="12"/>
        <v>02</v>
      </c>
      <c r="W508" s="19" t="str">
        <f t="array" ref="W508">IFERROR(VLOOKUP($C508&amp;$T508,CHOOSE({1,2},Data!$A$2:$A$13444&amp;Data!$B$2:$B$13444,Data!$C$2:$C$13444),2,0),"")</f>
        <v>PM05-A3</v>
      </c>
      <c r="X508" s="54" t="str">
        <f t="shared" si="8"/>
        <v>Học lại</v>
      </c>
      <c r="Y508" s="54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2"/>
    </row>
    <row r="509" spans="1:40" ht="18.75" customHeight="1" x14ac:dyDescent="0.25">
      <c r="A509" s="1">
        <v>501</v>
      </c>
      <c r="B509" s="20">
        <f>IF(LEN(C509=0),SUBTOTAL(3,$C$9:C509),"")</f>
        <v>501</v>
      </c>
      <c r="C509" s="21" t="s">
        <v>4014</v>
      </c>
      <c r="D509" s="22" t="s">
        <v>6304</v>
      </c>
      <c r="E509" s="23" t="s">
        <v>5928</v>
      </c>
      <c r="F509" s="21" t="s">
        <v>5947</v>
      </c>
      <c r="G509" s="90">
        <v>10</v>
      </c>
      <c r="H509" s="24">
        <v>5</v>
      </c>
      <c r="I509" s="24">
        <v>7.5</v>
      </c>
      <c r="J509" s="24" t="s">
        <v>26</v>
      </c>
      <c r="K509" s="30"/>
      <c r="L509" s="30"/>
      <c r="M509" s="30"/>
      <c r="N509" s="30"/>
      <c r="O509" s="52">
        <v>2.5</v>
      </c>
      <c r="P509" s="26">
        <f t="shared" si="9"/>
        <v>4.8</v>
      </c>
      <c r="Q509" s="27" t="str">
        <f t="shared" si="13"/>
        <v>D</v>
      </c>
      <c r="R509" s="28" t="str">
        <f t="shared" si="7"/>
        <v>Trung bình yếu</v>
      </c>
      <c r="S509" s="29" t="str">
        <f t="shared" si="10"/>
        <v/>
      </c>
      <c r="T509" s="92" t="s">
        <v>2164</v>
      </c>
      <c r="U509" s="3" t="str">
        <f t="shared" si="11"/>
        <v>INT1332</v>
      </c>
      <c r="V509" s="3" t="str">
        <f t="shared" si="12"/>
        <v>02</v>
      </c>
      <c r="W509" s="19" t="str">
        <f t="array" ref="W509">IFERROR(VLOOKUP($C509&amp;$T509,CHOOSE({1,2},Data!$A$2:$A$13444&amp;Data!$B$2:$B$13444,Data!$C$2:$C$13444),2,0),"")</f>
        <v>PM05-A3</v>
      </c>
      <c r="X509" s="54" t="str">
        <f t="shared" si="8"/>
        <v>Đạt</v>
      </c>
      <c r="Y509" s="54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2"/>
    </row>
    <row r="510" spans="1:40" ht="18.75" customHeight="1" x14ac:dyDescent="0.25">
      <c r="A510" s="1">
        <v>502</v>
      </c>
      <c r="B510" s="20">
        <f>IF(LEN(C510=0),SUBTOTAL(3,$C$9:C510),"")</f>
        <v>502</v>
      </c>
      <c r="C510" s="21" t="s">
        <v>631</v>
      </c>
      <c r="D510" s="22" t="s">
        <v>6305</v>
      </c>
      <c r="E510" s="23" t="s">
        <v>5933</v>
      </c>
      <c r="F510" s="21" t="s">
        <v>5811</v>
      </c>
      <c r="G510" s="90">
        <v>10</v>
      </c>
      <c r="H510" s="24">
        <v>3</v>
      </c>
      <c r="I510" s="24">
        <v>6</v>
      </c>
      <c r="J510" s="24" t="s">
        <v>26</v>
      </c>
      <c r="K510" s="30"/>
      <c r="L510" s="30"/>
      <c r="M510" s="30"/>
      <c r="N510" s="30"/>
      <c r="O510" s="52">
        <v>5</v>
      </c>
      <c r="P510" s="26">
        <f t="shared" si="9"/>
        <v>5.3</v>
      </c>
      <c r="Q510" s="27" t="str">
        <f t="shared" si="13"/>
        <v>D+</v>
      </c>
      <c r="R510" s="28" t="str">
        <f t="shared" si="7"/>
        <v>Trung bình yếu</v>
      </c>
      <c r="S510" s="29" t="str">
        <f t="shared" si="10"/>
        <v/>
      </c>
      <c r="T510" s="92" t="s">
        <v>2164</v>
      </c>
      <c r="U510" s="3" t="str">
        <f t="shared" si="11"/>
        <v>INT1332</v>
      </c>
      <c r="V510" s="3" t="str">
        <f t="shared" si="12"/>
        <v>02</v>
      </c>
      <c r="W510" s="19" t="str">
        <f t="array" ref="W510">IFERROR(VLOOKUP($C510&amp;$T510,CHOOSE({1,2},Data!$A$2:$A$13444&amp;Data!$B$2:$B$13444,Data!$C$2:$C$13444),2,0),"")</f>
        <v>PM05-A3</v>
      </c>
      <c r="X510" s="54" t="str">
        <f t="shared" si="8"/>
        <v>Đạt</v>
      </c>
      <c r="Y510" s="54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2"/>
    </row>
    <row r="511" spans="1:40" ht="18.75" customHeight="1" x14ac:dyDescent="0.25">
      <c r="A511" s="1">
        <v>503</v>
      </c>
      <c r="B511" s="20">
        <f>IF(LEN(C511=0),SUBTOTAL(3,$C$9:C511),"")</f>
        <v>503</v>
      </c>
      <c r="C511" s="21" t="s">
        <v>4631</v>
      </c>
      <c r="D511" s="22" t="s">
        <v>5875</v>
      </c>
      <c r="E511" s="23" t="s">
        <v>6306</v>
      </c>
      <c r="F511" s="21" t="s">
        <v>5958</v>
      </c>
      <c r="G511" s="90">
        <v>8</v>
      </c>
      <c r="H511" s="24">
        <v>5</v>
      </c>
      <c r="I511" s="24">
        <v>7</v>
      </c>
      <c r="J511" s="24" t="s">
        <v>26</v>
      </c>
      <c r="K511" s="30"/>
      <c r="L511" s="30"/>
      <c r="M511" s="30"/>
      <c r="N511" s="30"/>
      <c r="O511" s="52">
        <v>6</v>
      </c>
      <c r="P511" s="26">
        <f t="shared" si="9"/>
        <v>6.2</v>
      </c>
      <c r="Q511" s="27" t="str">
        <f t="shared" si="13"/>
        <v>C</v>
      </c>
      <c r="R511" s="28" t="str">
        <f t="shared" si="7"/>
        <v>Trung bình</v>
      </c>
      <c r="S511" s="29" t="str">
        <f t="shared" si="10"/>
        <v/>
      </c>
      <c r="T511" s="92" t="s">
        <v>2164</v>
      </c>
      <c r="U511" s="3" t="str">
        <f t="shared" si="11"/>
        <v>INT1332</v>
      </c>
      <c r="V511" s="3" t="str">
        <f t="shared" si="12"/>
        <v>02</v>
      </c>
      <c r="W511" s="19" t="str">
        <f t="array" ref="W511">IFERROR(VLOOKUP($C511&amp;$T511,CHOOSE({1,2},Data!$A$2:$A$13444&amp;Data!$B$2:$B$13444,Data!$C$2:$C$13444),2,0),"")</f>
        <v>PM05-A3</v>
      </c>
      <c r="X511" s="54" t="str">
        <f t="shared" si="8"/>
        <v>Đạt</v>
      </c>
      <c r="Y511" s="54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2"/>
    </row>
    <row r="512" spans="1:40" ht="18.75" customHeight="1" x14ac:dyDescent="0.25">
      <c r="A512" s="1">
        <v>504</v>
      </c>
      <c r="B512" s="20">
        <f>IF(LEN(C512=0),SUBTOTAL(3,$C$9:C512),"")</f>
        <v>504</v>
      </c>
      <c r="C512" s="21" t="s">
        <v>658</v>
      </c>
      <c r="D512" s="22" t="s">
        <v>6117</v>
      </c>
      <c r="E512" s="23" t="s">
        <v>5806</v>
      </c>
      <c r="F512" s="21" t="s">
        <v>5962</v>
      </c>
      <c r="G512" s="90">
        <v>5</v>
      </c>
      <c r="H512" s="24">
        <v>5.5</v>
      </c>
      <c r="I512" s="24">
        <v>7</v>
      </c>
      <c r="J512" s="24" t="s">
        <v>26</v>
      </c>
      <c r="K512" s="30"/>
      <c r="L512" s="30"/>
      <c r="M512" s="30"/>
      <c r="N512" s="30"/>
      <c r="O512" s="52">
        <v>2</v>
      </c>
      <c r="P512" s="26">
        <f t="shared" si="9"/>
        <v>4</v>
      </c>
      <c r="Q512" s="27" t="str">
        <f t="shared" si="13"/>
        <v>D</v>
      </c>
      <c r="R512" s="28" t="str">
        <f t="shared" si="7"/>
        <v>Trung bình yếu</v>
      </c>
      <c r="S512" s="29" t="str">
        <f t="shared" si="10"/>
        <v/>
      </c>
      <c r="T512" s="92" t="s">
        <v>5717</v>
      </c>
      <c r="U512" s="3" t="str">
        <f t="shared" si="11"/>
        <v>INT1332</v>
      </c>
      <c r="V512" s="3" t="str">
        <f t="shared" si="12"/>
        <v>03</v>
      </c>
      <c r="W512" s="19" t="str">
        <f t="array" ref="W512">IFERROR(VLOOKUP($C512&amp;$T512,CHOOSE({1,2},Data!$A$2:$A$13444&amp;Data!$B$2:$B$13444,Data!$C$2:$C$13444),2,0),"")</f>
        <v>PM05-A3</v>
      </c>
      <c r="X512" s="54" t="str">
        <f t="shared" si="8"/>
        <v>Đạt</v>
      </c>
      <c r="Y512" s="54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2"/>
    </row>
    <row r="513" spans="1:40" ht="18.75" customHeight="1" x14ac:dyDescent="0.25">
      <c r="A513" s="1">
        <v>505</v>
      </c>
      <c r="B513" s="20">
        <f>IF(LEN(C513=0),SUBTOTAL(3,$C$9:C513),"")</f>
        <v>505</v>
      </c>
      <c r="C513" s="21" t="s">
        <v>5300</v>
      </c>
      <c r="D513" s="22" t="s">
        <v>6047</v>
      </c>
      <c r="E513" s="23" t="s">
        <v>5806</v>
      </c>
      <c r="F513" s="21" t="s">
        <v>5959</v>
      </c>
      <c r="G513" s="90">
        <v>10</v>
      </c>
      <c r="H513" s="24">
        <v>7.5</v>
      </c>
      <c r="I513" s="24">
        <v>7.5</v>
      </c>
      <c r="J513" s="24" t="s">
        <v>26</v>
      </c>
      <c r="K513" s="30"/>
      <c r="L513" s="30"/>
      <c r="M513" s="30"/>
      <c r="N513" s="30"/>
      <c r="O513" s="52">
        <v>4</v>
      </c>
      <c r="P513" s="26">
        <f t="shared" si="9"/>
        <v>6</v>
      </c>
      <c r="Q513" s="27" t="str">
        <f t="shared" si="13"/>
        <v>C</v>
      </c>
      <c r="R513" s="28" t="str">
        <f t="shared" si="7"/>
        <v>Trung bình</v>
      </c>
      <c r="S513" s="29" t="str">
        <f t="shared" si="10"/>
        <v/>
      </c>
      <c r="T513" s="92" t="s">
        <v>5717</v>
      </c>
      <c r="U513" s="3" t="str">
        <f t="shared" si="11"/>
        <v>INT1332</v>
      </c>
      <c r="V513" s="3" t="str">
        <f t="shared" si="12"/>
        <v>03</v>
      </c>
      <c r="W513" s="19" t="str">
        <f t="array" ref="W513">IFERROR(VLOOKUP($C513&amp;$T513,CHOOSE({1,2},Data!$A$2:$A$13444&amp;Data!$B$2:$B$13444,Data!$C$2:$C$13444),2,0),"")</f>
        <v>PM05-A3</v>
      </c>
      <c r="X513" s="54" t="str">
        <f t="shared" si="8"/>
        <v>Đạt</v>
      </c>
      <c r="Y513" s="54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2"/>
    </row>
    <row r="514" spans="1:40" ht="18.75" customHeight="1" x14ac:dyDescent="0.25">
      <c r="A514" s="1">
        <v>506</v>
      </c>
      <c r="B514" s="20">
        <f>IF(LEN(C514=0),SUBTOTAL(3,$C$9:C514),"")</f>
        <v>506</v>
      </c>
      <c r="C514" s="21" t="s">
        <v>4731</v>
      </c>
      <c r="D514" s="22" t="s">
        <v>5828</v>
      </c>
      <c r="E514" s="23" t="s">
        <v>5806</v>
      </c>
      <c r="F514" s="21" t="s">
        <v>5956</v>
      </c>
      <c r="G514" s="90">
        <v>10</v>
      </c>
      <c r="H514" s="24">
        <v>5</v>
      </c>
      <c r="I514" s="24">
        <v>7.5</v>
      </c>
      <c r="J514" s="24" t="s">
        <v>26</v>
      </c>
      <c r="K514" s="30"/>
      <c r="L514" s="30"/>
      <c r="M514" s="30"/>
      <c r="N514" s="30"/>
      <c r="O514" s="52">
        <v>5</v>
      </c>
      <c r="P514" s="26">
        <f t="shared" si="9"/>
        <v>6</v>
      </c>
      <c r="Q514" s="27" t="str">
        <f t="shared" si="13"/>
        <v>C</v>
      </c>
      <c r="R514" s="28" t="str">
        <f t="shared" si="7"/>
        <v>Trung bình</v>
      </c>
      <c r="S514" s="29" t="str">
        <f t="shared" si="10"/>
        <v/>
      </c>
      <c r="T514" s="92" t="s">
        <v>5717</v>
      </c>
      <c r="U514" s="3" t="str">
        <f t="shared" si="11"/>
        <v>INT1332</v>
      </c>
      <c r="V514" s="3" t="str">
        <f t="shared" si="12"/>
        <v>03</v>
      </c>
      <c r="W514" s="19" t="str">
        <f t="array" ref="W514">IFERROR(VLOOKUP($C514&amp;$T514,CHOOSE({1,2},Data!$A$2:$A$13444&amp;Data!$B$2:$B$13444,Data!$C$2:$C$13444),2,0),"")</f>
        <v>PM05-A3</v>
      </c>
      <c r="X514" s="54" t="str">
        <f t="shared" si="8"/>
        <v>Đạt</v>
      </c>
      <c r="Y514" s="54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2"/>
    </row>
    <row r="515" spans="1:40" ht="18.75" customHeight="1" x14ac:dyDescent="0.25">
      <c r="A515" s="1">
        <v>507</v>
      </c>
      <c r="B515" s="20">
        <f>IF(LEN(C515=0),SUBTOTAL(3,$C$9:C515),"")</f>
        <v>507</v>
      </c>
      <c r="C515" s="21" t="s">
        <v>204</v>
      </c>
      <c r="D515" s="22" t="s">
        <v>5809</v>
      </c>
      <c r="E515" s="23" t="s">
        <v>5806</v>
      </c>
      <c r="F515" s="21" t="s">
        <v>5967</v>
      </c>
      <c r="G515" s="90">
        <v>9</v>
      </c>
      <c r="H515" s="24">
        <v>4</v>
      </c>
      <c r="I515" s="24">
        <v>6</v>
      </c>
      <c r="J515" s="24" t="s">
        <v>26</v>
      </c>
      <c r="K515" s="30"/>
      <c r="L515" s="30"/>
      <c r="M515" s="30"/>
      <c r="N515" s="30"/>
      <c r="O515" s="52">
        <v>3</v>
      </c>
      <c r="P515" s="26">
        <f t="shared" si="9"/>
        <v>4.4000000000000004</v>
      </c>
      <c r="Q515" s="27" t="str">
        <f t="shared" si="13"/>
        <v>D</v>
      </c>
      <c r="R515" s="28" t="str">
        <f t="shared" si="7"/>
        <v>Trung bình yếu</v>
      </c>
      <c r="S515" s="29" t="str">
        <f t="shared" si="10"/>
        <v/>
      </c>
      <c r="T515" s="92" t="s">
        <v>5717</v>
      </c>
      <c r="U515" s="3" t="str">
        <f t="shared" si="11"/>
        <v>INT1332</v>
      </c>
      <c r="V515" s="3" t="str">
        <f t="shared" si="12"/>
        <v>03</v>
      </c>
      <c r="W515" s="19" t="str">
        <f t="array" ref="W515">IFERROR(VLOOKUP($C515&amp;$T515,CHOOSE({1,2},Data!$A$2:$A$13444&amp;Data!$B$2:$B$13444,Data!$C$2:$C$13444),2,0),"")</f>
        <v>PM05-A3</v>
      </c>
      <c r="X515" s="54" t="str">
        <f t="shared" si="8"/>
        <v>Đạt</v>
      </c>
      <c r="Y515" s="54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2"/>
    </row>
    <row r="516" spans="1:40" ht="18.75" customHeight="1" x14ac:dyDescent="0.25">
      <c r="A516" s="1">
        <v>508</v>
      </c>
      <c r="B516" s="20">
        <f>IF(LEN(C516=0),SUBTOTAL(3,$C$9:C516),"")</f>
        <v>508</v>
      </c>
      <c r="C516" s="21" t="s">
        <v>4756</v>
      </c>
      <c r="D516" s="22" t="s">
        <v>6307</v>
      </c>
      <c r="E516" s="23" t="s">
        <v>5806</v>
      </c>
      <c r="F516" s="21" t="s">
        <v>5958</v>
      </c>
      <c r="G516" s="90">
        <v>7</v>
      </c>
      <c r="H516" s="24">
        <v>2</v>
      </c>
      <c r="I516" s="24">
        <v>6</v>
      </c>
      <c r="J516" s="24" t="s">
        <v>26</v>
      </c>
      <c r="K516" s="30"/>
      <c r="L516" s="30"/>
      <c r="M516" s="30"/>
      <c r="N516" s="30"/>
      <c r="O516" s="52" t="s">
        <v>6629</v>
      </c>
      <c r="P516" s="26">
        <f t="shared" si="9"/>
        <v>0</v>
      </c>
      <c r="Q516" s="27" t="str">
        <f t="shared" si="13"/>
        <v>F</v>
      </c>
      <c r="R516" s="28" t="str">
        <f t="shared" si="7"/>
        <v>Kém</v>
      </c>
      <c r="S516" s="29" t="str">
        <f t="shared" si="10"/>
        <v>Vắng</v>
      </c>
      <c r="T516" s="92" t="s">
        <v>5717</v>
      </c>
      <c r="U516" s="3" t="str">
        <f t="shared" si="11"/>
        <v>INT1332</v>
      </c>
      <c r="V516" s="3" t="str">
        <f t="shared" si="12"/>
        <v>03</v>
      </c>
      <c r="W516" s="19" t="str">
        <f t="array" ref="W516">IFERROR(VLOOKUP($C516&amp;$T516,CHOOSE({1,2},Data!$A$2:$A$13444&amp;Data!$B$2:$B$13444,Data!$C$2:$C$13444),2,0),"")</f>
        <v>PM05-A3</v>
      </c>
      <c r="X516" s="54" t="str">
        <f t="shared" si="8"/>
        <v>Học lại</v>
      </c>
      <c r="Y516" s="54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2"/>
    </row>
    <row r="517" spans="1:40" ht="18.75" customHeight="1" x14ac:dyDescent="0.25">
      <c r="A517" s="1">
        <v>509</v>
      </c>
      <c r="B517" s="20">
        <f>IF(LEN(C517=0),SUBTOTAL(3,$C$9:C517),"")</f>
        <v>509</v>
      </c>
      <c r="C517" s="21" t="s">
        <v>4748</v>
      </c>
      <c r="D517" s="22" t="s">
        <v>6308</v>
      </c>
      <c r="E517" s="23" t="s">
        <v>6041</v>
      </c>
      <c r="F517" s="21" t="s">
        <v>5942</v>
      </c>
      <c r="G517" s="90">
        <v>10</v>
      </c>
      <c r="H517" s="24">
        <v>7.5</v>
      </c>
      <c r="I517" s="24">
        <v>8.5</v>
      </c>
      <c r="J517" s="24" t="s">
        <v>26</v>
      </c>
      <c r="K517" s="30"/>
      <c r="L517" s="30"/>
      <c r="M517" s="30"/>
      <c r="N517" s="30"/>
      <c r="O517" s="52">
        <v>5.5</v>
      </c>
      <c r="P517" s="26">
        <f t="shared" si="9"/>
        <v>7</v>
      </c>
      <c r="Q517" s="27" t="str">
        <f t="shared" si="13"/>
        <v>B</v>
      </c>
      <c r="R517" s="28" t="str">
        <f t="shared" si="7"/>
        <v>Khá</v>
      </c>
      <c r="S517" s="29" t="str">
        <f t="shared" si="10"/>
        <v/>
      </c>
      <c r="T517" s="92" t="s">
        <v>5717</v>
      </c>
      <c r="U517" s="3" t="str">
        <f t="shared" si="11"/>
        <v>INT1332</v>
      </c>
      <c r="V517" s="3" t="str">
        <f t="shared" si="12"/>
        <v>03</v>
      </c>
      <c r="W517" s="19" t="str">
        <f t="array" ref="W517">IFERROR(VLOOKUP($C517&amp;$T517,CHOOSE({1,2},Data!$A$2:$A$13444&amp;Data!$B$2:$B$13444,Data!$C$2:$C$13444),2,0),"")</f>
        <v>PM05-A3</v>
      </c>
      <c r="X517" s="54" t="str">
        <f t="shared" si="8"/>
        <v>Đạt</v>
      </c>
      <c r="Y517" s="54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2"/>
    </row>
    <row r="518" spans="1:40" ht="18.75" customHeight="1" x14ac:dyDescent="0.25">
      <c r="A518" s="1">
        <v>510</v>
      </c>
      <c r="B518" s="20">
        <f>IF(LEN(C518=0),SUBTOTAL(3,$C$9:C518),"")</f>
        <v>510</v>
      </c>
      <c r="C518" s="21" t="s">
        <v>5224</v>
      </c>
      <c r="D518" s="22" t="s">
        <v>5879</v>
      </c>
      <c r="E518" s="23" t="s">
        <v>6041</v>
      </c>
      <c r="F518" s="21" t="s">
        <v>5958</v>
      </c>
      <c r="G518" s="90">
        <v>10</v>
      </c>
      <c r="H518" s="24">
        <v>10</v>
      </c>
      <c r="I518" s="24">
        <v>9</v>
      </c>
      <c r="J518" s="24" t="s">
        <v>26</v>
      </c>
      <c r="K518" s="30"/>
      <c r="L518" s="30"/>
      <c r="M518" s="30"/>
      <c r="N518" s="30"/>
      <c r="O518" s="52">
        <v>8</v>
      </c>
      <c r="P518" s="26">
        <f t="shared" si="9"/>
        <v>8.8000000000000007</v>
      </c>
      <c r="Q518" s="27" t="str">
        <f t="shared" si="13"/>
        <v>A</v>
      </c>
      <c r="R518" s="28" t="str">
        <f t="shared" si="7"/>
        <v>Giỏi</v>
      </c>
      <c r="S518" s="29" t="str">
        <f t="shared" si="10"/>
        <v/>
      </c>
      <c r="T518" s="92" t="s">
        <v>5717</v>
      </c>
      <c r="U518" s="3" t="str">
        <f t="shared" si="11"/>
        <v>INT1332</v>
      </c>
      <c r="V518" s="3" t="str">
        <f t="shared" si="12"/>
        <v>03</v>
      </c>
      <c r="W518" s="19" t="str">
        <f t="array" ref="W518">IFERROR(VLOOKUP($C518&amp;$T518,CHOOSE({1,2},Data!$A$2:$A$13444&amp;Data!$B$2:$B$13444,Data!$C$2:$C$13444),2,0),"")</f>
        <v>PM05-A3</v>
      </c>
      <c r="X518" s="54" t="str">
        <f t="shared" si="8"/>
        <v>Đạt</v>
      </c>
      <c r="Y518" s="54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2"/>
    </row>
    <row r="519" spans="1:40" ht="18.75" customHeight="1" x14ac:dyDescent="0.25">
      <c r="A519" s="1">
        <v>511</v>
      </c>
      <c r="B519" s="20">
        <f>IF(LEN(C519=0),SUBTOTAL(3,$C$9:C519),"")</f>
        <v>511</v>
      </c>
      <c r="C519" s="21" t="s">
        <v>398</v>
      </c>
      <c r="D519" s="22" t="s">
        <v>6309</v>
      </c>
      <c r="E519" s="23" t="s">
        <v>5881</v>
      </c>
      <c r="F519" s="21" t="s">
        <v>5935</v>
      </c>
      <c r="G519" s="90">
        <v>10</v>
      </c>
      <c r="H519" s="24">
        <v>5</v>
      </c>
      <c r="I519" s="24">
        <v>7</v>
      </c>
      <c r="J519" s="24" t="s">
        <v>26</v>
      </c>
      <c r="K519" s="30"/>
      <c r="L519" s="30"/>
      <c r="M519" s="30"/>
      <c r="N519" s="30"/>
      <c r="O519" s="52">
        <v>5.5</v>
      </c>
      <c r="P519" s="26">
        <f t="shared" si="9"/>
        <v>6.2</v>
      </c>
      <c r="Q519" s="27" t="str">
        <f t="shared" si="13"/>
        <v>C</v>
      </c>
      <c r="R519" s="28" t="str">
        <f t="shared" ref="R519:R632" si="14">IF($P519&lt;4,"Kém",IF(AND($P519&gt;=4,$P519&lt;=5.4),"Trung bình yếu",IF(AND($P519&gt;=5.5,$P519&lt;=6.9),"Trung bình",IF(AND($P519&gt;=7,$P519&lt;=8.4),"Khá",IF(AND($P519&gt;=8.5,$P519&lt;=10),"Giỏi","")))))</f>
        <v>Trung bình</v>
      </c>
      <c r="S519" s="29" t="str">
        <f t="shared" si="10"/>
        <v/>
      </c>
      <c r="T519" s="92" t="s">
        <v>5717</v>
      </c>
      <c r="U519" s="3" t="str">
        <f t="shared" si="11"/>
        <v>INT1332</v>
      </c>
      <c r="V519" s="3" t="str">
        <f t="shared" si="12"/>
        <v>03</v>
      </c>
      <c r="W519" s="19" t="str">
        <f t="array" ref="W519">IFERROR(VLOOKUP($C519&amp;$T519,CHOOSE({1,2},Data!$A$2:$A$13444&amp;Data!$B$2:$B$13444,Data!$C$2:$C$13444),2,0),"")</f>
        <v>PM05-A3</v>
      </c>
      <c r="X519" s="54" t="str">
        <f t="shared" ref="X519:X773" si="15">IF(S519="Không đủ ĐKDT","Học lại",IF(S519="Đình chỉ thi","Học lại",IF(AND(MID(F519,2,2)&lt;"12",S519="Vắng"),"Thi lại",IF(S519="Vắng có phép", "Thi lại",IF(AND((MID(F519,2,2)&lt;"12"),P519&lt;4.5),"Thi lại",IF(AND((MID(F519,2,2)&lt;"19"),P519&lt;4),"Học lại",IF(AND((MID(F519,2,2)&gt;"18"),P519&lt;4),"Thi lại",IF(AND(MID(F519,2,2)&gt;"18",O519=0),"Thi lại",IF(AND((MID(F519,2,2)&lt;"12"),O519=0),"Thi lại",IF(AND((MID(F519,2,2)&lt;"19"),(MID(F519,2,2)&gt;"11"),O519=0),"Học lại","Đạt"))))))))))</f>
        <v>Đạt</v>
      </c>
      <c r="Y519" s="54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2"/>
    </row>
    <row r="520" spans="1:40" ht="18.75" customHeight="1" x14ac:dyDescent="0.25">
      <c r="A520" s="1">
        <v>512</v>
      </c>
      <c r="B520" s="20">
        <f>IF(LEN(C520=0),SUBTOTAL(3,$C$9:C520),"")</f>
        <v>512</v>
      </c>
      <c r="C520" s="21" t="s">
        <v>399</v>
      </c>
      <c r="D520" s="22" t="s">
        <v>6125</v>
      </c>
      <c r="E520" s="23" t="s">
        <v>5881</v>
      </c>
      <c r="F520" s="21" t="s">
        <v>5947</v>
      </c>
      <c r="G520" s="90">
        <v>10</v>
      </c>
      <c r="H520" s="24">
        <v>6</v>
      </c>
      <c r="I520" s="24">
        <v>7</v>
      </c>
      <c r="J520" s="24" t="s">
        <v>26</v>
      </c>
      <c r="K520" s="30"/>
      <c r="L520" s="30"/>
      <c r="M520" s="30"/>
      <c r="N520" s="30"/>
      <c r="O520" s="52">
        <v>4</v>
      </c>
      <c r="P520" s="26">
        <f t="shared" ref="P520:P774" si="16">IF(O520="H","I",IF(OR(O520="DC",O520="C",O520="V"),0,ROUND(SUMPRODUCT(G520:O520,$G$8:$O$8)/100,1)))</f>
        <v>5.6</v>
      </c>
      <c r="Q520" s="27" t="str">
        <f t="shared" si="13"/>
        <v>C</v>
      </c>
      <c r="R520" s="28" t="str">
        <f t="shared" si="14"/>
        <v>Trung bình</v>
      </c>
      <c r="S520" s="29" t="str">
        <f t="shared" ref="S520:S774" si="17">+IF(OR($G520=0,$H520=0,$I520=0,$J520=0),"Không đủ ĐKDT",IF(AND(O520=0,P520&gt;=4),"Không đạt",IF(O520="V", "Vắng", IF(O520="DC", "Đình chỉ thi",IF(O520="H", "Vắng có phép","")))))</f>
        <v/>
      </c>
      <c r="T520" s="92" t="s">
        <v>5717</v>
      </c>
      <c r="U520" s="3" t="str">
        <f t="shared" ref="U520:U745" si="18">IFERROR(LEFT($T520,LEN($T520)-3),"")</f>
        <v>INT1332</v>
      </c>
      <c r="V520" s="3" t="str">
        <f t="shared" ref="V520:V745" si="19">IFERROR(RIGHT($T520,2),"")</f>
        <v>03</v>
      </c>
      <c r="W520" s="19" t="str">
        <f t="array" ref="W520">IFERROR(VLOOKUP($C520&amp;$T520,CHOOSE({1,2},Data!$A$2:$A$13444&amp;Data!$B$2:$B$13444,Data!$C$2:$C$13444),2,0),"")</f>
        <v>PM05-A3</v>
      </c>
      <c r="X520" s="54" t="str">
        <f t="shared" si="15"/>
        <v>Đạt</v>
      </c>
      <c r="Y520" s="54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2"/>
    </row>
    <row r="521" spans="1:40" ht="18.75" customHeight="1" x14ac:dyDescent="0.25">
      <c r="A521" s="1">
        <v>513</v>
      </c>
      <c r="B521" s="20">
        <f>IF(LEN(C521=0),SUBTOTAL(3,$C$9:C521),"")</f>
        <v>513</v>
      </c>
      <c r="C521" s="21" t="s">
        <v>251</v>
      </c>
      <c r="D521" s="22" t="s">
        <v>5832</v>
      </c>
      <c r="E521" s="23" t="s">
        <v>5881</v>
      </c>
      <c r="F521" s="21" t="s">
        <v>5949</v>
      </c>
      <c r="G521" s="90">
        <v>10</v>
      </c>
      <c r="H521" s="24">
        <v>5.5</v>
      </c>
      <c r="I521" s="24">
        <v>7.5</v>
      </c>
      <c r="J521" s="24" t="s">
        <v>26</v>
      </c>
      <c r="K521" s="30"/>
      <c r="L521" s="30"/>
      <c r="M521" s="30"/>
      <c r="N521" s="30"/>
      <c r="O521" s="52">
        <v>5</v>
      </c>
      <c r="P521" s="26">
        <f t="shared" si="16"/>
        <v>6.1</v>
      </c>
      <c r="Q521" s="27" t="str">
        <f t="shared" ref="Q521:Q634" si="20">IF(AND($P521&gt;=9,$P521&lt;=10),"A+","")&amp;IF(AND($P521&gt;=8.5,$P521&lt;=8.9),"A","")&amp;IF(AND($P521&gt;=8,$P521&lt;=8.4),"B+","")&amp;IF(AND($P521&gt;=7,$P521&lt;=7.9),"B","")&amp;IF(AND($P521&gt;=6.5,$P521&lt;=6.9),"C+","")&amp;IF(AND($P521&gt;=5.5,$P521&lt;=6.4),"C","")&amp;IF(AND($P521&gt;=5,$P521&lt;=5.4),"D+","")&amp;IF(AND($P521&gt;=4,$P521&lt;=4.9),"D","")&amp;IF(AND($P521&lt;4),"F","")</f>
        <v>C</v>
      </c>
      <c r="R521" s="28" t="str">
        <f t="shared" si="14"/>
        <v>Trung bình</v>
      </c>
      <c r="S521" s="29" t="str">
        <f t="shared" si="17"/>
        <v/>
      </c>
      <c r="T521" s="92" t="s">
        <v>5717</v>
      </c>
      <c r="U521" s="3" t="str">
        <f t="shared" si="18"/>
        <v>INT1332</v>
      </c>
      <c r="V521" s="3" t="str">
        <f t="shared" si="19"/>
        <v>03</v>
      </c>
      <c r="W521" s="19" t="str">
        <f t="array" ref="W521">IFERROR(VLOOKUP($C521&amp;$T521,CHOOSE({1,2},Data!$A$2:$A$13444&amp;Data!$B$2:$B$13444,Data!$C$2:$C$13444),2,0),"")</f>
        <v>PM05-A3</v>
      </c>
      <c r="X521" s="54" t="str">
        <f t="shared" si="15"/>
        <v>Đạt</v>
      </c>
      <c r="Y521" s="54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2"/>
    </row>
    <row r="522" spans="1:40" ht="18.75" customHeight="1" x14ac:dyDescent="0.25">
      <c r="A522" s="1">
        <v>514</v>
      </c>
      <c r="B522" s="20">
        <f>IF(LEN(C522=0),SUBTOTAL(3,$C$9:C522),"")</f>
        <v>514</v>
      </c>
      <c r="C522" s="21" t="s">
        <v>549</v>
      </c>
      <c r="D522" s="22" t="s">
        <v>6310</v>
      </c>
      <c r="E522" s="23" t="s">
        <v>5817</v>
      </c>
      <c r="F522" s="21" t="s">
        <v>5967</v>
      </c>
      <c r="G522" s="90">
        <v>6</v>
      </c>
      <c r="H522" s="24">
        <v>4</v>
      </c>
      <c r="I522" s="24">
        <v>6</v>
      </c>
      <c r="J522" s="24" t="s">
        <v>26</v>
      </c>
      <c r="K522" s="30"/>
      <c r="L522" s="30"/>
      <c r="M522" s="30"/>
      <c r="N522" s="30"/>
      <c r="O522" s="52">
        <v>3.5</v>
      </c>
      <c r="P522" s="26">
        <f t="shared" si="16"/>
        <v>4.4000000000000004</v>
      </c>
      <c r="Q522" s="27" t="str">
        <f t="shared" si="20"/>
        <v>D</v>
      </c>
      <c r="R522" s="28" t="str">
        <f t="shared" si="14"/>
        <v>Trung bình yếu</v>
      </c>
      <c r="S522" s="29" t="str">
        <f t="shared" si="17"/>
        <v/>
      </c>
      <c r="T522" s="92" t="s">
        <v>5717</v>
      </c>
      <c r="U522" s="3" t="str">
        <f t="shared" si="18"/>
        <v>INT1332</v>
      </c>
      <c r="V522" s="3" t="str">
        <f t="shared" si="19"/>
        <v>03</v>
      </c>
      <c r="W522" s="19" t="str">
        <f t="array" ref="W522">IFERROR(VLOOKUP($C522&amp;$T522,CHOOSE({1,2},Data!$A$2:$A$13444&amp;Data!$B$2:$B$13444,Data!$C$2:$C$13444),2,0),"")</f>
        <v>PM05-A3</v>
      </c>
      <c r="X522" s="54" t="str">
        <f t="shared" si="15"/>
        <v>Đạt</v>
      </c>
      <c r="Y522" s="54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2"/>
    </row>
    <row r="523" spans="1:40" ht="18.75" customHeight="1" x14ac:dyDescent="0.25">
      <c r="A523" s="1">
        <v>515</v>
      </c>
      <c r="B523" s="20">
        <f>IF(LEN(C523=0),SUBTOTAL(3,$C$9:C523),"")</f>
        <v>515</v>
      </c>
      <c r="C523" s="21" t="s">
        <v>5330</v>
      </c>
      <c r="D523" s="22" t="s">
        <v>6311</v>
      </c>
      <c r="E523" s="23" t="s">
        <v>6312</v>
      </c>
      <c r="F523" s="21" t="s">
        <v>5947</v>
      </c>
      <c r="G523" s="90">
        <v>10</v>
      </c>
      <c r="H523" s="24">
        <v>7</v>
      </c>
      <c r="I523" s="24">
        <v>7.5</v>
      </c>
      <c r="J523" s="24" t="s">
        <v>26</v>
      </c>
      <c r="K523" s="30"/>
      <c r="L523" s="30"/>
      <c r="M523" s="30"/>
      <c r="N523" s="30"/>
      <c r="O523" s="52">
        <v>7</v>
      </c>
      <c r="P523" s="26">
        <f t="shared" si="16"/>
        <v>7.4</v>
      </c>
      <c r="Q523" s="27" t="str">
        <f t="shared" si="20"/>
        <v>B</v>
      </c>
      <c r="R523" s="28" t="str">
        <f t="shared" si="14"/>
        <v>Khá</v>
      </c>
      <c r="S523" s="29" t="str">
        <f t="shared" si="17"/>
        <v/>
      </c>
      <c r="T523" s="92" t="s">
        <v>5717</v>
      </c>
      <c r="U523" s="3" t="str">
        <f t="shared" si="18"/>
        <v>INT1332</v>
      </c>
      <c r="V523" s="3" t="str">
        <f t="shared" si="19"/>
        <v>03</v>
      </c>
      <c r="W523" s="19" t="str">
        <f t="array" ref="W523">IFERROR(VLOOKUP($C523&amp;$T523,CHOOSE({1,2},Data!$A$2:$A$13444&amp;Data!$B$2:$B$13444,Data!$C$2:$C$13444),2,0),"")</f>
        <v>PM05-A3</v>
      </c>
      <c r="X523" s="54" t="str">
        <f t="shared" si="15"/>
        <v>Đạt</v>
      </c>
      <c r="Y523" s="54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2"/>
    </row>
    <row r="524" spans="1:40" ht="18.75" customHeight="1" x14ac:dyDescent="0.25">
      <c r="A524" s="1">
        <v>516</v>
      </c>
      <c r="B524" s="20">
        <f>IF(LEN(C524=0),SUBTOTAL(3,$C$9:C524),"")</f>
        <v>516</v>
      </c>
      <c r="C524" s="21" t="s">
        <v>662</v>
      </c>
      <c r="D524" s="22" t="s">
        <v>6313</v>
      </c>
      <c r="E524" s="23" t="s">
        <v>5884</v>
      </c>
      <c r="F524" s="21" t="s">
        <v>5822</v>
      </c>
      <c r="G524" s="90">
        <v>8</v>
      </c>
      <c r="H524" s="24">
        <v>5</v>
      </c>
      <c r="I524" s="24">
        <v>7</v>
      </c>
      <c r="J524" s="24" t="s">
        <v>26</v>
      </c>
      <c r="K524" s="30"/>
      <c r="L524" s="30"/>
      <c r="M524" s="30"/>
      <c r="N524" s="30"/>
      <c r="O524" s="52">
        <v>5</v>
      </c>
      <c r="P524" s="26">
        <f t="shared" si="16"/>
        <v>5.7</v>
      </c>
      <c r="Q524" s="27" t="str">
        <f t="shared" si="20"/>
        <v>C</v>
      </c>
      <c r="R524" s="28" t="str">
        <f t="shared" si="14"/>
        <v>Trung bình</v>
      </c>
      <c r="S524" s="29" t="str">
        <f t="shared" si="17"/>
        <v/>
      </c>
      <c r="T524" s="92" t="s">
        <v>5717</v>
      </c>
      <c r="U524" s="3" t="str">
        <f t="shared" si="18"/>
        <v>INT1332</v>
      </c>
      <c r="V524" s="3" t="str">
        <f t="shared" si="19"/>
        <v>03</v>
      </c>
      <c r="W524" s="19" t="str">
        <f t="array" ref="W524">IFERROR(VLOOKUP($C524&amp;$T524,CHOOSE({1,2},Data!$A$2:$A$13444&amp;Data!$B$2:$B$13444,Data!$C$2:$C$13444),2,0),"")</f>
        <v>PM05-A3</v>
      </c>
      <c r="X524" s="54" t="str">
        <f t="shared" si="15"/>
        <v>Đạt</v>
      </c>
      <c r="Y524" s="54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2"/>
    </row>
    <row r="525" spans="1:40" ht="18.75" customHeight="1" x14ac:dyDescent="0.25">
      <c r="A525" s="1">
        <v>517</v>
      </c>
      <c r="B525" s="20">
        <f>IF(LEN(C525=0),SUBTOTAL(3,$C$9:C525),"")</f>
        <v>517</v>
      </c>
      <c r="C525" s="21" t="s">
        <v>576</v>
      </c>
      <c r="D525" s="22" t="s">
        <v>6314</v>
      </c>
      <c r="E525" s="23" t="s">
        <v>5819</v>
      </c>
      <c r="F525" s="21" t="s">
        <v>5959</v>
      </c>
      <c r="G525" s="90">
        <v>7</v>
      </c>
      <c r="H525" s="24">
        <v>4.5</v>
      </c>
      <c r="I525" s="24">
        <v>5</v>
      </c>
      <c r="J525" s="24" t="s">
        <v>26</v>
      </c>
      <c r="K525" s="30"/>
      <c r="L525" s="30"/>
      <c r="M525" s="30"/>
      <c r="N525" s="30"/>
      <c r="O525" s="52">
        <v>3</v>
      </c>
      <c r="P525" s="26">
        <f t="shared" si="16"/>
        <v>4.0999999999999996</v>
      </c>
      <c r="Q525" s="27" t="str">
        <f t="shared" si="20"/>
        <v>D</v>
      </c>
      <c r="R525" s="28" t="str">
        <f t="shared" si="14"/>
        <v>Trung bình yếu</v>
      </c>
      <c r="S525" s="29" t="str">
        <f t="shared" si="17"/>
        <v/>
      </c>
      <c r="T525" s="92" t="s">
        <v>5717</v>
      </c>
      <c r="U525" s="3" t="str">
        <f t="shared" si="18"/>
        <v>INT1332</v>
      </c>
      <c r="V525" s="3" t="str">
        <f t="shared" si="19"/>
        <v>03</v>
      </c>
      <c r="W525" s="19" t="str">
        <f t="array" ref="W525">IFERROR(VLOOKUP($C525&amp;$T525,CHOOSE({1,2},Data!$A$2:$A$13444&amp;Data!$B$2:$B$13444,Data!$C$2:$C$13444),2,0),"")</f>
        <v>PM05-A3</v>
      </c>
      <c r="X525" s="54" t="str">
        <f t="shared" si="15"/>
        <v>Đạt</v>
      </c>
      <c r="Y525" s="54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2"/>
    </row>
    <row r="526" spans="1:40" ht="18.75" customHeight="1" x14ac:dyDescent="0.25">
      <c r="A526" s="1">
        <v>518</v>
      </c>
      <c r="B526" s="20">
        <f>IF(LEN(C526=0),SUBTOTAL(3,$C$9:C526),"")</f>
        <v>518</v>
      </c>
      <c r="C526" s="21" t="s">
        <v>2815</v>
      </c>
      <c r="D526" s="22" t="s">
        <v>5847</v>
      </c>
      <c r="E526" s="23" t="s">
        <v>6315</v>
      </c>
      <c r="F526" s="21" t="s">
        <v>5962</v>
      </c>
      <c r="G526" s="90">
        <v>0</v>
      </c>
      <c r="H526" s="24">
        <v>0</v>
      </c>
      <c r="I526" s="24">
        <v>0</v>
      </c>
      <c r="J526" s="24" t="s">
        <v>26</v>
      </c>
      <c r="K526" s="30"/>
      <c r="L526" s="30"/>
      <c r="M526" s="30"/>
      <c r="N526" s="30"/>
      <c r="O526" s="52" t="s">
        <v>6630</v>
      </c>
      <c r="P526" s="26">
        <f t="shared" si="16"/>
        <v>0</v>
      </c>
      <c r="Q526" s="27" t="str">
        <f t="shared" si="20"/>
        <v>F</v>
      </c>
      <c r="R526" s="28" t="str">
        <f t="shared" si="14"/>
        <v>Kém</v>
      </c>
      <c r="S526" s="29" t="str">
        <f t="shared" si="17"/>
        <v>Không đủ ĐKDT</v>
      </c>
      <c r="T526" s="92" t="s">
        <v>5717</v>
      </c>
      <c r="U526" s="3" t="str">
        <f t="shared" si="18"/>
        <v>INT1332</v>
      </c>
      <c r="V526" s="3" t="str">
        <f t="shared" si="19"/>
        <v>03</v>
      </c>
      <c r="W526" s="19" t="str">
        <f t="array" ref="W526">IFERROR(VLOOKUP($C526&amp;$T526,CHOOSE({1,2},Data!$A$2:$A$13444&amp;Data!$B$2:$B$13444,Data!$C$2:$C$13444),2,0),"")</f>
        <v>PM05-A3</v>
      </c>
      <c r="X526" s="54" t="str">
        <f t="shared" si="15"/>
        <v>Học lại</v>
      </c>
      <c r="Y526" s="54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2"/>
    </row>
    <row r="527" spans="1:40" ht="18.75" customHeight="1" x14ac:dyDescent="0.25">
      <c r="A527" s="1">
        <v>519</v>
      </c>
      <c r="B527" s="20">
        <f>IF(LEN(C527=0),SUBTOTAL(3,$C$9:C527),"")</f>
        <v>519</v>
      </c>
      <c r="C527" s="21" t="s">
        <v>213</v>
      </c>
      <c r="D527" s="22" t="s">
        <v>6119</v>
      </c>
      <c r="E527" s="23" t="s">
        <v>5824</v>
      </c>
      <c r="F527" s="21" t="s">
        <v>6098</v>
      </c>
      <c r="G527" s="90">
        <v>3</v>
      </c>
      <c r="H527" s="24">
        <v>2</v>
      </c>
      <c r="I527" s="24">
        <v>6</v>
      </c>
      <c r="J527" s="24" t="s">
        <v>26</v>
      </c>
      <c r="K527" s="30"/>
      <c r="L527" s="30"/>
      <c r="M527" s="30"/>
      <c r="N527" s="30"/>
      <c r="O527" s="52" t="s">
        <v>6629</v>
      </c>
      <c r="P527" s="26">
        <f t="shared" si="16"/>
        <v>0</v>
      </c>
      <c r="Q527" s="27" t="str">
        <f t="shared" si="20"/>
        <v>F</v>
      </c>
      <c r="R527" s="28" t="str">
        <f t="shared" si="14"/>
        <v>Kém</v>
      </c>
      <c r="S527" s="29" t="str">
        <f t="shared" si="17"/>
        <v>Vắng</v>
      </c>
      <c r="T527" s="92" t="s">
        <v>5717</v>
      </c>
      <c r="U527" s="3" t="str">
        <f t="shared" si="18"/>
        <v>INT1332</v>
      </c>
      <c r="V527" s="3" t="str">
        <f t="shared" si="19"/>
        <v>03</v>
      </c>
      <c r="W527" s="19" t="str">
        <f t="array" ref="W527">IFERROR(VLOOKUP($C527&amp;$T527,CHOOSE({1,2},Data!$A$2:$A$13444&amp;Data!$B$2:$B$13444,Data!$C$2:$C$13444),2,0),"")</f>
        <v>PM05-A3</v>
      </c>
      <c r="X527" s="54" t="str">
        <f t="shared" si="15"/>
        <v>Học lại</v>
      </c>
      <c r="Y527" s="54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2"/>
    </row>
    <row r="528" spans="1:40" ht="18.75" customHeight="1" x14ac:dyDescent="0.25">
      <c r="A528" s="1">
        <v>520</v>
      </c>
      <c r="B528" s="20">
        <f>IF(LEN(C528=0),SUBTOTAL(3,$C$9:C528),"")</f>
        <v>520</v>
      </c>
      <c r="C528" s="21" t="s">
        <v>217</v>
      </c>
      <c r="D528" s="22" t="s">
        <v>5853</v>
      </c>
      <c r="E528" s="23" t="s">
        <v>6052</v>
      </c>
      <c r="F528" s="21" t="s">
        <v>5942</v>
      </c>
      <c r="G528" s="90">
        <v>10</v>
      </c>
      <c r="H528" s="24">
        <v>7</v>
      </c>
      <c r="I528" s="24">
        <v>8.5</v>
      </c>
      <c r="J528" s="24" t="s">
        <v>26</v>
      </c>
      <c r="K528" s="30"/>
      <c r="L528" s="30"/>
      <c r="M528" s="30"/>
      <c r="N528" s="30"/>
      <c r="O528" s="52">
        <v>5</v>
      </c>
      <c r="P528" s="26">
        <f t="shared" si="16"/>
        <v>6.6</v>
      </c>
      <c r="Q528" s="27" t="str">
        <f t="shared" si="20"/>
        <v>C+</v>
      </c>
      <c r="R528" s="28" t="str">
        <f t="shared" si="14"/>
        <v>Trung bình</v>
      </c>
      <c r="S528" s="29" t="str">
        <f t="shared" si="17"/>
        <v/>
      </c>
      <c r="T528" s="92" t="s">
        <v>5717</v>
      </c>
      <c r="U528" s="3" t="str">
        <f t="shared" si="18"/>
        <v>INT1332</v>
      </c>
      <c r="V528" s="3" t="str">
        <f t="shared" si="19"/>
        <v>03</v>
      </c>
      <c r="W528" s="19" t="str">
        <f t="array" ref="W528">IFERROR(VLOOKUP($C528&amp;$T528,CHOOSE({1,2},Data!$A$2:$A$13444&amp;Data!$B$2:$B$13444,Data!$C$2:$C$13444),2,0),"")</f>
        <v>PM05-A3</v>
      </c>
      <c r="X528" s="54" t="str">
        <f t="shared" si="15"/>
        <v>Đạt</v>
      </c>
      <c r="Y528" s="54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2"/>
    </row>
    <row r="529" spans="1:40" ht="18.75" customHeight="1" x14ac:dyDescent="0.25">
      <c r="A529" s="1">
        <v>521</v>
      </c>
      <c r="B529" s="20">
        <f>IF(LEN(C529=0),SUBTOTAL(3,$C$9:C529),"")</f>
        <v>521</v>
      </c>
      <c r="C529" s="21" t="s">
        <v>462</v>
      </c>
      <c r="D529" s="22" t="s">
        <v>6316</v>
      </c>
      <c r="E529" s="23" t="s">
        <v>6317</v>
      </c>
      <c r="F529" s="21" t="s">
        <v>5949</v>
      </c>
      <c r="G529" s="90">
        <v>10</v>
      </c>
      <c r="H529" s="24">
        <v>5</v>
      </c>
      <c r="I529" s="24">
        <v>7.5</v>
      </c>
      <c r="J529" s="24" t="s">
        <v>26</v>
      </c>
      <c r="K529" s="30"/>
      <c r="L529" s="30"/>
      <c r="M529" s="30"/>
      <c r="N529" s="30"/>
      <c r="O529" s="52">
        <v>4</v>
      </c>
      <c r="P529" s="26">
        <f t="shared" si="16"/>
        <v>5.5</v>
      </c>
      <c r="Q529" s="27" t="str">
        <f t="shared" si="20"/>
        <v>C</v>
      </c>
      <c r="R529" s="28" t="str">
        <f t="shared" si="14"/>
        <v>Trung bình</v>
      </c>
      <c r="S529" s="29" t="str">
        <f t="shared" si="17"/>
        <v/>
      </c>
      <c r="T529" s="92" t="s">
        <v>5717</v>
      </c>
      <c r="U529" s="3" t="str">
        <f t="shared" si="18"/>
        <v>INT1332</v>
      </c>
      <c r="V529" s="3" t="str">
        <f t="shared" si="19"/>
        <v>03</v>
      </c>
      <c r="W529" s="19" t="str">
        <f t="array" ref="W529">IFERROR(VLOOKUP($C529&amp;$T529,CHOOSE({1,2},Data!$A$2:$A$13444&amp;Data!$B$2:$B$13444,Data!$C$2:$C$13444),2,0),"")</f>
        <v>PM05-A3</v>
      </c>
      <c r="X529" s="54" t="str">
        <f t="shared" si="15"/>
        <v>Đạt</v>
      </c>
      <c r="Y529" s="54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2"/>
    </row>
    <row r="530" spans="1:40" ht="18.75" customHeight="1" x14ac:dyDescent="0.25">
      <c r="A530" s="1">
        <v>522</v>
      </c>
      <c r="B530" s="20">
        <f>IF(LEN(C530=0),SUBTOTAL(3,$C$9:C530),"")</f>
        <v>522</v>
      </c>
      <c r="C530" s="21" t="s">
        <v>4440</v>
      </c>
      <c r="D530" s="22" t="s">
        <v>5969</v>
      </c>
      <c r="E530" s="23" t="s">
        <v>6317</v>
      </c>
      <c r="F530" s="21" t="s">
        <v>5940</v>
      </c>
      <c r="G530" s="90">
        <v>9</v>
      </c>
      <c r="H530" s="24">
        <v>6.5</v>
      </c>
      <c r="I530" s="24">
        <v>7.5</v>
      </c>
      <c r="J530" s="24" t="s">
        <v>26</v>
      </c>
      <c r="K530" s="30"/>
      <c r="L530" s="30"/>
      <c r="M530" s="30"/>
      <c r="N530" s="30"/>
      <c r="O530" s="52">
        <v>4</v>
      </c>
      <c r="P530" s="26">
        <f t="shared" si="16"/>
        <v>5.7</v>
      </c>
      <c r="Q530" s="27" t="str">
        <f t="shared" si="20"/>
        <v>C</v>
      </c>
      <c r="R530" s="28" t="str">
        <f t="shared" si="14"/>
        <v>Trung bình</v>
      </c>
      <c r="S530" s="29" t="str">
        <f t="shared" si="17"/>
        <v/>
      </c>
      <c r="T530" s="92" t="s">
        <v>5717</v>
      </c>
      <c r="U530" s="3" t="str">
        <f t="shared" si="18"/>
        <v>INT1332</v>
      </c>
      <c r="V530" s="3" t="str">
        <f t="shared" si="19"/>
        <v>03</v>
      </c>
      <c r="W530" s="19" t="str">
        <f t="array" ref="W530">IFERROR(VLOOKUP($C530&amp;$T530,CHOOSE({1,2},Data!$A$2:$A$13444&amp;Data!$B$2:$B$13444,Data!$C$2:$C$13444),2,0),"")</f>
        <v>PM05-A3</v>
      </c>
      <c r="X530" s="54" t="str">
        <f t="shared" si="15"/>
        <v>Đạt</v>
      </c>
      <c r="Y530" s="54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2"/>
    </row>
    <row r="531" spans="1:40" ht="18.75" customHeight="1" x14ac:dyDescent="0.25">
      <c r="A531" s="1">
        <v>523</v>
      </c>
      <c r="B531" s="20">
        <f>IF(LEN(C531=0),SUBTOTAL(3,$C$9:C531),"")</f>
        <v>523</v>
      </c>
      <c r="C531" s="21" t="s">
        <v>4683</v>
      </c>
      <c r="D531" s="22" t="s">
        <v>6318</v>
      </c>
      <c r="E531" s="23" t="s">
        <v>5966</v>
      </c>
      <c r="F531" s="21" t="s">
        <v>5956</v>
      </c>
      <c r="G531" s="90">
        <v>9</v>
      </c>
      <c r="H531" s="24">
        <v>7.5</v>
      </c>
      <c r="I531" s="24">
        <v>7.5</v>
      </c>
      <c r="J531" s="24" t="s">
        <v>26</v>
      </c>
      <c r="K531" s="30"/>
      <c r="L531" s="30"/>
      <c r="M531" s="30"/>
      <c r="N531" s="30"/>
      <c r="O531" s="52">
        <v>5.5</v>
      </c>
      <c r="P531" s="26">
        <f t="shared" si="16"/>
        <v>6.7</v>
      </c>
      <c r="Q531" s="27" t="str">
        <f t="shared" si="20"/>
        <v>C+</v>
      </c>
      <c r="R531" s="28" t="str">
        <f t="shared" si="14"/>
        <v>Trung bình</v>
      </c>
      <c r="S531" s="29" t="str">
        <f t="shared" si="17"/>
        <v/>
      </c>
      <c r="T531" s="92" t="s">
        <v>5717</v>
      </c>
      <c r="U531" s="3" t="str">
        <f t="shared" si="18"/>
        <v>INT1332</v>
      </c>
      <c r="V531" s="3" t="str">
        <f t="shared" si="19"/>
        <v>03</v>
      </c>
      <c r="W531" s="19" t="str">
        <f t="array" ref="W531">IFERROR(VLOOKUP($C531&amp;$T531,CHOOSE({1,2},Data!$A$2:$A$13444&amp;Data!$B$2:$B$13444,Data!$C$2:$C$13444),2,0),"")</f>
        <v>PM05-A3</v>
      </c>
      <c r="X531" s="54" t="str">
        <f t="shared" si="15"/>
        <v>Đạt</v>
      </c>
      <c r="Y531" s="54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2"/>
    </row>
    <row r="532" spans="1:40" ht="18.75" customHeight="1" x14ac:dyDescent="0.25">
      <c r="A532" s="1">
        <v>524</v>
      </c>
      <c r="B532" s="20">
        <f>IF(LEN(C532=0),SUBTOTAL(3,$C$9:C532),"")</f>
        <v>524</v>
      </c>
      <c r="C532" s="21" t="s">
        <v>4286</v>
      </c>
      <c r="D532" s="22" t="s">
        <v>6319</v>
      </c>
      <c r="E532" s="23" t="s">
        <v>5831</v>
      </c>
      <c r="F532" s="21" t="s">
        <v>5956</v>
      </c>
      <c r="G532" s="90">
        <v>9</v>
      </c>
      <c r="H532" s="24">
        <v>7</v>
      </c>
      <c r="I532" s="24">
        <v>7.5</v>
      </c>
      <c r="J532" s="24" t="s">
        <v>26</v>
      </c>
      <c r="K532" s="30"/>
      <c r="L532" s="30"/>
      <c r="M532" s="30"/>
      <c r="N532" s="30"/>
      <c r="O532" s="52">
        <v>7</v>
      </c>
      <c r="P532" s="26">
        <f t="shared" si="16"/>
        <v>7.3</v>
      </c>
      <c r="Q532" s="27" t="str">
        <f t="shared" si="20"/>
        <v>B</v>
      </c>
      <c r="R532" s="28" t="str">
        <f t="shared" si="14"/>
        <v>Khá</v>
      </c>
      <c r="S532" s="29" t="str">
        <f t="shared" si="17"/>
        <v/>
      </c>
      <c r="T532" s="92" t="s">
        <v>5717</v>
      </c>
      <c r="U532" s="3" t="str">
        <f t="shared" si="18"/>
        <v>INT1332</v>
      </c>
      <c r="V532" s="3" t="str">
        <f t="shared" si="19"/>
        <v>03</v>
      </c>
      <c r="W532" s="19" t="str">
        <f t="array" ref="W532">IFERROR(VLOOKUP($C532&amp;$T532,CHOOSE({1,2},Data!$A$2:$A$13444&amp;Data!$B$2:$B$13444,Data!$C$2:$C$13444),2,0),"")</f>
        <v>PM05-A3</v>
      </c>
      <c r="X532" s="54" t="str">
        <f t="shared" si="15"/>
        <v>Đạt</v>
      </c>
      <c r="Y532" s="54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2"/>
    </row>
    <row r="533" spans="1:40" ht="18.75" customHeight="1" x14ac:dyDescent="0.25">
      <c r="A533" s="1">
        <v>525</v>
      </c>
      <c r="B533" s="20">
        <f>IF(LEN(C533=0),SUBTOTAL(3,$C$9:C533),"")</f>
        <v>525</v>
      </c>
      <c r="C533" s="21" t="s">
        <v>253</v>
      </c>
      <c r="D533" s="22" t="s">
        <v>6320</v>
      </c>
      <c r="E533" s="23" t="s">
        <v>6116</v>
      </c>
      <c r="F533" s="21" t="s">
        <v>5949</v>
      </c>
      <c r="G533" s="90">
        <v>10</v>
      </c>
      <c r="H533" s="24">
        <v>4</v>
      </c>
      <c r="I533" s="24">
        <v>7</v>
      </c>
      <c r="J533" s="24" t="s">
        <v>26</v>
      </c>
      <c r="K533" s="30"/>
      <c r="L533" s="30"/>
      <c r="M533" s="30"/>
      <c r="N533" s="30"/>
      <c r="O533" s="52">
        <v>2</v>
      </c>
      <c r="P533" s="26">
        <f t="shared" si="16"/>
        <v>4.2</v>
      </c>
      <c r="Q533" s="27" t="str">
        <f t="shared" si="20"/>
        <v>D</v>
      </c>
      <c r="R533" s="28" t="str">
        <f t="shared" si="14"/>
        <v>Trung bình yếu</v>
      </c>
      <c r="S533" s="29" t="str">
        <f t="shared" si="17"/>
        <v/>
      </c>
      <c r="T533" s="92" t="s">
        <v>5717</v>
      </c>
      <c r="U533" s="3" t="str">
        <f t="shared" si="18"/>
        <v>INT1332</v>
      </c>
      <c r="V533" s="3" t="str">
        <f t="shared" si="19"/>
        <v>03</v>
      </c>
      <c r="W533" s="19" t="str">
        <f t="array" ref="W533">IFERROR(VLOOKUP($C533&amp;$T533,CHOOSE({1,2},Data!$A$2:$A$13444&amp;Data!$B$2:$B$13444,Data!$C$2:$C$13444),2,0),"")</f>
        <v>PM05-A3</v>
      </c>
      <c r="X533" s="54" t="str">
        <f t="shared" si="15"/>
        <v>Đạt</v>
      </c>
      <c r="Y533" s="54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2"/>
    </row>
    <row r="534" spans="1:40" ht="18.75" customHeight="1" x14ac:dyDescent="0.25">
      <c r="A534" s="1">
        <v>526</v>
      </c>
      <c r="B534" s="20">
        <f>IF(LEN(C534=0),SUBTOTAL(3,$C$9:C534),"")</f>
        <v>526</v>
      </c>
      <c r="C534" s="21" t="s">
        <v>365</v>
      </c>
      <c r="D534" s="22" t="s">
        <v>5809</v>
      </c>
      <c r="E534" s="23" t="s">
        <v>5834</v>
      </c>
      <c r="F534" s="21" t="s">
        <v>5951</v>
      </c>
      <c r="G534" s="90">
        <v>7</v>
      </c>
      <c r="H534" s="24">
        <v>5</v>
      </c>
      <c r="I534" s="24">
        <v>8</v>
      </c>
      <c r="J534" s="24" t="s">
        <v>26</v>
      </c>
      <c r="K534" s="30"/>
      <c r="L534" s="30"/>
      <c r="M534" s="30"/>
      <c r="N534" s="30"/>
      <c r="O534" s="52">
        <v>5</v>
      </c>
      <c r="P534" s="26">
        <f t="shared" si="16"/>
        <v>5.8</v>
      </c>
      <c r="Q534" s="27" t="str">
        <f t="shared" si="20"/>
        <v>C</v>
      </c>
      <c r="R534" s="28" t="str">
        <f t="shared" si="14"/>
        <v>Trung bình</v>
      </c>
      <c r="S534" s="29" t="str">
        <f t="shared" si="17"/>
        <v/>
      </c>
      <c r="T534" s="92" t="s">
        <v>5717</v>
      </c>
      <c r="U534" s="3" t="str">
        <f t="shared" si="18"/>
        <v>INT1332</v>
      </c>
      <c r="V534" s="3" t="str">
        <f t="shared" si="19"/>
        <v>03</v>
      </c>
      <c r="W534" s="19" t="str">
        <f t="array" ref="W534">IFERROR(VLOOKUP($C534&amp;$T534,CHOOSE({1,2},Data!$A$2:$A$13444&amp;Data!$B$2:$B$13444,Data!$C$2:$C$13444),2,0),"")</f>
        <v>PM05-A3</v>
      </c>
      <c r="X534" s="54" t="str">
        <f t="shared" si="15"/>
        <v>Đạt</v>
      </c>
      <c r="Y534" s="54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2"/>
    </row>
    <row r="535" spans="1:40" ht="18.75" customHeight="1" x14ac:dyDescent="0.25">
      <c r="A535" s="1">
        <v>527</v>
      </c>
      <c r="B535" s="20">
        <f>IF(LEN(C535=0),SUBTOTAL(3,$C$9:C535),"")</f>
        <v>527</v>
      </c>
      <c r="C535" s="21" t="s">
        <v>4704</v>
      </c>
      <c r="D535" s="22" t="s">
        <v>5828</v>
      </c>
      <c r="E535" s="23" t="s">
        <v>5837</v>
      </c>
      <c r="F535" s="21" t="s">
        <v>5949</v>
      </c>
      <c r="G535" s="90">
        <v>10</v>
      </c>
      <c r="H535" s="24">
        <v>8.5</v>
      </c>
      <c r="I535" s="24">
        <v>7.5</v>
      </c>
      <c r="J535" s="24" t="s">
        <v>26</v>
      </c>
      <c r="K535" s="30"/>
      <c r="L535" s="30"/>
      <c r="M535" s="30"/>
      <c r="N535" s="30"/>
      <c r="O535" s="52">
        <v>8</v>
      </c>
      <c r="P535" s="26">
        <f t="shared" si="16"/>
        <v>8.1999999999999993</v>
      </c>
      <c r="Q535" s="27" t="str">
        <f t="shared" si="20"/>
        <v>B+</v>
      </c>
      <c r="R535" s="28" t="str">
        <f t="shared" si="14"/>
        <v>Khá</v>
      </c>
      <c r="S535" s="29" t="str">
        <f t="shared" si="17"/>
        <v/>
      </c>
      <c r="T535" s="92" t="s">
        <v>5717</v>
      </c>
      <c r="U535" s="3" t="str">
        <f t="shared" si="18"/>
        <v>INT1332</v>
      </c>
      <c r="V535" s="3" t="str">
        <f t="shared" si="19"/>
        <v>03</v>
      </c>
      <c r="W535" s="19" t="str">
        <f t="array" ref="W535">IFERROR(VLOOKUP($C535&amp;$T535,CHOOSE({1,2},Data!$A$2:$A$13444&amp;Data!$B$2:$B$13444,Data!$C$2:$C$13444),2,0),"")</f>
        <v>PM05-A3</v>
      </c>
      <c r="X535" s="54" t="str">
        <f t="shared" si="15"/>
        <v>Đạt</v>
      </c>
      <c r="Y535" s="54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2"/>
    </row>
    <row r="536" spans="1:40" ht="18.75" customHeight="1" x14ac:dyDescent="0.25">
      <c r="A536" s="1">
        <v>528</v>
      </c>
      <c r="B536" s="20">
        <f>IF(LEN(C536=0),SUBTOTAL(3,$C$9:C536),"")</f>
        <v>528</v>
      </c>
      <c r="C536" s="21" t="s">
        <v>4686</v>
      </c>
      <c r="D536" s="22" t="s">
        <v>6321</v>
      </c>
      <c r="E536" s="23" t="s">
        <v>5895</v>
      </c>
      <c r="F536" s="21" t="s">
        <v>5951</v>
      </c>
      <c r="G536" s="90">
        <v>10</v>
      </c>
      <c r="H536" s="24">
        <v>7.5</v>
      </c>
      <c r="I536" s="24">
        <v>8</v>
      </c>
      <c r="J536" s="24" t="s">
        <v>26</v>
      </c>
      <c r="K536" s="30"/>
      <c r="L536" s="30"/>
      <c r="M536" s="30"/>
      <c r="N536" s="30"/>
      <c r="O536" s="52">
        <v>6.5</v>
      </c>
      <c r="P536" s="26">
        <f t="shared" si="16"/>
        <v>7.4</v>
      </c>
      <c r="Q536" s="27" t="str">
        <f t="shared" si="20"/>
        <v>B</v>
      </c>
      <c r="R536" s="28" t="str">
        <f t="shared" si="14"/>
        <v>Khá</v>
      </c>
      <c r="S536" s="29" t="str">
        <f t="shared" si="17"/>
        <v/>
      </c>
      <c r="T536" s="92" t="s">
        <v>5717</v>
      </c>
      <c r="U536" s="3" t="str">
        <f t="shared" si="18"/>
        <v>INT1332</v>
      </c>
      <c r="V536" s="3" t="str">
        <f t="shared" si="19"/>
        <v>03</v>
      </c>
      <c r="W536" s="19" t="str">
        <f t="array" ref="W536">IFERROR(VLOOKUP($C536&amp;$T536,CHOOSE({1,2},Data!$A$2:$A$13444&amp;Data!$B$2:$B$13444,Data!$C$2:$C$13444),2,0),"")</f>
        <v>PM05-A3</v>
      </c>
      <c r="X536" s="54" t="str">
        <f t="shared" si="15"/>
        <v>Đạt</v>
      </c>
      <c r="Y536" s="54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2"/>
    </row>
    <row r="537" spans="1:40" ht="18.75" customHeight="1" x14ac:dyDescent="0.25">
      <c r="A537" s="1">
        <v>529</v>
      </c>
      <c r="B537" s="20">
        <f>IF(LEN(C537=0),SUBTOTAL(3,$C$9:C537),"")</f>
        <v>529</v>
      </c>
      <c r="C537" s="21" t="s">
        <v>4760</v>
      </c>
      <c r="D537" s="22" t="s">
        <v>6214</v>
      </c>
      <c r="E537" s="23" t="s">
        <v>5895</v>
      </c>
      <c r="F537" s="21" t="s">
        <v>5822</v>
      </c>
      <c r="G537" s="90">
        <v>10</v>
      </c>
      <c r="H537" s="24">
        <v>5.5</v>
      </c>
      <c r="I537" s="24">
        <v>7</v>
      </c>
      <c r="J537" s="24" t="s">
        <v>26</v>
      </c>
      <c r="K537" s="30"/>
      <c r="L537" s="30"/>
      <c r="M537" s="30"/>
      <c r="N537" s="30"/>
      <c r="O537" s="52">
        <v>3.5</v>
      </c>
      <c r="P537" s="26">
        <f t="shared" si="16"/>
        <v>5.3</v>
      </c>
      <c r="Q537" s="27" t="str">
        <f t="shared" si="20"/>
        <v>D+</v>
      </c>
      <c r="R537" s="28" t="str">
        <f t="shared" si="14"/>
        <v>Trung bình yếu</v>
      </c>
      <c r="S537" s="29" t="str">
        <f t="shared" si="17"/>
        <v/>
      </c>
      <c r="T537" s="92" t="s">
        <v>5717</v>
      </c>
      <c r="U537" s="3" t="str">
        <f t="shared" si="18"/>
        <v>INT1332</v>
      </c>
      <c r="V537" s="3" t="str">
        <f t="shared" si="19"/>
        <v>03</v>
      </c>
      <c r="W537" s="19" t="str">
        <f t="array" ref="W537">IFERROR(VLOOKUP($C537&amp;$T537,CHOOSE({1,2},Data!$A$2:$A$13444&amp;Data!$B$2:$B$13444,Data!$C$2:$C$13444),2,0),"")</f>
        <v>PM05-A3</v>
      </c>
      <c r="X537" s="54" t="str">
        <f t="shared" si="15"/>
        <v>Đạt</v>
      </c>
      <c r="Y537" s="54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2"/>
    </row>
    <row r="538" spans="1:40" ht="18.75" customHeight="1" x14ac:dyDescent="0.25">
      <c r="A538" s="1">
        <v>530</v>
      </c>
      <c r="B538" s="20">
        <f>IF(LEN(C538=0),SUBTOTAL(3,$C$9:C538),"")</f>
        <v>530</v>
      </c>
      <c r="C538" s="21" t="s">
        <v>4687</v>
      </c>
      <c r="D538" s="22" t="s">
        <v>6322</v>
      </c>
      <c r="E538" s="23" t="s">
        <v>6186</v>
      </c>
      <c r="F538" s="21" t="s">
        <v>5951</v>
      </c>
      <c r="G538" s="90">
        <v>10</v>
      </c>
      <c r="H538" s="24">
        <v>7</v>
      </c>
      <c r="I538" s="24">
        <v>8</v>
      </c>
      <c r="J538" s="24" t="s">
        <v>26</v>
      </c>
      <c r="K538" s="30"/>
      <c r="L538" s="30"/>
      <c r="M538" s="30"/>
      <c r="N538" s="30"/>
      <c r="O538" s="52">
        <v>6.5</v>
      </c>
      <c r="P538" s="26">
        <f t="shared" si="16"/>
        <v>7.3</v>
      </c>
      <c r="Q538" s="27" t="str">
        <f t="shared" si="20"/>
        <v>B</v>
      </c>
      <c r="R538" s="28" t="str">
        <f t="shared" si="14"/>
        <v>Khá</v>
      </c>
      <c r="S538" s="29" t="str">
        <f t="shared" si="17"/>
        <v/>
      </c>
      <c r="T538" s="92" t="s">
        <v>5717</v>
      </c>
      <c r="U538" s="3" t="str">
        <f t="shared" si="18"/>
        <v>INT1332</v>
      </c>
      <c r="V538" s="3" t="str">
        <f t="shared" si="19"/>
        <v>03</v>
      </c>
      <c r="W538" s="19" t="str">
        <f t="array" ref="W538">IFERROR(VLOOKUP($C538&amp;$T538,CHOOSE({1,2},Data!$A$2:$A$13444&amp;Data!$B$2:$B$13444,Data!$C$2:$C$13444),2,0),"")</f>
        <v>PM05-A3</v>
      </c>
      <c r="X538" s="54" t="str">
        <f t="shared" si="15"/>
        <v>Đạt</v>
      </c>
      <c r="Y538" s="54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2"/>
    </row>
    <row r="539" spans="1:40" ht="18.75" customHeight="1" x14ac:dyDescent="0.25">
      <c r="A539" s="1">
        <v>531</v>
      </c>
      <c r="B539" s="20">
        <f>IF(LEN(C539=0),SUBTOTAL(3,$C$9:C539),"")</f>
        <v>531</v>
      </c>
      <c r="C539" s="21" t="s">
        <v>332</v>
      </c>
      <c r="D539" s="22" t="s">
        <v>5853</v>
      </c>
      <c r="E539" s="23" t="s">
        <v>6323</v>
      </c>
      <c r="F539" s="21" t="s">
        <v>5822</v>
      </c>
      <c r="G539" s="90">
        <v>8</v>
      </c>
      <c r="H539" s="24">
        <v>4</v>
      </c>
      <c r="I539" s="24">
        <v>6</v>
      </c>
      <c r="J539" s="24" t="s">
        <v>26</v>
      </c>
      <c r="K539" s="30"/>
      <c r="L539" s="30"/>
      <c r="M539" s="30"/>
      <c r="N539" s="30"/>
      <c r="O539" s="52">
        <v>3</v>
      </c>
      <c r="P539" s="26">
        <f t="shared" si="16"/>
        <v>4.3</v>
      </c>
      <c r="Q539" s="27" t="str">
        <f t="shared" si="20"/>
        <v>D</v>
      </c>
      <c r="R539" s="28" t="str">
        <f t="shared" si="14"/>
        <v>Trung bình yếu</v>
      </c>
      <c r="S539" s="29" t="str">
        <f t="shared" si="17"/>
        <v/>
      </c>
      <c r="T539" s="92" t="s">
        <v>5717</v>
      </c>
      <c r="U539" s="3" t="str">
        <f t="shared" si="18"/>
        <v>INT1332</v>
      </c>
      <c r="V539" s="3" t="str">
        <f t="shared" si="19"/>
        <v>03</v>
      </c>
      <c r="W539" s="19" t="str">
        <f t="array" ref="W539">IFERROR(VLOOKUP($C539&amp;$T539,CHOOSE({1,2},Data!$A$2:$A$13444&amp;Data!$B$2:$B$13444,Data!$C$2:$C$13444),2,0),"")</f>
        <v>PM05-A3</v>
      </c>
      <c r="X539" s="54" t="str">
        <f t="shared" si="15"/>
        <v>Đạt</v>
      </c>
      <c r="Y539" s="54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2"/>
    </row>
    <row r="540" spans="1:40" ht="18.75" customHeight="1" x14ac:dyDescent="0.25">
      <c r="A540" s="1">
        <v>532</v>
      </c>
      <c r="B540" s="20">
        <f>IF(LEN(C540=0),SUBTOTAL(3,$C$9:C540),"")</f>
        <v>532</v>
      </c>
      <c r="C540" s="21" t="s">
        <v>185</v>
      </c>
      <c r="D540" s="22" t="s">
        <v>5889</v>
      </c>
      <c r="E540" s="23" t="s">
        <v>6324</v>
      </c>
      <c r="F540" s="21" t="s">
        <v>5951</v>
      </c>
      <c r="G540" s="90">
        <v>10</v>
      </c>
      <c r="H540" s="24">
        <v>9</v>
      </c>
      <c r="I540" s="24">
        <v>8.5</v>
      </c>
      <c r="J540" s="24" t="s">
        <v>26</v>
      </c>
      <c r="K540" s="30"/>
      <c r="L540" s="30"/>
      <c r="M540" s="30"/>
      <c r="N540" s="30"/>
      <c r="O540" s="52">
        <v>8</v>
      </c>
      <c r="P540" s="26">
        <f t="shared" si="16"/>
        <v>8.5</v>
      </c>
      <c r="Q540" s="27" t="str">
        <f t="shared" si="20"/>
        <v>A</v>
      </c>
      <c r="R540" s="28" t="str">
        <f t="shared" si="14"/>
        <v>Giỏi</v>
      </c>
      <c r="S540" s="29" t="str">
        <f t="shared" si="17"/>
        <v/>
      </c>
      <c r="T540" s="92" t="s">
        <v>5717</v>
      </c>
      <c r="U540" s="3" t="str">
        <f t="shared" si="18"/>
        <v>INT1332</v>
      </c>
      <c r="V540" s="3" t="str">
        <f t="shared" si="19"/>
        <v>03</v>
      </c>
      <c r="W540" s="19" t="str">
        <f t="array" ref="W540">IFERROR(VLOOKUP($C540&amp;$T540,CHOOSE({1,2},Data!$A$2:$A$13444&amp;Data!$B$2:$B$13444,Data!$C$2:$C$13444),2,0),"")</f>
        <v>PM05-A3</v>
      </c>
      <c r="X540" s="54" t="str">
        <f t="shared" si="15"/>
        <v>Đạt</v>
      </c>
      <c r="Y540" s="54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2"/>
    </row>
    <row r="541" spans="1:40" ht="18.75" customHeight="1" x14ac:dyDescent="0.25">
      <c r="A541" s="1">
        <v>533</v>
      </c>
      <c r="B541" s="20">
        <f>IF(LEN(C541=0),SUBTOTAL(3,$C$9:C541),"")</f>
        <v>533</v>
      </c>
      <c r="C541" s="21" t="s">
        <v>5229</v>
      </c>
      <c r="D541" s="22" t="s">
        <v>6319</v>
      </c>
      <c r="E541" s="23" t="s">
        <v>5981</v>
      </c>
      <c r="F541" s="21" t="s">
        <v>5951</v>
      </c>
      <c r="G541" s="90">
        <v>10</v>
      </c>
      <c r="H541" s="24">
        <v>9</v>
      </c>
      <c r="I541" s="24">
        <v>8</v>
      </c>
      <c r="J541" s="24" t="s">
        <v>26</v>
      </c>
      <c r="K541" s="30"/>
      <c r="L541" s="30"/>
      <c r="M541" s="30"/>
      <c r="N541" s="30"/>
      <c r="O541" s="52">
        <v>7.5</v>
      </c>
      <c r="P541" s="26">
        <f t="shared" si="16"/>
        <v>8.1999999999999993</v>
      </c>
      <c r="Q541" s="27" t="str">
        <f t="shared" si="20"/>
        <v>B+</v>
      </c>
      <c r="R541" s="28" t="str">
        <f t="shared" si="14"/>
        <v>Khá</v>
      </c>
      <c r="S541" s="29" t="str">
        <f t="shared" si="17"/>
        <v/>
      </c>
      <c r="T541" s="92" t="s">
        <v>5717</v>
      </c>
      <c r="U541" s="3" t="str">
        <f t="shared" si="18"/>
        <v>INT1332</v>
      </c>
      <c r="V541" s="3" t="str">
        <f t="shared" si="19"/>
        <v>03</v>
      </c>
      <c r="W541" s="19" t="str">
        <f t="array" ref="W541">IFERROR(VLOOKUP($C541&amp;$T541,CHOOSE({1,2},Data!$A$2:$A$13444&amp;Data!$B$2:$B$13444,Data!$C$2:$C$13444),2,0),"")</f>
        <v>PM05-A3</v>
      </c>
      <c r="X541" s="54" t="str">
        <f t="shared" si="15"/>
        <v>Đạt</v>
      </c>
      <c r="Y541" s="54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2"/>
    </row>
    <row r="542" spans="1:40" ht="18.75" customHeight="1" x14ac:dyDescent="0.25">
      <c r="A542" s="1">
        <v>534</v>
      </c>
      <c r="B542" s="20">
        <f>IF(LEN(C542=0),SUBTOTAL(3,$C$9:C542),"")</f>
        <v>534</v>
      </c>
      <c r="C542" s="21" t="s">
        <v>297</v>
      </c>
      <c r="D542" s="22" t="s">
        <v>5900</v>
      </c>
      <c r="E542" s="23" t="s">
        <v>5901</v>
      </c>
      <c r="F542" s="21" t="s">
        <v>5947</v>
      </c>
      <c r="G542" s="90">
        <v>8</v>
      </c>
      <c r="H542" s="24">
        <v>9</v>
      </c>
      <c r="I542" s="24">
        <v>7.5</v>
      </c>
      <c r="J542" s="24" t="s">
        <v>26</v>
      </c>
      <c r="K542" s="30"/>
      <c r="L542" s="30"/>
      <c r="M542" s="30"/>
      <c r="N542" s="30"/>
      <c r="O542" s="52">
        <v>8</v>
      </c>
      <c r="P542" s="26">
        <f t="shared" si="16"/>
        <v>8.1</v>
      </c>
      <c r="Q542" s="27" t="str">
        <f t="shared" si="20"/>
        <v>B+</v>
      </c>
      <c r="R542" s="28" t="str">
        <f t="shared" si="14"/>
        <v>Khá</v>
      </c>
      <c r="S542" s="29" t="str">
        <f t="shared" si="17"/>
        <v/>
      </c>
      <c r="T542" s="92" t="s">
        <v>5717</v>
      </c>
      <c r="U542" s="3" t="str">
        <f t="shared" si="18"/>
        <v>INT1332</v>
      </c>
      <c r="V542" s="3" t="str">
        <f t="shared" si="19"/>
        <v>03</v>
      </c>
      <c r="W542" s="19" t="str">
        <f t="array" ref="W542">IFERROR(VLOOKUP($C542&amp;$T542,CHOOSE({1,2},Data!$A$2:$A$13444&amp;Data!$B$2:$B$13444,Data!$C$2:$C$13444),2,0),"")</f>
        <v>PM05-A3</v>
      </c>
      <c r="X542" s="54" t="str">
        <f t="shared" si="15"/>
        <v>Đạt</v>
      </c>
      <c r="Y542" s="54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2"/>
    </row>
    <row r="543" spans="1:40" ht="18.75" customHeight="1" x14ac:dyDescent="0.25">
      <c r="A543" s="1">
        <v>535</v>
      </c>
      <c r="B543" s="20">
        <f>IF(LEN(C543=0),SUBTOTAL(3,$C$9:C543),"")</f>
        <v>535</v>
      </c>
      <c r="C543" s="21" t="s">
        <v>228</v>
      </c>
      <c r="D543" s="22" t="s">
        <v>6325</v>
      </c>
      <c r="E543" s="23" t="s">
        <v>6326</v>
      </c>
      <c r="F543" s="21" t="s">
        <v>5940</v>
      </c>
      <c r="G543" s="90">
        <v>8</v>
      </c>
      <c r="H543" s="24">
        <v>3</v>
      </c>
      <c r="I543" s="24">
        <v>7</v>
      </c>
      <c r="J543" s="24" t="s">
        <v>26</v>
      </c>
      <c r="K543" s="30"/>
      <c r="L543" s="30"/>
      <c r="M543" s="30"/>
      <c r="N543" s="30"/>
      <c r="O543" s="52" t="s">
        <v>6629</v>
      </c>
      <c r="P543" s="26">
        <f t="shared" si="16"/>
        <v>0</v>
      </c>
      <c r="Q543" s="27" t="str">
        <f t="shared" si="20"/>
        <v>F</v>
      </c>
      <c r="R543" s="28" t="str">
        <f t="shared" si="14"/>
        <v>Kém</v>
      </c>
      <c r="S543" s="29" t="str">
        <f t="shared" si="17"/>
        <v>Vắng</v>
      </c>
      <c r="T543" s="92" t="s">
        <v>5717</v>
      </c>
      <c r="U543" s="3" t="str">
        <f t="shared" si="18"/>
        <v>INT1332</v>
      </c>
      <c r="V543" s="3" t="str">
        <f t="shared" si="19"/>
        <v>03</v>
      </c>
      <c r="W543" s="19" t="str">
        <f t="array" ref="W543">IFERROR(VLOOKUP($C543&amp;$T543,CHOOSE({1,2},Data!$A$2:$A$13444&amp;Data!$B$2:$B$13444,Data!$C$2:$C$13444),2,0),"")</f>
        <v>PM05-A3</v>
      </c>
      <c r="X543" s="54" t="str">
        <f t="shared" si="15"/>
        <v>Học lại</v>
      </c>
      <c r="Y543" s="54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2"/>
    </row>
    <row r="544" spans="1:40" ht="18.75" customHeight="1" x14ac:dyDescent="0.25">
      <c r="A544" s="1">
        <v>536</v>
      </c>
      <c r="B544" s="20">
        <f>IF(LEN(C544=0),SUBTOTAL(3,$C$9:C544),"")</f>
        <v>536</v>
      </c>
      <c r="C544" s="21" t="s">
        <v>229</v>
      </c>
      <c r="D544" s="22" t="s">
        <v>6225</v>
      </c>
      <c r="E544" s="23" t="s">
        <v>6327</v>
      </c>
      <c r="F544" s="21" t="s">
        <v>5940</v>
      </c>
      <c r="G544" s="90">
        <v>8</v>
      </c>
      <c r="H544" s="24">
        <v>4</v>
      </c>
      <c r="I544" s="24">
        <v>7.5</v>
      </c>
      <c r="J544" s="24" t="s">
        <v>26</v>
      </c>
      <c r="K544" s="30"/>
      <c r="L544" s="30"/>
      <c r="M544" s="30"/>
      <c r="N544" s="30"/>
      <c r="O544" s="52">
        <v>3</v>
      </c>
      <c r="P544" s="26">
        <f t="shared" si="16"/>
        <v>4.5999999999999996</v>
      </c>
      <c r="Q544" s="27" t="str">
        <f t="shared" si="20"/>
        <v>D</v>
      </c>
      <c r="R544" s="28" t="str">
        <f t="shared" si="14"/>
        <v>Trung bình yếu</v>
      </c>
      <c r="S544" s="29" t="str">
        <f t="shared" si="17"/>
        <v/>
      </c>
      <c r="T544" s="92" t="s">
        <v>5717</v>
      </c>
      <c r="U544" s="3" t="str">
        <f t="shared" si="18"/>
        <v>INT1332</v>
      </c>
      <c r="V544" s="3" t="str">
        <f t="shared" si="19"/>
        <v>03</v>
      </c>
      <c r="W544" s="19" t="str">
        <f t="array" ref="W544">IFERROR(VLOOKUP($C544&amp;$T544,CHOOSE({1,2},Data!$A$2:$A$13444&amp;Data!$B$2:$B$13444,Data!$C$2:$C$13444),2,0),"")</f>
        <v>PM05-A3</v>
      </c>
      <c r="X544" s="54" t="str">
        <f t="shared" si="15"/>
        <v>Đạt</v>
      </c>
      <c r="Y544" s="54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2"/>
    </row>
    <row r="545" spans="1:40" ht="18.75" customHeight="1" x14ac:dyDescent="0.25">
      <c r="A545" s="1">
        <v>537</v>
      </c>
      <c r="B545" s="20">
        <f>IF(LEN(C545=0),SUBTOTAL(3,$C$9:C545),"")</f>
        <v>537</v>
      </c>
      <c r="C545" s="21" t="s">
        <v>562</v>
      </c>
      <c r="D545" s="22" t="s">
        <v>5994</v>
      </c>
      <c r="E545" s="23" t="s">
        <v>5910</v>
      </c>
      <c r="F545" s="21" t="s">
        <v>5958</v>
      </c>
      <c r="G545" s="90">
        <v>8</v>
      </c>
      <c r="H545" s="24">
        <v>5</v>
      </c>
      <c r="I545" s="24">
        <v>7.5</v>
      </c>
      <c r="J545" s="24" t="s">
        <v>26</v>
      </c>
      <c r="K545" s="30"/>
      <c r="L545" s="30"/>
      <c r="M545" s="30"/>
      <c r="N545" s="30"/>
      <c r="O545" s="52">
        <v>5</v>
      </c>
      <c r="P545" s="26">
        <f t="shared" si="16"/>
        <v>5.8</v>
      </c>
      <c r="Q545" s="27" t="str">
        <f t="shared" si="20"/>
        <v>C</v>
      </c>
      <c r="R545" s="28" t="str">
        <f t="shared" si="14"/>
        <v>Trung bình</v>
      </c>
      <c r="S545" s="29" t="str">
        <f t="shared" si="17"/>
        <v/>
      </c>
      <c r="T545" s="92" t="s">
        <v>5717</v>
      </c>
      <c r="U545" s="3" t="str">
        <f t="shared" si="18"/>
        <v>INT1332</v>
      </c>
      <c r="V545" s="3" t="str">
        <f t="shared" si="19"/>
        <v>03</v>
      </c>
      <c r="W545" s="19" t="str">
        <f t="array" ref="W545">IFERROR(VLOOKUP($C545&amp;$T545,CHOOSE({1,2},Data!$A$2:$A$13444&amp;Data!$B$2:$B$13444,Data!$C$2:$C$13444),2,0),"")</f>
        <v>PM05-A3</v>
      </c>
      <c r="X545" s="54" t="str">
        <f t="shared" si="15"/>
        <v>Đạt</v>
      </c>
      <c r="Y545" s="54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2"/>
    </row>
    <row r="546" spans="1:40" ht="18.75" customHeight="1" x14ac:dyDescent="0.25">
      <c r="A546" s="1">
        <v>538</v>
      </c>
      <c r="B546" s="20">
        <f>IF(LEN(C546=0),SUBTOTAL(3,$C$9:C546),"")</f>
        <v>538</v>
      </c>
      <c r="C546" s="21" t="s">
        <v>470</v>
      </c>
      <c r="D546" s="22" t="s">
        <v>6328</v>
      </c>
      <c r="E546" s="23" t="s">
        <v>5846</v>
      </c>
      <c r="F546" s="21" t="s">
        <v>5947</v>
      </c>
      <c r="G546" s="90">
        <v>9</v>
      </c>
      <c r="H546" s="24">
        <v>5.5</v>
      </c>
      <c r="I546" s="24">
        <v>7.5</v>
      </c>
      <c r="J546" s="24" t="s">
        <v>26</v>
      </c>
      <c r="K546" s="30"/>
      <c r="L546" s="30"/>
      <c r="M546" s="30"/>
      <c r="N546" s="30"/>
      <c r="O546" s="52">
        <v>3</v>
      </c>
      <c r="P546" s="26">
        <f t="shared" si="16"/>
        <v>5</v>
      </c>
      <c r="Q546" s="27" t="str">
        <f t="shared" si="20"/>
        <v>D+</v>
      </c>
      <c r="R546" s="28" t="str">
        <f t="shared" si="14"/>
        <v>Trung bình yếu</v>
      </c>
      <c r="S546" s="29" t="str">
        <f t="shared" si="17"/>
        <v/>
      </c>
      <c r="T546" s="92" t="s">
        <v>5717</v>
      </c>
      <c r="U546" s="3" t="str">
        <f t="shared" si="18"/>
        <v>INT1332</v>
      </c>
      <c r="V546" s="3" t="str">
        <f t="shared" si="19"/>
        <v>03</v>
      </c>
      <c r="W546" s="19" t="str">
        <f t="array" ref="W546">IFERROR(VLOOKUP($C546&amp;$T546,CHOOSE({1,2},Data!$A$2:$A$13444&amp;Data!$B$2:$B$13444,Data!$C$2:$C$13444),2,0),"")</f>
        <v>PM05-A3</v>
      </c>
      <c r="X546" s="54" t="str">
        <f t="shared" si="15"/>
        <v>Đạt</v>
      </c>
      <c r="Y546" s="54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2"/>
    </row>
    <row r="547" spans="1:40" ht="18.75" customHeight="1" x14ac:dyDescent="0.25">
      <c r="A547" s="1">
        <v>539</v>
      </c>
      <c r="B547" s="20">
        <f>IF(LEN(C547=0),SUBTOTAL(3,$C$9:C547),"")</f>
        <v>539</v>
      </c>
      <c r="C547" s="21" t="s">
        <v>235</v>
      </c>
      <c r="D547" s="22" t="s">
        <v>6329</v>
      </c>
      <c r="E547" s="23" t="s">
        <v>6330</v>
      </c>
      <c r="F547" s="21" t="s">
        <v>6098</v>
      </c>
      <c r="G547" s="90">
        <v>2</v>
      </c>
      <c r="H547" s="24">
        <v>2</v>
      </c>
      <c r="I547" s="24">
        <v>5.5</v>
      </c>
      <c r="J547" s="24" t="s">
        <v>26</v>
      </c>
      <c r="K547" s="30"/>
      <c r="L547" s="30"/>
      <c r="M547" s="30"/>
      <c r="N547" s="30"/>
      <c r="O547" s="52" t="s">
        <v>6629</v>
      </c>
      <c r="P547" s="26">
        <f t="shared" si="16"/>
        <v>0</v>
      </c>
      <c r="Q547" s="27" t="str">
        <f t="shared" si="20"/>
        <v>F</v>
      </c>
      <c r="R547" s="28" t="str">
        <f t="shared" si="14"/>
        <v>Kém</v>
      </c>
      <c r="S547" s="29" t="str">
        <f t="shared" si="17"/>
        <v>Vắng</v>
      </c>
      <c r="T547" s="92" t="s">
        <v>5717</v>
      </c>
      <c r="U547" s="3" t="str">
        <f t="shared" si="18"/>
        <v>INT1332</v>
      </c>
      <c r="V547" s="3" t="str">
        <f t="shared" si="19"/>
        <v>03</v>
      </c>
      <c r="W547" s="19" t="str">
        <f t="array" ref="W547">IFERROR(VLOOKUP($C547&amp;$T547,CHOOSE({1,2},Data!$A$2:$A$13444&amp;Data!$B$2:$B$13444,Data!$C$2:$C$13444),2,0),"")</f>
        <v>PM05-A3</v>
      </c>
      <c r="X547" s="54" t="str">
        <f t="shared" si="15"/>
        <v>Học lại</v>
      </c>
      <c r="Y547" s="54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2"/>
    </row>
    <row r="548" spans="1:40" ht="18.75" customHeight="1" x14ac:dyDescent="0.25">
      <c r="A548" s="1">
        <v>540</v>
      </c>
      <c r="B548" s="20">
        <f>IF(LEN(C548=0),SUBTOTAL(3,$C$9:C548),"")</f>
        <v>540</v>
      </c>
      <c r="C548" s="21" t="s">
        <v>411</v>
      </c>
      <c r="D548" s="22" t="s">
        <v>5971</v>
      </c>
      <c r="E548" s="23" t="s">
        <v>6331</v>
      </c>
      <c r="F548" s="21" t="s">
        <v>6098</v>
      </c>
      <c r="G548" s="90">
        <v>0</v>
      </c>
      <c r="H548" s="24">
        <v>0</v>
      </c>
      <c r="I548" s="24">
        <v>0</v>
      </c>
      <c r="J548" s="24" t="s">
        <v>26</v>
      </c>
      <c r="K548" s="30"/>
      <c r="L548" s="30"/>
      <c r="M548" s="30"/>
      <c r="N548" s="30"/>
      <c r="O548" s="52" t="s">
        <v>6630</v>
      </c>
      <c r="P548" s="26">
        <f t="shared" si="16"/>
        <v>0</v>
      </c>
      <c r="Q548" s="27" t="str">
        <f t="shared" si="20"/>
        <v>F</v>
      </c>
      <c r="R548" s="28" t="str">
        <f t="shared" si="14"/>
        <v>Kém</v>
      </c>
      <c r="S548" s="29" t="str">
        <f t="shared" si="17"/>
        <v>Không đủ ĐKDT</v>
      </c>
      <c r="T548" s="92" t="s">
        <v>5717</v>
      </c>
      <c r="U548" s="3" t="str">
        <f t="shared" si="18"/>
        <v>INT1332</v>
      </c>
      <c r="V548" s="3" t="str">
        <f t="shared" si="19"/>
        <v>03</v>
      </c>
      <c r="W548" s="19" t="str">
        <f t="array" ref="W548">IFERROR(VLOOKUP($C548&amp;$T548,CHOOSE({1,2},Data!$A$2:$A$13444&amp;Data!$B$2:$B$13444,Data!$C$2:$C$13444),2,0),"")</f>
        <v>PM05-A3</v>
      </c>
      <c r="X548" s="54" t="str">
        <f t="shared" si="15"/>
        <v>Học lại</v>
      </c>
      <c r="Y548" s="54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2"/>
    </row>
    <row r="549" spans="1:40" ht="18.75" customHeight="1" x14ac:dyDescent="0.25">
      <c r="A549" s="1">
        <v>541</v>
      </c>
      <c r="B549" s="20">
        <f>IF(LEN(C549=0),SUBTOTAL(3,$C$9:C549),"")</f>
        <v>541</v>
      </c>
      <c r="C549" s="21" t="s">
        <v>4274</v>
      </c>
      <c r="D549" s="22" t="s">
        <v>6332</v>
      </c>
      <c r="E549" s="23" t="s">
        <v>6333</v>
      </c>
      <c r="F549" s="21" t="s">
        <v>5959</v>
      </c>
      <c r="G549" s="90">
        <v>5</v>
      </c>
      <c r="H549" s="24">
        <v>5</v>
      </c>
      <c r="I549" s="24">
        <v>8</v>
      </c>
      <c r="J549" s="24" t="s">
        <v>26</v>
      </c>
      <c r="K549" s="30"/>
      <c r="L549" s="30"/>
      <c r="M549" s="30"/>
      <c r="N549" s="30"/>
      <c r="O549" s="52">
        <v>1</v>
      </c>
      <c r="P549" s="26">
        <f t="shared" si="16"/>
        <v>3.6</v>
      </c>
      <c r="Q549" s="27" t="str">
        <f t="shared" si="20"/>
        <v>F</v>
      </c>
      <c r="R549" s="28" t="str">
        <f t="shared" si="14"/>
        <v>Kém</v>
      </c>
      <c r="S549" s="29" t="str">
        <f t="shared" si="17"/>
        <v/>
      </c>
      <c r="T549" s="92" t="s">
        <v>5717</v>
      </c>
      <c r="U549" s="3" t="str">
        <f t="shared" si="18"/>
        <v>INT1332</v>
      </c>
      <c r="V549" s="3" t="str">
        <f t="shared" si="19"/>
        <v>03</v>
      </c>
      <c r="W549" s="19" t="str">
        <f t="array" ref="W549">IFERROR(VLOOKUP($C549&amp;$T549,CHOOSE({1,2},Data!$A$2:$A$13444&amp;Data!$B$2:$B$13444,Data!$C$2:$C$13444),2,0),"")</f>
        <v>PM05-A3</v>
      </c>
      <c r="X549" s="54" t="str">
        <f t="shared" si="15"/>
        <v>Học lại</v>
      </c>
      <c r="Y549" s="54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2"/>
    </row>
    <row r="550" spans="1:40" ht="18.75" customHeight="1" x14ac:dyDescent="0.25">
      <c r="A550" s="1">
        <v>542</v>
      </c>
      <c r="B550" s="20">
        <f>IF(LEN(C550=0),SUBTOTAL(3,$C$9:C550),"")</f>
        <v>542</v>
      </c>
      <c r="C550" s="21" t="s">
        <v>5304</v>
      </c>
      <c r="D550" s="22" t="s">
        <v>6334</v>
      </c>
      <c r="E550" s="23" t="s">
        <v>6004</v>
      </c>
      <c r="F550" s="21" t="s">
        <v>5956</v>
      </c>
      <c r="G550" s="90">
        <v>6</v>
      </c>
      <c r="H550" s="24">
        <v>3</v>
      </c>
      <c r="I550" s="24">
        <v>5.5</v>
      </c>
      <c r="J550" s="24" t="s">
        <v>26</v>
      </c>
      <c r="K550" s="30"/>
      <c r="L550" s="30"/>
      <c r="M550" s="30"/>
      <c r="N550" s="30"/>
      <c r="O550" s="52">
        <v>1</v>
      </c>
      <c r="P550" s="26">
        <f t="shared" si="16"/>
        <v>2.8</v>
      </c>
      <c r="Q550" s="27" t="str">
        <f t="shared" si="20"/>
        <v>F</v>
      </c>
      <c r="R550" s="28" t="str">
        <f t="shared" si="14"/>
        <v>Kém</v>
      </c>
      <c r="S550" s="29" t="str">
        <f t="shared" si="17"/>
        <v/>
      </c>
      <c r="T550" s="92" t="s">
        <v>5717</v>
      </c>
      <c r="U550" s="3" t="str">
        <f t="shared" si="18"/>
        <v>INT1332</v>
      </c>
      <c r="V550" s="3" t="str">
        <f t="shared" si="19"/>
        <v>03</v>
      </c>
      <c r="W550" s="19" t="str">
        <f t="array" ref="W550">IFERROR(VLOOKUP($C550&amp;$T550,CHOOSE({1,2},Data!$A$2:$A$13444&amp;Data!$B$2:$B$13444,Data!$C$2:$C$13444),2,0),"")</f>
        <v>PM05-A3</v>
      </c>
      <c r="X550" s="54" t="str">
        <f t="shared" si="15"/>
        <v>Học lại</v>
      </c>
      <c r="Y550" s="54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2"/>
    </row>
    <row r="551" spans="1:40" ht="18.75" customHeight="1" x14ac:dyDescent="0.25">
      <c r="A551" s="1">
        <v>543</v>
      </c>
      <c r="B551" s="20">
        <f>IF(LEN(C551=0),SUBTOTAL(3,$C$9:C551),"")</f>
        <v>543</v>
      </c>
      <c r="C551" s="21" t="s">
        <v>237</v>
      </c>
      <c r="D551" s="22" t="s">
        <v>5809</v>
      </c>
      <c r="E551" s="23" t="s">
        <v>6004</v>
      </c>
      <c r="F551" s="21" t="s">
        <v>5937</v>
      </c>
      <c r="G551" s="90">
        <v>9</v>
      </c>
      <c r="H551" s="24">
        <v>7</v>
      </c>
      <c r="I551" s="24">
        <v>8</v>
      </c>
      <c r="J551" s="24" t="s">
        <v>26</v>
      </c>
      <c r="K551" s="30"/>
      <c r="L551" s="30"/>
      <c r="M551" s="30"/>
      <c r="N551" s="30"/>
      <c r="O551" s="52">
        <v>4</v>
      </c>
      <c r="P551" s="26">
        <f t="shared" si="16"/>
        <v>5.9</v>
      </c>
      <c r="Q551" s="27" t="str">
        <f t="shared" si="20"/>
        <v>C</v>
      </c>
      <c r="R551" s="28" t="str">
        <f t="shared" si="14"/>
        <v>Trung bình</v>
      </c>
      <c r="S551" s="29" t="str">
        <f t="shared" si="17"/>
        <v/>
      </c>
      <c r="T551" s="92" t="s">
        <v>5717</v>
      </c>
      <c r="U551" s="3" t="str">
        <f t="shared" si="18"/>
        <v>INT1332</v>
      </c>
      <c r="V551" s="3" t="str">
        <f t="shared" si="19"/>
        <v>03</v>
      </c>
      <c r="W551" s="19" t="str">
        <f t="array" ref="W551">IFERROR(VLOOKUP($C551&amp;$T551,CHOOSE({1,2},Data!$A$2:$A$13444&amp;Data!$B$2:$B$13444,Data!$C$2:$C$13444),2,0),"")</f>
        <v>PM05-A3</v>
      </c>
      <c r="X551" s="54" t="str">
        <f t="shared" si="15"/>
        <v>Đạt</v>
      </c>
      <c r="Y551" s="54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2"/>
    </row>
    <row r="552" spans="1:40" ht="18.75" customHeight="1" x14ac:dyDescent="0.25">
      <c r="A552" s="1">
        <v>544</v>
      </c>
      <c r="B552" s="20">
        <f>IF(LEN(C552=0),SUBTOTAL(3,$C$9:C552),"")</f>
        <v>544</v>
      </c>
      <c r="C552" s="21" t="s">
        <v>623</v>
      </c>
      <c r="D552" s="22" t="s">
        <v>6335</v>
      </c>
      <c r="E552" s="23" t="s">
        <v>6009</v>
      </c>
      <c r="F552" s="21" t="s">
        <v>5947</v>
      </c>
      <c r="G552" s="90">
        <v>0</v>
      </c>
      <c r="H552" s="24">
        <v>0</v>
      </c>
      <c r="I552" s="24">
        <v>0</v>
      </c>
      <c r="J552" s="24" t="s">
        <v>26</v>
      </c>
      <c r="K552" s="30"/>
      <c r="L552" s="30"/>
      <c r="M552" s="30"/>
      <c r="N552" s="30"/>
      <c r="O552" s="52" t="s">
        <v>6630</v>
      </c>
      <c r="P552" s="26">
        <f t="shared" si="16"/>
        <v>0</v>
      </c>
      <c r="Q552" s="27" t="str">
        <f t="shared" si="20"/>
        <v>F</v>
      </c>
      <c r="R552" s="28" t="str">
        <f t="shared" si="14"/>
        <v>Kém</v>
      </c>
      <c r="S552" s="29" t="str">
        <f t="shared" si="17"/>
        <v>Không đủ ĐKDT</v>
      </c>
      <c r="T552" s="92" t="s">
        <v>5717</v>
      </c>
      <c r="U552" s="3" t="str">
        <f t="shared" si="18"/>
        <v>INT1332</v>
      </c>
      <c r="V552" s="3" t="str">
        <f t="shared" si="19"/>
        <v>03</v>
      </c>
      <c r="W552" s="19" t="str">
        <f t="array" ref="W552">IFERROR(VLOOKUP($C552&amp;$T552,CHOOSE({1,2},Data!$A$2:$A$13444&amp;Data!$B$2:$B$13444,Data!$C$2:$C$13444),2,0),"")</f>
        <v>PM05-A3</v>
      </c>
      <c r="X552" s="54" t="str">
        <f t="shared" si="15"/>
        <v>Học lại</v>
      </c>
      <c r="Y552" s="54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2"/>
    </row>
    <row r="553" spans="1:40" ht="18.75" customHeight="1" x14ac:dyDescent="0.25">
      <c r="A553" s="1">
        <v>545</v>
      </c>
      <c r="B553" s="20">
        <f>IF(LEN(C553=0),SUBTOTAL(3,$C$9:C553),"")</f>
        <v>545</v>
      </c>
      <c r="C553" s="21" t="s">
        <v>4377</v>
      </c>
      <c r="D553" s="22" t="s">
        <v>6336</v>
      </c>
      <c r="E553" s="23" t="s">
        <v>6337</v>
      </c>
      <c r="F553" s="21" t="s">
        <v>5940</v>
      </c>
      <c r="G553" s="90">
        <v>4</v>
      </c>
      <c r="H553" s="24">
        <v>3</v>
      </c>
      <c r="I553" s="24">
        <v>5.5</v>
      </c>
      <c r="J553" s="24" t="s">
        <v>26</v>
      </c>
      <c r="K553" s="30"/>
      <c r="L553" s="30"/>
      <c r="M553" s="30"/>
      <c r="N553" s="30"/>
      <c r="O553" s="52" t="s">
        <v>6629</v>
      </c>
      <c r="P553" s="26">
        <f t="shared" si="16"/>
        <v>0</v>
      </c>
      <c r="Q553" s="27" t="str">
        <f t="shared" si="20"/>
        <v>F</v>
      </c>
      <c r="R553" s="28" t="str">
        <f t="shared" si="14"/>
        <v>Kém</v>
      </c>
      <c r="S553" s="29" t="str">
        <f t="shared" si="17"/>
        <v>Vắng</v>
      </c>
      <c r="T553" s="92" t="s">
        <v>5717</v>
      </c>
      <c r="U553" s="3" t="str">
        <f t="shared" si="18"/>
        <v>INT1332</v>
      </c>
      <c r="V553" s="3" t="str">
        <f t="shared" si="19"/>
        <v>03</v>
      </c>
      <c r="W553" s="19" t="str">
        <f t="array" ref="W553">IFERROR(VLOOKUP($C553&amp;$T553,CHOOSE({1,2},Data!$A$2:$A$13444&amp;Data!$B$2:$B$13444,Data!$C$2:$C$13444),2,0),"")</f>
        <v>PM05-A3</v>
      </c>
      <c r="X553" s="54" t="str">
        <f t="shared" si="15"/>
        <v>Học lại</v>
      </c>
      <c r="Y553" s="54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2"/>
    </row>
    <row r="554" spans="1:40" ht="18.75" customHeight="1" x14ac:dyDescent="0.25">
      <c r="A554" s="1">
        <v>546</v>
      </c>
      <c r="B554" s="20">
        <f>IF(LEN(C554=0),SUBTOTAL(3,$C$9:C554),"")</f>
        <v>546</v>
      </c>
      <c r="C554" s="21" t="s">
        <v>4368</v>
      </c>
      <c r="D554" s="22" t="s">
        <v>6338</v>
      </c>
      <c r="E554" s="23" t="s">
        <v>6339</v>
      </c>
      <c r="F554" s="21" t="s">
        <v>5940</v>
      </c>
      <c r="G554" s="90">
        <v>7</v>
      </c>
      <c r="H554" s="24">
        <v>3</v>
      </c>
      <c r="I554" s="24">
        <v>7</v>
      </c>
      <c r="J554" s="24" t="s">
        <v>26</v>
      </c>
      <c r="K554" s="30"/>
      <c r="L554" s="30"/>
      <c r="M554" s="30"/>
      <c r="N554" s="30"/>
      <c r="O554" s="52" t="s">
        <v>6629</v>
      </c>
      <c r="P554" s="26">
        <f t="shared" si="16"/>
        <v>0</v>
      </c>
      <c r="Q554" s="27" t="str">
        <f t="shared" si="20"/>
        <v>F</v>
      </c>
      <c r="R554" s="28" t="str">
        <f t="shared" si="14"/>
        <v>Kém</v>
      </c>
      <c r="S554" s="29" t="str">
        <f t="shared" si="17"/>
        <v>Vắng</v>
      </c>
      <c r="T554" s="92" t="s">
        <v>5717</v>
      </c>
      <c r="U554" s="3" t="str">
        <f t="shared" si="18"/>
        <v>INT1332</v>
      </c>
      <c r="V554" s="3" t="str">
        <f t="shared" si="19"/>
        <v>03</v>
      </c>
      <c r="W554" s="19" t="str">
        <f t="array" ref="W554">IFERROR(VLOOKUP($C554&amp;$T554,CHOOSE({1,2},Data!$A$2:$A$13444&amp;Data!$B$2:$B$13444,Data!$C$2:$C$13444),2,0),"")</f>
        <v>PM05-A3</v>
      </c>
      <c r="X554" s="54" t="str">
        <f t="shared" si="15"/>
        <v>Học lại</v>
      </c>
      <c r="Y554" s="54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2"/>
    </row>
    <row r="555" spans="1:40" ht="18.75" customHeight="1" x14ac:dyDescent="0.25">
      <c r="A555" s="1">
        <v>547</v>
      </c>
      <c r="B555" s="20">
        <f>IF(LEN(C555=0),SUBTOTAL(3,$C$9:C555),"")</f>
        <v>547</v>
      </c>
      <c r="C555" s="21" t="s">
        <v>566</v>
      </c>
      <c r="D555" s="22" t="s">
        <v>6340</v>
      </c>
      <c r="E555" s="23" t="s">
        <v>6341</v>
      </c>
      <c r="F555" s="21" t="s">
        <v>5940</v>
      </c>
      <c r="G555" s="90">
        <v>6</v>
      </c>
      <c r="H555" s="24">
        <v>5</v>
      </c>
      <c r="I555" s="24">
        <v>5.5</v>
      </c>
      <c r="J555" s="24" t="s">
        <v>26</v>
      </c>
      <c r="K555" s="30"/>
      <c r="L555" s="30"/>
      <c r="M555" s="30"/>
      <c r="N555" s="30"/>
      <c r="O555" s="52" t="s">
        <v>6629</v>
      </c>
      <c r="P555" s="26">
        <f t="shared" si="16"/>
        <v>0</v>
      </c>
      <c r="Q555" s="27" t="str">
        <f t="shared" si="20"/>
        <v>F</v>
      </c>
      <c r="R555" s="28" t="str">
        <f t="shared" si="14"/>
        <v>Kém</v>
      </c>
      <c r="S555" s="29" t="str">
        <f t="shared" si="17"/>
        <v>Vắng</v>
      </c>
      <c r="T555" s="92" t="s">
        <v>5717</v>
      </c>
      <c r="U555" s="3" t="str">
        <f t="shared" si="18"/>
        <v>INT1332</v>
      </c>
      <c r="V555" s="3" t="str">
        <f t="shared" si="19"/>
        <v>03</v>
      </c>
      <c r="W555" s="19" t="str">
        <f t="array" ref="W555">IFERROR(VLOOKUP($C555&amp;$T555,CHOOSE({1,2},Data!$A$2:$A$13444&amp;Data!$B$2:$B$13444,Data!$C$2:$C$13444),2,0),"")</f>
        <v>PM05-A3</v>
      </c>
      <c r="X555" s="54" t="str">
        <f t="shared" si="15"/>
        <v>Học lại</v>
      </c>
      <c r="Y555" s="54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2"/>
    </row>
    <row r="556" spans="1:40" ht="18.75" customHeight="1" x14ac:dyDescent="0.25">
      <c r="A556" s="1">
        <v>548</v>
      </c>
      <c r="B556" s="20">
        <f>IF(LEN(C556=0),SUBTOTAL(3,$C$9:C556),"")</f>
        <v>548</v>
      </c>
      <c r="C556" s="21" t="s">
        <v>2808</v>
      </c>
      <c r="D556" s="22" t="s">
        <v>6342</v>
      </c>
      <c r="E556" s="23" t="s">
        <v>5851</v>
      </c>
      <c r="F556" s="21" t="s">
        <v>5962</v>
      </c>
      <c r="G556" s="90">
        <v>6</v>
      </c>
      <c r="H556" s="24">
        <v>5</v>
      </c>
      <c r="I556" s="24">
        <v>7.5</v>
      </c>
      <c r="J556" s="24" t="s">
        <v>26</v>
      </c>
      <c r="K556" s="30"/>
      <c r="L556" s="30"/>
      <c r="M556" s="30"/>
      <c r="N556" s="30"/>
      <c r="O556" s="52">
        <v>3</v>
      </c>
      <c r="P556" s="26">
        <f t="shared" si="16"/>
        <v>4.5999999999999996</v>
      </c>
      <c r="Q556" s="27" t="str">
        <f t="shared" si="20"/>
        <v>D</v>
      </c>
      <c r="R556" s="28" t="str">
        <f t="shared" si="14"/>
        <v>Trung bình yếu</v>
      </c>
      <c r="S556" s="29" t="str">
        <f t="shared" si="17"/>
        <v/>
      </c>
      <c r="T556" s="92" t="s">
        <v>5717</v>
      </c>
      <c r="U556" s="3" t="str">
        <f t="shared" si="18"/>
        <v>INT1332</v>
      </c>
      <c r="V556" s="3" t="str">
        <f t="shared" si="19"/>
        <v>03</v>
      </c>
      <c r="W556" s="19" t="str">
        <f t="array" ref="W556">IFERROR(VLOOKUP($C556&amp;$T556,CHOOSE({1,2},Data!$A$2:$A$13444&amp;Data!$B$2:$B$13444,Data!$C$2:$C$13444),2,0),"")</f>
        <v>PM05-A3</v>
      </c>
      <c r="X556" s="54" t="str">
        <f t="shared" si="15"/>
        <v>Đạt</v>
      </c>
      <c r="Y556" s="54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2"/>
    </row>
    <row r="557" spans="1:40" ht="18.75" customHeight="1" x14ac:dyDescent="0.25">
      <c r="A557" s="1">
        <v>549</v>
      </c>
      <c r="B557" s="20">
        <f>IF(LEN(C557=0),SUBTOTAL(3,$C$9:C557),"")</f>
        <v>549</v>
      </c>
      <c r="C557" s="21" t="s">
        <v>1875</v>
      </c>
      <c r="D557" s="22" t="s">
        <v>6343</v>
      </c>
      <c r="E557" s="23" t="s">
        <v>5851</v>
      </c>
      <c r="F557" s="21" t="s">
        <v>6344</v>
      </c>
      <c r="G557" s="90">
        <v>7</v>
      </c>
      <c r="H557" s="24">
        <v>4</v>
      </c>
      <c r="I557" s="24">
        <v>5.5</v>
      </c>
      <c r="J557" s="24" t="s">
        <v>26</v>
      </c>
      <c r="K557" s="30"/>
      <c r="L557" s="30"/>
      <c r="M557" s="30"/>
      <c r="N557" s="30"/>
      <c r="O557" s="52">
        <v>4</v>
      </c>
      <c r="P557" s="26">
        <f t="shared" si="16"/>
        <v>4.5999999999999996</v>
      </c>
      <c r="Q557" s="27" t="str">
        <f t="shared" si="20"/>
        <v>D</v>
      </c>
      <c r="R557" s="28" t="str">
        <f t="shared" si="14"/>
        <v>Trung bình yếu</v>
      </c>
      <c r="S557" s="29" t="str">
        <f t="shared" si="17"/>
        <v/>
      </c>
      <c r="T557" s="92" t="s">
        <v>5717</v>
      </c>
      <c r="U557" s="3" t="str">
        <f t="shared" si="18"/>
        <v>INT1332</v>
      </c>
      <c r="V557" s="3" t="str">
        <f t="shared" si="19"/>
        <v>03</v>
      </c>
      <c r="W557" s="19" t="str">
        <f t="array" ref="W557">IFERROR(VLOOKUP($C557&amp;$T557,CHOOSE({1,2},Data!$A$2:$A$13444&amp;Data!$B$2:$B$13444,Data!$C$2:$C$13444),2,0),"")</f>
        <v>PM05-A3</v>
      </c>
      <c r="X557" s="54" t="str">
        <f t="shared" si="15"/>
        <v>Đạt</v>
      </c>
      <c r="Y557" s="54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2"/>
    </row>
    <row r="558" spans="1:40" ht="18.75" customHeight="1" x14ac:dyDescent="0.25">
      <c r="A558" s="1">
        <v>550</v>
      </c>
      <c r="B558" s="20">
        <f>IF(LEN(C558=0),SUBTOTAL(3,$C$9:C558),"")</f>
        <v>550</v>
      </c>
      <c r="C558" s="21" t="s">
        <v>271</v>
      </c>
      <c r="D558" s="22" t="s">
        <v>5853</v>
      </c>
      <c r="E558" s="23" t="s">
        <v>6012</v>
      </c>
      <c r="F558" s="21" t="s">
        <v>5947</v>
      </c>
      <c r="G558" s="90">
        <v>3</v>
      </c>
      <c r="H558" s="24">
        <v>4</v>
      </c>
      <c r="I558" s="24">
        <v>6</v>
      </c>
      <c r="J558" s="24" t="s">
        <v>26</v>
      </c>
      <c r="K558" s="30"/>
      <c r="L558" s="30"/>
      <c r="M558" s="30"/>
      <c r="N558" s="30"/>
      <c r="O558" s="52">
        <v>5.5</v>
      </c>
      <c r="P558" s="26">
        <f t="shared" si="16"/>
        <v>5.0999999999999996</v>
      </c>
      <c r="Q558" s="27" t="str">
        <f t="shared" si="20"/>
        <v>D+</v>
      </c>
      <c r="R558" s="28" t="str">
        <f t="shared" si="14"/>
        <v>Trung bình yếu</v>
      </c>
      <c r="S558" s="29" t="str">
        <f t="shared" si="17"/>
        <v/>
      </c>
      <c r="T558" s="92" t="s">
        <v>5717</v>
      </c>
      <c r="U558" s="3" t="str">
        <f t="shared" si="18"/>
        <v>INT1332</v>
      </c>
      <c r="V558" s="3" t="str">
        <f t="shared" si="19"/>
        <v>03</v>
      </c>
      <c r="W558" s="19" t="str">
        <f t="array" ref="W558">IFERROR(VLOOKUP($C558&amp;$T558,CHOOSE({1,2},Data!$A$2:$A$13444&amp;Data!$B$2:$B$13444,Data!$C$2:$C$13444),2,0),"")</f>
        <v>PM05-A3</v>
      </c>
      <c r="X558" s="54" t="str">
        <f t="shared" si="15"/>
        <v>Đạt</v>
      </c>
      <c r="Y558" s="54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2"/>
    </row>
    <row r="559" spans="1:40" ht="18.75" customHeight="1" x14ac:dyDescent="0.25">
      <c r="A559" s="1">
        <v>551</v>
      </c>
      <c r="B559" s="20">
        <f>IF(LEN(C559=0),SUBTOTAL(3,$C$9:C559),"")</f>
        <v>551</v>
      </c>
      <c r="C559" s="21" t="s">
        <v>4692</v>
      </c>
      <c r="D559" s="22" t="s">
        <v>5919</v>
      </c>
      <c r="E559" s="23" t="s">
        <v>5920</v>
      </c>
      <c r="F559" s="21" t="s">
        <v>5951</v>
      </c>
      <c r="G559" s="90">
        <v>10</v>
      </c>
      <c r="H559" s="24">
        <v>6</v>
      </c>
      <c r="I559" s="24">
        <v>8</v>
      </c>
      <c r="J559" s="24" t="s">
        <v>26</v>
      </c>
      <c r="K559" s="30"/>
      <c r="L559" s="30"/>
      <c r="M559" s="30"/>
      <c r="N559" s="30"/>
      <c r="O559" s="52">
        <v>4</v>
      </c>
      <c r="P559" s="26">
        <f t="shared" si="16"/>
        <v>5.8</v>
      </c>
      <c r="Q559" s="27" t="str">
        <f t="shared" si="20"/>
        <v>C</v>
      </c>
      <c r="R559" s="28" t="str">
        <f t="shared" si="14"/>
        <v>Trung bình</v>
      </c>
      <c r="S559" s="29" t="str">
        <f t="shared" si="17"/>
        <v/>
      </c>
      <c r="T559" s="92" t="s">
        <v>5717</v>
      </c>
      <c r="U559" s="3" t="str">
        <f t="shared" si="18"/>
        <v>INT1332</v>
      </c>
      <c r="V559" s="3" t="str">
        <f t="shared" si="19"/>
        <v>03</v>
      </c>
      <c r="W559" s="19" t="str">
        <f t="array" ref="W559">IFERROR(VLOOKUP($C559&amp;$T559,CHOOSE({1,2},Data!$A$2:$A$13444&amp;Data!$B$2:$B$13444,Data!$C$2:$C$13444),2,0),"")</f>
        <v>PM05-A3</v>
      </c>
      <c r="X559" s="54" t="str">
        <f t="shared" si="15"/>
        <v>Đạt</v>
      </c>
      <c r="Y559" s="54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2"/>
    </row>
    <row r="560" spans="1:40" ht="18.75" customHeight="1" x14ac:dyDescent="0.25">
      <c r="A560" s="1">
        <v>552</v>
      </c>
      <c r="B560" s="20">
        <f>IF(LEN(C560=0),SUBTOTAL(3,$C$9:C560),"")</f>
        <v>552</v>
      </c>
      <c r="C560" s="21" t="s">
        <v>2810</v>
      </c>
      <c r="D560" s="22" t="s">
        <v>6345</v>
      </c>
      <c r="E560" s="23" t="s">
        <v>5855</v>
      </c>
      <c r="F560" s="21" t="s">
        <v>5962</v>
      </c>
      <c r="G560" s="90">
        <v>6</v>
      </c>
      <c r="H560" s="24">
        <v>7</v>
      </c>
      <c r="I560" s="24">
        <v>7.5</v>
      </c>
      <c r="J560" s="24" t="s">
        <v>26</v>
      </c>
      <c r="K560" s="30"/>
      <c r="L560" s="30"/>
      <c r="M560" s="30"/>
      <c r="N560" s="30"/>
      <c r="O560" s="52">
        <v>6</v>
      </c>
      <c r="P560" s="26">
        <f t="shared" si="16"/>
        <v>6.5</v>
      </c>
      <c r="Q560" s="27" t="str">
        <f t="shared" si="20"/>
        <v>C+</v>
      </c>
      <c r="R560" s="28" t="str">
        <f t="shared" si="14"/>
        <v>Trung bình</v>
      </c>
      <c r="S560" s="29" t="str">
        <f t="shared" si="17"/>
        <v/>
      </c>
      <c r="T560" s="92" t="s">
        <v>5717</v>
      </c>
      <c r="U560" s="3" t="str">
        <f t="shared" si="18"/>
        <v>INT1332</v>
      </c>
      <c r="V560" s="3" t="str">
        <f t="shared" si="19"/>
        <v>03</v>
      </c>
      <c r="W560" s="19" t="str">
        <f t="array" ref="W560">IFERROR(VLOOKUP($C560&amp;$T560,CHOOSE({1,2},Data!$A$2:$A$13444&amp;Data!$B$2:$B$13444,Data!$C$2:$C$13444),2,0),"")</f>
        <v>PM05-A3</v>
      </c>
      <c r="X560" s="54" t="str">
        <f t="shared" si="15"/>
        <v>Đạt</v>
      </c>
      <c r="Y560" s="54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2"/>
    </row>
    <row r="561" spans="1:40" ht="18.75" customHeight="1" x14ac:dyDescent="0.25">
      <c r="A561" s="1">
        <v>553</v>
      </c>
      <c r="B561" s="20">
        <f>IF(LEN(C561=0),SUBTOTAL(3,$C$9:C561),"")</f>
        <v>553</v>
      </c>
      <c r="C561" s="21" t="s">
        <v>479</v>
      </c>
      <c r="D561" s="22" t="s">
        <v>6276</v>
      </c>
      <c r="E561" s="23" t="s">
        <v>6141</v>
      </c>
      <c r="F561" s="21" t="s">
        <v>5937</v>
      </c>
      <c r="G561" s="90">
        <v>10</v>
      </c>
      <c r="H561" s="24">
        <v>4</v>
      </c>
      <c r="I561" s="24">
        <v>7.5</v>
      </c>
      <c r="J561" s="24" t="s">
        <v>26</v>
      </c>
      <c r="K561" s="30"/>
      <c r="L561" s="30"/>
      <c r="M561" s="30"/>
      <c r="N561" s="30"/>
      <c r="O561" s="52">
        <v>2</v>
      </c>
      <c r="P561" s="26">
        <f t="shared" si="16"/>
        <v>4.3</v>
      </c>
      <c r="Q561" s="27" t="str">
        <f t="shared" si="20"/>
        <v>D</v>
      </c>
      <c r="R561" s="28" t="str">
        <f t="shared" si="14"/>
        <v>Trung bình yếu</v>
      </c>
      <c r="S561" s="29" t="str">
        <f t="shared" si="17"/>
        <v/>
      </c>
      <c r="T561" s="92" t="s">
        <v>5717</v>
      </c>
      <c r="U561" s="3" t="str">
        <f t="shared" si="18"/>
        <v>INT1332</v>
      </c>
      <c r="V561" s="3" t="str">
        <f t="shared" si="19"/>
        <v>03</v>
      </c>
      <c r="W561" s="19" t="str">
        <f t="array" ref="W561">IFERROR(VLOOKUP($C561&amp;$T561,CHOOSE({1,2},Data!$A$2:$A$13444&amp;Data!$B$2:$B$13444,Data!$C$2:$C$13444),2,0),"")</f>
        <v>PM05-A3</v>
      </c>
      <c r="X561" s="54" t="str">
        <f t="shared" si="15"/>
        <v>Đạt</v>
      </c>
      <c r="Y561" s="54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2"/>
    </row>
    <row r="562" spans="1:40" ht="18.75" customHeight="1" x14ac:dyDescent="0.25">
      <c r="A562" s="1">
        <v>554</v>
      </c>
      <c r="B562" s="20">
        <f>IF(LEN(C562=0),SUBTOTAL(3,$C$9:C562),"")</f>
        <v>554</v>
      </c>
      <c r="C562" s="21" t="s">
        <v>481</v>
      </c>
      <c r="D562" s="22" t="s">
        <v>5816</v>
      </c>
      <c r="E562" s="23" t="s">
        <v>6346</v>
      </c>
      <c r="F562" s="21" t="s">
        <v>5967</v>
      </c>
      <c r="G562" s="90">
        <v>7</v>
      </c>
      <c r="H562" s="24">
        <v>5</v>
      </c>
      <c r="I562" s="24">
        <v>8</v>
      </c>
      <c r="J562" s="24" t="s">
        <v>26</v>
      </c>
      <c r="K562" s="30"/>
      <c r="L562" s="30"/>
      <c r="M562" s="30"/>
      <c r="N562" s="30"/>
      <c r="O562" s="52">
        <v>3.5</v>
      </c>
      <c r="P562" s="26">
        <f t="shared" si="16"/>
        <v>5.0999999999999996</v>
      </c>
      <c r="Q562" s="27" t="str">
        <f t="shared" si="20"/>
        <v>D+</v>
      </c>
      <c r="R562" s="28" t="str">
        <f t="shared" si="14"/>
        <v>Trung bình yếu</v>
      </c>
      <c r="S562" s="29" t="str">
        <f t="shared" si="17"/>
        <v/>
      </c>
      <c r="T562" s="92" t="s">
        <v>5717</v>
      </c>
      <c r="U562" s="3" t="str">
        <f t="shared" si="18"/>
        <v>INT1332</v>
      </c>
      <c r="V562" s="3" t="str">
        <f t="shared" si="19"/>
        <v>03</v>
      </c>
      <c r="W562" s="19" t="str">
        <f t="array" ref="W562">IFERROR(VLOOKUP($C562&amp;$T562,CHOOSE({1,2},Data!$A$2:$A$13444&amp;Data!$B$2:$B$13444,Data!$C$2:$C$13444),2,0),"")</f>
        <v>PM05-A3</v>
      </c>
      <c r="X562" s="54" t="str">
        <f t="shared" si="15"/>
        <v>Đạt</v>
      </c>
      <c r="Y562" s="54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2"/>
    </row>
    <row r="563" spans="1:40" ht="18.75" customHeight="1" x14ac:dyDescent="0.25">
      <c r="A563" s="1">
        <v>555</v>
      </c>
      <c r="B563" s="20">
        <f>IF(LEN(C563=0),SUBTOTAL(3,$C$9:C563),"")</f>
        <v>555</v>
      </c>
      <c r="C563" s="21" t="s">
        <v>417</v>
      </c>
      <c r="D563" s="22" t="s">
        <v>6024</v>
      </c>
      <c r="E563" s="23" t="s">
        <v>5859</v>
      </c>
      <c r="F563" s="21" t="s">
        <v>5935</v>
      </c>
      <c r="G563" s="90">
        <v>10</v>
      </c>
      <c r="H563" s="24">
        <v>6</v>
      </c>
      <c r="I563" s="24">
        <v>6.5</v>
      </c>
      <c r="J563" s="24" t="s">
        <v>26</v>
      </c>
      <c r="K563" s="30"/>
      <c r="L563" s="30"/>
      <c r="M563" s="30"/>
      <c r="N563" s="30"/>
      <c r="O563" s="52">
        <v>5</v>
      </c>
      <c r="P563" s="26">
        <f t="shared" si="16"/>
        <v>6</v>
      </c>
      <c r="Q563" s="27" t="str">
        <f t="shared" si="20"/>
        <v>C</v>
      </c>
      <c r="R563" s="28" t="str">
        <f t="shared" si="14"/>
        <v>Trung bình</v>
      </c>
      <c r="S563" s="29" t="str">
        <f t="shared" si="17"/>
        <v/>
      </c>
      <c r="T563" s="92" t="s">
        <v>5717</v>
      </c>
      <c r="U563" s="3" t="str">
        <f t="shared" si="18"/>
        <v>INT1332</v>
      </c>
      <c r="V563" s="3" t="str">
        <f t="shared" si="19"/>
        <v>03</v>
      </c>
      <c r="W563" s="19" t="str">
        <f t="array" ref="W563">IFERROR(VLOOKUP($C563&amp;$T563,CHOOSE({1,2},Data!$A$2:$A$13444&amp;Data!$B$2:$B$13444,Data!$C$2:$C$13444),2,0),"")</f>
        <v>PM05-A3</v>
      </c>
      <c r="X563" s="54" t="str">
        <f t="shared" si="15"/>
        <v>Đạt</v>
      </c>
      <c r="Y563" s="54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2"/>
    </row>
    <row r="564" spans="1:40" ht="18.75" customHeight="1" x14ac:dyDescent="0.25">
      <c r="A564" s="1">
        <v>556</v>
      </c>
      <c r="B564" s="20">
        <f>IF(LEN(C564=0),SUBTOTAL(3,$C$9:C564),"")</f>
        <v>556</v>
      </c>
      <c r="C564" s="21" t="s">
        <v>484</v>
      </c>
      <c r="D564" s="22" t="s">
        <v>5908</v>
      </c>
      <c r="E564" s="23" t="s">
        <v>5861</v>
      </c>
      <c r="F564" s="21" t="s">
        <v>5940</v>
      </c>
      <c r="G564" s="90">
        <v>10</v>
      </c>
      <c r="H564" s="24">
        <v>6</v>
      </c>
      <c r="I564" s="24">
        <v>7.5</v>
      </c>
      <c r="J564" s="24" t="s">
        <v>26</v>
      </c>
      <c r="K564" s="30"/>
      <c r="L564" s="30"/>
      <c r="M564" s="30"/>
      <c r="N564" s="30"/>
      <c r="O564" s="52">
        <v>3.5</v>
      </c>
      <c r="P564" s="26">
        <f t="shared" si="16"/>
        <v>5.5</v>
      </c>
      <c r="Q564" s="27" t="str">
        <f t="shared" si="20"/>
        <v>C</v>
      </c>
      <c r="R564" s="28" t="str">
        <f t="shared" si="14"/>
        <v>Trung bình</v>
      </c>
      <c r="S564" s="29" t="str">
        <f t="shared" si="17"/>
        <v/>
      </c>
      <c r="T564" s="92" t="s">
        <v>5717</v>
      </c>
      <c r="U564" s="3" t="str">
        <f t="shared" si="18"/>
        <v>INT1332</v>
      </c>
      <c r="V564" s="3" t="str">
        <f t="shared" si="19"/>
        <v>03</v>
      </c>
      <c r="W564" s="19" t="str">
        <f t="array" ref="W564">IFERROR(VLOOKUP($C564&amp;$T564,CHOOSE({1,2},Data!$A$2:$A$13444&amp;Data!$B$2:$B$13444,Data!$C$2:$C$13444),2,0),"")</f>
        <v>PM05-A3</v>
      </c>
      <c r="X564" s="54" t="str">
        <f t="shared" si="15"/>
        <v>Đạt</v>
      </c>
      <c r="Y564" s="54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2"/>
    </row>
    <row r="565" spans="1:40" ht="18.75" customHeight="1" x14ac:dyDescent="0.25">
      <c r="A565" s="1">
        <v>557</v>
      </c>
      <c r="B565" s="20">
        <f>IF(LEN(C565=0),SUBTOTAL(3,$C$9:C565),"")</f>
        <v>557</v>
      </c>
      <c r="C565" s="21" t="s">
        <v>345</v>
      </c>
      <c r="D565" s="22" t="s">
        <v>6347</v>
      </c>
      <c r="E565" s="23" t="s">
        <v>6142</v>
      </c>
      <c r="F565" s="21" t="s">
        <v>5972</v>
      </c>
      <c r="G565" s="90">
        <v>10</v>
      </c>
      <c r="H565" s="24">
        <v>6</v>
      </c>
      <c r="I565" s="24">
        <v>7</v>
      </c>
      <c r="J565" s="24" t="s">
        <v>26</v>
      </c>
      <c r="K565" s="30"/>
      <c r="L565" s="30"/>
      <c r="M565" s="30"/>
      <c r="N565" s="30"/>
      <c r="O565" s="52">
        <v>5</v>
      </c>
      <c r="P565" s="26">
        <f t="shared" si="16"/>
        <v>6.1</v>
      </c>
      <c r="Q565" s="27" t="str">
        <f t="shared" si="20"/>
        <v>C</v>
      </c>
      <c r="R565" s="28" t="str">
        <f t="shared" si="14"/>
        <v>Trung bình</v>
      </c>
      <c r="S565" s="29" t="str">
        <f t="shared" si="17"/>
        <v/>
      </c>
      <c r="T565" s="92" t="s">
        <v>5717</v>
      </c>
      <c r="U565" s="3" t="str">
        <f t="shared" si="18"/>
        <v>INT1332</v>
      </c>
      <c r="V565" s="3" t="str">
        <f t="shared" si="19"/>
        <v>03</v>
      </c>
      <c r="W565" s="19" t="str">
        <f t="array" ref="W565">IFERROR(VLOOKUP($C565&amp;$T565,CHOOSE({1,2},Data!$A$2:$A$13444&amp;Data!$B$2:$B$13444,Data!$C$2:$C$13444),2,0),"")</f>
        <v>PM05-A3</v>
      </c>
      <c r="X565" s="54" t="str">
        <f t="shared" si="15"/>
        <v>Đạt</v>
      </c>
      <c r="Y565" s="54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2"/>
    </row>
    <row r="566" spans="1:40" ht="18.75" customHeight="1" x14ac:dyDescent="0.25">
      <c r="A566" s="1">
        <v>558</v>
      </c>
      <c r="B566" s="20">
        <f>IF(LEN(C566=0),SUBTOTAL(3,$C$9:C566),"")</f>
        <v>558</v>
      </c>
      <c r="C566" s="21" t="s">
        <v>654</v>
      </c>
      <c r="D566" s="22" t="s">
        <v>6348</v>
      </c>
      <c r="E566" s="23" t="s">
        <v>6349</v>
      </c>
      <c r="F566" s="21" t="s">
        <v>5939</v>
      </c>
      <c r="G566" s="90">
        <v>8</v>
      </c>
      <c r="H566" s="24">
        <v>4</v>
      </c>
      <c r="I566" s="24">
        <v>6</v>
      </c>
      <c r="J566" s="24" t="s">
        <v>26</v>
      </c>
      <c r="K566" s="30"/>
      <c r="L566" s="30"/>
      <c r="M566" s="30"/>
      <c r="N566" s="30"/>
      <c r="O566" s="52">
        <v>2.5</v>
      </c>
      <c r="P566" s="26">
        <f t="shared" si="16"/>
        <v>4.0999999999999996</v>
      </c>
      <c r="Q566" s="27" t="str">
        <f t="shared" si="20"/>
        <v>D</v>
      </c>
      <c r="R566" s="28" t="str">
        <f t="shared" si="14"/>
        <v>Trung bình yếu</v>
      </c>
      <c r="S566" s="29" t="str">
        <f t="shared" si="17"/>
        <v/>
      </c>
      <c r="T566" s="92" t="s">
        <v>5717</v>
      </c>
      <c r="U566" s="3" t="str">
        <f t="shared" si="18"/>
        <v>INT1332</v>
      </c>
      <c r="V566" s="3" t="str">
        <f t="shared" si="19"/>
        <v>03</v>
      </c>
      <c r="W566" s="19" t="str">
        <f t="array" ref="W566">IFERROR(VLOOKUP($C566&amp;$T566,CHOOSE({1,2},Data!$A$2:$A$13444&amp;Data!$B$2:$B$13444,Data!$C$2:$C$13444),2,0),"")</f>
        <v>PM05-A3</v>
      </c>
      <c r="X566" s="54" t="str">
        <f t="shared" si="15"/>
        <v>Đạt</v>
      </c>
      <c r="Y566" s="54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2"/>
    </row>
    <row r="567" spans="1:40" ht="18.75" customHeight="1" x14ac:dyDescent="0.25">
      <c r="A567" s="1">
        <v>559</v>
      </c>
      <c r="B567" s="20">
        <f>IF(LEN(C567=0),SUBTOTAL(3,$C$9:C567),"")</f>
        <v>559</v>
      </c>
      <c r="C567" s="21" t="s">
        <v>655</v>
      </c>
      <c r="D567" s="22" t="s">
        <v>5889</v>
      </c>
      <c r="E567" s="23" t="s">
        <v>5862</v>
      </c>
      <c r="F567" s="21" t="s">
        <v>5935</v>
      </c>
      <c r="G567" s="90">
        <v>10</v>
      </c>
      <c r="H567" s="24">
        <v>10</v>
      </c>
      <c r="I567" s="24">
        <v>9</v>
      </c>
      <c r="J567" s="24" t="s">
        <v>26</v>
      </c>
      <c r="K567" s="30"/>
      <c r="L567" s="30"/>
      <c r="M567" s="30"/>
      <c r="N567" s="30"/>
      <c r="O567" s="52">
        <v>8.5</v>
      </c>
      <c r="P567" s="26">
        <f t="shared" si="16"/>
        <v>9.1</v>
      </c>
      <c r="Q567" s="27" t="str">
        <f t="shared" si="20"/>
        <v>A+</v>
      </c>
      <c r="R567" s="28" t="str">
        <f t="shared" si="14"/>
        <v>Giỏi</v>
      </c>
      <c r="S567" s="29" t="str">
        <f t="shared" si="17"/>
        <v/>
      </c>
      <c r="T567" s="92" t="s">
        <v>5717</v>
      </c>
      <c r="U567" s="3" t="str">
        <f t="shared" si="18"/>
        <v>INT1332</v>
      </c>
      <c r="V567" s="3" t="str">
        <f t="shared" si="19"/>
        <v>03</v>
      </c>
      <c r="W567" s="19" t="str">
        <f t="array" ref="W567">IFERROR(VLOOKUP($C567&amp;$T567,CHOOSE({1,2},Data!$A$2:$A$13444&amp;Data!$B$2:$B$13444,Data!$C$2:$C$13444),2,0),"")</f>
        <v>PM05-A3</v>
      </c>
      <c r="X567" s="54" t="str">
        <f t="shared" si="15"/>
        <v>Đạt</v>
      </c>
      <c r="Y567" s="54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2"/>
    </row>
    <row r="568" spans="1:40" ht="18.75" customHeight="1" x14ac:dyDescent="0.25">
      <c r="A568" s="1">
        <v>560</v>
      </c>
      <c r="B568" s="20">
        <f>IF(LEN(C568=0),SUBTOTAL(3,$C$9:C568),"")</f>
        <v>560</v>
      </c>
      <c r="C568" s="21" t="s">
        <v>306</v>
      </c>
      <c r="D568" s="22" t="s">
        <v>6078</v>
      </c>
      <c r="E568" s="23" t="s">
        <v>5926</v>
      </c>
      <c r="F568" s="21" t="s">
        <v>5962</v>
      </c>
      <c r="G568" s="90">
        <v>5</v>
      </c>
      <c r="H568" s="24">
        <v>3</v>
      </c>
      <c r="I568" s="24">
        <v>5.5</v>
      </c>
      <c r="J568" s="24" t="s">
        <v>26</v>
      </c>
      <c r="K568" s="30"/>
      <c r="L568" s="30"/>
      <c r="M568" s="30"/>
      <c r="N568" s="30"/>
      <c r="O568" s="52" t="s">
        <v>6629</v>
      </c>
      <c r="P568" s="26">
        <f t="shared" si="16"/>
        <v>0</v>
      </c>
      <c r="Q568" s="27" t="str">
        <f t="shared" si="20"/>
        <v>F</v>
      </c>
      <c r="R568" s="28" t="str">
        <f t="shared" si="14"/>
        <v>Kém</v>
      </c>
      <c r="S568" s="29" t="str">
        <f t="shared" si="17"/>
        <v>Vắng</v>
      </c>
      <c r="T568" s="92" t="s">
        <v>5717</v>
      </c>
      <c r="U568" s="3" t="str">
        <f t="shared" si="18"/>
        <v>INT1332</v>
      </c>
      <c r="V568" s="3" t="str">
        <f t="shared" si="19"/>
        <v>03</v>
      </c>
      <c r="W568" s="19" t="str">
        <f t="array" ref="W568">IFERROR(VLOOKUP($C568&amp;$T568,CHOOSE({1,2},Data!$A$2:$A$13444&amp;Data!$B$2:$B$13444,Data!$C$2:$C$13444),2,0),"")</f>
        <v>PM05-A3</v>
      </c>
      <c r="X568" s="54" t="str">
        <f t="shared" si="15"/>
        <v>Học lại</v>
      </c>
      <c r="Y568" s="54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2"/>
    </row>
    <row r="569" spans="1:40" ht="18.75" customHeight="1" x14ac:dyDescent="0.25">
      <c r="A569" s="1">
        <v>561</v>
      </c>
      <c r="B569" s="20">
        <f>IF(LEN(C569=0),SUBTOTAL(3,$C$9:C569),"")</f>
        <v>561</v>
      </c>
      <c r="C569" s="21" t="s">
        <v>418</v>
      </c>
      <c r="D569" s="22" t="s">
        <v>6102</v>
      </c>
      <c r="E569" s="23" t="s">
        <v>5864</v>
      </c>
      <c r="F569" s="21" t="s">
        <v>5942</v>
      </c>
      <c r="G569" s="90">
        <v>10</v>
      </c>
      <c r="H569" s="24">
        <v>4</v>
      </c>
      <c r="I569" s="24">
        <v>7</v>
      </c>
      <c r="J569" s="24" t="s">
        <v>26</v>
      </c>
      <c r="K569" s="30"/>
      <c r="L569" s="30"/>
      <c r="M569" s="30"/>
      <c r="N569" s="30"/>
      <c r="O569" s="52">
        <v>4</v>
      </c>
      <c r="P569" s="26">
        <f t="shared" si="16"/>
        <v>5.2</v>
      </c>
      <c r="Q569" s="27" t="str">
        <f t="shared" si="20"/>
        <v>D+</v>
      </c>
      <c r="R569" s="28" t="str">
        <f t="shared" si="14"/>
        <v>Trung bình yếu</v>
      </c>
      <c r="S569" s="29" t="str">
        <f t="shared" si="17"/>
        <v/>
      </c>
      <c r="T569" s="92" t="s">
        <v>5717</v>
      </c>
      <c r="U569" s="3" t="str">
        <f t="shared" si="18"/>
        <v>INT1332</v>
      </c>
      <c r="V569" s="3" t="str">
        <f t="shared" si="19"/>
        <v>03</v>
      </c>
      <c r="W569" s="19" t="str">
        <f t="array" ref="W569">IFERROR(VLOOKUP($C569&amp;$T569,CHOOSE({1,2},Data!$A$2:$A$13444&amp;Data!$B$2:$B$13444,Data!$C$2:$C$13444),2,0),"")</f>
        <v>PM05-A3</v>
      </c>
      <c r="X569" s="54" t="str">
        <f t="shared" si="15"/>
        <v>Đạt</v>
      </c>
      <c r="Y569" s="54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2"/>
    </row>
    <row r="570" spans="1:40" ht="18.75" customHeight="1" x14ac:dyDescent="0.25">
      <c r="A570" s="1">
        <v>562</v>
      </c>
      <c r="B570" s="20">
        <f>IF(LEN(C570=0),SUBTOTAL(3,$C$9:C570),"")</f>
        <v>562</v>
      </c>
      <c r="C570" s="21" t="s">
        <v>419</v>
      </c>
      <c r="D570" s="22" t="s">
        <v>6350</v>
      </c>
      <c r="E570" s="23" t="s">
        <v>5864</v>
      </c>
      <c r="F570" s="21" t="s">
        <v>5935</v>
      </c>
      <c r="G570" s="90">
        <v>10</v>
      </c>
      <c r="H570" s="24">
        <v>8</v>
      </c>
      <c r="I570" s="24">
        <v>7</v>
      </c>
      <c r="J570" s="24" t="s">
        <v>26</v>
      </c>
      <c r="K570" s="30"/>
      <c r="L570" s="30"/>
      <c r="M570" s="30"/>
      <c r="N570" s="30"/>
      <c r="O570" s="52">
        <v>8</v>
      </c>
      <c r="P570" s="26">
        <f t="shared" si="16"/>
        <v>8</v>
      </c>
      <c r="Q570" s="27" t="str">
        <f t="shared" si="20"/>
        <v>B+</v>
      </c>
      <c r="R570" s="28" t="str">
        <f t="shared" si="14"/>
        <v>Khá</v>
      </c>
      <c r="S570" s="29" t="str">
        <f t="shared" si="17"/>
        <v/>
      </c>
      <c r="T570" s="92" t="s">
        <v>5717</v>
      </c>
      <c r="U570" s="3" t="str">
        <f t="shared" si="18"/>
        <v>INT1332</v>
      </c>
      <c r="V570" s="3" t="str">
        <f t="shared" si="19"/>
        <v>03</v>
      </c>
      <c r="W570" s="19" t="str">
        <f t="array" ref="W570">IFERROR(VLOOKUP($C570&amp;$T570,CHOOSE({1,2},Data!$A$2:$A$13444&amp;Data!$B$2:$B$13444,Data!$C$2:$C$13444),2,0),"")</f>
        <v>PM05-A3</v>
      </c>
      <c r="X570" s="54" t="str">
        <f t="shared" si="15"/>
        <v>Đạt</v>
      </c>
      <c r="Y570" s="54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2"/>
    </row>
    <row r="571" spans="1:40" ht="18.75" customHeight="1" x14ac:dyDescent="0.25">
      <c r="A571" s="1">
        <v>563</v>
      </c>
      <c r="B571" s="20">
        <f>IF(LEN(C571=0),SUBTOTAL(3,$C$9:C571),"")</f>
        <v>563</v>
      </c>
      <c r="C571" s="21" t="s">
        <v>420</v>
      </c>
      <c r="D571" s="22" t="s">
        <v>6013</v>
      </c>
      <c r="E571" s="23" t="s">
        <v>5864</v>
      </c>
      <c r="F571" s="21" t="s">
        <v>5951</v>
      </c>
      <c r="G571" s="90">
        <v>10</v>
      </c>
      <c r="H571" s="24">
        <v>6</v>
      </c>
      <c r="I571" s="24">
        <v>8</v>
      </c>
      <c r="J571" s="24" t="s">
        <v>26</v>
      </c>
      <c r="K571" s="30"/>
      <c r="L571" s="30"/>
      <c r="M571" s="30"/>
      <c r="N571" s="30"/>
      <c r="O571" s="52">
        <v>5</v>
      </c>
      <c r="P571" s="26">
        <f t="shared" si="16"/>
        <v>6.3</v>
      </c>
      <c r="Q571" s="27" t="str">
        <f t="shared" si="20"/>
        <v>C</v>
      </c>
      <c r="R571" s="28" t="str">
        <f t="shared" si="14"/>
        <v>Trung bình</v>
      </c>
      <c r="S571" s="29" t="str">
        <f t="shared" si="17"/>
        <v/>
      </c>
      <c r="T571" s="92" t="s">
        <v>5717</v>
      </c>
      <c r="U571" s="3" t="str">
        <f t="shared" si="18"/>
        <v>INT1332</v>
      </c>
      <c r="V571" s="3" t="str">
        <f t="shared" si="19"/>
        <v>03</v>
      </c>
      <c r="W571" s="19" t="str">
        <f t="array" ref="W571">IFERROR(VLOOKUP($C571&amp;$T571,CHOOSE({1,2},Data!$A$2:$A$13444&amp;Data!$B$2:$B$13444,Data!$C$2:$C$13444),2,0),"")</f>
        <v>PM05-A3</v>
      </c>
      <c r="X571" s="54" t="str">
        <f t="shared" si="15"/>
        <v>Đạt</v>
      </c>
      <c r="Y571" s="54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2"/>
    </row>
    <row r="572" spans="1:40" ht="18.75" customHeight="1" x14ac:dyDescent="0.25">
      <c r="A572" s="1">
        <v>564</v>
      </c>
      <c r="B572" s="20">
        <f>IF(LEN(C572=0),SUBTOTAL(3,$C$9:C572),"")</f>
        <v>564</v>
      </c>
      <c r="C572" s="21" t="s">
        <v>4667</v>
      </c>
      <c r="D572" s="22" t="s">
        <v>5863</v>
      </c>
      <c r="E572" s="23" t="s">
        <v>5928</v>
      </c>
      <c r="F572" s="21" t="s">
        <v>5962</v>
      </c>
      <c r="G572" s="90">
        <v>9</v>
      </c>
      <c r="H572" s="24">
        <v>5</v>
      </c>
      <c r="I572" s="24">
        <v>7.5</v>
      </c>
      <c r="J572" s="24" t="s">
        <v>26</v>
      </c>
      <c r="K572" s="30"/>
      <c r="L572" s="30"/>
      <c r="M572" s="30"/>
      <c r="N572" s="30"/>
      <c r="O572" s="52">
        <v>6</v>
      </c>
      <c r="P572" s="26">
        <f t="shared" si="16"/>
        <v>6.4</v>
      </c>
      <c r="Q572" s="27" t="str">
        <f t="shared" si="20"/>
        <v>C</v>
      </c>
      <c r="R572" s="28" t="str">
        <f t="shared" si="14"/>
        <v>Trung bình</v>
      </c>
      <c r="S572" s="29" t="str">
        <f t="shared" si="17"/>
        <v/>
      </c>
      <c r="T572" s="92" t="s">
        <v>5717</v>
      </c>
      <c r="U572" s="3" t="str">
        <f t="shared" si="18"/>
        <v>INT1332</v>
      </c>
      <c r="V572" s="3" t="str">
        <f t="shared" si="19"/>
        <v>03</v>
      </c>
      <c r="W572" s="19" t="str">
        <f t="array" ref="W572">IFERROR(VLOOKUP($C572&amp;$T572,CHOOSE({1,2},Data!$A$2:$A$13444&amp;Data!$B$2:$B$13444,Data!$C$2:$C$13444),2,0),"")</f>
        <v>PM05-A3</v>
      </c>
      <c r="X572" s="54" t="str">
        <f t="shared" si="15"/>
        <v>Đạt</v>
      </c>
      <c r="Y572" s="54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2"/>
    </row>
    <row r="573" spans="1:40" ht="18.75" customHeight="1" x14ac:dyDescent="0.25">
      <c r="A573" s="1">
        <v>565</v>
      </c>
      <c r="B573" s="20">
        <f>IF(LEN(C573=0),SUBTOTAL(3,$C$9:C573),"")</f>
        <v>565</v>
      </c>
      <c r="C573" s="21" t="s">
        <v>421</v>
      </c>
      <c r="D573" s="22" t="s">
        <v>6244</v>
      </c>
      <c r="E573" s="23" t="s">
        <v>5928</v>
      </c>
      <c r="F573" s="21" t="s">
        <v>5935</v>
      </c>
      <c r="G573" s="90">
        <v>10</v>
      </c>
      <c r="H573" s="24">
        <v>6</v>
      </c>
      <c r="I573" s="24">
        <v>6.5</v>
      </c>
      <c r="J573" s="24" t="s">
        <v>26</v>
      </c>
      <c r="K573" s="30"/>
      <c r="L573" s="30"/>
      <c r="M573" s="30"/>
      <c r="N573" s="30"/>
      <c r="O573" s="52">
        <v>5</v>
      </c>
      <c r="P573" s="26">
        <f t="shared" si="16"/>
        <v>6</v>
      </c>
      <c r="Q573" s="27" t="str">
        <f t="shared" si="20"/>
        <v>C</v>
      </c>
      <c r="R573" s="28" t="str">
        <f t="shared" si="14"/>
        <v>Trung bình</v>
      </c>
      <c r="S573" s="29" t="str">
        <f t="shared" si="17"/>
        <v/>
      </c>
      <c r="T573" s="92" t="s">
        <v>5717</v>
      </c>
      <c r="U573" s="3" t="str">
        <f t="shared" si="18"/>
        <v>INT1332</v>
      </c>
      <c r="V573" s="3" t="str">
        <f t="shared" si="19"/>
        <v>03</v>
      </c>
      <c r="W573" s="19" t="str">
        <f t="array" ref="W573">IFERROR(VLOOKUP($C573&amp;$T573,CHOOSE({1,2},Data!$A$2:$A$13444&amp;Data!$B$2:$B$13444,Data!$C$2:$C$13444),2,0),"")</f>
        <v>PM05-A3</v>
      </c>
      <c r="X573" s="54" t="str">
        <f t="shared" si="15"/>
        <v>Đạt</v>
      </c>
      <c r="Y573" s="54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2"/>
    </row>
    <row r="574" spans="1:40" ht="18.75" customHeight="1" x14ac:dyDescent="0.25">
      <c r="A574" s="1">
        <v>566</v>
      </c>
      <c r="B574" s="20">
        <f>IF(LEN(C574=0),SUBTOTAL(3,$C$9:C574),"")</f>
        <v>566</v>
      </c>
      <c r="C574" s="21" t="s">
        <v>4029</v>
      </c>
      <c r="D574" s="22" t="s">
        <v>5839</v>
      </c>
      <c r="E574" s="23" t="s">
        <v>5929</v>
      </c>
      <c r="F574" s="21" t="s">
        <v>5951</v>
      </c>
      <c r="G574" s="90">
        <v>10</v>
      </c>
      <c r="H574" s="24">
        <v>5</v>
      </c>
      <c r="I574" s="24">
        <v>8</v>
      </c>
      <c r="J574" s="24" t="s">
        <v>26</v>
      </c>
      <c r="K574" s="30"/>
      <c r="L574" s="30"/>
      <c r="M574" s="30"/>
      <c r="N574" s="30"/>
      <c r="O574" s="52">
        <v>3</v>
      </c>
      <c r="P574" s="26">
        <f t="shared" si="16"/>
        <v>5.0999999999999996</v>
      </c>
      <c r="Q574" s="27" t="str">
        <f t="shared" si="20"/>
        <v>D+</v>
      </c>
      <c r="R574" s="28" t="str">
        <f t="shared" si="14"/>
        <v>Trung bình yếu</v>
      </c>
      <c r="S574" s="29" t="str">
        <f t="shared" si="17"/>
        <v/>
      </c>
      <c r="T574" s="92" t="s">
        <v>5717</v>
      </c>
      <c r="U574" s="3" t="str">
        <f t="shared" si="18"/>
        <v>INT1332</v>
      </c>
      <c r="V574" s="3" t="str">
        <f t="shared" si="19"/>
        <v>03</v>
      </c>
      <c r="W574" s="19" t="str">
        <f t="array" ref="W574">IFERROR(VLOOKUP($C574&amp;$T574,CHOOSE({1,2},Data!$A$2:$A$13444&amp;Data!$B$2:$B$13444,Data!$C$2:$C$13444),2,0),"")</f>
        <v>PM05-A3</v>
      </c>
      <c r="X574" s="54" t="str">
        <f t="shared" si="15"/>
        <v>Đạt</v>
      </c>
      <c r="Y574" s="54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2"/>
    </row>
    <row r="575" spans="1:40" ht="18.75" customHeight="1" x14ac:dyDescent="0.25">
      <c r="A575" s="1">
        <v>567</v>
      </c>
      <c r="B575" s="20">
        <f>IF(LEN(C575=0),SUBTOTAL(3,$C$9:C575),"")</f>
        <v>567</v>
      </c>
      <c r="C575" s="21" t="s">
        <v>4278</v>
      </c>
      <c r="D575" s="22" t="s">
        <v>6351</v>
      </c>
      <c r="E575" s="23" t="s">
        <v>5931</v>
      </c>
      <c r="F575" s="21" t="s">
        <v>5942</v>
      </c>
      <c r="G575" s="90">
        <v>8</v>
      </c>
      <c r="H575" s="24">
        <v>3</v>
      </c>
      <c r="I575" s="24">
        <v>8</v>
      </c>
      <c r="J575" s="24" t="s">
        <v>26</v>
      </c>
      <c r="K575" s="30"/>
      <c r="L575" s="30"/>
      <c r="M575" s="30"/>
      <c r="N575" s="30"/>
      <c r="O575" s="52" t="s">
        <v>6629</v>
      </c>
      <c r="P575" s="26">
        <f t="shared" si="16"/>
        <v>0</v>
      </c>
      <c r="Q575" s="27" t="str">
        <f t="shared" si="20"/>
        <v>F</v>
      </c>
      <c r="R575" s="28" t="str">
        <f t="shared" si="14"/>
        <v>Kém</v>
      </c>
      <c r="S575" s="29" t="str">
        <f t="shared" si="17"/>
        <v>Vắng</v>
      </c>
      <c r="T575" s="92" t="s">
        <v>5717</v>
      </c>
      <c r="U575" s="3" t="str">
        <f t="shared" si="18"/>
        <v>INT1332</v>
      </c>
      <c r="V575" s="3" t="str">
        <f t="shared" si="19"/>
        <v>03</v>
      </c>
      <c r="W575" s="19" t="str">
        <f t="array" ref="W575">IFERROR(VLOOKUP($C575&amp;$T575,CHOOSE({1,2},Data!$A$2:$A$13444&amp;Data!$B$2:$B$13444,Data!$C$2:$C$13444),2,0),"")</f>
        <v>PM05-A3</v>
      </c>
      <c r="X575" s="54" t="str">
        <f t="shared" si="15"/>
        <v>Học lại</v>
      </c>
      <c r="Y575" s="54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2"/>
    </row>
    <row r="576" spans="1:40" ht="18.75" customHeight="1" x14ac:dyDescent="0.25">
      <c r="A576" s="1">
        <v>568</v>
      </c>
      <c r="B576" s="20">
        <f>IF(LEN(C576=0),SUBTOTAL(3,$C$9:C576),"")</f>
        <v>568</v>
      </c>
      <c r="C576" s="21" t="s">
        <v>656</v>
      </c>
      <c r="D576" s="22" t="s">
        <v>5914</v>
      </c>
      <c r="E576" s="23" t="s">
        <v>5931</v>
      </c>
      <c r="F576" s="21" t="s">
        <v>5935</v>
      </c>
      <c r="G576" s="90">
        <v>10</v>
      </c>
      <c r="H576" s="24">
        <v>4</v>
      </c>
      <c r="I576" s="24">
        <v>6.5</v>
      </c>
      <c r="J576" s="24" t="s">
        <v>26</v>
      </c>
      <c r="K576" s="30"/>
      <c r="L576" s="30"/>
      <c r="M576" s="30"/>
      <c r="N576" s="30"/>
      <c r="O576" s="52">
        <v>1</v>
      </c>
      <c r="P576" s="26">
        <f t="shared" si="16"/>
        <v>3.6</v>
      </c>
      <c r="Q576" s="27" t="str">
        <f t="shared" si="20"/>
        <v>F</v>
      </c>
      <c r="R576" s="28" t="str">
        <f t="shared" si="14"/>
        <v>Kém</v>
      </c>
      <c r="S576" s="29" t="str">
        <f t="shared" si="17"/>
        <v/>
      </c>
      <c r="T576" s="92" t="s">
        <v>5717</v>
      </c>
      <c r="U576" s="3" t="str">
        <f t="shared" si="18"/>
        <v>INT1332</v>
      </c>
      <c r="V576" s="3" t="str">
        <f t="shared" si="19"/>
        <v>03</v>
      </c>
      <c r="W576" s="19" t="str">
        <f t="array" ref="W576">IFERROR(VLOOKUP($C576&amp;$T576,CHOOSE({1,2},Data!$A$2:$A$13444&amp;Data!$B$2:$B$13444,Data!$C$2:$C$13444),2,0),"")</f>
        <v>PM05-A3</v>
      </c>
      <c r="X576" s="54" t="str">
        <f t="shared" si="15"/>
        <v>Học lại</v>
      </c>
      <c r="Y576" s="54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2"/>
    </row>
    <row r="577" spans="1:40" ht="18.75" customHeight="1" x14ac:dyDescent="0.25">
      <c r="A577" s="1">
        <v>569</v>
      </c>
      <c r="B577" s="20">
        <f>IF(LEN(C577=0),SUBTOTAL(3,$C$9:C577),"")</f>
        <v>569</v>
      </c>
      <c r="C577" s="21" t="s">
        <v>572</v>
      </c>
      <c r="D577" s="22" t="s">
        <v>6045</v>
      </c>
      <c r="E577" s="23" t="s">
        <v>6025</v>
      </c>
      <c r="F577" s="21" t="s">
        <v>5951</v>
      </c>
      <c r="G577" s="90">
        <v>10</v>
      </c>
      <c r="H577" s="24">
        <v>3</v>
      </c>
      <c r="I577" s="24">
        <v>7</v>
      </c>
      <c r="J577" s="24" t="s">
        <v>26</v>
      </c>
      <c r="K577" s="30"/>
      <c r="L577" s="30"/>
      <c r="M577" s="30"/>
      <c r="N577" s="30"/>
      <c r="O577" s="52">
        <v>1</v>
      </c>
      <c r="P577" s="26">
        <f t="shared" si="16"/>
        <v>3.5</v>
      </c>
      <c r="Q577" s="27" t="str">
        <f t="shared" si="20"/>
        <v>F</v>
      </c>
      <c r="R577" s="28" t="str">
        <f t="shared" si="14"/>
        <v>Kém</v>
      </c>
      <c r="S577" s="29" t="str">
        <f t="shared" si="17"/>
        <v/>
      </c>
      <c r="T577" s="92" t="s">
        <v>5717</v>
      </c>
      <c r="U577" s="3" t="str">
        <f t="shared" si="18"/>
        <v>INT1332</v>
      </c>
      <c r="V577" s="3" t="str">
        <f t="shared" si="19"/>
        <v>03</v>
      </c>
      <c r="W577" s="19" t="str">
        <f t="array" ref="W577">IFERROR(VLOOKUP($C577&amp;$T577,CHOOSE({1,2},Data!$A$2:$A$13444&amp;Data!$B$2:$B$13444,Data!$C$2:$C$13444),2,0),"")</f>
        <v>PM05-A3</v>
      </c>
      <c r="X577" s="54" t="str">
        <f t="shared" si="15"/>
        <v>Học lại</v>
      </c>
      <c r="Y577" s="54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2"/>
    </row>
    <row r="578" spans="1:40" ht="18.75" customHeight="1" x14ac:dyDescent="0.25">
      <c r="A578" s="1">
        <v>570</v>
      </c>
      <c r="B578" s="20">
        <f>IF(LEN(C578=0),SUBTOTAL(3,$C$9:C578),"")</f>
        <v>570</v>
      </c>
      <c r="C578" s="21" t="s">
        <v>596</v>
      </c>
      <c r="D578" s="22" t="s">
        <v>6352</v>
      </c>
      <c r="E578" s="23" t="s">
        <v>6158</v>
      </c>
      <c r="F578" s="21" t="s">
        <v>5956</v>
      </c>
      <c r="G578" s="90">
        <v>10</v>
      </c>
      <c r="H578" s="24">
        <v>4</v>
      </c>
      <c r="I578" s="24">
        <v>8</v>
      </c>
      <c r="J578" s="24" t="s">
        <v>26</v>
      </c>
      <c r="K578" s="30"/>
      <c r="L578" s="30"/>
      <c r="M578" s="30"/>
      <c r="N578" s="30"/>
      <c r="O578" s="52">
        <v>5</v>
      </c>
      <c r="P578" s="26">
        <f t="shared" si="16"/>
        <v>5.9</v>
      </c>
      <c r="Q578" s="27" t="str">
        <f t="shared" si="20"/>
        <v>C</v>
      </c>
      <c r="R578" s="28" t="str">
        <f t="shared" si="14"/>
        <v>Trung bình</v>
      </c>
      <c r="S578" s="29" t="str">
        <f t="shared" si="17"/>
        <v/>
      </c>
      <c r="T578" s="92" t="s">
        <v>5722</v>
      </c>
      <c r="U578" s="3" t="str">
        <f t="shared" si="18"/>
        <v>INT1332</v>
      </c>
      <c r="V578" s="3" t="str">
        <f t="shared" si="19"/>
        <v>04</v>
      </c>
      <c r="W578" s="19" t="str">
        <f t="array" ref="W578">IFERROR(VLOOKUP($C578&amp;$T578,CHOOSE({1,2},Data!$A$2:$A$13444&amp;Data!$B$2:$B$13444,Data!$C$2:$C$13444),2,0),"")</f>
        <v>PM06-A3</v>
      </c>
      <c r="X578" s="54" t="str">
        <f t="shared" si="15"/>
        <v>Đạt</v>
      </c>
      <c r="Y578" s="54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2"/>
    </row>
    <row r="579" spans="1:40" ht="18.75" customHeight="1" x14ac:dyDescent="0.25">
      <c r="A579" s="1">
        <v>571</v>
      </c>
      <c r="B579" s="20">
        <f>IF(LEN(C579=0),SUBTOTAL(3,$C$9:C579),"")</f>
        <v>571</v>
      </c>
      <c r="C579" s="21" t="s">
        <v>395</v>
      </c>
      <c r="D579" s="22" t="s">
        <v>6056</v>
      </c>
      <c r="E579" s="23" t="s">
        <v>5806</v>
      </c>
      <c r="F579" s="21" t="s">
        <v>5956</v>
      </c>
      <c r="G579" s="90">
        <v>10</v>
      </c>
      <c r="H579" s="24">
        <v>6</v>
      </c>
      <c r="I579" s="24">
        <v>8</v>
      </c>
      <c r="J579" s="24" t="s">
        <v>26</v>
      </c>
      <c r="K579" s="30"/>
      <c r="L579" s="30"/>
      <c r="M579" s="30"/>
      <c r="N579" s="30"/>
      <c r="O579" s="52">
        <v>5</v>
      </c>
      <c r="P579" s="26">
        <f t="shared" si="16"/>
        <v>6.3</v>
      </c>
      <c r="Q579" s="27" t="str">
        <f t="shared" si="20"/>
        <v>C</v>
      </c>
      <c r="R579" s="28" t="str">
        <f t="shared" si="14"/>
        <v>Trung bình</v>
      </c>
      <c r="S579" s="29" t="str">
        <f t="shared" si="17"/>
        <v/>
      </c>
      <c r="T579" s="92" t="s">
        <v>5722</v>
      </c>
      <c r="U579" s="3" t="str">
        <f t="shared" si="18"/>
        <v>INT1332</v>
      </c>
      <c r="V579" s="3" t="str">
        <f t="shared" si="19"/>
        <v>04</v>
      </c>
      <c r="W579" s="19" t="str">
        <f t="array" ref="W579">IFERROR(VLOOKUP($C579&amp;$T579,CHOOSE({1,2},Data!$A$2:$A$13444&amp;Data!$B$2:$B$13444,Data!$C$2:$C$13444),2,0),"")</f>
        <v>PM06-A3</v>
      </c>
      <c r="X579" s="54" t="str">
        <f t="shared" si="15"/>
        <v>Đạt</v>
      </c>
      <c r="Y579" s="54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2"/>
    </row>
    <row r="580" spans="1:40" ht="18.75" customHeight="1" x14ac:dyDescent="0.25">
      <c r="A580" s="1">
        <v>572</v>
      </c>
      <c r="B580" s="20">
        <f>IF(LEN(C580=0),SUBTOTAL(3,$C$9:C580),"")</f>
        <v>572</v>
      </c>
      <c r="C580" s="21" t="s">
        <v>3903</v>
      </c>
      <c r="D580" s="22" t="s">
        <v>5914</v>
      </c>
      <c r="E580" s="23" t="s">
        <v>5806</v>
      </c>
      <c r="F580" s="21" t="s">
        <v>5935</v>
      </c>
      <c r="G580" s="90">
        <v>10</v>
      </c>
      <c r="H580" s="24">
        <v>7.5</v>
      </c>
      <c r="I580" s="24">
        <v>8</v>
      </c>
      <c r="J580" s="24" t="s">
        <v>26</v>
      </c>
      <c r="K580" s="30"/>
      <c r="L580" s="30"/>
      <c r="M580" s="30"/>
      <c r="N580" s="30"/>
      <c r="O580" s="52">
        <v>8</v>
      </c>
      <c r="P580" s="26">
        <f t="shared" si="16"/>
        <v>8.1</v>
      </c>
      <c r="Q580" s="27" t="str">
        <f t="shared" si="20"/>
        <v>B+</v>
      </c>
      <c r="R580" s="28" t="str">
        <f t="shared" si="14"/>
        <v>Khá</v>
      </c>
      <c r="S580" s="29" t="str">
        <f t="shared" si="17"/>
        <v/>
      </c>
      <c r="T580" s="92" t="s">
        <v>5722</v>
      </c>
      <c r="U580" s="3" t="str">
        <f t="shared" si="18"/>
        <v>INT1332</v>
      </c>
      <c r="V580" s="3" t="str">
        <f t="shared" si="19"/>
        <v>04</v>
      </c>
      <c r="W580" s="19" t="str">
        <f t="array" ref="W580">IFERROR(VLOOKUP($C580&amp;$T580,CHOOSE({1,2},Data!$A$2:$A$13444&amp;Data!$B$2:$B$13444,Data!$C$2:$C$13444),2,0),"")</f>
        <v>PM06-A3</v>
      </c>
      <c r="X580" s="54" t="str">
        <f t="shared" si="15"/>
        <v>Đạt</v>
      </c>
      <c r="Y580" s="54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2"/>
    </row>
    <row r="581" spans="1:40" ht="18.75" customHeight="1" x14ac:dyDescent="0.25">
      <c r="A581" s="1">
        <v>573</v>
      </c>
      <c r="B581" s="20">
        <f>IF(LEN(C581=0),SUBTOTAL(3,$C$9:C581),"")</f>
        <v>573</v>
      </c>
      <c r="C581" s="21" t="s">
        <v>282</v>
      </c>
      <c r="D581" s="22" t="s">
        <v>5835</v>
      </c>
      <c r="E581" s="23" t="s">
        <v>5806</v>
      </c>
      <c r="F581" s="21" t="s">
        <v>5937</v>
      </c>
      <c r="G581" s="90">
        <v>0</v>
      </c>
      <c r="H581" s="24">
        <v>0</v>
      </c>
      <c r="I581" s="24">
        <v>0</v>
      </c>
      <c r="J581" s="24" t="s">
        <v>26</v>
      </c>
      <c r="K581" s="30"/>
      <c r="L581" s="30"/>
      <c r="M581" s="30"/>
      <c r="N581" s="30"/>
      <c r="O581" s="52" t="s">
        <v>6630</v>
      </c>
      <c r="P581" s="26">
        <f t="shared" si="16"/>
        <v>0</v>
      </c>
      <c r="Q581" s="27" t="str">
        <f t="shared" si="20"/>
        <v>F</v>
      </c>
      <c r="R581" s="28" t="str">
        <f t="shared" si="14"/>
        <v>Kém</v>
      </c>
      <c r="S581" s="29" t="str">
        <f t="shared" si="17"/>
        <v>Không đủ ĐKDT</v>
      </c>
      <c r="T581" s="92" t="s">
        <v>5722</v>
      </c>
      <c r="U581" s="3" t="str">
        <f t="shared" si="18"/>
        <v>INT1332</v>
      </c>
      <c r="V581" s="3" t="str">
        <f t="shared" si="19"/>
        <v>04</v>
      </c>
      <c r="W581" s="19" t="str">
        <f t="array" ref="W581">IFERROR(VLOOKUP($C581&amp;$T581,CHOOSE({1,2},Data!$A$2:$A$13444&amp;Data!$B$2:$B$13444,Data!$C$2:$C$13444),2,0),"")</f>
        <v>PM06-A3</v>
      </c>
      <c r="X581" s="54" t="str">
        <f t="shared" si="15"/>
        <v>Học lại</v>
      </c>
      <c r="Y581" s="54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2"/>
    </row>
    <row r="582" spans="1:40" ht="18.75" customHeight="1" x14ac:dyDescent="0.25">
      <c r="A582" s="1">
        <v>574</v>
      </c>
      <c r="B582" s="20">
        <f>IF(LEN(C582=0),SUBTOTAL(3,$C$9:C582),"")</f>
        <v>574</v>
      </c>
      <c r="C582" s="21" t="s">
        <v>4708</v>
      </c>
      <c r="D582" s="22" t="s">
        <v>6137</v>
      </c>
      <c r="E582" s="23" t="s">
        <v>5806</v>
      </c>
      <c r="F582" s="21" t="s">
        <v>5967</v>
      </c>
      <c r="G582" s="90">
        <v>6</v>
      </c>
      <c r="H582" s="24">
        <v>3</v>
      </c>
      <c r="I582" s="24">
        <v>8</v>
      </c>
      <c r="J582" s="24" t="s">
        <v>26</v>
      </c>
      <c r="K582" s="30"/>
      <c r="L582" s="30"/>
      <c r="M582" s="30"/>
      <c r="N582" s="30"/>
      <c r="O582" s="52">
        <v>3.5</v>
      </c>
      <c r="P582" s="26">
        <f t="shared" si="16"/>
        <v>4.5999999999999996</v>
      </c>
      <c r="Q582" s="27" t="str">
        <f t="shared" si="20"/>
        <v>D</v>
      </c>
      <c r="R582" s="28" t="str">
        <f t="shared" si="14"/>
        <v>Trung bình yếu</v>
      </c>
      <c r="S582" s="29" t="str">
        <f t="shared" si="17"/>
        <v/>
      </c>
      <c r="T582" s="92" t="s">
        <v>5722</v>
      </c>
      <c r="U582" s="3" t="str">
        <f t="shared" si="18"/>
        <v>INT1332</v>
      </c>
      <c r="V582" s="3" t="str">
        <f t="shared" si="19"/>
        <v>04</v>
      </c>
      <c r="W582" s="19" t="str">
        <f t="array" ref="W582">IFERROR(VLOOKUP($C582&amp;$T582,CHOOSE({1,2},Data!$A$2:$A$13444&amp;Data!$B$2:$B$13444,Data!$C$2:$C$13444),2,0),"")</f>
        <v>PM06-A3</v>
      </c>
      <c r="X582" s="54" t="str">
        <f t="shared" si="15"/>
        <v>Đạt</v>
      </c>
      <c r="Y582" s="54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2"/>
    </row>
    <row r="583" spans="1:40" ht="18.75" customHeight="1" x14ac:dyDescent="0.25">
      <c r="A583" s="1">
        <v>575</v>
      </c>
      <c r="B583" s="20">
        <f>IF(LEN(C583=0),SUBTOTAL(3,$C$9:C583),"")</f>
        <v>575</v>
      </c>
      <c r="C583" s="21" t="s">
        <v>283</v>
      </c>
      <c r="D583" s="22" t="s">
        <v>6058</v>
      </c>
      <c r="E583" s="23" t="s">
        <v>6353</v>
      </c>
      <c r="F583" s="21" t="s">
        <v>5949</v>
      </c>
      <c r="G583" s="90">
        <v>10</v>
      </c>
      <c r="H583" s="24">
        <v>5.5</v>
      </c>
      <c r="I583" s="24">
        <v>7.5</v>
      </c>
      <c r="J583" s="24" t="s">
        <v>26</v>
      </c>
      <c r="K583" s="30"/>
      <c r="L583" s="30"/>
      <c r="M583" s="30"/>
      <c r="N583" s="30"/>
      <c r="O583" s="52">
        <v>7</v>
      </c>
      <c r="P583" s="26">
        <f t="shared" si="16"/>
        <v>7.1</v>
      </c>
      <c r="Q583" s="27" t="str">
        <f t="shared" si="20"/>
        <v>B</v>
      </c>
      <c r="R583" s="28" t="str">
        <f t="shared" si="14"/>
        <v>Khá</v>
      </c>
      <c r="S583" s="29" t="str">
        <f t="shared" si="17"/>
        <v/>
      </c>
      <c r="T583" s="92" t="s">
        <v>5722</v>
      </c>
      <c r="U583" s="3" t="str">
        <f t="shared" si="18"/>
        <v>INT1332</v>
      </c>
      <c r="V583" s="3" t="str">
        <f t="shared" si="19"/>
        <v>04</v>
      </c>
      <c r="W583" s="19" t="str">
        <f t="array" ref="W583">IFERROR(VLOOKUP($C583&amp;$T583,CHOOSE({1,2},Data!$A$2:$A$13444&amp;Data!$B$2:$B$13444,Data!$C$2:$C$13444),2,0),"")</f>
        <v>PM06-A3</v>
      </c>
      <c r="X583" s="54" t="str">
        <f t="shared" si="15"/>
        <v>Đạt</v>
      </c>
      <c r="Y583" s="54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2"/>
    </row>
    <row r="584" spans="1:40" ht="18.75" customHeight="1" x14ac:dyDescent="0.25">
      <c r="A584" s="1">
        <v>576</v>
      </c>
      <c r="B584" s="20">
        <f>IF(LEN(C584=0),SUBTOTAL(3,$C$9:C584),"")</f>
        <v>576</v>
      </c>
      <c r="C584" s="21" t="s">
        <v>4318</v>
      </c>
      <c r="D584" s="22" t="s">
        <v>5979</v>
      </c>
      <c r="E584" s="23" t="s">
        <v>6354</v>
      </c>
      <c r="F584" s="21" t="s">
        <v>5972</v>
      </c>
      <c r="G584" s="90">
        <v>6</v>
      </c>
      <c r="H584" s="24">
        <v>2</v>
      </c>
      <c r="I584" s="24">
        <v>5.5</v>
      </c>
      <c r="J584" s="24" t="s">
        <v>26</v>
      </c>
      <c r="K584" s="30"/>
      <c r="L584" s="30"/>
      <c r="M584" s="30"/>
      <c r="N584" s="30"/>
      <c r="O584" s="52" t="s">
        <v>6629</v>
      </c>
      <c r="P584" s="26">
        <f t="shared" si="16"/>
        <v>0</v>
      </c>
      <c r="Q584" s="27" t="str">
        <f t="shared" si="20"/>
        <v>F</v>
      </c>
      <c r="R584" s="28" t="str">
        <f t="shared" si="14"/>
        <v>Kém</v>
      </c>
      <c r="S584" s="29" t="str">
        <f t="shared" si="17"/>
        <v>Vắng</v>
      </c>
      <c r="T584" s="92" t="s">
        <v>5722</v>
      </c>
      <c r="U584" s="3" t="str">
        <f t="shared" si="18"/>
        <v>INT1332</v>
      </c>
      <c r="V584" s="3" t="str">
        <f t="shared" si="19"/>
        <v>04</v>
      </c>
      <c r="W584" s="19" t="str">
        <f t="array" ref="W584">IFERROR(VLOOKUP($C584&amp;$T584,CHOOSE({1,2},Data!$A$2:$A$13444&amp;Data!$B$2:$B$13444,Data!$C$2:$C$13444),2,0),"")</f>
        <v>PM06-A3</v>
      </c>
      <c r="X584" s="54" t="str">
        <f t="shared" si="15"/>
        <v>Học lại</v>
      </c>
      <c r="Y584" s="54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2"/>
    </row>
    <row r="585" spans="1:40" ht="18.75" customHeight="1" x14ac:dyDescent="0.25">
      <c r="A585" s="1">
        <v>577</v>
      </c>
      <c r="B585" s="20">
        <f>IF(LEN(C585=0),SUBTOTAL(3,$C$9:C585),"")</f>
        <v>577</v>
      </c>
      <c r="C585" s="21" t="s">
        <v>2912</v>
      </c>
      <c r="D585" s="22" t="s">
        <v>5879</v>
      </c>
      <c r="E585" s="23" t="s">
        <v>6041</v>
      </c>
      <c r="F585" s="21" t="s">
        <v>5822</v>
      </c>
      <c r="G585" s="90">
        <v>10</v>
      </c>
      <c r="H585" s="24">
        <v>5</v>
      </c>
      <c r="I585" s="24">
        <v>7</v>
      </c>
      <c r="J585" s="24" t="s">
        <v>26</v>
      </c>
      <c r="K585" s="30"/>
      <c r="L585" s="30"/>
      <c r="M585" s="30"/>
      <c r="N585" s="30"/>
      <c r="O585" s="52">
        <v>3.5</v>
      </c>
      <c r="P585" s="26">
        <f t="shared" si="16"/>
        <v>5.2</v>
      </c>
      <c r="Q585" s="27" t="str">
        <f t="shared" si="20"/>
        <v>D+</v>
      </c>
      <c r="R585" s="28" t="str">
        <f t="shared" si="14"/>
        <v>Trung bình yếu</v>
      </c>
      <c r="S585" s="29" t="str">
        <f t="shared" si="17"/>
        <v/>
      </c>
      <c r="T585" s="92" t="s">
        <v>5722</v>
      </c>
      <c r="U585" s="3" t="str">
        <f t="shared" si="18"/>
        <v>INT1332</v>
      </c>
      <c r="V585" s="3" t="str">
        <f t="shared" si="19"/>
        <v>04</v>
      </c>
      <c r="W585" s="19" t="str">
        <f t="array" ref="W585">IFERROR(VLOOKUP($C585&amp;$T585,CHOOSE({1,2},Data!$A$2:$A$13444&amp;Data!$B$2:$B$13444,Data!$C$2:$C$13444),2,0),"")</f>
        <v>PM06-A3</v>
      </c>
      <c r="X585" s="54" t="str">
        <f t="shared" si="15"/>
        <v>Đạt</v>
      </c>
      <c r="Y585" s="54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2"/>
    </row>
    <row r="586" spans="1:40" ht="18.75" customHeight="1" x14ac:dyDescent="0.25">
      <c r="A586" s="1">
        <v>578</v>
      </c>
      <c r="B586" s="20">
        <f>IF(LEN(C586=0),SUBTOTAL(3,$C$9:C586),"")</f>
        <v>578</v>
      </c>
      <c r="C586" s="21" t="s">
        <v>602</v>
      </c>
      <c r="D586" s="22" t="s">
        <v>5853</v>
      </c>
      <c r="E586" s="23" t="s">
        <v>5874</v>
      </c>
      <c r="F586" s="21" t="s">
        <v>6098</v>
      </c>
      <c r="G586" s="90">
        <v>3</v>
      </c>
      <c r="H586" s="24">
        <v>2</v>
      </c>
      <c r="I586" s="24">
        <v>7</v>
      </c>
      <c r="J586" s="24" t="s">
        <v>26</v>
      </c>
      <c r="K586" s="30"/>
      <c r="L586" s="30"/>
      <c r="M586" s="30"/>
      <c r="N586" s="30"/>
      <c r="O586" s="52">
        <v>1</v>
      </c>
      <c r="P586" s="26">
        <f t="shared" si="16"/>
        <v>2.6</v>
      </c>
      <c r="Q586" s="27" t="str">
        <f t="shared" si="20"/>
        <v>F</v>
      </c>
      <c r="R586" s="28" t="str">
        <f t="shared" si="14"/>
        <v>Kém</v>
      </c>
      <c r="S586" s="29" t="str">
        <f t="shared" si="17"/>
        <v/>
      </c>
      <c r="T586" s="92" t="s">
        <v>5722</v>
      </c>
      <c r="U586" s="3" t="str">
        <f t="shared" si="18"/>
        <v>INT1332</v>
      </c>
      <c r="V586" s="3" t="str">
        <f t="shared" si="19"/>
        <v>04</v>
      </c>
      <c r="W586" s="19" t="str">
        <f t="array" ref="W586">IFERROR(VLOOKUP($C586&amp;$T586,CHOOSE({1,2},Data!$A$2:$A$13444&amp;Data!$B$2:$B$13444,Data!$C$2:$C$13444),2,0),"")</f>
        <v>PM06-A3</v>
      </c>
      <c r="X586" s="54" t="str">
        <f t="shared" si="15"/>
        <v>Học lại</v>
      </c>
      <c r="Y586" s="54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2"/>
    </row>
    <row r="587" spans="1:40" ht="18.75" customHeight="1" x14ac:dyDescent="0.25">
      <c r="A587" s="1">
        <v>579</v>
      </c>
      <c r="B587" s="20">
        <f>IF(LEN(C587=0),SUBTOTAL(3,$C$9:C587),"")</f>
        <v>579</v>
      </c>
      <c r="C587" s="21" t="s">
        <v>3569</v>
      </c>
      <c r="D587" s="22" t="s">
        <v>6355</v>
      </c>
      <c r="E587" s="23" t="s">
        <v>5881</v>
      </c>
      <c r="F587" s="21" t="s">
        <v>5956</v>
      </c>
      <c r="G587" s="90">
        <v>10</v>
      </c>
      <c r="H587" s="24">
        <v>6.5</v>
      </c>
      <c r="I587" s="24">
        <v>7.5</v>
      </c>
      <c r="J587" s="24" t="s">
        <v>26</v>
      </c>
      <c r="K587" s="30"/>
      <c r="L587" s="30"/>
      <c r="M587" s="30"/>
      <c r="N587" s="30"/>
      <c r="O587" s="52">
        <v>8.5</v>
      </c>
      <c r="P587" s="26">
        <f t="shared" si="16"/>
        <v>8.1</v>
      </c>
      <c r="Q587" s="27" t="str">
        <f t="shared" si="20"/>
        <v>B+</v>
      </c>
      <c r="R587" s="28" t="str">
        <f t="shared" si="14"/>
        <v>Khá</v>
      </c>
      <c r="S587" s="29" t="str">
        <f t="shared" si="17"/>
        <v/>
      </c>
      <c r="T587" s="92" t="s">
        <v>5722</v>
      </c>
      <c r="U587" s="3" t="str">
        <f t="shared" si="18"/>
        <v>INT1332</v>
      </c>
      <c r="V587" s="3" t="str">
        <f t="shared" si="19"/>
        <v>04</v>
      </c>
      <c r="W587" s="19" t="str">
        <f t="array" ref="W587">IFERROR(VLOOKUP($C587&amp;$T587,CHOOSE({1,2},Data!$A$2:$A$13444&amp;Data!$B$2:$B$13444,Data!$C$2:$C$13444),2,0),"")</f>
        <v>PM06-A3</v>
      </c>
      <c r="X587" s="54" t="str">
        <f t="shared" si="15"/>
        <v>Đạt</v>
      </c>
      <c r="Y587" s="54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2"/>
    </row>
    <row r="588" spans="1:40" ht="18.75" customHeight="1" x14ac:dyDescent="0.25">
      <c r="A588" s="1">
        <v>580</v>
      </c>
      <c r="B588" s="20">
        <f>IF(LEN(C588=0),SUBTOTAL(3,$C$9:C588),"")</f>
        <v>580</v>
      </c>
      <c r="C588" s="21" t="s">
        <v>4530</v>
      </c>
      <c r="D588" s="22" t="s">
        <v>5906</v>
      </c>
      <c r="E588" s="23" t="s">
        <v>5819</v>
      </c>
      <c r="F588" s="21" t="s">
        <v>5962</v>
      </c>
      <c r="G588" s="90">
        <v>6</v>
      </c>
      <c r="H588" s="24">
        <v>6.5</v>
      </c>
      <c r="I588" s="24">
        <v>8</v>
      </c>
      <c r="J588" s="24" t="s">
        <v>26</v>
      </c>
      <c r="K588" s="30"/>
      <c r="L588" s="30"/>
      <c r="M588" s="30"/>
      <c r="N588" s="30"/>
      <c r="O588" s="52">
        <v>3</v>
      </c>
      <c r="P588" s="26">
        <f t="shared" si="16"/>
        <v>5</v>
      </c>
      <c r="Q588" s="27" t="str">
        <f t="shared" si="20"/>
        <v>D+</v>
      </c>
      <c r="R588" s="28" t="str">
        <f t="shared" si="14"/>
        <v>Trung bình yếu</v>
      </c>
      <c r="S588" s="29" t="str">
        <f t="shared" si="17"/>
        <v/>
      </c>
      <c r="T588" s="92" t="s">
        <v>5722</v>
      </c>
      <c r="U588" s="3" t="str">
        <f t="shared" si="18"/>
        <v>INT1332</v>
      </c>
      <c r="V588" s="3" t="str">
        <f t="shared" si="19"/>
        <v>04</v>
      </c>
      <c r="W588" s="19" t="str">
        <f t="array" ref="W588">IFERROR(VLOOKUP($C588&amp;$T588,CHOOSE({1,2},Data!$A$2:$A$13444&amp;Data!$B$2:$B$13444,Data!$C$2:$C$13444),2,0),"")</f>
        <v>PM06-A3</v>
      </c>
      <c r="X588" s="54" t="str">
        <f t="shared" si="15"/>
        <v>Đạt</v>
      </c>
      <c r="Y588" s="54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2"/>
    </row>
    <row r="589" spans="1:40" ht="18.75" customHeight="1" x14ac:dyDescent="0.25">
      <c r="A589" s="1">
        <v>581</v>
      </c>
      <c r="B589" s="20">
        <f>IF(LEN(C589=0),SUBTOTAL(3,$C$9:C589),"")</f>
        <v>581</v>
      </c>
      <c r="C589" s="21" t="s">
        <v>358</v>
      </c>
      <c r="D589" s="22" t="s">
        <v>6356</v>
      </c>
      <c r="E589" s="23" t="s">
        <v>6357</v>
      </c>
      <c r="F589" s="21" t="s">
        <v>5967</v>
      </c>
      <c r="G589" s="90">
        <v>0</v>
      </c>
      <c r="H589" s="24">
        <v>0</v>
      </c>
      <c r="I589" s="24">
        <v>0</v>
      </c>
      <c r="J589" s="24" t="s">
        <v>26</v>
      </c>
      <c r="K589" s="30"/>
      <c r="L589" s="30"/>
      <c r="M589" s="30"/>
      <c r="N589" s="30"/>
      <c r="O589" s="52" t="s">
        <v>6630</v>
      </c>
      <c r="P589" s="26">
        <f t="shared" si="16"/>
        <v>0</v>
      </c>
      <c r="Q589" s="27" t="str">
        <f t="shared" si="20"/>
        <v>F</v>
      </c>
      <c r="R589" s="28" t="str">
        <f t="shared" si="14"/>
        <v>Kém</v>
      </c>
      <c r="S589" s="29" t="str">
        <f t="shared" si="17"/>
        <v>Không đủ ĐKDT</v>
      </c>
      <c r="T589" s="92" t="s">
        <v>5722</v>
      </c>
      <c r="U589" s="3" t="str">
        <f t="shared" si="18"/>
        <v>INT1332</v>
      </c>
      <c r="V589" s="3" t="str">
        <f t="shared" si="19"/>
        <v>04</v>
      </c>
      <c r="W589" s="19" t="str">
        <f t="array" ref="W589">IFERROR(VLOOKUP($C589&amp;$T589,CHOOSE({1,2},Data!$A$2:$A$13444&amp;Data!$B$2:$B$13444,Data!$C$2:$C$13444),2,0),"")</f>
        <v>PM06-A3</v>
      </c>
      <c r="X589" s="54" t="str">
        <f t="shared" si="15"/>
        <v>Học lại</v>
      </c>
      <c r="Y589" s="54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2"/>
    </row>
    <row r="590" spans="1:40" ht="18.75" customHeight="1" x14ac:dyDescent="0.25">
      <c r="A590" s="1">
        <v>582</v>
      </c>
      <c r="B590" s="20">
        <f>IF(LEN(C590=0),SUBTOTAL(3,$C$9:C590),"")</f>
        <v>582</v>
      </c>
      <c r="C590" s="21" t="s">
        <v>4930</v>
      </c>
      <c r="D590" s="22" t="s">
        <v>5820</v>
      </c>
      <c r="E590" s="23" t="s">
        <v>5824</v>
      </c>
      <c r="F590" s="21" t="s">
        <v>6358</v>
      </c>
      <c r="G590" s="90">
        <v>8</v>
      </c>
      <c r="H590" s="24">
        <v>4</v>
      </c>
      <c r="I590" s="24">
        <v>7.5</v>
      </c>
      <c r="J590" s="24" t="s">
        <v>26</v>
      </c>
      <c r="K590" s="30"/>
      <c r="L590" s="30"/>
      <c r="M590" s="30"/>
      <c r="N590" s="30"/>
      <c r="O590" s="52">
        <v>5</v>
      </c>
      <c r="P590" s="26">
        <f t="shared" si="16"/>
        <v>5.6</v>
      </c>
      <c r="Q590" s="27" t="str">
        <f t="shared" si="20"/>
        <v>C</v>
      </c>
      <c r="R590" s="28" t="str">
        <f t="shared" si="14"/>
        <v>Trung bình</v>
      </c>
      <c r="S590" s="29" t="str">
        <f t="shared" si="17"/>
        <v/>
      </c>
      <c r="T590" s="92" t="s">
        <v>5722</v>
      </c>
      <c r="U590" s="3" t="str">
        <f t="shared" si="18"/>
        <v>INT1332</v>
      </c>
      <c r="V590" s="3" t="str">
        <f t="shared" si="19"/>
        <v>04</v>
      </c>
      <c r="W590" s="19" t="str">
        <f t="array" ref="W590">IFERROR(VLOOKUP($C590&amp;$T590,CHOOSE({1,2},Data!$A$2:$A$13444&amp;Data!$B$2:$B$13444,Data!$C$2:$C$13444),2,0),"")</f>
        <v>PM06-A3</v>
      </c>
      <c r="X590" s="54" t="str">
        <f t="shared" si="15"/>
        <v>Đạt</v>
      </c>
      <c r="Y590" s="54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2"/>
    </row>
    <row r="591" spans="1:40" ht="18.75" customHeight="1" x14ac:dyDescent="0.25">
      <c r="A591" s="1">
        <v>583</v>
      </c>
      <c r="B591" s="20">
        <f>IF(LEN(C591=0),SUBTOTAL(3,$C$9:C591),"")</f>
        <v>583</v>
      </c>
      <c r="C591" s="21" t="s">
        <v>323</v>
      </c>
      <c r="D591" s="22" t="s">
        <v>6359</v>
      </c>
      <c r="E591" s="23" t="s">
        <v>5824</v>
      </c>
      <c r="F591" s="21" t="s">
        <v>5822</v>
      </c>
      <c r="G591" s="90">
        <v>0</v>
      </c>
      <c r="H591" s="24">
        <v>0</v>
      </c>
      <c r="I591" s="24">
        <v>0</v>
      </c>
      <c r="J591" s="24" t="s">
        <v>26</v>
      </c>
      <c r="K591" s="30"/>
      <c r="L591" s="30"/>
      <c r="M591" s="30"/>
      <c r="N591" s="30"/>
      <c r="O591" s="52" t="s">
        <v>6630</v>
      </c>
      <c r="P591" s="26">
        <f t="shared" si="16"/>
        <v>0</v>
      </c>
      <c r="Q591" s="27" t="str">
        <f t="shared" si="20"/>
        <v>F</v>
      </c>
      <c r="R591" s="28" t="str">
        <f t="shared" si="14"/>
        <v>Kém</v>
      </c>
      <c r="S591" s="29" t="str">
        <f t="shared" si="17"/>
        <v>Không đủ ĐKDT</v>
      </c>
      <c r="T591" s="92" t="s">
        <v>5722</v>
      </c>
      <c r="U591" s="3" t="str">
        <f t="shared" si="18"/>
        <v>INT1332</v>
      </c>
      <c r="V591" s="3" t="str">
        <f t="shared" si="19"/>
        <v>04</v>
      </c>
      <c r="W591" s="19" t="str">
        <f t="array" ref="W591">IFERROR(VLOOKUP($C591&amp;$T591,CHOOSE({1,2},Data!$A$2:$A$13444&amp;Data!$B$2:$B$13444,Data!$C$2:$C$13444),2,0),"")</f>
        <v>PM06-A3</v>
      </c>
      <c r="X591" s="54" t="str">
        <f t="shared" si="15"/>
        <v>Học lại</v>
      </c>
      <c r="Y591" s="54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2"/>
    </row>
    <row r="592" spans="1:40" ht="18.75" customHeight="1" x14ac:dyDescent="0.25">
      <c r="A592" s="1">
        <v>584</v>
      </c>
      <c r="B592" s="20">
        <f>IF(LEN(C592=0),SUBTOTAL(3,$C$9:C592),"")</f>
        <v>584</v>
      </c>
      <c r="C592" s="21" t="s">
        <v>4426</v>
      </c>
      <c r="D592" s="22" t="s">
        <v>6360</v>
      </c>
      <c r="E592" s="23" t="s">
        <v>5824</v>
      </c>
      <c r="F592" s="21" t="s">
        <v>5947</v>
      </c>
      <c r="G592" s="90">
        <v>10</v>
      </c>
      <c r="H592" s="24">
        <v>4</v>
      </c>
      <c r="I592" s="24">
        <v>8</v>
      </c>
      <c r="J592" s="24" t="s">
        <v>26</v>
      </c>
      <c r="K592" s="30"/>
      <c r="L592" s="30"/>
      <c r="M592" s="30"/>
      <c r="N592" s="30"/>
      <c r="O592" s="52">
        <v>5</v>
      </c>
      <c r="P592" s="26">
        <f t="shared" si="16"/>
        <v>5.9</v>
      </c>
      <c r="Q592" s="27" t="str">
        <f t="shared" si="20"/>
        <v>C</v>
      </c>
      <c r="R592" s="28" t="str">
        <f t="shared" si="14"/>
        <v>Trung bình</v>
      </c>
      <c r="S592" s="29" t="str">
        <f t="shared" si="17"/>
        <v/>
      </c>
      <c r="T592" s="92" t="s">
        <v>5722</v>
      </c>
      <c r="U592" s="3" t="str">
        <f t="shared" si="18"/>
        <v>INT1332</v>
      </c>
      <c r="V592" s="3" t="str">
        <f t="shared" si="19"/>
        <v>04</v>
      </c>
      <c r="W592" s="19" t="str">
        <f t="array" ref="W592">IFERROR(VLOOKUP($C592&amp;$T592,CHOOSE({1,2},Data!$A$2:$A$13444&amp;Data!$B$2:$B$13444,Data!$C$2:$C$13444),2,0),"")</f>
        <v>PM06-A3</v>
      </c>
      <c r="X592" s="54" t="str">
        <f t="shared" si="15"/>
        <v>Đạt</v>
      </c>
      <c r="Y592" s="54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2"/>
    </row>
    <row r="593" spans="1:40" ht="18.75" customHeight="1" x14ac:dyDescent="0.25">
      <c r="A593" s="1">
        <v>585</v>
      </c>
      <c r="B593" s="20">
        <f>IF(LEN(C593=0),SUBTOTAL(3,$C$9:C593),"")</f>
        <v>585</v>
      </c>
      <c r="C593" s="21" t="s">
        <v>360</v>
      </c>
      <c r="D593" s="22" t="s">
        <v>5975</v>
      </c>
      <c r="E593" s="23" t="s">
        <v>5829</v>
      </c>
      <c r="F593" s="21" t="s">
        <v>5939</v>
      </c>
      <c r="G593" s="90">
        <v>10</v>
      </c>
      <c r="H593" s="24">
        <v>4</v>
      </c>
      <c r="I593" s="24">
        <v>8</v>
      </c>
      <c r="J593" s="24" t="s">
        <v>26</v>
      </c>
      <c r="K593" s="30"/>
      <c r="L593" s="30"/>
      <c r="M593" s="30"/>
      <c r="N593" s="30"/>
      <c r="O593" s="52">
        <v>5</v>
      </c>
      <c r="P593" s="26">
        <f t="shared" si="16"/>
        <v>5.9</v>
      </c>
      <c r="Q593" s="27" t="str">
        <f t="shared" si="20"/>
        <v>C</v>
      </c>
      <c r="R593" s="28" t="str">
        <f t="shared" si="14"/>
        <v>Trung bình</v>
      </c>
      <c r="S593" s="29" t="str">
        <f t="shared" si="17"/>
        <v/>
      </c>
      <c r="T593" s="92" t="s">
        <v>5722</v>
      </c>
      <c r="U593" s="3" t="str">
        <f t="shared" si="18"/>
        <v>INT1332</v>
      </c>
      <c r="V593" s="3" t="str">
        <f t="shared" si="19"/>
        <v>04</v>
      </c>
      <c r="W593" s="19" t="str">
        <f t="array" ref="W593">IFERROR(VLOOKUP($C593&amp;$T593,CHOOSE({1,2},Data!$A$2:$A$13444&amp;Data!$B$2:$B$13444,Data!$C$2:$C$13444),2,0),"")</f>
        <v>PM06-A3</v>
      </c>
      <c r="X593" s="54" t="str">
        <f t="shared" si="15"/>
        <v>Đạt</v>
      </c>
      <c r="Y593" s="54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2"/>
    </row>
    <row r="594" spans="1:40" ht="18.75" customHeight="1" x14ac:dyDescent="0.25">
      <c r="A594" s="1">
        <v>586</v>
      </c>
      <c r="B594" s="20">
        <f>IF(LEN(C594=0),SUBTOTAL(3,$C$9:C594),"")</f>
        <v>586</v>
      </c>
      <c r="C594" s="21" t="s">
        <v>3783</v>
      </c>
      <c r="D594" s="22" t="s">
        <v>6361</v>
      </c>
      <c r="E594" s="23" t="s">
        <v>5829</v>
      </c>
      <c r="F594" s="21" t="s">
        <v>5967</v>
      </c>
      <c r="G594" s="90">
        <v>9</v>
      </c>
      <c r="H594" s="24">
        <v>5.5</v>
      </c>
      <c r="I594" s="24">
        <v>7.5</v>
      </c>
      <c r="J594" s="24" t="s">
        <v>26</v>
      </c>
      <c r="K594" s="30"/>
      <c r="L594" s="30"/>
      <c r="M594" s="30"/>
      <c r="N594" s="30"/>
      <c r="O594" s="52">
        <v>6</v>
      </c>
      <c r="P594" s="26">
        <f t="shared" si="16"/>
        <v>6.5</v>
      </c>
      <c r="Q594" s="27" t="str">
        <f t="shared" si="20"/>
        <v>C+</v>
      </c>
      <c r="R594" s="28" t="str">
        <f t="shared" si="14"/>
        <v>Trung bình</v>
      </c>
      <c r="S594" s="29" t="str">
        <f t="shared" si="17"/>
        <v/>
      </c>
      <c r="T594" s="92" t="s">
        <v>5722</v>
      </c>
      <c r="U594" s="3" t="str">
        <f t="shared" si="18"/>
        <v>INT1332</v>
      </c>
      <c r="V594" s="3" t="str">
        <f t="shared" si="19"/>
        <v>04</v>
      </c>
      <c r="W594" s="19" t="str">
        <f t="array" ref="W594">IFERROR(VLOOKUP($C594&amp;$T594,CHOOSE({1,2},Data!$A$2:$A$13444&amp;Data!$B$2:$B$13444,Data!$C$2:$C$13444),2,0),"")</f>
        <v>PM06-A3</v>
      </c>
      <c r="X594" s="54" t="str">
        <f t="shared" si="15"/>
        <v>Đạt</v>
      </c>
      <c r="Y594" s="54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2"/>
    </row>
    <row r="595" spans="1:40" ht="18.75" customHeight="1" x14ac:dyDescent="0.25">
      <c r="A595" s="1">
        <v>587</v>
      </c>
      <c r="B595" s="20">
        <f>IF(LEN(C595=0),SUBTOTAL(3,$C$9:C595),"")</f>
        <v>587</v>
      </c>
      <c r="C595" s="21" t="s">
        <v>5209</v>
      </c>
      <c r="D595" s="22" t="s">
        <v>6362</v>
      </c>
      <c r="E595" s="23" t="s">
        <v>6055</v>
      </c>
      <c r="F595" s="21" t="s">
        <v>5967</v>
      </c>
      <c r="G595" s="90">
        <v>10</v>
      </c>
      <c r="H595" s="24">
        <v>6</v>
      </c>
      <c r="I595" s="24">
        <v>7.5</v>
      </c>
      <c r="J595" s="24" t="s">
        <v>26</v>
      </c>
      <c r="K595" s="30"/>
      <c r="L595" s="30"/>
      <c r="M595" s="30"/>
      <c r="N595" s="30"/>
      <c r="O595" s="52">
        <v>5.5</v>
      </c>
      <c r="P595" s="26">
        <f t="shared" si="16"/>
        <v>6.5</v>
      </c>
      <c r="Q595" s="27" t="str">
        <f t="shared" si="20"/>
        <v>C+</v>
      </c>
      <c r="R595" s="28" t="str">
        <f t="shared" si="14"/>
        <v>Trung bình</v>
      </c>
      <c r="S595" s="29" t="str">
        <f t="shared" si="17"/>
        <v/>
      </c>
      <c r="T595" s="92" t="s">
        <v>5722</v>
      </c>
      <c r="U595" s="3" t="str">
        <f t="shared" si="18"/>
        <v>INT1332</v>
      </c>
      <c r="V595" s="3" t="str">
        <f t="shared" si="19"/>
        <v>04</v>
      </c>
      <c r="W595" s="19" t="str">
        <f t="array" ref="W595">IFERROR(VLOOKUP($C595&amp;$T595,CHOOSE({1,2},Data!$A$2:$A$13444&amp;Data!$B$2:$B$13444,Data!$C$2:$C$13444),2,0),"")</f>
        <v>PM06-A3</v>
      </c>
      <c r="X595" s="54" t="str">
        <f t="shared" si="15"/>
        <v>Đạt</v>
      </c>
      <c r="Y595" s="54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2"/>
    </row>
    <row r="596" spans="1:40" ht="18.75" customHeight="1" x14ac:dyDescent="0.25">
      <c r="A596" s="1">
        <v>588</v>
      </c>
      <c r="B596" s="20">
        <f>IF(LEN(C596=0),SUBTOTAL(3,$C$9:C596),"")</f>
        <v>588</v>
      </c>
      <c r="C596" s="21" t="s">
        <v>4733</v>
      </c>
      <c r="D596" s="22" t="s">
        <v>6363</v>
      </c>
      <c r="E596" s="23" t="s">
        <v>5966</v>
      </c>
      <c r="F596" s="21" t="s">
        <v>5958</v>
      </c>
      <c r="G596" s="90">
        <v>8</v>
      </c>
      <c r="H596" s="24">
        <v>3</v>
      </c>
      <c r="I596" s="24">
        <v>7</v>
      </c>
      <c r="J596" s="24" t="s">
        <v>26</v>
      </c>
      <c r="K596" s="30"/>
      <c r="L596" s="30"/>
      <c r="M596" s="30"/>
      <c r="N596" s="30"/>
      <c r="O596" s="52" t="s">
        <v>6629</v>
      </c>
      <c r="P596" s="26">
        <f t="shared" si="16"/>
        <v>0</v>
      </c>
      <c r="Q596" s="27" t="str">
        <f t="shared" si="20"/>
        <v>F</v>
      </c>
      <c r="R596" s="28" t="str">
        <f t="shared" si="14"/>
        <v>Kém</v>
      </c>
      <c r="S596" s="29" t="str">
        <f t="shared" si="17"/>
        <v>Vắng</v>
      </c>
      <c r="T596" s="92" t="s">
        <v>5722</v>
      </c>
      <c r="U596" s="3" t="str">
        <f t="shared" si="18"/>
        <v>INT1332</v>
      </c>
      <c r="V596" s="3" t="str">
        <f t="shared" si="19"/>
        <v>04</v>
      </c>
      <c r="W596" s="19" t="str">
        <f t="array" ref="W596">IFERROR(VLOOKUP($C596&amp;$T596,CHOOSE({1,2},Data!$A$2:$A$13444&amp;Data!$B$2:$B$13444,Data!$C$2:$C$13444),2,0),"")</f>
        <v>PM06-A3</v>
      </c>
      <c r="X596" s="54" t="str">
        <f t="shared" si="15"/>
        <v>Học lại</v>
      </c>
      <c r="Y596" s="54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2"/>
    </row>
    <row r="597" spans="1:40" ht="18.75" customHeight="1" x14ac:dyDescent="0.25">
      <c r="A597" s="1">
        <v>589</v>
      </c>
      <c r="B597" s="20">
        <f>IF(LEN(C597=0),SUBTOTAL(3,$C$9:C597),"")</f>
        <v>589</v>
      </c>
      <c r="C597" s="21" t="s">
        <v>326</v>
      </c>
      <c r="D597" s="22" t="s">
        <v>6024</v>
      </c>
      <c r="E597" s="23" t="s">
        <v>5831</v>
      </c>
      <c r="F597" s="21" t="s">
        <v>5935</v>
      </c>
      <c r="G597" s="90">
        <v>9</v>
      </c>
      <c r="H597" s="24">
        <v>2</v>
      </c>
      <c r="I597" s="24">
        <v>7</v>
      </c>
      <c r="J597" s="24" t="s">
        <v>26</v>
      </c>
      <c r="K597" s="30"/>
      <c r="L597" s="30"/>
      <c r="M597" s="30"/>
      <c r="N597" s="30"/>
      <c r="O597" s="52" t="s">
        <v>6629</v>
      </c>
      <c r="P597" s="26">
        <f t="shared" si="16"/>
        <v>0</v>
      </c>
      <c r="Q597" s="27" t="str">
        <f t="shared" si="20"/>
        <v>F</v>
      </c>
      <c r="R597" s="28" t="str">
        <f t="shared" si="14"/>
        <v>Kém</v>
      </c>
      <c r="S597" s="29" t="str">
        <f t="shared" si="17"/>
        <v>Vắng</v>
      </c>
      <c r="T597" s="92" t="s">
        <v>5722</v>
      </c>
      <c r="U597" s="3" t="str">
        <f t="shared" si="18"/>
        <v>INT1332</v>
      </c>
      <c r="V597" s="3" t="str">
        <f t="shared" si="19"/>
        <v>04</v>
      </c>
      <c r="W597" s="19" t="str">
        <f t="array" ref="W597">IFERROR(VLOOKUP($C597&amp;$T597,CHOOSE({1,2},Data!$A$2:$A$13444&amp;Data!$B$2:$B$13444,Data!$C$2:$C$13444),2,0),"")</f>
        <v>PM06-A3</v>
      </c>
      <c r="X597" s="54" t="str">
        <f t="shared" si="15"/>
        <v>Học lại</v>
      </c>
      <c r="Y597" s="54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2"/>
    </row>
    <row r="598" spans="1:40" ht="18.75" customHeight="1" x14ac:dyDescent="0.25">
      <c r="A598" s="1">
        <v>590</v>
      </c>
      <c r="B598" s="20">
        <f>IF(LEN(C598=0),SUBTOTAL(3,$C$9:C598),"")</f>
        <v>590</v>
      </c>
      <c r="C598" s="21" t="s">
        <v>610</v>
      </c>
      <c r="D598" s="22" t="s">
        <v>6056</v>
      </c>
      <c r="E598" s="23" t="s">
        <v>5831</v>
      </c>
      <c r="F598" s="21" t="s">
        <v>5972</v>
      </c>
      <c r="G598" s="90">
        <v>9</v>
      </c>
      <c r="H598" s="24">
        <v>5</v>
      </c>
      <c r="I598" s="24">
        <v>5.5</v>
      </c>
      <c r="J598" s="24" t="s">
        <v>26</v>
      </c>
      <c r="K598" s="30"/>
      <c r="L598" s="30"/>
      <c r="M598" s="30"/>
      <c r="N598" s="30"/>
      <c r="O598" s="52" t="s">
        <v>6629</v>
      </c>
      <c r="P598" s="26">
        <f t="shared" si="16"/>
        <v>0</v>
      </c>
      <c r="Q598" s="27" t="str">
        <f t="shared" si="20"/>
        <v>F</v>
      </c>
      <c r="R598" s="28" t="str">
        <f t="shared" si="14"/>
        <v>Kém</v>
      </c>
      <c r="S598" s="29" t="str">
        <f t="shared" si="17"/>
        <v>Vắng</v>
      </c>
      <c r="T598" s="92" t="s">
        <v>5722</v>
      </c>
      <c r="U598" s="3" t="str">
        <f t="shared" si="18"/>
        <v>INT1332</v>
      </c>
      <c r="V598" s="3" t="str">
        <f t="shared" si="19"/>
        <v>04</v>
      </c>
      <c r="W598" s="19" t="str">
        <f t="array" ref="W598">IFERROR(VLOOKUP($C598&amp;$T598,CHOOSE({1,2},Data!$A$2:$A$13444&amp;Data!$B$2:$B$13444,Data!$C$2:$C$13444),2,0),"")</f>
        <v>PM06-A3</v>
      </c>
      <c r="X598" s="54" t="str">
        <f t="shared" si="15"/>
        <v>Học lại</v>
      </c>
      <c r="Y598" s="54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2"/>
    </row>
    <row r="599" spans="1:40" ht="18.75" customHeight="1" x14ac:dyDescent="0.25">
      <c r="A599" s="1">
        <v>591</v>
      </c>
      <c r="B599" s="20">
        <f>IF(LEN(C599=0),SUBTOTAL(3,$C$9:C599),"")</f>
        <v>591</v>
      </c>
      <c r="C599" s="21" t="s">
        <v>667</v>
      </c>
      <c r="D599" s="22" t="s">
        <v>6360</v>
      </c>
      <c r="E599" s="23" t="s">
        <v>5831</v>
      </c>
      <c r="F599" s="21" t="s">
        <v>5935</v>
      </c>
      <c r="G599" s="90">
        <v>10</v>
      </c>
      <c r="H599" s="24">
        <v>5.5</v>
      </c>
      <c r="I599" s="24">
        <v>7.5</v>
      </c>
      <c r="J599" s="24" t="s">
        <v>26</v>
      </c>
      <c r="K599" s="30"/>
      <c r="L599" s="30"/>
      <c r="M599" s="30"/>
      <c r="N599" s="30"/>
      <c r="O599" s="52">
        <v>2</v>
      </c>
      <c r="P599" s="26">
        <f t="shared" si="16"/>
        <v>4.5999999999999996</v>
      </c>
      <c r="Q599" s="27" t="str">
        <f t="shared" si="20"/>
        <v>D</v>
      </c>
      <c r="R599" s="28" t="str">
        <f t="shared" si="14"/>
        <v>Trung bình yếu</v>
      </c>
      <c r="S599" s="29" t="str">
        <f t="shared" si="17"/>
        <v/>
      </c>
      <c r="T599" s="92" t="s">
        <v>5722</v>
      </c>
      <c r="U599" s="3" t="str">
        <f t="shared" si="18"/>
        <v>INT1332</v>
      </c>
      <c r="V599" s="3" t="str">
        <f t="shared" si="19"/>
        <v>04</v>
      </c>
      <c r="W599" s="19" t="str">
        <f t="array" ref="W599">IFERROR(VLOOKUP($C599&amp;$T599,CHOOSE({1,2},Data!$A$2:$A$13444&amp;Data!$B$2:$B$13444,Data!$C$2:$C$13444),2,0),"")</f>
        <v>PM06-A3</v>
      </c>
      <c r="X599" s="54" t="str">
        <f t="shared" si="15"/>
        <v>Đạt</v>
      </c>
      <c r="Y599" s="54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2"/>
    </row>
    <row r="600" spans="1:40" ht="18.75" customHeight="1" x14ac:dyDescent="0.25">
      <c r="A600" s="1">
        <v>592</v>
      </c>
      <c r="B600" s="20">
        <f>IF(LEN(C600=0),SUBTOTAL(3,$C$9:C600),"")</f>
        <v>592</v>
      </c>
      <c r="C600" s="21" t="s">
        <v>402</v>
      </c>
      <c r="D600" s="22" t="s">
        <v>5853</v>
      </c>
      <c r="E600" s="23" t="s">
        <v>5834</v>
      </c>
      <c r="F600" s="21" t="s">
        <v>5958</v>
      </c>
      <c r="G600" s="90">
        <v>3</v>
      </c>
      <c r="H600" s="24">
        <v>2</v>
      </c>
      <c r="I600" s="24">
        <v>6.5</v>
      </c>
      <c r="J600" s="24" t="s">
        <v>26</v>
      </c>
      <c r="K600" s="30"/>
      <c r="L600" s="30"/>
      <c r="M600" s="30"/>
      <c r="N600" s="30"/>
      <c r="O600" s="52">
        <v>2</v>
      </c>
      <c r="P600" s="26">
        <f t="shared" si="16"/>
        <v>3</v>
      </c>
      <c r="Q600" s="27" t="str">
        <f t="shared" si="20"/>
        <v>F</v>
      </c>
      <c r="R600" s="28" t="str">
        <f t="shared" si="14"/>
        <v>Kém</v>
      </c>
      <c r="S600" s="29" t="str">
        <f t="shared" si="17"/>
        <v/>
      </c>
      <c r="T600" s="92" t="s">
        <v>5722</v>
      </c>
      <c r="U600" s="3" t="str">
        <f t="shared" si="18"/>
        <v>INT1332</v>
      </c>
      <c r="V600" s="3" t="str">
        <f t="shared" si="19"/>
        <v>04</v>
      </c>
      <c r="W600" s="19" t="str">
        <f t="array" ref="W600">IFERROR(VLOOKUP($C600&amp;$T600,CHOOSE({1,2},Data!$A$2:$A$13444&amp;Data!$B$2:$B$13444,Data!$C$2:$C$13444),2,0),"")</f>
        <v>PM06-A3</v>
      </c>
      <c r="X600" s="54" t="str">
        <f t="shared" si="15"/>
        <v>Học lại</v>
      </c>
      <c r="Y600" s="54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2"/>
    </row>
    <row r="601" spans="1:40" ht="18.75" customHeight="1" x14ac:dyDescent="0.25">
      <c r="A601" s="1">
        <v>593</v>
      </c>
      <c r="B601" s="20">
        <f>IF(LEN(C601=0),SUBTOTAL(3,$C$9:C601),"")</f>
        <v>593</v>
      </c>
      <c r="C601" s="21" t="s">
        <v>5217</v>
      </c>
      <c r="D601" s="22" t="s">
        <v>6364</v>
      </c>
      <c r="E601" s="23" t="s">
        <v>5837</v>
      </c>
      <c r="F601" s="21" t="s">
        <v>5967</v>
      </c>
      <c r="G601" s="90">
        <v>8</v>
      </c>
      <c r="H601" s="24">
        <v>2</v>
      </c>
      <c r="I601" s="24">
        <v>7</v>
      </c>
      <c r="J601" s="24" t="s">
        <v>26</v>
      </c>
      <c r="K601" s="30"/>
      <c r="L601" s="30"/>
      <c r="M601" s="30"/>
      <c r="N601" s="30"/>
      <c r="O601" s="52">
        <v>1</v>
      </c>
      <c r="P601" s="26">
        <f t="shared" si="16"/>
        <v>3.1</v>
      </c>
      <c r="Q601" s="27" t="str">
        <f t="shared" si="20"/>
        <v>F</v>
      </c>
      <c r="R601" s="28" t="str">
        <f t="shared" si="14"/>
        <v>Kém</v>
      </c>
      <c r="S601" s="29" t="str">
        <f t="shared" si="17"/>
        <v/>
      </c>
      <c r="T601" s="92" t="s">
        <v>5722</v>
      </c>
      <c r="U601" s="3" t="str">
        <f t="shared" si="18"/>
        <v>INT1332</v>
      </c>
      <c r="V601" s="3" t="str">
        <f t="shared" si="19"/>
        <v>04</v>
      </c>
      <c r="W601" s="19" t="str">
        <f t="array" ref="W601">IFERROR(VLOOKUP($C601&amp;$T601,CHOOSE({1,2},Data!$A$2:$A$13444&amp;Data!$B$2:$B$13444,Data!$C$2:$C$13444),2,0),"")</f>
        <v>PM06-A3</v>
      </c>
      <c r="X601" s="54" t="str">
        <f t="shared" si="15"/>
        <v>Học lại</v>
      </c>
      <c r="Y601" s="54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2"/>
    </row>
    <row r="602" spans="1:40" ht="18.75" customHeight="1" x14ac:dyDescent="0.25">
      <c r="A602" s="1">
        <v>594</v>
      </c>
      <c r="B602" s="20">
        <f>IF(LEN(C602=0),SUBTOTAL(3,$C$9:C602),"")</f>
        <v>594</v>
      </c>
      <c r="C602" s="21" t="s">
        <v>4309</v>
      </c>
      <c r="D602" s="22" t="s">
        <v>5833</v>
      </c>
      <c r="E602" s="23" t="s">
        <v>5837</v>
      </c>
      <c r="F602" s="21" t="s">
        <v>5939</v>
      </c>
      <c r="G602" s="90">
        <v>10</v>
      </c>
      <c r="H602" s="24">
        <v>5</v>
      </c>
      <c r="I602" s="24">
        <v>8</v>
      </c>
      <c r="J602" s="24" t="s">
        <v>26</v>
      </c>
      <c r="K602" s="30"/>
      <c r="L602" s="30"/>
      <c r="M602" s="30"/>
      <c r="N602" s="30"/>
      <c r="O602" s="52">
        <v>5</v>
      </c>
      <c r="P602" s="26">
        <f t="shared" si="16"/>
        <v>6.1</v>
      </c>
      <c r="Q602" s="27" t="str">
        <f t="shared" si="20"/>
        <v>C</v>
      </c>
      <c r="R602" s="28" t="str">
        <f t="shared" si="14"/>
        <v>Trung bình</v>
      </c>
      <c r="S602" s="29" t="str">
        <f t="shared" si="17"/>
        <v/>
      </c>
      <c r="T602" s="92" t="s">
        <v>5722</v>
      </c>
      <c r="U602" s="3" t="str">
        <f t="shared" si="18"/>
        <v>INT1332</v>
      </c>
      <c r="V602" s="3" t="str">
        <f t="shared" si="19"/>
        <v>04</v>
      </c>
      <c r="W602" s="19" t="str">
        <f t="array" ref="W602">IFERROR(VLOOKUP($C602&amp;$T602,CHOOSE({1,2},Data!$A$2:$A$13444&amp;Data!$B$2:$B$13444,Data!$C$2:$C$13444),2,0),"")</f>
        <v>PM06-A3</v>
      </c>
      <c r="X602" s="54" t="str">
        <f t="shared" si="15"/>
        <v>Đạt</v>
      </c>
      <c r="Y602" s="54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2"/>
    </row>
    <row r="603" spans="1:40" ht="18.75" customHeight="1" x14ac:dyDescent="0.25">
      <c r="A603" s="1">
        <v>595</v>
      </c>
      <c r="B603" s="20">
        <f>IF(LEN(C603=0),SUBTOTAL(3,$C$9:C603),"")</f>
        <v>595</v>
      </c>
      <c r="C603" s="21" t="s">
        <v>640</v>
      </c>
      <c r="D603" s="22" t="s">
        <v>6276</v>
      </c>
      <c r="E603" s="23" t="s">
        <v>5837</v>
      </c>
      <c r="F603" s="21" t="s">
        <v>5935</v>
      </c>
      <c r="G603" s="90">
        <v>10</v>
      </c>
      <c r="H603" s="24">
        <v>5</v>
      </c>
      <c r="I603" s="24">
        <v>8</v>
      </c>
      <c r="J603" s="24" t="s">
        <v>26</v>
      </c>
      <c r="K603" s="30"/>
      <c r="L603" s="30"/>
      <c r="M603" s="30"/>
      <c r="N603" s="30"/>
      <c r="O603" s="52">
        <v>4</v>
      </c>
      <c r="P603" s="26">
        <f t="shared" si="16"/>
        <v>5.6</v>
      </c>
      <c r="Q603" s="27" t="str">
        <f t="shared" si="20"/>
        <v>C</v>
      </c>
      <c r="R603" s="28" t="str">
        <f t="shared" si="14"/>
        <v>Trung bình</v>
      </c>
      <c r="S603" s="29" t="str">
        <f t="shared" si="17"/>
        <v/>
      </c>
      <c r="T603" s="92" t="s">
        <v>5722</v>
      </c>
      <c r="U603" s="3" t="str">
        <f t="shared" si="18"/>
        <v>INT1332</v>
      </c>
      <c r="V603" s="3" t="str">
        <f t="shared" si="19"/>
        <v>04</v>
      </c>
      <c r="W603" s="19" t="str">
        <f t="array" ref="W603">IFERROR(VLOOKUP($C603&amp;$T603,CHOOSE({1,2},Data!$A$2:$A$13444&amp;Data!$B$2:$B$13444,Data!$C$2:$C$13444),2,0),"")</f>
        <v>PM06-A3</v>
      </c>
      <c r="X603" s="54" t="str">
        <f t="shared" si="15"/>
        <v>Đạt</v>
      </c>
      <c r="Y603" s="54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2"/>
    </row>
    <row r="604" spans="1:40" ht="18.75" customHeight="1" x14ac:dyDescent="0.25">
      <c r="A604" s="1">
        <v>596</v>
      </c>
      <c r="B604" s="20">
        <f>IF(LEN(C604=0),SUBTOTAL(3,$C$9:C604),"")</f>
        <v>596</v>
      </c>
      <c r="C604" s="21" t="s">
        <v>4662</v>
      </c>
      <c r="D604" s="22" t="s">
        <v>6365</v>
      </c>
      <c r="E604" s="23" t="s">
        <v>5895</v>
      </c>
      <c r="F604" s="21" t="s">
        <v>5939</v>
      </c>
      <c r="G604" s="90">
        <v>10</v>
      </c>
      <c r="H604" s="24">
        <v>6.5</v>
      </c>
      <c r="I604" s="24">
        <v>8</v>
      </c>
      <c r="J604" s="24" t="s">
        <v>26</v>
      </c>
      <c r="K604" s="30"/>
      <c r="L604" s="30"/>
      <c r="M604" s="30"/>
      <c r="N604" s="30"/>
      <c r="O604" s="52">
        <v>4</v>
      </c>
      <c r="P604" s="26">
        <f t="shared" si="16"/>
        <v>5.9</v>
      </c>
      <c r="Q604" s="27" t="str">
        <f t="shared" si="20"/>
        <v>C</v>
      </c>
      <c r="R604" s="28" t="str">
        <f t="shared" si="14"/>
        <v>Trung bình</v>
      </c>
      <c r="S604" s="29" t="str">
        <f t="shared" si="17"/>
        <v/>
      </c>
      <c r="T604" s="92" t="s">
        <v>5722</v>
      </c>
      <c r="U604" s="3" t="str">
        <f t="shared" si="18"/>
        <v>INT1332</v>
      </c>
      <c r="V604" s="3" t="str">
        <f t="shared" si="19"/>
        <v>04</v>
      </c>
      <c r="W604" s="19" t="str">
        <f t="array" ref="W604">IFERROR(VLOOKUP($C604&amp;$T604,CHOOSE({1,2},Data!$A$2:$A$13444&amp;Data!$B$2:$B$13444,Data!$C$2:$C$13444),2,0),"")</f>
        <v>PM06-A3</v>
      </c>
      <c r="X604" s="54" t="str">
        <f t="shared" si="15"/>
        <v>Đạt</v>
      </c>
      <c r="Y604" s="54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2"/>
    </row>
    <row r="605" spans="1:40" ht="18.75" customHeight="1" x14ac:dyDescent="0.25">
      <c r="A605" s="1">
        <v>597</v>
      </c>
      <c r="B605" s="20">
        <f>IF(LEN(C605=0),SUBTOTAL(3,$C$9:C605),"")</f>
        <v>597</v>
      </c>
      <c r="C605" s="21" t="s">
        <v>612</v>
      </c>
      <c r="D605" s="22" t="s">
        <v>5844</v>
      </c>
      <c r="E605" s="23" t="s">
        <v>5895</v>
      </c>
      <c r="F605" s="21" t="s">
        <v>5958</v>
      </c>
      <c r="G605" s="90">
        <v>8</v>
      </c>
      <c r="H605" s="24">
        <v>4</v>
      </c>
      <c r="I605" s="24">
        <v>7.5</v>
      </c>
      <c r="J605" s="24" t="s">
        <v>26</v>
      </c>
      <c r="K605" s="30"/>
      <c r="L605" s="30"/>
      <c r="M605" s="30"/>
      <c r="N605" s="30"/>
      <c r="O605" s="52">
        <v>4</v>
      </c>
      <c r="P605" s="26">
        <f t="shared" si="16"/>
        <v>5.0999999999999996</v>
      </c>
      <c r="Q605" s="27" t="str">
        <f t="shared" si="20"/>
        <v>D+</v>
      </c>
      <c r="R605" s="28" t="str">
        <f t="shared" si="14"/>
        <v>Trung bình yếu</v>
      </c>
      <c r="S605" s="29" t="str">
        <f t="shared" si="17"/>
        <v/>
      </c>
      <c r="T605" s="92" t="s">
        <v>5722</v>
      </c>
      <c r="U605" s="3" t="str">
        <f t="shared" si="18"/>
        <v>INT1332</v>
      </c>
      <c r="V605" s="3" t="str">
        <f t="shared" si="19"/>
        <v>04</v>
      </c>
      <c r="W605" s="19" t="str">
        <f t="array" ref="W605">IFERROR(VLOOKUP($C605&amp;$T605,CHOOSE({1,2},Data!$A$2:$A$13444&amp;Data!$B$2:$B$13444,Data!$C$2:$C$13444),2,0),"")</f>
        <v>PM06-A3</v>
      </c>
      <c r="X605" s="54" t="str">
        <f t="shared" si="15"/>
        <v>Đạt</v>
      </c>
      <c r="Y605" s="54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2"/>
    </row>
    <row r="606" spans="1:40" ht="18.75" customHeight="1" x14ac:dyDescent="0.25">
      <c r="A606" s="1">
        <v>598</v>
      </c>
      <c r="B606" s="20">
        <f>IF(LEN(C606=0),SUBTOTAL(3,$C$9:C606),"")</f>
        <v>598</v>
      </c>
      <c r="C606" s="21" t="s">
        <v>582</v>
      </c>
      <c r="D606" s="22" t="s">
        <v>6211</v>
      </c>
      <c r="E606" s="23" t="s">
        <v>5895</v>
      </c>
      <c r="F606" s="21" t="s">
        <v>5959</v>
      </c>
      <c r="G606" s="90">
        <v>10</v>
      </c>
      <c r="H606" s="24">
        <v>9</v>
      </c>
      <c r="I606" s="24">
        <v>9</v>
      </c>
      <c r="J606" s="24" t="s">
        <v>26</v>
      </c>
      <c r="K606" s="30"/>
      <c r="L606" s="30"/>
      <c r="M606" s="30"/>
      <c r="N606" s="30"/>
      <c r="O606" s="52">
        <v>10</v>
      </c>
      <c r="P606" s="26">
        <f t="shared" si="16"/>
        <v>9.6</v>
      </c>
      <c r="Q606" s="27" t="str">
        <f t="shared" si="20"/>
        <v>A+</v>
      </c>
      <c r="R606" s="28" t="str">
        <f t="shared" si="14"/>
        <v>Giỏi</v>
      </c>
      <c r="S606" s="29" t="str">
        <f t="shared" si="17"/>
        <v/>
      </c>
      <c r="T606" s="92" t="s">
        <v>5722</v>
      </c>
      <c r="U606" s="3" t="str">
        <f t="shared" si="18"/>
        <v>INT1332</v>
      </c>
      <c r="V606" s="3" t="str">
        <f t="shared" si="19"/>
        <v>04</v>
      </c>
      <c r="W606" s="19" t="str">
        <f t="array" ref="W606">IFERROR(VLOOKUP($C606&amp;$T606,CHOOSE({1,2},Data!$A$2:$A$13444&amp;Data!$B$2:$B$13444,Data!$C$2:$C$13444),2,0),"")</f>
        <v>PM06-A3</v>
      </c>
      <c r="X606" s="54" t="str">
        <f t="shared" si="15"/>
        <v>Đạt</v>
      </c>
      <c r="Y606" s="54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2"/>
    </row>
    <row r="607" spans="1:40" ht="18.75" customHeight="1" x14ac:dyDescent="0.25">
      <c r="A607" s="1">
        <v>599</v>
      </c>
      <c r="B607" s="20">
        <f>IF(LEN(C607=0),SUBTOTAL(3,$C$9:C607),"")</f>
        <v>599</v>
      </c>
      <c r="C607" s="21" t="s">
        <v>3881</v>
      </c>
      <c r="D607" s="22" t="s">
        <v>6233</v>
      </c>
      <c r="E607" s="23" t="s">
        <v>5895</v>
      </c>
      <c r="F607" s="21" t="s">
        <v>6098</v>
      </c>
      <c r="G607" s="90">
        <v>0</v>
      </c>
      <c r="H607" s="24">
        <v>0</v>
      </c>
      <c r="I607" s="24">
        <v>0</v>
      </c>
      <c r="J607" s="24" t="s">
        <v>26</v>
      </c>
      <c r="K607" s="30"/>
      <c r="L607" s="30"/>
      <c r="M607" s="30"/>
      <c r="N607" s="30"/>
      <c r="O607" s="52" t="s">
        <v>6630</v>
      </c>
      <c r="P607" s="26">
        <f t="shared" si="16"/>
        <v>0</v>
      </c>
      <c r="Q607" s="27" t="str">
        <f t="shared" si="20"/>
        <v>F</v>
      </c>
      <c r="R607" s="28" t="str">
        <f t="shared" si="14"/>
        <v>Kém</v>
      </c>
      <c r="S607" s="29" t="str">
        <f t="shared" si="17"/>
        <v>Không đủ ĐKDT</v>
      </c>
      <c r="T607" s="92" t="s">
        <v>5722</v>
      </c>
      <c r="U607" s="3" t="str">
        <f t="shared" si="18"/>
        <v>INT1332</v>
      </c>
      <c r="V607" s="3" t="str">
        <f t="shared" si="19"/>
        <v>04</v>
      </c>
      <c r="W607" s="19" t="str">
        <f t="array" ref="W607">IFERROR(VLOOKUP($C607&amp;$T607,CHOOSE({1,2},Data!$A$2:$A$13444&amp;Data!$B$2:$B$13444,Data!$C$2:$C$13444),2,0),"")</f>
        <v>PM06-A3</v>
      </c>
      <c r="X607" s="54" t="str">
        <f t="shared" si="15"/>
        <v>Học lại</v>
      </c>
      <c r="Y607" s="54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2"/>
    </row>
    <row r="608" spans="1:40" ht="18.75" customHeight="1" x14ac:dyDescent="0.25">
      <c r="A608" s="1">
        <v>600</v>
      </c>
      <c r="B608" s="20">
        <f>IF(LEN(C608=0),SUBTOTAL(3,$C$9:C608),"")</f>
        <v>600</v>
      </c>
      <c r="C608" s="21" t="s">
        <v>3882</v>
      </c>
      <c r="D608" s="22" t="s">
        <v>5835</v>
      </c>
      <c r="E608" s="23" t="s">
        <v>5840</v>
      </c>
      <c r="F608" s="21" t="s">
        <v>6098</v>
      </c>
      <c r="G608" s="90">
        <v>0</v>
      </c>
      <c r="H608" s="24">
        <v>0</v>
      </c>
      <c r="I608" s="24">
        <v>0</v>
      </c>
      <c r="J608" s="24" t="s">
        <v>26</v>
      </c>
      <c r="K608" s="30"/>
      <c r="L608" s="30"/>
      <c r="M608" s="30"/>
      <c r="N608" s="30"/>
      <c r="O608" s="52" t="s">
        <v>6630</v>
      </c>
      <c r="P608" s="26">
        <f t="shared" si="16"/>
        <v>0</v>
      </c>
      <c r="Q608" s="27" t="str">
        <f t="shared" si="20"/>
        <v>F</v>
      </c>
      <c r="R608" s="28" t="str">
        <f t="shared" si="14"/>
        <v>Kém</v>
      </c>
      <c r="S608" s="29" t="str">
        <f t="shared" si="17"/>
        <v>Không đủ ĐKDT</v>
      </c>
      <c r="T608" s="92" t="s">
        <v>5722</v>
      </c>
      <c r="U608" s="3" t="str">
        <f t="shared" si="18"/>
        <v>INT1332</v>
      </c>
      <c r="V608" s="3" t="str">
        <f t="shared" si="19"/>
        <v>04</v>
      </c>
      <c r="W608" s="19" t="str">
        <f t="array" ref="W608">IFERROR(VLOOKUP($C608&amp;$T608,CHOOSE({1,2},Data!$A$2:$A$13444&amp;Data!$B$2:$B$13444,Data!$C$2:$C$13444),2,0),"")</f>
        <v>PM06-A3</v>
      </c>
      <c r="X608" s="54" t="str">
        <f t="shared" si="15"/>
        <v>Học lại</v>
      </c>
      <c r="Y608" s="54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2"/>
    </row>
    <row r="609" spans="1:40" ht="18.75" customHeight="1" x14ac:dyDescent="0.25">
      <c r="A609" s="1">
        <v>601</v>
      </c>
      <c r="B609" s="20">
        <f>IF(LEN(C609=0),SUBTOTAL(3,$C$9:C609),"")</f>
        <v>601</v>
      </c>
      <c r="C609" s="21" t="s">
        <v>4573</v>
      </c>
      <c r="D609" s="22" t="s">
        <v>6366</v>
      </c>
      <c r="E609" s="23" t="s">
        <v>6186</v>
      </c>
      <c r="F609" s="21" t="s">
        <v>5939</v>
      </c>
      <c r="G609" s="90">
        <v>10</v>
      </c>
      <c r="H609" s="24">
        <v>5</v>
      </c>
      <c r="I609" s="24">
        <v>8</v>
      </c>
      <c r="J609" s="24" t="s">
        <v>26</v>
      </c>
      <c r="K609" s="30"/>
      <c r="L609" s="30"/>
      <c r="M609" s="30"/>
      <c r="N609" s="30"/>
      <c r="O609" s="52">
        <v>5</v>
      </c>
      <c r="P609" s="26">
        <f t="shared" si="16"/>
        <v>6.1</v>
      </c>
      <c r="Q609" s="27" t="str">
        <f t="shared" si="20"/>
        <v>C</v>
      </c>
      <c r="R609" s="28" t="str">
        <f t="shared" si="14"/>
        <v>Trung bình</v>
      </c>
      <c r="S609" s="29" t="str">
        <f t="shared" si="17"/>
        <v/>
      </c>
      <c r="T609" s="92" t="s">
        <v>5722</v>
      </c>
      <c r="U609" s="3" t="str">
        <f t="shared" si="18"/>
        <v>INT1332</v>
      </c>
      <c r="V609" s="3" t="str">
        <f t="shared" si="19"/>
        <v>04</v>
      </c>
      <c r="W609" s="19" t="str">
        <f t="array" ref="W609">IFERROR(VLOOKUP($C609&amp;$T609,CHOOSE({1,2},Data!$A$2:$A$13444&amp;Data!$B$2:$B$13444,Data!$C$2:$C$13444),2,0),"")</f>
        <v>PM06-A3</v>
      </c>
      <c r="X609" s="54" t="str">
        <f t="shared" si="15"/>
        <v>Đạt</v>
      </c>
      <c r="Y609" s="54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2"/>
    </row>
    <row r="610" spans="1:40" ht="18.75" customHeight="1" x14ac:dyDescent="0.25">
      <c r="A610" s="1">
        <v>602</v>
      </c>
      <c r="B610" s="20">
        <f>IF(LEN(C610=0),SUBTOTAL(3,$C$9:C610),"")</f>
        <v>602</v>
      </c>
      <c r="C610" s="21" t="s">
        <v>333</v>
      </c>
      <c r="D610" s="22" t="s">
        <v>6074</v>
      </c>
      <c r="E610" s="23" t="s">
        <v>5899</v>
      </c>
      <c r="F610" s="21" t="s">
        <v>5822</v>
      </c>
      <c r="G610" s="90">
        <v>0</v>
      </c>
      <c r="H610" s="24">
        <v>0</v>
      </c>
      <c r="I610" s="24">
        <v>0</v>
      </c>
      <c r="J610" s="24" t="s">
        <v>26</v>
      </c>
      <c r="K610" s="30"/>
      <c r="L610" s="30"/>
      <c r="M610" s="30"/>
      <c r="N610" s="30"/>
      <c r="O610" s="52" t="s">
        <v>6630</v>
      </c>
      <c r="P610" s="26">
        <f t="shared" si="16"/>
        <v>0</v>
      </c>
      <c r="Q610" s="27" t="str">
        <f t="shared" si="20"/>
        <v>F</v>
      </c>
      <c r="R610" s="28" t="str">
        <f t="shared" si="14"/>
        <v>Kém</v>
      </c>
      <c r="S610" s="29" t="str">
        <f t="shared" si="17"/>
        <v>Không đủ ĐKDT</v>
      </c>
      <c r="T610" s="92" t="s">
        <v>5722</v>
      </c>
      <c r="U610" s="3" t="str">
        <f t="shared" si="18"/>
        <v>INT1332</v>
      </c>
      <c r="V610" s="3" t="str">
        <f t="shared" si="19"/>
        <v>04</v>
      </c>
      <c r="W610" s="19" t="str">
        <f t="array" ref="W610">IFERROR(VLOOKUP($C610&amp;$T610,CHOOSE({1,2},Data!$A$2:$A$13444&amp;Data!$B$2:$B$13444,Data!$C$2:$C$13444),2,0),"")</f>
        <v>PM06-A3</v>
      </c>
      <c r="X610" s="54" t="str">
        <f t="shared" si="15"/>
        <v>Học lại</v>
      </c>
      <c r="Y610" s="54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2"/>
    </row>
    <row r="611" spans="1:40" ht="18.75" customHeight="1" x14ac:dyDescent="0.25">
      <c r="A611" s="1">
        <v>603</v>
      </c>
      <c r="B611" s="20">
        <f>IF(LEN(C611=0),SUBTOTAL(3,$C$9:C611),"")</f>
        <v>603</v>
      </c>
      <c r="C611" s="21" t="s">
        <v>4717</v>
      </c>
      <c r="D611" s="22" t="s">
        <v>6367</v>
      </c>
      <c r="E611" s="23" t="s">
        <v>5843</v>
      </c>
      <c r="F611" s="21" t="s">
        <v>5967</v>
      </c>
      <c r="G611" s="90">
        <v>10</v>
      </c>
      <c r="H611" s="24">
        <v>5</v>
      </c>
      <c r="I611" s="24">
        <v>7.5</v>
      </c>
      <c r="J611" s="24" t="s">
        <v>26</v>
      </c>
      <c r="K611" s="30"/>
      <c r="L611" s="30"/>
      <c r="M611" s="30"/>
      <c r="N611" s="30"/>
      <c r="O611" s="52">
        <v>5</v>
      </c>
      <c r="P611" s="26">
        <f t="shared" si="16"/>
        <v>6</v>
      </c>
      <c r="Q611" s="27" t="str">
        <f t="shared" si="20"/>
        <v>C</v>
      </c>
      <c r="R611" s="28" t="str">
        <f t="shared" si="14"/>
        <v>Trung bình</v>
      </c>
      <c r="S611" s="29" t="str">
        <f t="shared" si="17"/>
        <v/>
      </c>
      <c r="T611" s="92" t="s">
        <v>5722</v>
      </c>
      <c r="U611" s="3" t="str">
        <f t="shared" si="18"/>
        <v>INT1332</v>
      </c>
      <c r="V611" s="3" t="str">
        <f t="shared" si="19"/>
        <v>04</v>
      </c>
      <c r="W611" s="19" t="str">
        <f t="array" ref="W611">IFERROR(VLOOKUP($C611&amp;$T611,CHOOSE({1,2},Data!$A$2:$A$13444&amp;Data!$B$2:$B$13444,Data!$C$2:$C$13444),2,0),"")</f>
        <v>PM06-A3</v>
      </c>
      <c r="X611" s="54" t="str">
        <f t="shared" si="15"/>
        <v>Đạt</v>
      </c>
      <c r="Y611" s="54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2"/>
    </row>
    <row r="612" spans="1:40" ht="18.75" customHeight="1" x14ac:dyDescent="0.25">
      <c r="A612" s="1">
        <v>604</v>
      </c>
      <c r="B612" s="20">
        <f>IF(LEN(C612=0),SUBTOTAL(3,$C$9:C612),"")</f>
        <v>604</v>
      </c>
      <c r="C612" s="21" t="s">
        <v>617</v>
      </c>
      <c r="D612" s="22" t="s">
        <v>6368</v>
      </c>
      <c r="E612" s="23" t="s">
        <v>6369</v>
      </c>
      <c r="F612" s="21" t="s">
        <v>5937</v>
      </c>
      <c r="G612" s="90">
        <v>6</v>
      </c>
      <c r="H612" s="24">
        <v>6</v>
      </c>
      <c r="I612" s="24">
        <v>7.5</v>
      </c>
      <c r="J612" s="24" t="s">
        <v>26</v>
      </c>
      <c r="K612" s="30"/>
      <c r="L612" s="30"/>
      <c r="M612" s="30"/>
      <c r="N612" s="30"/>
      <c r="O612" s="52">
        <v>5</v>
      </c>
      <c r="P612" s="26">
        <f t="shared" si="16"/>
        <v>5.8</v>
      </c>
      <c r="Q612" s="27" t="str">
        <f t="shared" si="20"/>
        <v>C</v>
      </c>
      <c r="R612" s="28" t="str">
        <f t="shared" si="14"/>
        <v>Trung bình</v>
      </c>
      <c r="S612" s="29" t="str">
        <f t="shared" si="17"/>
        <v/>
      </c>
      <c r="T612" s="92" t="s">
        <v>5722</v>
      </c>
      <c r="U612" s="3" t="str">
        <f t="shared" si="18"/>
        <v>INT1332</v>
      </c>
      <c r="V612" s="3" t="str">
        <f t="shared" si="19"/>
        <v>04</v>
      </c>
      <c r="W612" s="19" t="str">
        <f t="array" ref="W612">IFERROR(VLOOKUP($C612&amp;$T612,CHOOSE({1,2},Data!$A$2:$A$13444&amp;Data!$B$2:$B$13444,Data!$C$2:$C$13444),2,0),"")</f>
        <v>PM06-A3</v>
      </c>
      <c r="X612" s="54" t="str">
        <f t="shared" si="15"/>
        <v>Đạt</v>
      </c>
      <c r="Y612" s="54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2"/>
    </row>
    <row r="613" spans="1:40" ht="18.75" customHeight="1" x14ac:dyDescent="0.25">
      <c r="A613" s="1">
        <v>605</v>
      </c>
      <c r="B613" s="20">
        <f>IF(LEN(C613=0),SUBTOTAL(3,$C$9:C613),"")</f>
        <v>605</v>
      </c>
      <c r="C613" s="21" t="s">
        <v>4451</v>
      </c>
      <c r="D613" s="22" t="s">
        <v>5853</v>
      </c>
      <c r="E613" s="23" t="s">
        <v>5992</v>
      </c>
      <c r="F613" s="21" t="s">
        <v>5947</v>
      </c>
      <c r="G613" s="90">
        <v>10</v>
      </c>
      <c r="H613" s="24">
        <v>4</v>
      </c>
      <c r="I613" s="24">
        <v>7</v>
      </c>
      <c r="J613" s="24" t="s">
        <v>26</v>
      </c>
      <c r="K613" s="30"/>
      <c r="L613" s="30"/>
      <c r="M613" s="30"/>
      <c r="N613" s="30"/>
      <c r="O613" s="52">
        <v>5</v>
      </c>
      <c r="P613" s="26">
        <f t="shared" si="16"/>
        <v>5.7</v>
      </c>
      <c r="Q613" s="27" t="str">
        <f t="shared" si="20"/>
        <v>C</v>
      </c>
      <c r="R613" s="28" t="str">
        <f t="shared" si="14"/>
        <v>Trung bình</v>
      </c>
      <c r="S613" s="29" t="str">
        <f t="shared" si="17"/>
        <v/>
      </c>
      <c r="T613" s="92" t="s">
        <v>5722</v>
      </c>
      <c r="U613" s="3" t="str">
        <f t="shared" si="18"/>
        <v>INT1332</v>
      </c>
      <c r="V613" s="3" t="str">
        <f t="shared" si="19"/>
        <v>04</v>
      </c>
      <c r="W613" s="19" t="str">
        <f t="array" ref="W613">IFERROR(VLOOKUP($C613&amp;$T613,CHOOSE({1,2},Data!$A$2:$A$13444&amp;Data!$B$2:$B$13444,Data!$C$2:$C$13444),2,0),"")</f>
        <v>PM06-A3</v>
      </c>
      <c r="X613" s="54" t="str">
        <f t="shared" si="15"/>
        <v>Đạt</v>
      </c>
      <c r="Y613" s="54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2"/>
    </row>
    <row r="614" spans="1:40" ht="18.75" customHeight="1" x14ac:dyDescent="0.25">
      <c r="A614" s="1">
        <v>606</v>
      </c>
      <c r="B614" s="20">
        <f>IF(LEN(C614=0),SUBTOTAL(3,$C$9:C614),"")</f>
        <v>606</v>
      </c>
      <c r="C614" s="21" t="s">
        <v>3959</v>
      </c>
      <c r="D614" s="22" t="s">
        <v>5853</v>
      </c>
      <c r="E614" s="23" t="s">
        <v>5992</v>
      </c>
      <c r="F614" s="21" t="s">
        <v>5937</v>
      </c>
      <c r="G614" s="90">
        <v>8</v>
      </c>
      <c r="H614" s="24">
        <v>4</v>
      </c>
      <c r="I614" s="24">
        <v>5.5</v>
      </c>
      <c r="J614" s="24" t="s">
        <v>26</v>
      </c>
      <c r="K614" s="30"/>
      <c r="L614" s="30"/>
      <c r="M614" s="30"/>
      <c r="N614" s="30"/>
      <c r="O614" s="52">
        <v>4</v>
      </c>
      <c r="P614" s="26">
        <f t="shared" si="16"/>
        <v>4.7</v>
      </c>
      <c r="Q614" s="27" t="str">
        <f t="shared" si="20"/>
        <v>D</v>
      </c>
      <c r="R614" s="28" t="str">
        <f t="shared" si="14"/>
        <v>Trung bình yếu</v>
      </c>
      <c r="S614" s="29" t="str">
        <f t="shared" si="17"/>
        <v/>
      </c>
      <c r="T614" s="92" t="s">
        <v>5722</v>
      </c>
      <c r="U614" s="3" t="str">
        <f t="shared" si="18"/>
        <v>INT1332</v>
      </c>
      <c r="V614" s="3" t="str">
        <f t="shared" si="19"/>
        <v>04</v>
      </c>
      <c r="W614" s="19" t="str">
        <f t="array" ref="W614">IFERROR(VLOOKUP($C614&amp;$T614,CHOOSE({1,2},Data!$A$2:$A$13444&amp;Data!$B$2:$B$13444,Data!$C$2:$C$13444),2,0),"")</f>
        <v>PM06-A3</v>
      </c>
      <c r="X614" s="54" t="str">
        <f t="shared" si="15"/>
        <v>Đạt</v>
      </c>
      <c r="Y614" s="54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2"/>
    </row>
    <row r="615" spans="1:40" ht="18.75" customHeight="1" x14ac:dyDescent="0.25">
      <c r="A615" s="1">
        <v>607</v>
      </c>
      <c r="B615" s="20">
        <f>IF(LEN(C615=0),SUBTOTAL(3,$C$9:C615),"")</f>
        <v>607</v>
      </c>
      <c r="C615" s="21" t="s">
        <v>4325</v>
      </c>
      <c r="D615" s="22" t="s">
        <v>6370</v>
      </c>
      <c r="E615" s="23" t="s">
        <v>5846</v>
      </c>
      <c r="F615" s="21" t="s">
        <v>5942</v>
      </c>
      <c r="G615" s="90">
        <v>10</v>
      </c>
      <c r="H615" s="24">
        <v>5</v>
      </c>
      <c r="I615" s="24">
        <v>8</v>
      </c>
      <c r="J615" s="24" t="s">
        <v>26</v>
      </c>
      <c r="K615" s="30"/>
      <c r="L615" s="30"/>
      <c r="M615" s="30"/>
      <c r="N615" s="30"/>
      <c r="O615" s="52">
        <v>4.5</v>
      </c>
      <c r="P615" s="26">
        <f t="shared" si="16"/>
        <v>5.9</v>
      </c>
      <c r="Q615" s="27" t="str">
        <f t="shared" si="20"/>
        <v>C</v>
      </c>
      <c r="R615" s="28" t="str">
        <f t="shared" si="14"/>
        <v>Trung bình</v>
      </c>
      <c r="S615" s="29" t="str">
        <f t="shared" si="17"/>
        <v/>
      </c>
      <c r="T615" s="92" t="s">
        <v>5722</v>
      </c>
      <c r="U615" s="3" t="str">
        <f t="shared" si="18"/>
        <v>INT1332</v>
      </c>
      <c r="V615" s="3" t="str">
        <f t="shared" si="19"/>
        <v>04</v>
      </c>
      <c r="W615" s="19" t="str">
        <f t="array" ref="W615">IFERROR(VLOOKUP($C615&amp;$T615,CHOOSE({1,2},Data!$A$2:$A$13444&amp;Data!$B$2:$B$13444,Data!$C$2:$C$13444),2,0),"")</f>
        <v>PM06-A3</v>
      </c>
      <c r="X615" s="54" t="str">
        <f t="shared" si="15"/>
        <v>Đạt</v>
      </c>
      <c r="Y615" s="54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2"/>
    </row>
    <row r="616" spans="1:40" ht="18.75" customHeight="1" x14ac:dyDescent="0.25">
      <c r="A616" s="1">
        <v>608</v>
      </c>
      <c r="B616" s="20">
        <f>IF(LEN(C616=0),SUBTOTAL(3,$C$9:C616),"")</f>
        <v>608</v>
      </c>
      <c r="C616" s="21" t="s">
        <v>4515</v>
      </c>
      <c r="D616" s="22" t="s">
        <v>6228</v>
      </c>
      <c r="E616" s="23" t="s">
        <v>5846</v>
      </c>
      <c r="F616" s="21" t="s">
        <v>6358</v>
      </c>
      <c r="G616" s="90">
        <v>2</v>
      </c>
      <c r="H616" s="24">
        <v>4</v>
      </c>
      <c r="I616" s="24">
        <v>6</v>
      </c>
      <c r="J616" s="24" t="s">
        <v>26</v>
      </c>
      <c r="K616" s="30"/>
      <c r="L616" s="30"/>
      <c r="M616" s="30"/>
      <c r="N616" s="30"/>
      <c r="O616" s="52">
        <v>2</v>
      </c>
      <c r="P616" s="26">
        <f t="shared" si="16"/>
        <v>3.2</v>
      </c>
      <c r="Q616" s="27" t="str">
        <f t="shared" si="20"/>
        <v>F</v>
      </c>
      <c r="R616" s="28" t="str">
        <f t="shared" si="14"/>
        <v>Kém</v>
      </c>
      <c r="S616" s="29" t="str">
        <f t="shared" si="17"/>
        <v/>
      </c>
      <c r="T616" s="92" t="s">
        <v>5722</v>
      </c>
      <c r="U616" s="3" t="str">
        <f t="shared" si="18"/>
        <v>INT1332</v>
      </c>
      <c r="V616" s="3" t="str">
        <f t="shared" si="19"/>
        <v>04</v>
      </c>
      <c r="W616" s="19" t="str">
        <f t="array" ref="W616">IFERROR(VLOOKUP($C616&amp;$T616,CHOOSE({1,2},Data!$A$2:$A$13444&amp;Data!$B$2:$B$13444,Data!$C$2:$C$13444),2,0),"")</f>
        <v>PM06-A3</v>
      </c>
      <c r="X616" s="54" t="str">
        <f t="shared" si="15"/>
        <v>Học lại</v>
      </c>
      <c r="Y616" s="54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2"/>
    </row>
    <row r="617" spans="1:40" ht="18.75" customHeight="1" x14ac:dyDescent="0.25">
      <c r="A617" s="1">
        <v>609</v>
      </c>
      <c r="B617" s="20">
        <f>IF(LEN(C617=0),SUBTOTAL(3,$C$9:C617),"")</f>
        <v>609</v>
      </c>
      <c r="C617" s="21" t="s">
        <v>471</v>
      </c>
      <c r="D617" s="22" t="s">
        <v>6371</v>
      </c>
      <c r="E617" s="23" t="s">
        <v>5846</v>
      </c>
      <c r="F617" s="21" t="s">
        <v>5939</v>
      </c>
      <c r="G617" s="90">
        <v>10</v>
      </c>
      <c r="H617" s="24">
        <v>8</v>
      </c>
      <c r="I617" s="24">
        <v>8</v>
      </c>
      <c r="J617" s="24" t="s">
        <v>26</v>
      </c>
      <c r="K617" s="30"/>
      <c r="L617" s="30"/>
      <c r="M617" s="30"/>
      <c r="N617" s="30"/>
      <c r="O617" s="52">
        <v>5.5</v>
      </c>
      <c r="P617" s="26">
        <f t="shared" si="16"/>
        <v>7</v>
      </c>
      <c r="Q617" s="27" t="str">
        <f t="shared" si="20"/>
        <v>B</v>
      </c>
      <c r="R617" s="28" t="str">
        <f t="shared" si="14"/>
        <v>Khá</v>
      </c>
      <c r="S617" s="29" t="str">
        <f t="shared" si="17"/>
        <v/>
      </c>
      <c r="T617" s="92" t="s">
        <v>5722</v>
      </c>
      <c r="U617" s="3" t="str">
        <f t="shared" si="18"/>
        <v>INT1332</v>
      </c>
      <c r="V617" s="3" t="str">
        <f t="shared" si="19"/>
        <v>04</v>
      </c>
      <c r="W617" s="19" t="str">
        <f t="array" ref="W617">IFERROR(VLOOKUP($C617&amp;$T617,CHOOSE({1,2},Data!$A$2:$A$13444&amp;Data!$B$2:$B$13444,Data!$C$2:$C$13444),2,0),"")</f>
        <v>PM06-A3</v>
      </c>
      <c r="X617" s="54" t="str">
        <f t="shared" si="15"/>
        <v>Đạt</v>
      </c>
      <c r="Y617" s="54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2"/>
    </row>
    <row r="618" spans="1:40" ht="18.75" customHeight="1" x14ac:dyDescent="0.25">
      <c r="A618" s="1">
        <v>610</v>
      </c>
      <c r="B618" s="20">
        <f>IF(LEN(C618=0),SUBTOTAL(3,$C$9:C618),"")</f>
        <v>610</v>
      </c>
      <c r="C618" s="21" t="s">
        <v>408</v>
      </c>
      <c r="D618" s="22" t="s">
        <v>6020</v>
      </c>
      <c r="E618" s="23" t="s">
        <v>6372</v>
      </c>
      <c r="F618" s="21" t="s">
        <v>5956</v>
      </c>
      <c r="G618" s="90">
        <v>10</v>
      </c>
      <c r="H618" s="24">
        <v>4</v>
      </c>
      <c r="I618" s="24">
        <v>7.5</v>
      </c>
      <c r="J618" s="24" t="s">
        <v>26</v>
      </c>
      <c r="K618" s="30"/>
      <c r="L618" s="30"/>
      <c r="M618" s="30"/>
      <c r="N618" s="30"/>
      <c r="O618" s="52">
        <v>4</v>
      </c>
      <c r="P618" s="26">
        <f t="shared" si="16"/>
        <v>5.3</v>
      </c>
      <c r="Q618" s="27" t="str">
        <f t="shared" si="20"/>
        <v>D+</v>
      </c>
      <c r="R618" s="28" t="str">
        <f t="shared" si="14"/>
        <v>Trung bình yếu</v>
      </c>
      <c r="S618" s="29" t="str">
        <f t="shared" si="17"/>
        <v/>
      </c>
      <c r="T618" s="92" t="s">
        <v>5722</v>
      </c>
      <c r="U618" s="3" t="str">
        <f t="shared" si="18"/>
        <v>INT1332</v>
      </c>
      <c r="V618" s="3" t="str">
        <f t="shared" si="19"/>
        <v>04</v>
      </c>
      <c r="W618" s="19" t="str">
        <f t="array" ref="W618">IFERROR(VLOOKUP($C618&amp;$T618,CHOOSE({1,2},Data!$A$2:$A$13444&amp;Data!$B$2:$B$13444,Data!$C$2:$C$13444),2,0),"")</f>
        <v>PM06-A3</v>
      </c>
      <c r="X618" s="54" t="str">
        <f t="shared" si="15"/>
        <v>Đạt</v>
      </c>
      <c r="Y618" s="54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2"/>
    </row>
    <row r="619" spans="1:40" ht="18.75" customHeight="1" x14ac:dyDescent="0.25">
      <c r="A619" s="1">
        <v>611</v>
      </c>
      <c r="B619" s="20">
        <f>IF(LEN(C619=0),SUBTOTAL(3,$C$9:C619),"")</f>
        <v>611</v>
      </c>
      <c r="C619" s="21" t="s">
        <v>4577</v>
      </c>
      <c r="D619" s="22" t="s">
        <v>6373</v>
      </c>
      <c r="E619" s="23" t="s">
        <v>5915</v>
      </c>
      <c r="F619" s="21" t="s">
        <v>5967</v>
      </c>
      <c r="G619" s="90">
        <v>6</v>
      </c>
      <c r="H619" s="24">
        <v>4</v>
      </c>
      <c r="I619" s="24">
        <v>7</v>
      </c>
      <c r="J619" s="24" t="s">
        <v>26</v>
      </c>
      <c r="K619" s="30"/>
      <c r="L619" s="30"/>
      <c r="M619" s="30"/>
      <c r="N619" s="30"/>
      <c r="O619" s="52">
        <v>1</v>
      </c>
      <c r="P619" s="26">
        <f t="shared" si="16"/>
        <v>3.3</v>
      </c>
      <c r="Q619" s="27" t="str">
        <f t="shared" si="20"/>
        <v>F</v>
      </c>
      <c r="R619" s="28" t="str">
        <f t="shared" si="14"/>
        <v>Kém</v>
      </c>
      <c r="S619" s="29" t="str">
        <f t="shared" si="17"/>
        <v/>
      </c>
      <c r="T619" s="92" t="s">
        <v>5722</v>
      </c>
      <c r="U619" s="3" t="str">
        <f t="shared" si="18"/>
        <v>INT1332</v>
      </c>
      <c r="V619" s="3" t="str">
        <f t="shared" si="19"/>
        <v>04</v>
      </c>
      <c r="W619" s="19" t="str">
        <f t="array" ref="W619">IFERROR(VLOOKUP($C619&amp;$T619,CHOOSE({1,2},Data!$A$2:$A$13444&amp;Data!$B$2:$B$13444,Data!$C$2:$C$13444),2,0),"")</f>
        <v>PM06-A3</v>
      </c>
      <c r="X619" s="54" t="str">
        <f t="shared" si="15"/>
        <v>Học lại</v>
      </c>
      <c r="Y619" s="54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2"/>
    </row>
    <row r="620" spans="1:40" ht="18.75" customHeight="1" x14ac:dyDescent="0.25">
      <c r="A620" s="1">
        <v>612</v>
      </c>
      <c r="B620" s="20">
        <f>IF(LEN(C620=0),SUBTOTAL(3,$C$9:C620),"")</f>
        <v>612</v>
      </c>
      <c r="C620" s="21" t="s">
        <v>619</v>
      </c>
      <c r="D620" s="22" t="s">
        <v>5833</v>
      </c>
      <c r="E620" s="23" t="s">
        <v>5915</v>
      </c>
      <c r="F620" s="21" t="s">
        <v>5947</v>
      </c>
      <c r="G620" s="90">
        <v>10</v>
      </c>
      <c r="H620" s="24">
        <v>5</v>
      </c>
      <c r="I620" s="24">
        <v>7</v>
      </c>
      <c r="J620" s="24" t="s">
        <v>26</v>
      </c>
      <c r="K620" s="30"/>
      <c r="L620" s="30"/>
      <c r="M620" s="30"/>
      <c r="N620" s="30"/>
      <c r="O620" s="52">
        <v>3.5</v>
      </c>
      <c r="P620" s="26">
        <f t="shared" si="16"/>
        <v>5.2</v>
      </c>
      <c r="Q620" s="27" t="str">
        <f t="shared" si="20"/>
        <v>D+</v>
      </c>
      <c r="R620" s="28" t="str">
        <f t="shared" si="14"/>
        <v>Trung bình yếu</v>
      </c>
      <c r="S620" s="29" t="str">
        <f t="shared" si="17"/>
        <v/>
      </c>
      <c r="T620" s="92" t="s">
        <v>5722</v>
      </c>
      <c r="U620" s="3" t="str">
        <f t="shared" si="18"/>
        <v>INT1332</v>
      </c>
      <c r="V620" s="3" t="str">
        <f t="shared" si="19"/>
        <v>04</v>
      </c>
      <c r="W620" s="19" t="str">
        <f t="array" ref="W620">IFERROR(VLOOKUP($C620&amp;$T620,CHOOSE({1,2},Data!$A$2:$A$13444&amp;Data!$B$2:$B$13444,Data!$C$2:$C$13444),2,0),"")</f>
        <v>PM06-A3</v>
      </c>
      <c r="X620" s="54" t="str">
        <f t="shared" si="15"/>
        <v>Đạt</v>
      </c>
      <c r="Y620" s="54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2"/>
    </row>
    <row r="621" spans="1:40" ht="18.75" customHeight="1" x14ac:dyDescent="0.25">
      <c r="A621" s="1">
        <v>613</v>
      </c>
      <c r="B621" s="20">
        <f>IF(LEN(C621=0),SUBTOTAL(3,$C$9:C621),"")</f>
        <v>613</v>
      </c>
      <c r="C621" s="21" t="s">
        <v>5327</v>
      </c>
      <c r="D621" s="22" t="s">
        <v>5844</v>
      </c>
      <c r="E621" s="23" t="s">
        <v>6002</v>
      </c>
      <c r="F621" s="21" t="s">
        <v>5935</v>
      </c>
      <c r="G621" s="90">
        <v>10</v>
      </c>
      <c r="H621" s="24">
        <v>7</v>
      </c>
      <c r="I621" s="24">
        <v>8</v>
      </c>
      <c r="J621" s="24" t="s">
        <v>26</v>
      </c>
      <c r="K621" s="30"/>
      <c r="L621" s="30"/>
      <c r="M621" s="30"/>
      <c r="N621" s="30"/>
      <c r="O621" s="52">
        <v>4</v>
      </c>
      <c r="P621" s="26">
        <f t="shared" si="16"/>
        <v>6</v>
      </c>
      <c r="Q621" s="27" t="str">
        <f t="shared" si="20"/>
        <v>C</v>
      </c>
      <c r="R621" s="28" t="str">
        <f t="shared" si="14"/>
        <v>Trung bình</v>
      </c>
      <c r="S621" s="29" t="str">
        <f t="shared" si="17"/>
        <v/>
      </c>
      <c r="T621" s="92" t="s">
        <v>5722</v>
      </c>
      <c r="U621" s="3" t="str">
        <f t="shared" si="18"/>
        <v>INT1332</v>
      </c>
      <c r="V621" s="3" t="str">
        <f t="shared" si="19"/>
        <v>04</v>
      </c>
      <c r="W621" s="19" t="str">
        <f t="array" ref="W621">IFERROR(VLOOKUP($C621&amp;$T621,CHOOSE({1,2},Data!$A$2:$A$13444&amp;Data!$B$2:$B$13444,Data!$C$2:$C$13444),2,0),"")</f>
        <v>PM06-A3</v>
      </c>
      <c r="X621" s="54" t="str">
        <f t="shared" si="15"/>
        <v>Đạt</v>
      </c>
      <c r="Y621" s="54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2"/>
    </row>
    <row r="622" spans="1:40" ht="18.75" customHeight="1" x14ac:dyDescent="0.25">
      <c r="A622" s="1">
        <v>614</v>
      </c>
      <c r="B622" s="20">
        <f>IF(LEN(C622=0),SUBTOTAL(3,$C$9:C622),"")</f>
        <v>614</v>
      </c>
      <c r="C622" s="21" t="s">
        <v>4040</v>
      </c>
      <c r="D622" s="22" t="s">
        <v>6374</v>
      </c>
      <c r="E622" s="23" t="s">
        <v>5849</v>
      </c>
      <c r="F622" s="21" t="s">
        <v>5962</v>
      </c>
      <c r="G622" s="90">
        <v>0</v>
      </c>
      <c r="H622" s="24">
        <v>0</v>
      </c>
      <c r="I622" s="24">
        <v>0</v>
      </c>
      <c r="J622" s="24" t="s">
        <v>26</v>
      </c>
      <c r="K622" s="30"/>
      <c r="L622" s="30"/>
      <c r="M622" s="30"/>
      <c r="N622" s="30"/>
      <c r="O622" s="52" t="s">
        <v>6630</v>
      </c>
      <c r="P622" s="26">
        <f t="shared" si="16"/>
        <v>0</v>
      </c>
      <c r="Q622" s="27" t="str">
        <f t="shared" si="20"/>
        <v>F</v>
      </c>
      <c r="R622" s="28" t="str">
        <f t="shared" si="14"/>
        <v>Kém</v>
      </c>
      <c r="S622" s="29" t="str">
        <f t="shared" si="17"/>
        <v>Không đủ ĐKDT</v>
      </c>
      <c r="T622" s="92" t="s">
        <v>5722</v>
      </c>
      <c r="U622" s="3" t="str">
        <f t="shared" si="18"/>
        <v>INT1332</v>
      </c>
      <c r="V622" s="3" t="str">
        <f t="shared" si="19"/>
        <v>04</v>
      </c>
      <c r="W622" s="19" t="str">
        <f t="array" ref="W622">IFERROR(VLOOKUP($C622&amp;$T622,CHOOSE({1,2},Data!$A$2:$A$13444&amp;Data!$B$2:$B$13444,Data!$C$2:$C$13444),2,0),"")</f>
        <v>PM06-A3</v>
      </c>
      <c r="X622" s="54" t="str">
        <f t="shared" si="15"/>
        <v>Học lại</v>
      </c>
      <c r="Y622" s="54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2"/>
    </row>
    <row r="623" spans="1:40" ht="18.75" customHeight="1" x14ac:dyDescent="0.25">
      <c r="A623" s="1">
        <v>615</v>
      </c>
      <c r="B623" s="20">
        <f>IF(LEN(C623=0),SUBTOTAL(3,$C$9:C623),"")</f>
        <v>615</v>
      </c>
      <c r="C623" s="21" t="s">
        <v>4558</v>
      </c>
      <c r="D623" s="22" t="s">
        <v>6375</v>
      </c>
      <c r="E623" s="23" t="s">
        <v>6129</v>
      </c>
      <c r="F623" s="21" t="s">
        <v>5939</v>
      </c>
      <c r="G623" s="90">
        <v>10</v>
      </c>
      <c r="H623" s="24">
        <v>6</v>
      </c>
      <c r="I623" s="24">
        <v>8</v>
      </c>
      <c r="J623" s="24" t="s">
        <v>26</v>
      </c>
      <c r="K623" s="30"/>
      <c r="L623" s="30"/>
      <c r="M623" s="30"/>
      <c r="N623" s="30"/>
      <c r="O623" s="52">
        <v>5</v>
      </c>
      <c r="P623" s="26">
        <f t="shared" si="16"/>
        <v>6.3</v>
      </c>
      <c r="Q623" s="27" t="str">
        <f t="shared" si="20"/>
        <v>C</v>
      </c>
      <c r="R623" s="28" t="str">
        <f t="shared" si="14"/>
        <v>Trung bình</v>
      </c>
      <c r="S623" s="29" t="str">
        <f t="shared" si="17"/>
        <v/>
      </c>
      <c r="T623" s="92" t="s">
        <v>5722</v>
      </c>
      <c r="U623" s="3" t="str">
        <f t="shared" si="18"/>
        <v>INT1332</v>
      </c>
      <c r="V623" s="3" t="str">
        <f t="shared" si="19"/>
        <v>04</v>
      </c>
      <c r="W623" s="19" t="str">
        <f t="array" ref="W623">IFERROR(VLOOKUP($C623&amp;$T623,CHOOSE({1,2},Data!$A$2:$A$13444&amp;Data!$B$2:$B$13444,Data!$C$2:$C$13444),2,0),"")</f>
        <v>PM06-A3</v>
      </c>
      <c r="X623" s="54" t="str">
        <f t="shared" si="15"/>
        <v>Đạt</v>
      </c>
      <c r="Y623" s="54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2"/>
    </row>
    <row r="624" spans="1:40" ht="18.75" customHeight="1" x14ac:dyDescent="0.25">
      <c r="A624" s="1">
        <v>616</v>
      </c>
      <c r="B624" s="20">
        <f>IF(LEN(C624=0),SUBTOTAL(3,$C$9:C624),"")</f>
        <v>616</v>
      </c>
      <c r="C624" s="21" t="s">
        <v>680</v>
      </c>
      <c r="D624" s="22" t="s">
        <v>6078</v>
      </c>
      <c r="E624" s="23" t="s">
        <v>6004</v>
      </c>
      <c r="F624" s="21" t="s">
        <v>5935</v>
      </c>
      <c r="G624" s="90">
        <v>10</v>
      </c>
      <c r="H624" s="24">
        <v>5.5</v>
      </c>
      <c r="I624" s="24">
        <v>8</v>
      </c>
      <c r="J624" s="24" t="s">
        <v>26</v>
      </c>
      <c r="K624" s="30"/>
      <c r="L624" s="30"/>
      <c r="M624" s="30"/>
      <c r="N624" s="30"/>
      <c r="O624" s="52">
        <v>4.5</v>
      </c>
      <c r="P624" s="26">
        <f t="shared" si="16"/>
        <v>6</v>
      </c>
      <c r="Q624" s="27" t="str">
        <f t="shared" si="20"/>
        <v>C</v>
      </c>
      <c r="R624" s="28" t="str">
        <f t="shared" si="14"/>
        <v>Trung bình</v>
      </c>
      <c r="S624" s="29" t="str">
        <f t="shared" si="17"/>
        <v/>
      </c>
      <c r="T624" s="92" t="s">
        <v>5722</v>
      </c>
      <c r="U624" s="3" t="str">
        <f t="shared" si="18"/>
        <v>INT1332</v>
      </c>
      <c r="V624" s="3" t="str">
        <f t="shared" si="19"/>
        <v>04</v>
      </c>
      <c r="W624" s="19" t="str">
        <f t="array" ref="W624">IFERROR(VLOOKUP($C624&amp;$T624,CHOOSE({1,2},Data!$A$2:$A$13444&amp;Data!$B$2:$B$13444,Data!$C$2:$C$13444),2,0),"")</f>
        <v>PM06-A3</v>
      </c>
      <c r="X624" s="54" t="str">
        <f t="shared" si="15"/>
        <v>Đạt</v>
      </c>
      <c r="Y624" s="54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2"/>
    </row>
    <row r="625" spans="1:40" ht="18.75" customHeight="1" x14ac:dyDescent="0.25">
      <c r="A625" s="1">
        <v>617</v>
      </c>
      <c r="B625" s="20">
        <f>IF(LEN(C625=0),SUBTOTAL(3,$C$9:C625),"")</f>
        <v>617</v>
      </c>
      <c r="C625" s="21" t="s">
        <v>445</v>
      </c>
      <c r="D625" s="22" t="s">
        <v>6213</v>
      </c>
      <c r="E625" s="23" t="s">
        <v>6007</v>
      </c>
      <c r="F625" s="21" t="s">
        <v>5967</v>
      </c>
      <c r="G625" s="90">
        <v>10</v>
      </c>
      <c r="H625" s="24">
        <v>3</v>
      </c>
      <c r="I625" s="24">
        <v>7</v>
      </c>
      <c r="J625" s="24" t="s">
        <v>26</v>
      </c>
      <c r="K625" s="30"/>
      <c r="L625" s="30"/>
      <c r="M625" s="30"/>
      <c r="N625" s="30"/>
      <c r="O625" s="52" t="s">
        <v>6629</v>
      </c>
      <c r="P625" s="26">
        <f t="shared" si="16"/>
        <v>0</v>
      </c>
      <c r="Q625" s="27" t="str">
        <f t="shared" si="20"/>
        <v>F</v>
      </c>
      <c r="R625" s="28" t="str">
        <f t="shared" si="14"/>
        <v>Kém</v>
      </c>
      <c r="S625" s="29" t="str">
        <f t="shared" si="17"/>
        <v>Vắng</v>
      </c>
      <c r="T625" s="92" t="s">
        <v>5722</v>
      </c>
      <c r="U625" s="3" t="str">
        <f t="shared" si="18"/>
        <v>INT1332</v>
      </c>
      <c r="V625" s="3" t="str">
        <f t="shared" si="19"/>
        <v>04</v>
      </c>
      <c r="W625" s="19" t="str">
        <f t="array" ref="W625">IFERROR(VLOOKUP($C625&amp;$T625,CHOOSE({1,2},Data!$A$2:$A$13444&amp;Data!$B$2:$B$13444,Data!$C$2:$C$13444),2,0),"")</f>
        <v>PM06-A3</v>
      </c>
      <c r="X625" s="54" t="str">
        <f t="shared" si="15"/>
        <v>Học lại</v>
      </c>
      <c r="Y625" s="54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2"/>
    </row>
    <row r="626" spans="1:40" ht="18.75" customHeight="1" x14ac:dyDescent="0.25">
      <c r="A626" s="1">
        <v>618</v>
      </c>
      <c r="B626" s="20">
        <f>IF(LEN(C626=0),SUBTOTAL(3,$C$9:C626),"")</f>
        <v>618</v>
      </c>
      <c r="C626" s="21" t="s">
        <v>269</v>
      </c>
      <c r="D626" s="22" t="s">
        <v>5848</v>
      </c>
      <c r="E626" s="23" t="s">
        <v>6007</v>
      </c>
      <c r="F626" s="21" t="s">
        <v>5937</v>
      </c>
      <c r="G626" s="90">
        <v>8</v>
      </c>
      <c r="H626" s="24">
        <v>4</v>
      </c>
      <c r="I626" s="24">
        <v>7</v>
      </c>
      <c r="J626" s="24" t="s">
        <v>26</v>
      </c>
      <c r="K626" s="30"/>
      <c r="L626" s="30"/>
      <c r="M626" s="30"/>
      <c r="N626" s="30"/>
      <c r="O626" s="52" t="s">
        <v>6629</v>
      </c>
      <c r="P626" s="26">
        <f t="shared" si="16"/>
        <v>0</v>
      </c>
      <c r="Q626" s="27" t="str">
        <f t="shared" si="20"/>
        <v>F</v>
      </c>
      <c r="R626" s="28" t="str">
        <f t="shared" si="14"/>
        <v>Kém</v>
      </c>
      <c r="S626" s="29" t="str">
        <f t="shared" si="17"/>
        <v>Vắng</v>
      </c>
      <c r="T626" s="92" t="s">
        <v>5722</v>
      </c>
      <c r="U626" s="3" t="str">
        <f t="shared" si="18"/>
        <v>INT1332</v>
      </c>
      <c r="V626" s="3" t="str">
        <f t="shared" si="19"/>
        <v>04</v>
      </c>
      <c r="W626" s="19" t="str">
        <f t="array" ref="W626">IFERROR(VLOOKUP($C626&amp;$T626,CHOOSE({1,2},Data!$A$2:$A$13444&amp;Data!$B$2:$B$13444,Data!$C$2:$C$13444),2,0),"")</f>
        <v>PM06-A3</v>
      </c>
      <c r="X626" s="54" t="str">
        <f t="shared" si="15"/>
        <v>Học lại</v>
      </c>
      <c r="Y626" s="54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2"/>
    </row>
    <row r="627" spans="1:40" ht="18.75" customHeight="1" x14ac:dyDescent="0.25">
      <c r="A627" s="1">
        <v>619</v>
      </c>
      <c r="B627" s="20">
        <f>IF(LEN(C627=0),SUBTOTAL(3,$C$9:C627),"")</f>
        <v>619</v>
      </c>
      <c r="C627" s="21" t="s">
        <v>622</v>
      </c>
      <c r="D627" s="22" t="s">
        <v>6198</v>
      </c>
      <c r="E627" s="23" t="s">
        <v>6376</v>
      </c>
      <c r="F627" s="21" t="s">
        <v>5935</v>
      </c>
      <c r="G627" s="90">
        <v>8</v>
      </c>
      <c r="H627" s="24">
        <v>4</v>
      </c>
      <c r="I627" s="24">
        <v>6.5</v>
      </c>
      <c r="J627" s="24" t="s">
        <v>26</v>
      </c>
      <c r="K627" s="30"/>
      <c r="L627" s="30"/>
      <c r="M627" s="30"/>
      <c r="N627" s="30"/>
      <c r="O627" s="52">
        <v>1</v>
      </c>
      <c r="P627" s="26">
        <f t="shared" si="16"/>
        <v>3.4</v>
      </c>
      <c r="Q627" s="27" t="str">
        <f t="shared" si="20"/>
        <v>F</v>
      </c>
      <c r="R627" s="28" t="str">
        <f t="shared" si="14"/>
        <v>Kém</v>
      </c>
      <c r="S627" s="29" t="str">
        <f t="shared" si="17"/>
        <v/>
      </c>
      <c r="T627" s="92" t="s">
        <v>5722</v>
      </c>
      <c r="U627" s="3" t="str">
        <f t="shared" si="18"/>
        <v>INT1332</v>
      </c>
      <c r="V627" s="3" t="str">
        <f t="shared" si="19"/>
        <v>04</v>
      </c>
      <c r="W627" s="19" t="str">
        <f t="array" ref="W627">IFERROR(VLOOKUP($C627&amp;$T627,CHOOSE({1,2},Data!$A$2:$A$13444&amp;Data!$B$2:$B$13444,Data!$C$2:$C$13444),2,0),"")</f>
        <v>PM06-A3</v>
      </c>
      <c r="X627" s="54" t="str">
        <f t="shared" si="15"/>
        <v>Học lại</v>
      </c>
      <c r="Y627" s="54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2"/>
    </row>
    <row r="628" spans="1:40" ht="18.75" customHeight="1" x14ac:dyDescent="0.25">
      <c r="A628" s="1">
        <v>620</v>
      </c>
      <c r="B628" s="20">
        <f>IF(LEN(C628=0),SUBTOTAL(3,$C$9:C628),"")</f>
        <v>620</v>
      </c>
      <c r="C628" s="21" t="s">
        <v>4475</v>
      </c>
      <c r="D628" s="22" t="s">
        <v>6377</v>
      </c>
      <c r="E628" s="23" t="s">
        <v>5851</v>
      </c>
      <c r="F628" s="21" t="s">
        <v>5972</v>
      </c>
      <c r="G628" s="90">
        <v>8</v>
      </c>
      <c r="H628" s="24">
        <v>3</v>
      </c>
      <c r="I628" s="24">
        <v>5.5</v>
      </c>
      <c r="J628" s="24" t="s">
        <v>26</v>
      </c>
      <c r="K628" s="30"/>
      <c r="L628" s="30"/>
      <c r="M628" s="30"/>
      <c r="N628" s="30"/>
      <c r="O628" s="52" t="s">
        <v>6629</v>
      </c>
      <c r="P628" s="26">
        <f t="shared" si="16"/>
        <v>0</v>
      </c>
      <c r="Q628" s="27" t="str">
        <f t="shared" si="20"/>
        <v>F</v>
      </c>
      <c r="R628" s="28" t="str">
        <f t="shared" si="14"/>
        <v>Kém</v>
      </c>
      <c r="S628" s="29" t="str">
        <f t="shared" si="17"/>
        <v>Vắng</v>
      </c>
      <c r="T628" s="92" t="s">
        <v>5722</v>
      </c>
      <c r="U628" s="3" t="str">
        <f t="shared" si="18"/>
        <v>INT1332</v>
      </c>
      <c r="V628" s="3" t="str">
        <f t="shared" si="19"/>
        <v>04</v>
      </c>
      <c r="W628" s="19" t="str">
        <f t="array" ref="W628">IFERROR(VLOOKUP($C628&amp;$T628,CHOOSE({1,2},Data!$A$2:$A$13444&amp;Data!$B$2:$B$13444,Data!$C$2:$C$13444),2,0),"")</f>
        <v>PM06-A3</v>
      </c>
      <c r="X628" s="54" t="str">
        <f t="shared" si="15"/>
        <v>Học lại</v>
      </c>
      <c r="Y628" s="54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2"/>
    </row>
    <row r="629" spans="1:40" ht="18.75" customHeight="1" x14ac:dyDescent="0.25">
      <c r="A629" s="1">
        <v>621</v>
      </c>
      <c r="B629" s="20">
        <f>IF(LEN(C629=0),SUBTOTAL(3,$C$9:C629),"")</f>
        <v>621</v>
      </c>
      <c r="C629" s="21" t="s">
        <v>4719</v>
      </c>
      <c r="D629" s="22" t="s">
        <v>5838</v>
      </c>
      <c r="E629" s="23" t="s">
        <v>6079</v>
      </c>
      <c r="F629" s="21" t="s">
        <v>5967</v>
      </c>
      <c r="G629" s="90">
        <v>10</v>
      </c>
      <c r="H629" s="24">
        <v>5</v>
      </c>
      <c r="I629" s="24">
        <v>7.5</v>
      </c>
      <c r="J629" s="24" t="s">
        <v>26</v>
      </c>
      <c r="K629" s="30"/>
      <c r="L629" s="30"/>
      <c r="M629" s="30"/>
      <c r="N629" s="30"/>
      <c r="O629" s="52">
        <v>5</v>
      </c>
      <c r="P629" s="26">
        <f t="shared" si="16"/>
        <v>6</v>
      </c>
      <c r="Q629" s="27" t="str">
        <f t="shared" si="20"/>
        <v>C</v>
      </c>
      <c r="R629" s="28" t="str">
        <f t="shared" si="14"/>
        <v>Trung bình</v>
      </c>
      <c r="S629" s="29" t="str">
        <f t="shared" si="17"/>
        <v/>
      </c>
      <c r="T629" s="92" t="s">
        <v>5722</v>
      </c>
      <c r="U629" s="3" t="str">
        <f t="shared" si="18"/>
        <v>INT1332</v>
      </c>
      <c r="V629" s="3" t="str">
        <f t="shared" si="19"/>
        <v>04</v>
      </c>
      <c r="W629" s="19" t="str">
        <f t="array" ref="W629">IFERROR(VLOOKUP($C629&amp;$T629,CHOOSE({1,2},Data!$A$2:$A$13444&amp;Data!$B$2:$B$13444,Data!$C$2:$C$13444),2,0),"")</f>
        <v>PM06-A3</v>
      </c>
      <c r="X629" s="54" t="str">
        <f t="shared" si="15"/>
        <v>Đạt</v>
      </c>
      <c r="Y629" s="54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2"/>
    </row>
    <row r="630" spans="1:40" ht="18.75" customHeight="1" x14ac:dyDescent="0.25">
      <c r="A630" s="1">
        <v>622</v>
      </c>
      <c r="B630" s="20">
        <f>IF(LEN(C630=0),SUBTOTAL(3,$C$9:C630),"")</f>
        <v>622</v>
      </c>
      <c r="C630" s="21" t="s">
        <v>3886</v>
      </c>
      <c r="D630" s="22" t="s">
        <v>5979</v>
      </c>
      <c r="E630" s="23" t="s">
        <v>6378</v>
      </c>
      <c r="F630" s="21" t="s">
        <v>6098</v>
      </c>
      <c r="G630" s="90">
        <v>0</v>
      </c>
      <c r="H630" s="24">
        <v>0</v>
      </c>
      <c r="I630" s="24">
        <v>0</v>
      </c>
      <c r="J630" s="24" t="s">
        <v>26</v>
      </c>
      <c r="K630" s="30"/>
      <c r="L630" s="30"/>
      <c r="M630" s="30"/>
      <c r="N630" s="30"/>
      <c r="O630" s="52" t="s">
        <v>6630</v>
      </c>
      <c r="P630" s="26">
        <f t="shared" si="16"/>
        <v>0</v>
      </c>
      <c r="Q630" s="27" t="str">
        <f t="shared" si="20"/>
        <v>F</v>
      </c>
      <c r="R630" s="28" t="str">
        <f t="shared" si="14"/>
        <v>Kém</v>
      </c>
      <c r="S630" s="29" t="str">
        <f t="shared" si="17"/>
        <v>Không đủ ĐKDT</v>
      </c>
      <c r="T630" s="92" t="s">
        <v>5722</v>
      </c>
      <c r="U630" s="3" t="str">
        <f t="shared" si="18"/>
        <v>INT1332</v>
      </c>
      <c r="V630" s="3" t="str">
        <f t="shared" si="19"/>
        <v>04</v>
      </c>
      <c r="W630" s="19" t="str">
        <f t="array" ref="W630">IFERROR(VLOOKUP($C630&amp;$T630,CHOOSE({1,2},Data!$A$2:$A$13444&amp;Data!$B$2:$B$13444,Data!$C$2:$C$13444),2,0),"")</f>
        <v>PM06-A3</v>
      </c>
      <c r="X630" s="54" t="str">
        <f t="shared" si="15"/>
        <v>Học lại</v>
      </c>
      <c r="Y630" s="54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2"/>
    </row>
    <row r="631" spans="1:40" ht="18.75" customHeight="1" x14ac:dyDescent="0.25">
      <c r="A631" s="1">
        <v>623</v>
      </c>
      <c r="B631" s="20">
        <f>IF(LEN(C631=0),SUBTOTAL(3,$C$9:C631),"")</f>
        <v>623</v>
      </c>
      <c r="C631" s="21" t="s">
        <v>590</v>
      </c>
      <c r="D631" s="22" t="s">
        <v>6379</v>
      </c>
      <c r="E631" s="23" t="s">
        <v>5920</v>
      </c>
      <c r="F631" s="21" t="s">
        <v>5811</v>
      </c>
      <c r="G631" s="90">
        <v>10</v>
      </c>
      <c r="H631" s="24">
        <v>4</v>
      </c>
      <c r="I631" s="24">
        <v>6.5</v>
      </c>
      <c r="J631" s="24" t="s">
        <v>26</v>
      </c>
      <c r="K631" s="30"/>
      <c r="L631" s="30"/>
      <c r="M631" s="30"/>
      <c r="N631" s="30"/>
      <c r="O631" s="52">
        <v>5</v>
      </c>
      <c r="P631" s="26">
        <f t="shared" si="16"/>
        <v>5.6</v>
      </c>
      <c r="Q631" s="27" t="str">
        <f t="shared" si="20"/>
        <v>C</v>
      </c>
      <c r="R631" s="28" t="str">
        <f t="shared" si="14"/>
        <v>Trung bình</v>
      </c>
      <c r="S631" s="29" t="str">
        <f t="shared" si="17"/>
        <v/>
      </c>
      <c r="T631" s="92" t="s">
        <v>5722</v>
      </c>
      <c r="U631" s="3" t="str">
        <f t="shared" si="18"/>
        <v>INT1332</v>
      </c>
      <c r="V631" s="3" t="str">
        <f t="shared" si="19"/>
        <v>04</v>
      </c>
      <c r="W631" s="19" t="str">
        <f t="array" ref="W631">IFERROR(VLOOKUP($C631&amp;$T631,CHOOSE({1,2},Data!$A$2:$A$13444&amp;Data!$B$2:$B$13444,Data!$C$2:$C$13444),2,0),"")</f>
        <v>PM06-A3</v>
      </c>
      <c r="X631" s="54" t="str">
        <f t="shared" si="15"/>
        <v>Đạt</v>
      </c>
      <c r="Y631" s="54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2"/>
    </row>
    <row r="632" spans="1:40" ht="18.75" customHeight="1" x14ac:dyDescent="0.25">
      <c r="A632" s="1">
        <v>624</v>
      </c>
      <c r="B632" s="20">
        <f>IF(LEN(C632=0),SUBTOTAL(3,$C$9:C632),"")</f>
        <v>624</v>
      </c>
      <c r="C632" s="21" t="s">
        <v>3926</v>
      </c>
      <c r="D632" s="22" t="s">
        <v>6380</v>
      </c>
      <c r="E632" s="23" t="s">
        <v>5855</v>
      </c>
      <c r="F632" s="21" t="s">
        <v>5811</v>
      </c>
      <c r="G632" s="90">
        <v>10</v>
      </c>
      <c r="H632" s="24">
        <v>5.5</v>
      </c>
      <c r="I632" s="24">
        <v>7</v>
      </c>
      <c r="J632" s="24" t="s">
        <v>26</v>
      </c>
      <c r="K632" s="30"/>
      <c r="L632" s="30"/>
      <c r="M632" s="30"/>
      <c r="N632" s="30"/>
      <c r="O632" s="52">
        <v>7</v>
      </c>
      <c r="P632" s="26">
        <f t="shared" si="16"/>
        <v>7</v>
      </c>
      <c r="Q632" s="27" t="str">
        <f t="shared" si="20"/>
        <v>B</v>
      </c>
      <c r="R632" s="28" t="str">
        <f t="shared" si="14"/>
        <v>Khá</v>
      </c>
      <c r="S632" s="29" t="str">
        <f t="shared" si="17"/>
        <v/>
      </c>
      <c r="T632" s="92" t="s">
        <v>5722</v>
      </c>
      <c r="U632" s="3" t="str">
        <f t="shared" si="18"/>
        <v>INT1332</v>
      </c>
      <c r="V632" s="3" t="str">
        <f t="shared" si="19"/>
        <v>04</v>
      </c>
      <c r="W632" s="19" t="str">
        <f t="array" ref="W632">IFERROR(VLOOKUP($C632&amp;$T632,CHOOSE({1,2},Data!$A$2:$A$13444&amp;Data!$B$2:$B$13444,Data!$C$2:$C$13444),2,0),"")</f>
        <v>PM06-A3</v>
      </c>
      <c r="X632" s="54" t="str">
        <f t="shared" si="15"/>
        <v>Đạt</v>
      </c>
      <c r="Y632" s="54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2"/>
    </row>
    <row r="633" spans="1:40" ht="18.75" customHeight="1" x14ac:dyDescent="0.25">
      <c r="A633" s="1">
        <v>625</v>
      </c>
      <c r="B633" s="20">
        <f>IF(LEN(C633=0),SUBTOTAL(3,$C$9:C633),"")</f>
        <v>625</v>
      </c>
      <c r="C633" s="21" t="s">
        <v>414</v>
      </c>
      <c r="D633" s="22" t="s">
        <v>6381</v>
      </c>
      <c r="E633" s="23" t="s">
        <v>5855</v>
      </c>
      <c r="F633" s="21" t="s">
        <v>5956</v>
      </c>
      <c r="G633" s="90">
        <v>10</v>
      </c>
      <c r="H633" s="24">
        <v>8</v>
      </c>
      <c r="I633" s="24">
        <v>8</v>
      </c>
      <c r="J633" s="24" t="s">
        <v>26</v>
      </c>
      <c r="K633" s="30"/>
      <c r="L633" s="30"/>
      <c r="M633" s="30"/>
      <c r="N633" s="30"/>
      <c r="O633" s="52">
        <v>6.5</v>
      </c>
      <c r="P633" s="26">
        <f t="shared" si="16"/>
        <v>7.5</v>
      </c>
      <c r="Q633" s="27" t="str">
        <f t="shared" si="20"/>
        <v>B</v>
      </c>
      <c r="R633" s="28" t="str">
        <f t="shared" ref="R633:R887" si="21">IF($P633&lt;4,"Kém",IF(AND($P633&gt;=4,$P633&lt;=5.4),"Trung bình yếu",IF(AND($P633&gt;=5.5,$P633&lt;=6.9),"Trung bình",IF(AND($P633&gt;=7,$P633&lt;=8.4),"Khá",IF(AND($P633&gt;=8.5,$P633&lt;=10),"Giỏi","")))))</f>
        <v>Khá</v>
      </c>
      <c r="S633" s="29" t="str">
        <f t="shared" si="17"/>
        <v/>
      </c>
      <c r="T633" s="92" t="s">
        <v>5722</v>
      </c>
      <c r="U633" s="3" t="str">
        <f t="shared" si="18"/>
        <v>INT1332</v>
      </c>
      <c r="V633" s="3" t="str">
        <f t="shared" si="19"/>
        <v>04</v>
      </c>
      <c r="W633" s="19" t="str">
        <f t="array" ref="W633">IFERROR(VLOOKUP($C633&amp;$T633,CHOOSE({1,2},Data!$A$2:$A$13444&amp;Data!$B$2:$B$13444,Data!$C$2:$C$13444),2,0),"")</f>
        <v>PM06-A3</v>
      </c>
      <c r="X633" s="54" t="str">
        <f t="shared" si="15"/>
        <v>Đạt</v>
      </c>
      <c r="Y633" s="54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2"/>
    </row>
    <row r="634" spans="1:40" ht="18.75" customHeight="1" x14ac:dyDescent="0.25">
      <c r="A634" s="1">
        <v>626</v>
      </c>
      <c r="B634" s="20">
        <f>IF(LEN(C634=0),SUBTOTAL(3,$C$9:C634),"")</f>
        <v>626</v>
      </c>
      <c r="C634" s="21" t="s">
        <v>682</v>
      </c>
      <c r="D634" s="22" t="s">
        <v>6128</v>
      </c>
      <c r="E634" s="23" t="s">
        <v>6382</v>
      </c>
      <c r="F634" s="21" t="s">
        <v>5935</v>
      </c>
      <c r="G634" s="90">
        <v>8</v>
      </c>
      <c r="H634" s="24">
        <v>5.5</v>
      </c>
      <c r="I634" s="24">
        <v>8</v>
      </c>
      <c r="J634" s="24" t="s">
        <v>26</v>
      </c>
      <c r="K634" s="30"/>
      <c r="L634" s="30"/>
      <c r="M634" s="30"/>
      <c r="N634" s="30"/>
      <c r="O634" s="52">
        <v>4</v>
      </c>
      <c r="P634" s="26">
        <f t="shared" si="16"/>
        <v>5.5</v>
      </c>
      <c r="Q634" s="27" t="str">
        <f t="shared" si="20"/>
        <v>C</v>
      </c>
      <c r="R634" s="28" t="str">
        <f t="shared" si="21"/>
        <v>Trung bình</v>
      </c>
      <c r="S634" s="29" t="str">
        <f t="shared" si="17"/>
        <v/>
      </c>
      <c r="T634" s="92" t="s">
        <v>5722</v>
      </c>
      <c r="U634" s="3" t="str">
        <f t="shared" si="18"/>
        <v>INT1332</v>
      </c>
      <c r="V634" s="3" t="str">
        <f t="shared" si="19"/>
        <v>04</v>
      </c>
      <c r="W634" s="19" t="str">
        <f t="array" ref="W634">IFERROR(VLOOKUP($C634&amp;$T634,CHOOSE({1,2},Data!$A$2:$A$13444&amp;Data!$B$2:$B$13444,Data!$C$2:$C$13444),2,0),"")</f>
        <v>PM06-A3</v>
      </c>
      <c r="X634" s="54" t="str">
        <f t="shared" si="15"/>
        <v>Đạt</v>
      </c>
      <c r="Y634" s="54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2"/>
    </row>
    <row r="635" spans="1:40" ht="18.75" customHeight="1" x14ac:dyDescent="0.25">
      <c r="A635" s="1">
        <v>627</v>
      </c>
      <c r="B635" s="20">
        <f>IF(LEN(C635=0),SUBTOTAL(3,$C$9:C635),"")</f>
        <v>627</v>
      </c>
      <c r="C635" s="21" t="s">
        <v>346</v>
      </c>
      <c r="D635" s="22" t="s">
        <v>5853</v>
      </c>
      <c r="E635" s="23" t="s">
        <v>5862</v>
      </c>
      <c r="F635" s="21" t="s">
        <v>5962</v>
      </c>
      <c r="G635" s="90">
        <v>8</v>
      </c>
      <c r="H635" s="24">
        <v>5</v>
      </c>
      <c r="I635" s="24">
        <v>7</v>
      </c>
      <c r="J635" s="24" t="s">
        <v>26</v>
      </c>
      <c r="K635" s="30"/>
      <c r="L635" s="30"/>
      <c r="M635" s="30"/>
      <c r="N635" s="30"/>
      <c r="O635" s="52">
        <v>4.5</v>
      </c>
      <c r="P635" s="26">
        <f t="shared" si="16"/>
        <v>5.5</v>
      </c>
      <c r="Q635" s="27" t="str">
        <f t="shared" ref="Q635:Q889" si="22">IF(AND($P635&gt;=9,$P635&lt;=10),"A+","")&amp;IF(AND($P635&gt;=8.5,$P635&lt;=8.9),"A","")&amp;IF(AND($P635&gt;=8,$P635&lt;=8.4),"B+","")&amp;IF(AND($P635&gt;=7,$P635&lt;=7.9),"B","")&amp;IF(AND($P635&gt;=6.5,$P635&lt;=6.9),"C+","")&amp;IF(AND($P635&gt;=5.5,$P635&lt;=6.4),"C","")&amp;IF(AND($P635&gt;=5,$P635&lt;=5.4),"D+","")&amp;IF(AND($P635&gt;=4,$P635&lt;=4.9),"D","")&amp;IF(AND($P635&lt;4),"F","")</f>
        <v>C</v>
      </c>
      <c r="R635" s="28" t="str">
        <f t="shared" si="21"/>
        <v>Trung bình</v>
      </c>
      <c r="S635" s="29" t="str">
        <f t="shared" si="17"/>
        <v/>
      </c>
      <c r="T635" s="92" t="s">
        <v>5722</v>
      </c>
      <c r="U635" s="3" t="str">
        <f t="shared" si="18"/>
        <v>INT1332</v>
      </c>
      <c r="V635" s="3" t="str">
        <f t="shared" si="19"/>
        <v>04</v>
      </c>
      <c r="W635" s="19" t="str">
        <f t="array" ref="W635">IFERROR(VLOOKUP($C635&amp;$T635,CHOOSE({1,2},Data!$A$2:$A$13444&amp;Data!$B$2:$B$13444,Data!$C$2:$C$13444),2,0),"")</f>
        <v>PM06-A3</v>
      </c>
      <c r="X635" s="54" t="str">
        <f t="shared" si="15"/>
        <v>Đạt</v>
      </c>
      <c r="Y635" s="54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2"/>
    </row>
    <row r="636" spans="1:40" ht="18.75" customHeight="1" x14ac:dyDescent="0.25">
      <c r="A636" s="1">
        <v>628</v>
      </c>
      <c r="B636" s="20">
        <f>IF(LEN(C636=0),SUBTOTAL(3,$C$9:C636),"")</f>
        <v>628</v>
      </c>
      <c r="C636" s="21" t="s">
        <v>199</v>
      </c>
      <c r="D636" s="22" t="s">
        <v>6383</v>
      </c>
      <c r="E636" s="23" t="s">
        <v>5862</v>
      </c>
      <c r="F636" s="21" t="s">
        <v>5811</v>
      </c>
      <c r="G636" s="90">
        <v>10</v>
      </c>
      <c r="H636" s="24">
        <v>4</v>
      </c>
      <c r="I636" s="24">
        <v>6.5</v>
      </c>
      <c r="J636" s="24" t="s">
        <v>26</v>
      </c>
      <c r="K636" s="30"/>
      <c r="L636" s="30"/>
      <c r="M636" s="30"/>
      <c r="N636" s="30"/>
      <c r="O636" s="52">
        <v>4</v>
      </c>
      <c r="P636" s="26">
        <f t="shared" si="16"/>
        <v>5.0999999999999996</v>
      </c>
      <c r="Q636" s="27" t="str">
        <f t="shared" si="22"/>
        <v>D+</v>
      </c>
      <c r="R636" s="28" t="str">
        <f t="shared" si="21"/>
        <v>Trung bình yếu</v>
      </c>
      <c r="S636" s="29" t="str">
        <f t="shared" si="17"/>
        <v/>
      </c>
      <c r="T636" s="92" t="s">
        <v>5722</v>
      </c>
      <c r="U636" s="3" t="str">
        <f t="shared" si="18"/>
        <v>INT1332</v>
      </c>
      <c r="V636" s="3" t="str">
        <f t="shared" si="19"/>
        <v>04</v>
      </c>
      <c r="W636" s="19" t="str">
        <f t="array" ref="W636">IFERROR(VLOOKUP($C636&amp;$T636,CHOOSE({1,2},Data!$A$2:$A$13444&amp;Data!$B$2:$B$13444,Data!$C$2:$C$13444),2,0),"")</f>
        <v>PM06-A3</v>
      </c>
      <c r="X636" s="54" t="str">
        <f t="shared" si="15"/>
        <v>Đạt</v>
      </c>
      <c r="Y636" s="54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2"/>
    </row>
    <row r="637" spans="1:40" ht="18.75" customHeight="1" x14ac:dyDescent="0.25">
      <c r="A637" s="1">
        <v>629</v>
      </c>
      <c r="B637" s="20">
        <f>IF(LEN(C637=0),SUBTOTAL(3,$C$9:C637),"")</f>
        <v>629</v>
      </c>
      <c r="C637" s="21" t="s">
        <v>200</v>
      </c>
      <c r="D637" s="22" t="s">
        <v>5932</v>
      </c>
      <c r="E637" s="23" t="s">
        <v>5926</v>
      </c>
      <c r="F637" s="21" t="s">
        <v>5811</v>
      </c>
      <c r="G637" s="90">
        <v>8</v>
      </c>
      <c r="H637" s="24">
        <v>4</v>
      </c>
      <c r="I637" s="24">
        <v>6.5</v>
      </c>
      <c r="J637" s="24" t="s">
        <v>26</v>
      </c>
      <c r="K637" s="30"/>
      <c r="L637" s="30"/>
      <c r="M637" s="30"/>
      <c r="N637" s="30"/>
      <c r="O637" s="52">
        <v>2.5</v>
      </c>
      <c r="P637" s="26">
        <f t="shared" si="16"/>
        <v>4.2</v>
      </c>
      <c r="Q637" s="27" t="str">
        <f t="shared" si="22"/>
        <v>D</v>
      </c>
      <c r="R637" s="28" t="str">
        <f t="shared" si="21"/>
        <v>Trung bình yếu</v>
      </c>
      <c r="S637" s="29" t="str">
        <f t="shared" si="17"/>
        <v/>
      </c>
      <c r="T637" s="92" t="s">
        <v>5722</v>
      </c>
      <c r="U637" s="3" t="str">
        <f t="shared" si="18"/>
        <v>INT1332</v>
      </c>
      <c r="V637" s="3" t="str">
        <f t="shared" si="19"/>
        <v>04</v>
      </c>
      <c r="W637" s="19" t="str">
        <f t="array" ref="W637">IFERROR(VLOOKUP($C637&amp;$T637,CHOOSE({1,2},Data!$A$2:$A$13444&amp;Data!$B$2:$B$13444,Data!$C$2:$C$13444),2,0),"")</f>
        <v>PM06-A3</v>
      </c>
      <c r="X637" s="54" t="str">
        <f t="shared" si="15"/>
        <v>Đạt</v>
      </c>
      <c r="Y637" s="54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2"/>
    </row>
    <row r="638" spans="1:40" ht="18.75" customHeight="1" x14ac:dyDescent="0.25">
      <c r="A638" s="1">
        <v>630</v>
      </c>
      <c r="B638" s="20">
        <f>IF(LEN(C638=0),SUBTOTAL(3,$C$9:C638),"")</f>
        <v>630</v>
      </c>
      <c r="C638" s="21" t="s">
        <v>594</v>
      </c>
      <c r="D638" s="22" t="s">
        <v>6024</v>
      </c>
      <c r="E638" s="23" t="s">
        <v>6384</v>
      </c>
      <c r="F638" s="21" t="s">
        <v>5972</v>
      </c>
      <c r="G638" s="90">
        <v>10</v>
      </c>
      <c r="H638" s="24">
        <v>5.5</v>
      </c>
      <c r="I638" s="24">
        <v>8</v>
      </c>
      <c r="J638" s="24" t="s">
        <v>26</v>
      </c>
      <c r="K638" s="30"/>
      <c r="L638" s="30"/>
      <c r="M638" s="30"/>
      <c r="N638" s="30"/>
      <c r="O638" s="52">
        <v>5</v>
      </c>
      <c r="P638" s="26">
        <f t="shared" si="16"/>
        <v>6.2</v>
      </c>
      <c r="Q638" s="27" t="str">
        <f t="shared" si="22"/>
        <v>C</v>
      </c>
      <c r="R638" s="28" t="str">
        <f t="shared" si="21"/>
        <v>Trung bình</v>
      </c>
      <c r="S638" s="29" t="str">
        <f t="shared" si="17"/>
        <v/>
      </c>
      <c r="T638" s="92" t="s">
        <v>5722</v>
      </c>
      <c r="U638" s="3" t="str">
        <f t="shared" si="18"/>
        <v>INT1332</v>
      </c>
      <c r="V638" s="3" t="str">
        <f t="shared" si="19"/>
        <v>04</v>
      </c>
      <c r="W638" s="19" t="str">
        <f t="array" ref="W638">IFERROR(VLOOKUP($C638&amp;$T638,CHOOSE({1,2},Data!$A$2:$A$13444&amp;Data!$B$2:$B$13444,Data!$C$2:$C$13444),2,0),"")</f>
        <v>PM06-A3</v>
      </c>
      <c r="X638" s="54" t="str">
        <f t="shared" si="15"/>
        <v>Đạt</v>
      </c>
      <c r="Y638" s="54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2"/>
    </row>
    <row r="639" spans="1:40" ht="18.75" customHeight="1" x14ac:dyDescent="0.25">
      <c r="A639" s="1">
        <v>631</v>
      </c>
      <c r="B639" s="20">
        <f>IF(LEN(C639=0),SUBTOTAL(3,$C$9:C639),"")</f>
        <v>631</v>
      </c>
      <c r="C639" s="21" t="s">
        <v>4343</v>
      </c>
      <c r="D639" s="22" t="s">
        <v>6385</v>
      </c>
      <c r="E639" s="23" t="s">
        <v>5928</v>
      </c>
      <c r="F639" s="21" t="s">
        <v>5822</v>
      </c>
      <c r="G639" s="90">
        <v>10</v>
      </c>
      <c r="H639" s="24">
        <v>6</v>
      </c>
      <c r="I639" s="24">
        <v>7</v>
      </c>
      <c r="J639" s="24" t="s">
        <v>26</v>
      </c>
      <c r="K639" s="30"/>
      <c r="L639" s="30"/>
      <c r="M639" s="30"/>
      <c r="N639" s="30"/>
      <c r="O639" s="52">
        <v>4.5</v>
      </c>
      <c r="P639" s="26">
        <f t="shared" si="16"/>
        <v>5.9</v>
      </c>
      <c r="Q639" s="27" t="str">
        <f t="shared" si="22"/>
        <v>C</v>
      </c>
      <c r="R639" s="28" t="str">
        <f t="shared" si="21"/>
        <v>Trung bình</v>
      </c>
      <c r="S639" s="29" t="str">
        <f t="shared" si="17"/>
        <v/>
      </c>
      <c r="T639" s="92" t="s">
        <v>5722</v>
      </c>
      <c r="U639" s="3" t="str">
        <f t="shared" si="18"/>
        <v>INT1332</v>
      </c>
      <c r="V639" s="3" t="str">
        <f t="shared" si="19"/>
        <v>04</v>
      </c>
      <c r="W639" s="19" t="str">
        <f t="array" ref="W639">IFERROR(VLOOKUP($C639&amp;$T639,CHOOSE({1,2},Data!$A$2:$A$13444&amp;Data!$B$2:$B$13444,Data!$C$2:$C$13444),2,0),"")</f>
        <v>PM06-A3</v>
      </c>
      <c r="X639" s="54" t="str">
        <f t="shared" si="15"/>
        <v>Đạt</v>
      </c>
      <c r="Y639" s="54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2"/>
    </row>
    <row r="640" spans="1:40" ht="18.75" customHeight="1" x14ac:dyDescent="0.25">
      <c r="A640" s="1">
        <v>632</v>
      </c>
      <c r="B640" s="20">
        <f>IF(LEN(C640=0),SUBTOTAL(3,$C$9:C640),"")</f>
        <v>632</v>
      </c>
      <c r="C640" s="21" t="s">
        <v>3928</v>
      </c>
      <c r="D640" s="22" t="s">
        <v>6386</v>
      </c>
      <c r="E640" s="23" t="s">
        <v>5928</v>
      </c>
      <c r="F640" s="21" t="s">
        <v>5811</v>
      </c>
      <c r="G640" s="90">
        <v>6</v>
      </c>
      <c r="H640" s="24">
        <v>4</v>
      </c>
      <c r="I640" s="24">
        <v>7</v>
      </c>
      <c r="J640" s="24" t="s">
        <v>26</v>
      </c>
      <c r="K640" s="30"/>
      <c r="L640" s="30"/>
      <c r="M640" s="30"/>
      <c r="N640" s="30"/>
      <c r="O640" s="52">
        <v>3</v>
      </c>
      <c r="P640" s="26">
        <f t="shared" si="16"/>
        <v>4.3</v>
      </c>
      <c r="Q640" s="27" t="str">
        <f t="shared" si="22"/>
        <v>D</v>
      </c>
      <c r="R640" s="28" t="str">
        <f t="shared" si="21"/>
        <v>Trung bình yếu</v>
      </c>
      <c r="S640" s="29" t="str">
        <f t="shared" si="17"/>
        <v/>
      </c>
      <c r="T640" s="92" t="s">
        <v>5722</v>
      </c>
      <c r="U640" s="3" t="str">
        <f t="shared" si="18"/>
        <v>INT1332</v>
      </c>
      <c r="V640" s="3" t="str">
        <f t="shared" si="19"/>
        <v>04</v>
      </c>
      <c r="W640" s="19" t="str">
        <f t="array" ref="W640">IFERROR(VLOOKUP($C640&amp;$T640,CHOOSE({1,2},Data!$A$2:$A$13444&amp;Data!$B$2:$B$13444,Data!$C$2:$C$13444),2,0),"")</f>
        <v>PM06-A3</v>
      </c>
      <c r="X640" s="54" t="str">
        <f t="shared" si="15"/>
        <v>Đạt</v>
      </c>
      <c r="Y640" s="54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2"/>
    </row>
    <row r="641" spans="1:40" ht="18.75" customHeight="1" x14ac:dyDescent="0.25">
      <c r="A641" s="1">
        <v>633</v>
      </c>
      <c r="B641" s="20">
        <f>IF(LEN(C641=0),SUBTOTAL(3,$C$9:C641),"")</f>
        <v>633</v>
      </c>
      <c r="C641" s="21" t="s">
        <v>5206</v>
      </c>
      <c r="D641" s="22" t="s">
        <v>6211</v>
      </c>
      <c r="E641" s="23" t="s">
        <v>5928</v>
      </c>
      <c r="F641" s="21" t="s">
        <v>5972</v>
      </c>
      <c r="G641" s="90">
        <v>10</v>
      </c>
      <c r="H641" s="24">
        <v>6</v>
      </c>
      <c r="I641" s="24">
        <v>8</v>
      </c>
      <c r="J641" s="24" t="s">
        <v>26</v>
      </c>
      <c r="K641" s="30"/>
      <c r="L641" s="30"/>
      <c r="M641" s="30"/>
      <c r="N641" s="30"/>
      <c r="O641" s="52">
        <v>5</v>
      </c>
      <c r="P641" s="26">
        <f t="shared" si="16"/>
        <v>6.3</v>
      </c>
      <c r="Q641" s="27" t="str">
        <f t="shared" si="22"/>
        <v>C</v>
      </c>
      <c r="R641" s="28" t="str">
        <f t="shared" si="21"/>
        <v>Trung bình</v>
      </c>
      <c r="S641" s="29" t="str">
        <f t="shared" si="17"/>
        <v/>
      </c>
      <c r="T641" s="92" t="s">
        <v>5722</v>
      </c>
      <c r="U641" s="3" t="str">
        <f t="shared" si="18"/>
        <v>INT1332</v>
      </c>
      <c r="V641" s="3" t="str">
        <f t="shared" si="19"/>
        <v>04</v>
      </c>
      <c r="W641" s="19" t="str">
        <f t="array" ref="W641">IFERROR(VLOOKUP($C641&amp;$T641,CHOOSE({1,2},Data!$A$2:$A$13444&amp;Data!$B$2:$B$13444,Data!$C$2:$C$13444),2,0),"")</f>
        <v>PM06-A3</v>
      </c>
      <c r="X641" s="54" t="str">
        <f t="shared" si="15"/>
        <v>Đạt</v>
      </c>
      <c r="Y641" s="54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2"/>
    </row>
    <row r="642" spans="1:40" ht="18.75" customHeight="1" x14ac:dyDescent="0.25">
      <c r="A642" s="1">
        <v>634</v>
      </c>
      <c r="B642" s="20">
        <f>IF(LEN(C642=0),SUBTOTAL(3,$C$9:C642),"")</f>
        <v>634</v>
      </c>
      <c r="C642" s="21" t="s">
        <v>3354</v>
      </c>
      <c r="D642" s="22" t="s">
        <v>5839</v>
      </c>
      <c r="E642" s="23" t="s">
        <v>5928</v>
      </c>
      <c r="F642" s="21" t="s">
        <v>5939</v>
      </c>
      <c r="G642" s="90">
        <v>10</v>
      </c>
      <c r="H642" s="24">
        <v>7</v>
      </c>
      <c r="I642" s="24">
        <v>8</v>
      </c>
      <c r="J642" s="24" t="s">
        <v>26</v>
      </c>
      <c r="K642" s="30"/>
      <c r="L642" s="30"/>
      <c r="M642" s="30"/>
      <c r="N642" s="30"/>
      <c r="O642" s="52">
        <v>8</v>
      </c>
      <c r="P642" s="26">
        <f t="shared" si="16"/>
        <v>8</v>
      </c>
      <c r="Q642" s="27" t="str">
        <f t="shared" si="22"/>
        <v>B+</v>
      </c>
      <c r="R642" s="28" t="str">
        <f t="shared" si="21"/>
        <v>Khá</v>
      </c>
      <c r="S642" s="29" t="str">
        <f t="shared" si="17"/>
        <v/>
      </c>
      <c r="T642" s="92" t="s">
        <v>5722</v>
      </c>
      <c r="U642" s="3" t="str">
        <f t="shared" si="18"/>
        <v>INT1332</v>
      </c>
      <c r="V642" s="3" t="str">
        <f t="shared" si="19"/>
        <v>04</v>
      </c>
      <c r="W642" s="19" t="str">
        <f t="array" ref="W642">IFERROR(VLOOKUP($C642&amp;$T642,CHOOSE({1,2},Data!$A$2:$A$13444&amp;Data!$B$2:$B$13444,Data!$C$2:$C$13444),2,0),"")</f>
        <v>PM06-A3</v>
      </c>
      <c r="X642" s="54" t="str">
        <f t="shared" si="15"/>
        <v>Đạt</v>
      </c>
      <c r="Y642" s="54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2"/>
    </row>
    <row r="643" spans="1:40" ht="18.75" customHeight="1" x14ac:dyDescent="0.25">
      <c r="A643" s="1">
        <v>635</v>
      </c>
      <c r="B643" s="20">
        <f>IF(LEN(C643=0),SUBTOTAL(3,$C$9:C643),"")</f>
        <v>635</v>
      </c>
      <c r="C643" s="21" t="s">
        <v>3902</v>
      </c>
      <c r="D643" s="22" t="s">
        <v>6387</v>
      </c>
      <c r="E643" s="23" t="s">
        <v>6388</v>
      </c>
      <c r="F643" s="21" t="s">
        <v>5942</v>
      </c>
      <c r="G643" s="90">
        <v>10</v>
      </c>
      <c r="H643" s="24">
        <v>5</v>
      </c>
      <c r="I643" s="24">
        <v>8</v>
      </c>
      <c r="J643" s="24" t="s">
        <v>26</v>
      </c>
      <c r="K643" s="30"/>
      <c r="L643" s="30"/>
      <c r="M643" s="30"/>
      <c r="N643" s="30"/>
      <c r="O643" s="52">
        <v>3</v>
      </c>
      <c r="P643" s="26">
        <f t="shared" si="16"/>
        <v>5.0999999999999996</v>
      </c>
      <c r="Q643" s="27" t="str">
        <f t="shared" si="22"/>
        <v>D+</v>
      </c>
      <c r="R643" s="28" t="str">
        <f t="shared" si="21"/>
        <v>Trung bình yếu</v>
      </c>
      <c r="S643" s="29" t="str">
        <f t="shared" si="17"/>
        <v/>
      </c>
      <c r="T643" s="92" t="s">
        <v>5722</v>
      </c>
      <c r="U643" s="3" t="str">
        <f t="shared" si="18"/>
        <v>INT1332</v>
      </c>
      <c r="V643" s="3" t="str">
        <f t="shared" si="19"/>
        <v>04</v>
      </c>
      <c r="W643" s="19" t="str">
        <f t="array" ref="W643">IFERROR(VLOOKUP($C643&amp;$T643,CHOOSE({1,2},Data!$A$2:$A$13444&amp;Data!$B$2:$B$13444,Data!$C$2:$C$13444),2,0),"")</f>
        <v>PM06-A3</v>
      </c>
      <c r="X643" s="54" t="str">
        <f t="shared" si="15"/>
        <v>Đạt</v>
      </c>
      <c r="Y643" s="54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2"/>
    </row>
    <row r="644" spans="1:40" ht="18.75" customHeight="1" x14ac:dyDescent="0.25">
      <c r="A644" s="1">
        <v>636</v>
      </c>
      <c r="B644" s="20">
        <f>IF(LEN(C644=0),SUBTOTAL(3,$C$9:C644),"")</f>
        <v>636</v>
      </c>
      <c r="C644" s="21" t="s">
        <v>595</v>
      </c>
      <c r="D644" s="22" t="s">
        <v>6389</v>
      </c>
      <c r="E644" s="23" t="s">
        <v>6390</v>
      </c>
      <c r="F644" s="21" t="s">
        <v>5972</v>
      </c>
      <c r="G644" s="90">
        <v>10</v>
      </c>
      <c r="H644" s="24">
        <v>7</v>
      </c>
      <c r="I644" s="24">
        <v>8</v>
      </c>
      <c r="J644" s="24" t="s">
        <v>26</v>
      </c>
      <c r="K644" s="30"/>
      <c r="L644" s="30"/>
      <c r="M644" s="30"/>
      <c r="N644" s="30"/>
      <c r="O644" s="52">
        <v>8.5</v>
      </c>
      <c r="P644" s="26">
        <f t="shared" si="16"/>
        <v>8.3000000000000007</v>
      </c>
      <c r="Q644" s="27" t="str">
        <f t="shared" si="22"/>
        <v>B+</v>
      </c>
      <c r="R644" s="28" t="str">
        <f t="shared" si="21"/>
        <v>Khá</v>
      </c>
      <c r="S644" s="29" t="str">
        <f t="shared" si="17"/>
        <v/>
      </c>
      <c r="T644" s="92" t="s">
        <v>5722</v>
      </c>
      <c r="U644" s="3" t="str">
        <f t="shared" si="18"/>
        <v>INT1332</v>
      </c>
      <c r="V644" s="3" t="str">
        <f t="shared" si="19"/>
        <v>04</v>
      </c>
      <c r="W644" s="19" t="str">
        <f t="array" ref="W644">IFERROR(VLOOKUP($C644&amp;$T644,CHOOSE({1,2},Data!$A$2:$A$13444&amp;Data!$B$2:$B$13444,Data!$C$2:$C$13444),2,0),"")</f>
        <v>PM06-A3</v>
      </c>
      <c r="X644" s="54" t="str">
        <f t="shared" si="15"/>
        <v>Đạt</v>
      </c>
      <c r="Y644" s="54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2"/>
    </row>
    <row r="645" spans="1:40" ht="18.75" customHeight="1" x14ac:dyDescent="0.25">
      <c r="A645" s="1">
        <v>637</v>
      </c>
      <c r="B645" s="20">
        <f>IF(LEN(C645=0),SUBTOTAL(3,$C$9:C645),"")</f>
        <v>637</v>
      </c>
      <c r="C645" s="21" t="s">
        <v>394</v>
      </c>
      <c r="D645" s="22" t="s">
        <v>5936</v>
      </c>
      <c r="E645" s="23" t="s">
        <v>5806</v>
      </c>
      <c r="F645" s="21" t="s">
        <v>5822</v>
      </c>
      <c r="G645" s="90">
        <v>6</v>
      </c>
      <c r="H645" s="24">
        <v>4</v>
      </c>
      <c r="I645" s="24">
        <v>6.5</v>
      </c>
      <c r="J645" s="24" t="s">
        <v>26</v>
      </c>
      <c r="K645" s="30"/>
      <c r="L645" s="30"/>
      <c r="M645" s="30"/>
      <c r="N645" s="30"/>
      <c r="O645" s="52">
        <v>2</v>
      </c>
      <c r="P645" s="26">
        <f t="shared" si="16"/>
        <v>3.7</v>
      </c>
      <c r="Q645" s="27" t="str">
        <f t="shared" si="22"/>
        <v>F</v>
      </c>
      <c r="R645" s="28" t="str">
        <f t="shared" si="21"/>
        <v>Kém</v>
      </c>
      <c r="S645" s="29" t="str">
        <f t="shared" si="17"/>
        <v/>
      </c>
      <c r="T645" s="92" t="s">
        <v>5730</v>
      </c>
      <c r="U645" s="3" t="str">
        <f t="shared" si="18"/>
        <v>INT1332</v>
      </c>
      <c r="V645" s="3" t="str">
        <f t="shared" si="19"/>
        <v>13</v>
      </c>
      <c r="W645" s="19" t="str">
        <f t="array" ref="W645">IFERROR(VLOOKUP($C645&amp;$T645,CHOOSE({1,2},Data!$A$2:$A$13444&amp;Data!$B$2:$B$13444,Data!$C$2:$C$13444),2,0),"")</f>
        <v>PM07-A3</v>
      </c>
      <c r="X645" s="54" t="str">
        <f t="shared" si="15"/>
        <v>Học lại</v>
      </c>
      <c r="Y645" s="54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2"/>
    </row>
    <row r="646" spans="1:40" ht="18.75" customHeight="1" x14ac:dyDescent="0.25">
      <c r="A646" s="1">
        <v>638</v>
      </c>
      <c r="B646" s="20">
        <f>IF(LEN(C646=0),SUBTOTAL(3,$C$9:C646),"")</f>
        <v>638</v>
      </c>
      <c r="C646" s="21" t="s">
        <v>3878</v>
      </c>
      <c r="D646" s="22" t="s">
        <v>6391</v>
      </c>
      <c r="E646" s="23" t="s">
        <v>5806</v>
      </c>
      <c r="F646" s="21" t="s">
        <v>5962</v>
      </c>
      <c r="G646" s="90">
        <v>8</v>
      </c>
      <c r="H646" s="24">
        <v>5</v>
      </c>
      <c r="I646" s="24">
        <v>7.5</v>
      </c>
      <c r="J646" s="24" t="s">
        <v>26</v>
      </c>
      <c r="K646" s="30"/>
      <c r="L646" s="30"/>
      <c r="M646" s="30"/>
      <c r="N646" s="30"/>
      <c r="O646" s="52">
        <v>3</v>
      </c>
      <c r="P646" s="26">
        <f t="shared" si="16"/>
        <v>4.8</v>
      </c>
      <c r="Q646" s="27" t="str">
        <f t="shared" si="22"/>
        <v>D</v>
      </c>
      <c r="R646" s="28" t="str">
        <f t="shared" si="21"/>
        <v>Trung bình yếu</v>
      </c>
      <c r="S646" s="29" t="str">
        <f t="shared" si="17"/>
        <v/>
      </c>
      <c r="T646" s="92" t="s">
        <v>5730</v>
      </c>
      <c r="U646" s="3" t="str">
        <f t="shared" si="18"/>
        <v>INT1332</v>
      </c>
      <c r="V646" s="3" t="str">
        <f t="shared" si="19"/>
        <v>13</v>
      </c>
      <c r="W646" s="19" t="str">
        <f t="array" ref="W646">IFERROR(VLOOKUP($C646&amp;$T646,CHOOSE({1,2},Data!$A$2:$A$13444&amp;Data!$B$2:$B$13444,Data!$C$2:$C$13444),2,0),"")</f>
        <v>PM07-A3</v>
      </c>
      <c r="X646" s="54" t="str">
        <f t="shared" si="15"/>
        <v>Đạt</v>
      </c>
      <c r="Y646" s="54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2"/>
    </row>
    <row r="647" spans="1:40" ht="18.75" customHeight="1" x14ac:dyDescent="0.25">
      <c r="A647" s="1">
        <v>639</v>
      </c>
      <c r="B647" s="20">
        <f>IF(LEN(C647=0),SUBTOTAL(3,$C$9:C647),"")</f>
        <v>639</v>
      </c>
      <c r="C647" s="21" t="s">
        <v>5287</v>
      </c>
      <c r="D647" s="22" t="s">
        <v>5914</v>
      </c>
      <c r="E647" s="23" t="s">
        <v>5806</v>
      </c>
      <c r="F647" s="21" t="s">
        <v>5947</v>
      </c>
      <c r="G647" s="90">
        <v>9</v>
      </c>
      <c r="H647" s="24">
        <v>4.5</v>
      </c>
      <c r="I647" s="24">
        <v>6</v>
      </c>
      <c r="J647" s="24" t="s">
        <v>26</v>
      </c>
      <c r="K647" s="30"/>
      <c r="L647" s="30"/>
      <c r="M647" s="30"/>
      <c r="N647" s="30"/>
      <c r="O647" s="52" t="s">
        <v>6629</v>
      </c>
      <c r="P647" s="26">
        <f t="shared" si="16"/>
        <v>0</v>
      </c>
      <c r="Q647" s="27" t="str">
        <f t="shared" si="22"/>
        <v>F</v>
      </c>
      <c r="R647" s="28" t="str">
        <f t="shared" si="21"/>
        <v>Kém</v>
      </c>
      <c r="S647" s="29" t="str">
        <f t="shared" si="17"/>
        <v>Vắng</v>
      </c>
      <c r="T647" s="92" t="s">
        <v>5730</v>
      </c>
      <c r="U647" s="3" t="str">
        <f t="shared" si="18"/>
        <v>INT1332</v>
      </c>
      <c r="V647" s="3" t="str">
        <f t="shared" si="19"/>
        <v>13</v>
      </c>
      <c r="W647" s="19" t="str">
        <f t="array" ref="W647">IFERROR(VLOOKUP($C647&amp;$T647,CHOOSE({1,2},Data!$A$2:$A$13444&amp;Data!$B$2:$B$13444,Data!$C$2:$C$13444),2,0),"")</f>
        <v>PM07-A3</v>
      </c>
      <c r="X647" s="54" t="str">
        <f t="shared" si="15"/>
        <v>Học lại</v>
      </c>
      <c r="Y647" s="54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2"/>
    </row>
    <row r="648" spans="1:40" ht="18.75" customHeight="1" x14ac:dyDescent="0.25">
      <c r="A648" s="1">
        <v>640</v>
      </c>
      <c r="B648" s="20">
        <f>IF(LEN(C648=0),SUBTOTAL(3,$C$9:C648),"")</f>
        <v>640</v>
      </c>
      <c r="C648" s="21" t="s">
        <v>4607</v>
      </c>
      <c r="D648" s="22" t="s">
        <v>6137</v>
      </c>
      <c r="E648" s="23" t="s">
        <v>5806</v>
      </c>
      <c r="F648" s="21" t="s">
        <v>6098</v>
      </c>
      <c r="G648" s="90">
        <v>3</v>
      </c>
      <c r="H648" s="24">
        <v>3.5</v>
      </c>
      <c r="I648" s="24">
        <v>5.5</v>
      </c>
      <c r="J648" s="24" t="s">
        <v>26</v>
      </c>
      <c r="K648" s="30"/>
      <c r="L648" s="30"/>
      <c r="M648" s="30"/>
      <c r="N648" s="30"/>
      <c r="O648" s="52" t="s">
        <v>6629</v>
      </c>
      <c r="P648" s="26">
        <f t="shared" si="16"/>
        <v>0</v>
      </c>
      <c r="Q648" s="27" t="str">
        <f t="shared" si="22"/>
        <v>F</v>
      </c>
      <c r="R648" s="28" t="str">
        <f t="shared" si="21"/>
        <v>Kém</v>
      </c>
      <c r="S648" s="29" t="str">
        <f t="shared" si="17"/>
        <v>Vắng</v>
      </c>
      <c r="T648" s="92" t="s">
        <v>5730</v>
      </c>
      <c r="U648" s="3" t="str">
        <f t="shared" si="18"/>
        <v>INT1332</v>
      </c>
      <c r="V648" s="3" t="str">
        <f t="shared" si="19"/>
        <v>13</v>
      </c>
      <c r="W648" s="19" t="str">
        <f t="array" ref="W648">IFERROR(VLOOKUP($C648&amp;$T648,CHOOSE({1,2},Data!$A$2:$A$13444&amp;Data!$B$2:$B$13444,Data!$C$2:$C$13444),2,0),"")</f>
        <v>PM07-A3</v>
      </c>
      <c r="X648" s="54" t="str">
        <f t="shared" si="15"/>
        <v>Học lại</v>
      </c>
      <c r="Y648" s="54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2"/>
    </row>
    <row r="649" spans="1:40" ht="18.75" customHeight="1" x14ac:dyDescent="0.25">
      <c r="A649" s="1">
        <v>641</v>
      </c>
      <c r="B649" s="20">
        <f>IF(LEN(C649=0),SUBTOTAL(3,$C$9:C649),"")</f>
        <v>641</v>
      </c>
      <c r="C649" s="21" t="s">
        <v>4655</v>
      </c>
      <c r="D649" s="22" t="s">
        <v>5853</v>
      </c>
      <c r="E649" s="23" t="s">
        <v>6035</v>
      </c>
      <c r="F649" s="21" t="s">
        <v>5947</v>
      </c>
      <c r="G649" s="90">
        <v>8</v>
      </c>
      <c r="H649" s="24">
        <v>7</v>
      </c>
      <c r="I649" s="24">
        <v>7</v>
      </c>
      <c r="J649" s="24" t="s">
        <v>26</v>
      </c>
      <c r="K649" s="30"/>
      <c r="L649" s="30"/>
      <c r="M649" s="30"/>
      <c r="N649" s="30"/>
      <c r="O649" s="52">
        <v>8</v>
      </c>
      <c r="P649" s="26">
        <f t="shared" si="16"/>
        <v>7.6</v>
      </c>
      <c r="Q649" s="27" t="str">
        <f t="shared" si="22"/>
        <v>B</v>
      </c>
      <c r="R649" s="28" t="str">
        <f t="shared" si="21"/>
        <v>Khá</v>
      </c>
      <c r="S649" s="29" t="str">
        <f t="shared" si="17"/>
        <v/>
      </c>
      <c r="T649" s="92" t="s">
        <v>5730</v>
      </c>
      <c r="U649" s="3" t="str">
        <f t="shared" si="18"/>
        <v>INT1332</v>
      </c>
      <c r="V649" s="3" t="str">
        <f t="shared" si="19"/>
        <v>13</v>
      </c>
      <c r="W649" s="19" t="str">
        <f t="array" ref="W649">IFERROR(VLOOKUP($C649&amp;$T649,CHOOSE({1,2},Data!$A$2:$A$13444&amp;Data!$B$2:$B$13444,Data!$C$2:$C$13444),2,0),"")</f>
        <v>PM07-A3</v>
      </c>
      <c r="X649" s="54" t="str">
        <f t="shared" si="15"/>
        <v>Đạt</v>
      </c>
      <c r="Y649" s="54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2"/>
    </row>
    <row r="650" spans="1:40" ht="18.75" customHeight="1" x14ac:dyDescent="0.25">
      <c r="A650" s="1">
        <v>642</v>
      </c>
      <c r="B650" s="20">
        <f>IF(LEN(C650=0),SUBTOTAL(3,$C$9:C650),"")</f>
        <v>642</v>
      </c>
      <c r="C650" s="21" t="s">
        <v>4710</v>
      </c>
      <c r="D650" s="22" t="s">
        <v>5853</v>
      </c>
      <c r="E650" s="23" t="s">
        <v>6392</v>
      </c>
      <c r="F650" s="21" t="s">
        <v>5939</v>
      </c>
      <c r="G650" s="90">
        <v>10</v>
      </c>
      <c r="H650" s="24">
        <v>6</v>
      </c>
      <c r="I650" s="24">
        <v>6.5</v>
      </c>
      <c r="J650" s="24" t="s">
        <v>26</v>
      </c>
      <c r="K650" s="30"/>
      <c r="L650" s="30"/>
      <c r="M650" s="30"/>
      <c r="N650" s="30"/>
      <c r="O650" s="52">
        <v>6.5</v>
      </c>
      <c r="P650" s="26">
        <f t="shared" si="16"/>
        <v>6.8</v>
      </c>
      <c r="Q650" s="27" t="str">
        <f t="shared" si="22"/>
        <v>C+</v>
      </c>
      <c r="R650" s="28" t="str">
        <f t="shared" si="21"/>
        <v>Trung bình</v>
      </c>
      <c r="S650" s="29" t="str">
        <f t="shared" si="17"/>
        <v/>
      </c>
      <c r="T650" s="92" t="s">
        <v>5730</v>
      </c>
      <c r="U650" s="3" t="str">
        <f t="shared" si="18"/>
        <v>INT1332</v>
      </c>
      <c r="V650" s="3" t="str">
        <f t="shared" si="19"/>
        <v>13</v>
      </c>
      <c r="W650" s="19" t="str">
        <f t="array" ref="W650">IFERROR(VLOOKUP($C650&amp;$T650,CHOOSE({1,2},Data!$A$2:$A$13444&amp;Data!$B$2:$B$13444,Data!$C$2:$C$13444),2,0),"")</f>
        <v>PM07-A3</v>
      </c>
      <c r="X650" s="54" t="str">
        <f t="shared" si="15"/>
        <v>Đạt</v>
      </c>
      <c r="Y650" s="54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2"/>
    </row>
    <row r="651" spans="1:40" ht="18.75" customHeight="1" x14ac:dyDescent="0.25">
      <c r="A651" s="1">
        <v>643</v>
      </c>
      <c r="B651" s="20">
        <f>IF(LEN(C651=0),SUBTOTAL(3,$C$9:C651),"")</f>
        <v>643</v>
      </c>
      <c r="C651" s="21" t="s">
        <v>829</v>
      </c>
      <c r="D651" s="22" t="s">
        <v>5971</v>
      </c>
      <c r="E651" s="23" t="s">
        <v>6041</v>
      </c>
      <c r="F651" s="21" t="s">
        <v>6393</v>
      </c>
      <c r="G651" s="90">
        <v>0</v>
      </c>
      <c r="H651" s="24">
        <v>0</v>
      </c>
      <c r="I651" s="24">
        <v>0</v>
      </c>
      <c r="J651" s="24" t="s">
        <v>26</v>
      </c>
      <c r="K651" s="30"/>
      <c r="L651" s="30"/>
      <c r="M651" s="30"/>
      <c r="N651" s="30"/>
      <c r="O651" s="52" t="s">
        <v>6630</v>
      </c>
      <c r="P651" s="26">
        <f t="shared" si="16"/>
        <v>0</v>
      </c>
      <c r="Q651" s="27" t="str">
        <f t="shared" si="22"/>
        <v>F</v>
      </c>
      <c r="R651" s="28" t="str">
        <f t="shared" si="21"/>
        <v>Kém</v>
      </c>
      <c r="S651" s="29" t="str">
        <f t="shared" si="17"/>
        <v>Không đủ ĐKDT</v>
      </c>
      <c r="T651" s="92" t="s">
        <v>5730</v>
      </c>
      <c r="U651" s="3" t="str">
        <f t="shared" si="18"/>
        <v>INT1332</v>
      </c>
      <c r="V651" s="3" t="str">
        <f t="shared" si="19"/>
        <v>13</v>
      </c>
      <c r="W651" s="19" t="str">
        <f t="array" ref="W651">IFERROR(VLOOKUP($C651&amp;$T651,CHOOSE({1,2},Data!$A$2:$A$13444&amp;Data!$B$2:$B$13444,Data!$C$2:$C$13444),2,0),"")</f>
        <v>PM07-A3</v>
      </c>
      <c r="X651" s="54" t="str">
        <f t="shared" si="15"/>
        <v>Học lại</v>
      </c>
      <c r="Y651" s="54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2"/>
    </row>
    <row r="652" spans="1:40" ht="18.75" customHeight="1" x14ac:dyDescent="0.25">
      <c r="A652" s="1">
        <v>644</v>
      </c>
      <c r="B652" s="20">
        <f>IF(LEN(C652=0),SUBTOTAL(3,$C$9:C652),"")</f>
        <v>644</v>
      </c>
      <c r="C652" s="21" t="s">
        <v>660</v>
      </c>
      <c r="D652" s="22" t="s">
        <v>5853</v>
      </c>
      <c r="E652" s="23" t="s">
        <v>6041</v>
      </c>
      <c r="F652" s="21" t="s">
        <v>5962</v>
      </c>
      <c r="G652" s="90">
        <v>10</v>
      </c>
      <c r="H652" s="24">
        <v>7.5</v>
      </c>
      <c r="I652" s="24">
        <v>7.5</v>
      </c>
      <c r="J652" s="24" t="s">
        <v>26</v>
      </c>
      <c r="K652" s="30"/>
      <c r="L652" s="30"/>
      <c r="M652" s="30"/>
      <c r="N652" s="30"/>
      <c r="O652" s="52">
        <v>6</v>
      </c>
      <c r="P652" s="26">
        <f t="shared" si="16"/>
        <v>7</v>
      </c>
      <c r="Q652" s="27" t="str">
        <f t="shared" si="22"/>
        <v>B</v>
      </c>
      <c r="R652" s="28" t="str">
        <f t="shared" si="21"/>
        <v>Khá</v>
      </c>
      <c r="S652" s="29" t="str">
        <f t="shared" si="17"/>
        <v/>
      </c>
      <c r="T652" s="92" t="s">
        <v>5730</v>
      </c>
      <c r="U652" s="3" t="str">
        <f t="shared" si="18"/>
        <v>INT1332</v>
      </c>
      <c r="V652" s="3" t="str">
        <f t="shared" si="19"/>
        <v>13</v>
      </c>
      <c r="W652" s="19" t="str">
        <f t="array" ref="W652">IFERROR(VLOOKUP($C652&amp;$T652,CHOOSE({1,2},Data!$A$2:$A$13444&amp;Data!$B$2:$B$13444,Data!$C$2:$C$13444),2,0),"")</f>
        <v>PM07-A3</v>
      </c>
      <c r="X652" s="54" t="str">
        <f t="shared" si="15"/>
        <v>Đạt</v>
      </c>
      <c r="Y652" s="54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2"/>
    </row>
    <row r="653" spans="1:40" ht="18.75" customHeight="1" x14ac:dyDescent="0.25">
      <c r="A653" s="1">
        <v>645</v>
      </c>
      <c r="B653" s="20">
        <f>IF(LEN(C653=0),SUBTOTAL(3,$C$9:C653),"")</f>
        <v>645</v>
      </c>
      <c r="C653" s="21" t="s">
        <v>4656</v>
      </c>
      <c r="D653" s="22" t="s">
        <v>6394</v>
      </c>
      <c r="E653" s="23" t="s">
        <v>6395</v>
      </c>
      <c r="F653" s="21" t="s">
        <v>5935</v>
      </c>
      <c r="G653" s="90">
        <v>8</v>
      </c>
      <c r="H653" s="24">
        <v>7</v>
      </c>
      <c r="I653" s="24">
        <v>7</v>
      </c>
      <c r="J653" s="24" t="s">
        <v>26</v>
      </c>
      <c r="K653" s="30"/>
      <c r="L653" s="30"/>
      <c r="M653" s="30"/>
      <c r="N653" s="30"/>
      <c r="O653" s="52">
        <v>7</v>
      </c>
      <c r="P653" s="26">
        <f t="shared" si="16"/>
        <v>7.1</v>
      </c>
      <c r="Q653" s="27" t="str">
        <f t="shared" si="22"/>
        <v>B</v>
      </c>
      <c r="R653" s="28" t="str">
        <f t="shared" si="21"/>
        <v>Khá</v>
      </c>
      <c r="S653" s="29" t="str">
        <f t="shared" si="17"/>
        <v/>
      </c>
      <c r="T653" s="92" t="s">
        <v>5730</v>
      </c>
      <c r="U653" s="3" t="str">
        <f t="shared" si="18"/>
        <v>INT1332</v>
      </c>
      <c r="V653" s="3" t="str">
        <f t="shared" si="19"/>
        <v>13</v>
      </c>
      <c r="W653" s="19" t="str">
        <f t="array" ref="W653">IFERROR(VLOOKUP($C653&amp;$T653,CHOOSE({1,2},Data!$A$2:$A$13444&amp;Data!$B$2:$B$13444,Data!$C$2:$C$13444),2,0),"")</f>
        <v>PM07-A3</v>
      </c>
      <c r="X653" s="54" t="str">
        <f t="shared" si="15"/>
        <v>Đạt</v>
      </c>
      <c r="Y653" s="54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2"/>
    </row>
    <row r="654" spans="1:40" ht="18.75" customHeight="1" x14ac:dyDescent="0.25">
      <c r="A654" s="1">
        <v>646</v>
      </c>
      <c r="B654" s="20">
        <f>IF(LEN(C654=0),SUBTOTAL(3,$C$9:C654),"")</f>
        <v>646</v>
      </c>
      <c r="C654" s="21" t="s">
        <v>396</v>
      </c>
      <c r="D654" s="22" t="s">
        <v>6396</v>
      </c>
      <c r="E654" s="23" t="s">
        <v>5874</v>
      </c>
      <c r="F654" s="21" t="s">
        <v>5958</v>
      </c>
      <c r="G654" s="90">
        <v>8</v>
      </c>
      <c r="H654" s="24">
        <v>4</v>
      </c>
      <c r="I654" s="24">
        <v>6</v>
      </c>
      <c r="J654" s="24" t="s">
        <v>26</v>
      </c>
      <c r="K654" s="30"/>
      <c r="L654" s="30"/>
      <c r="M654" s="30"/>
      <c r="N654" s="30"/>
      <c r="O654" s="52">
        <v>3</v>
      </c>
      <c r="P654" s="26">
        <f t="shared" si="16"/>
        <v>4.3</v>
      </c>
      <c r="Q654" s="27" t="str">
        <f t="shared" si="22"/>
        <v>D</v>
      </c>
      <c r="R654" s="28" t="str">
        <f t="shared" si="21"/>
        <v>Trung bình yếu</v>
      </c>
      <c r="S654" s="29" t="str">
        <f t="shared" si="17"/>
        <v/>
      </c>
      <c r="T654" s="92" t="s">
        <v>5730</v>
      </c>
      <c r="U654" s="3" t="str">
        <f t="shared" si="18"/>
        <v>INT1332</v>
      </c>
      <c r="V654" s="3" t="str">
        <f t="shared" si="19"/>
        <v>13</v>
      </c>
      <c r="W654" s="19" t="str">
        <f t="array" ref="W654">IFERROR(VLOOKUP($C654&amp;$T654,CHOOSE({1,2},Data!$A$2:$A$13444&amp;Data!$B$2:$B$13444,Data!$C$2:$C$13444),2,0),"")</f>
        <v>PM07-A3</v>
      </c>
      <c r="X654" s="54" t="str">
        <f t="shared" si="15"/>
        <v>Đạt</v>
      </c>
      <c r="Y654" s="54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2"/>
    </row>
    <row r="655" spans="1:40" ht="18.75" customHeight="1" x14ac:dyDescent="0.25">
      <c r="A655" s="1">
        <v>647</v>
      </c>
      <c r="B655" s="20">
        <f>IF(LEN(C655=0),SUBTOTAL(3,$C$9:C655),"")</f>
        <v>647</v>
      </c>
      <c r="C655" s="21" t="s">
        <v>635</v>
      </c>
      <c r="D655" s="22" t="s">
        <v>5844</v>
      </c>
      <c r="E655" s="23" t="s">
        <v>5874</v>
      </c>
      <c r="F655" s="21" t="s">
        <v>5962</v>
      </c>
      <c r="G655" s="90">
        <v>9</v>
      </c>
      <c r="H655" s="24">
        <v>4</v>
      </c>
      <c r="I655" s="24">
        <v>7.5</v>
      </c>
      <c r="J655" s="24" t="s">
        <v>26</v>
      </c>
      <c r="K655" s="30"/>
      <c r="L655" s="30"/>
      <c r="M655" s="30"/>
      <c r="N655" s="30"/>
      <c r="O655" s="52">
        <v>6.5</v>
      </c>
      <c r="P655" s="26">
        <f t="shared" si="16"/>
        <v>6.5</v>
      </c>
      <c r="Q655" s="27" t="str">
        <f t="shared" si="22"/>
        <v>C+</v>
      </c>
      <c r="R655" s="28" t="str">
        <f t="shared" si="21"/>
        <v>Trung bình</v>
      </c>
      <c r="S655" s="29" t="str">
        <f t="shared" si="17"/>
        <v/>
      </c>
      <c r="T655" s="92" t="s">
        <v>5730</v>
      </c>
      <c r="U655" s="3" t="str">
        <f t="shared" si="18"/>
        <v>INT1332</v>
      </c>
      <c r="V655" s="3" t="str">
        <f t="shared" si="19"/>
        <v>13</v>
      </c>
      <c r="W655" s="19" t="str">
        <f t="array" ref="W655">IFERROR(VLOOKUP($C655&amp;$T655,CHOOSE({1,2},Data!$A$2:$A$13444&amp;Data!$B$2:$B$13444,Data!$C$2:$C$13444),2,0),"")</f>
        <v>PM07-A3</v>
      </c>
      <c r="X655" s="54" t="str">
        <f t="shared" si="15"/>
        <v>Đạt</v>
      </c>
      <c r="Y655" s="54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2"/>
    </row>
    <row r="656" spans="1:40" ht="18.75" customHeight="1" x14ac:dyDescent="0.25">
      <c r="A656" s="1">
        <v>648</v>
      </c>
      <c r="B656" s="20">
        <f>IF(LEN(C656=0),SUBTOTAL(3,$C$9:C656),"")</f>
        <v>648</v>
      </c>
      <c r="C656" s="21" t="s">
        <v>354</v>
      </c>
      <c r="D656" s="22" t="s">
        <v>6397</v>
      </c>
      <c r="E656" s="23" t="s">
        <v>5877</v>
      </c>
      <c r="F656" s="21" t="s">
        <v>5822</v>
      </c>
      <c r="G656" s="90">
        <v>7</v>
      </c>
      <c r="H656" s="24">
        <v>5</v>
      </c>
      <c r="I656" s="24">
        <v>6.5</v>
      </c>
      <c r="J656" s="24" t="s">
        <v>26</v>
      </c>
      <c r="K656" s="30"/>
      <c r="L656" s="30"/>
      <c r="M656" s="30"/>
      <c r="N656" s="30"/>
      <c r="O656" s="52">
        <v>3</v>
      </c>
      <c r="P656" s="26">
        <f t="shared" si="16"/>
        <v>4.5</v>
      </c>
      <c r="Q656" s="27" t="str">
        <f t="shared" si="22"/>
        <v>D</v>
      </c>
      <c r="R656" s="28" t="str">
        <f t="shared" si="21"/>
        <v>Trung bình yếu</v>
      </c>
      <c r="S656" s="29" t="str">
        <f t="shared" si="17"/>
        <v/>
      </c>
      <c r="T656" s="92" t="s">
        <v>5730</v>
      </c>
      <c r="U656" s="3" t="str">
        <f t="shared" si="18"/>
        <v>INT1332</v>
      </c>
      <c r="V656" s="3" t="str">
        <f t="shared" si="19"/>
        <v>13</v>
      </c>
      <c r="W656" s="19" t="str">
        <f t="array" ref="W656">IFERROR(VLOOKUP($C656&amp;$T656,CHOOSE({1,2},Data!$A$2:$A$13444&amp;Data!$B$2:$B$13444,Data!$C$2:$C$13444),2,0),"")</f>
        <v>PM07-A3</v>
      </c>
      <c r="X656" s="54" t="str">
        <f t="shared" si="15"/>
        <v>Đạt</v>
      </c>
      <c r="Y656" s="54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2"/>
    </row>
    <row r="657" spans="1:40" ht="18.75" customHeight="1" x14ac:dyDescent="0.25">
      <c r="A657" s="1">
        <v>649</v>
      </c>
      <c r="B657" s="20">
        <f>IF(LEN(C657=0),SUBTOTAL(3,$C$9:C657),"")</f>
        <v>649</v>
      </c>
      <c r="C657" s="21" t="s">
        <v>5225</v>
      </c>
      <c r="D657" s="22" t="s">
        <v>6398</v>
      </c>
      <c r="E657" s="23" t="s">
        <v>5877</v>
      </c>
      <c r="F657" s="21" t="s">
        <v>5958</v>
      </c>
      <c r="G657" s="90">
        <v>0</v>
      </c>
      <c r="H657" s="24">
        <v>0</v>
      </c>
      <c r="I657" s="24">
        <v>0</v>
      </c>
      <c r="J657" s="24" t="s">
        <v>26</v>
      </c>
      <c r="K657" s="30"/>
      <c r="L657" s="30"/>
      <c r="M657" s="30"/>
      <c r="N657" s="30"/>
      <c r="O657" s="52" t="s">
        <v>6630</v>
      </c>
      <c r="P657" s="26">
        <f t="shared" si="16"/>
        <v>0</v>
      </c>
      <c r="Q657" s="27" t="str">
        <f t="shared" si="22"/>
        <v>F</v>
      </c>
      <c r="R657" s="28" t="str">
        <f t="shared" si="21"/>
        <v>Kém</v>
      </c>
      <c r="S657" s="29" t="str">
        <f t="shared" si="17"/>
        <v>Không đủ ĐKDT</v>
      </c>
      <c r="T657" s="92" t="s">
        <v>5730</v>
      </c>
      <c r="U657" s="3" t="str">
        <f t="shared" si="18"/>
        <v>INT1332</v>
      </c>
      <c r="V657" s="3" t="str">
        <f t="shared" si="19"/>
        <v>13</v>
      </c>
      <c r="W657" s="19" t="str">
        <f t="array" ref="W657">IFERROR(VLOOKUP($C657&amp;$T657,CHOOSE({1,2},Data!$A$2:$A$13444&amp;Data!$B$2:$B$13444,Data!$C$2:$C$13444),2,0),"")</f>
        <v>PM07-A3</v>
      </c>
      <c r="X657" s="54" t="str">
        <f t="shared" si="15"/>
        <v>Học lại</v>
      </c>
      <c r="Y657" s="54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2"/>
    </row>
    <row r="658" spans="1:40" ht="18.75" customHeight="1" x14ac:dyDescent="0.25">
      <c r="A658" s="1">
        <v>650</v>
      </c>
      <c r="B658" s="20">
        <f>IF(LEN(C658=0),SUBTOTAL(3,$C$9:C658),"")</f>
        <v>650</v>
      </c>
      <c r="C658" s="21" t="s">
        <v>355</v>
      </c>
      <c r="D658" s="22" t="s">
        <v>5820</v>
      </c>
      <c r="E658" s="23" t="s">
        <v>5881</v>
      </c>
      <c r="F658" s="21" t="s">
        <v>5942</v>
      </c>
      <c r="G658" s="90">
        <v>10</v>
      </c>
      <c r="H658" s="24">
        <v>5.5</v>
      </c>
      <c r="I658" s="24">
        <v>7</v>
      </c>
      <c r="J658" s="24" t="s">
        <v>26</v>
      </c>
      <c r="K658" s="30"/>
      <c r="L658" s="30"/>
      <c r="M658" s="30"/>
      <c r="N658" s="30"/>
      <c r="O658" s="52">
        <v>5</v>
      </c>
      <c r="P658" s="26">
        <f t="shared" si="16"/>
        <v>6</v>
      </c>
      <c r="Q658" s="27" t="str">
        <f t="shared" si="22"/>
        <v>C</v>
      </c>
      <c r="R658" s="28" t="str">
        <f t="shared" si="21"/>
        <v>Trung bình</v>
      </c>
      <c r="S658" s="29" t="str">
        <f t="shared" si="17"/>
        <v/>
      </c>
      <c r="T658" s="92" t="s">
        <v>5730</v>
      </c>
      <c r="U658" s="3" t="str">
        <f t="shared" si="18"/>
        <v>INT1332</v>
      </c>
      <c r="V658" s="3" t="str">
        <f t="shared" si="19"/>
        <v>13</v>
      </c>
      <c r="W658" s="19" t="str">
        <f t="array" ref="W658">IFERROR(VLOOKUP($C658&amp;$T658,CHOOSE({1,2},Data!$A$2:$A$13444&amp;Data!$B$2:$B$13444,Data!$C$2:$C$13444),2,0),"")</f>
        <v>PM07-A3</v>
      </c>
      <c r="X658" s="54" t="str">
        <f t="shared" si="15"/>
        <v>Đạt</v>
      </c>
      <c r="Y658" s="54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2"/>
    </row>
    <row r="659" spans="1:40" ht="18.75" customHeight="1" x14ac:dyDescent="0.25">
      <c r="A659" s="1">
        <v>651</v>
      </c>
      <c r="B659" s="20">
        <f>IF(LEN(C659=0),SUBTOTAL(3,$C$9:C659),"")</f>
        <v>651</v>
      </c>
      <c r="C659" s="21" t="s">
        <v>663</v>
      </c>
      <c r="D659" s="22" t="s">
        <v>5825</v>
      </c>
      <c r="E659" s="23" t="s">
        <v>5819</v>
      </c>
      <c r="F659" s="21" t="s">
        <v>6098</v>
      </c>
      <c r="G659" s="90">
        <v>0</v>
      </c>
      <c r="H659" s="24">
        <v>0</v>
      </c>
      <c r="I659" s="24">
        <v>0</v>
      </c>
      <c r="J659" s="24" t="s">
        <v>26</v>
      </c>
      <c r="K659" s="30"/>
      <c r="L659" s="30"/>
      <c r="M659" s="30"/>
      <c r="N659" s="30"/>
      <c r="O659" s="52" t="s">
        <v>6630</v>
      </c>
      <c r="P659" s="26">
        <f t="shared" si="16"/>
        <v>0</v>
      </c>
      <c r="Q659" s="27" t="str">
        <f t="shared" si="22"/>
        <v>F</v>
      </c>
      <c r="R659" s="28" t="str">
        <f t="shared" si="21"/>
        <v>Kém</v>
      </c>
      <c r="S659" s="29" t="str">
        <f t="shared" si="17"/>
        <v>Không đủ ĐKDT</v>
      </c>
      <c r="T659" s="92" t="s">
        <v>5730</v>
      </c>
      <c r="U659" s="3" t="str">
        <f t="shared" si="18"/>
        <v>INT1332</v>
      </c>
      <c r="V659" s="3" t="str">
        <f t="shared" si="19"/>
        <v>13</v>
      </c>
      <c r="W659" s="19" t="str">
        <f t="array" ref="W659">IFERROR(VLOOKUP($C659&amp;$T659,CHOOSE({1,2},Data!$A$2:$A$13444&amp;Data!$B$2:$B$13444,Data!$C$2:$C$13444),2,0),"")</f>
        <v>PM07-A3</v>
      </c>
      <c r="X659" s="54" t="str">
        <f t="shared" si="15"/>
        <v>Học lại</v>
      </c>
      <c r="Y659" s="54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2"/>
    </row>
    <row r="660" spans="1:40" ht="18.75" customHeight="1" x14ac:dyDescent="0.25">
      <c r="A660" s="1">
        <v>652</v>
      </c>
      <c r="B660" s="20">
        <f>IF(LEN(C660=0),SUBTOTAL(3,$C$9:C660),"")</f>
        <v>652</v>
      </c>
      <c r="C660" s="21" t="s">
        <v>176</v>
      </c>
      <c r="D660" s="22" t="s">
        <v>6399</v>
      </c>
      <c r="E660" s="23" t="s">
        <v>5824</v>
      </c>
      <c r="F660" s="21" t="s">
        <v>5822</v>
      </c>
      <c r="G660" s="90">
        <v>10</v>
      </c>
      <c r="H660" s="24">
        <v>5</v>
      </c>
      <c r="I660" s="24">
        <v>6.5</v>
      </c>
      <c r="J660" s="24" t="s">
        <v>26</v>
      </c>
      <c r="K660" s="30"/>
      <c r="L660" s="30"/>
      <c r="M660" s="30"/>
      <c r="N660" s="30"/>
      <c r="O660" s="52" t="s">
        <v>6629</v>
      </c>
      <c r="P660" s="26">
        <f t="shared" si="16"/>
        <v>0</v>
      </c>
      <c r="Q660" s="27" t="str">
        <f t="shared" si="22"/>
        <v>F</v>
      </c>
      <c r="R660" s="28" t="str">
        <f t="shared" si="21"/>
        <v>Kém</v>
      </c>
      <c r="S660" s="29" t="str">
        <f t="shared" si="17"/>
        <v>Vắng</v>
      </c>
      <c r="T660" s="92" t="s">
        <v>5730</v>
      </c>
      <c r="U660" s="3" t="str">
        <f t="shared" si="18"/>
        <v>INT1332</v>
      </c>
      <c r="V660" s="3" t="str">
        <f t="shared" si="19"/>
        <v>13</v>
      </c>
      <c r="W660" s="19" t="str">
        <f t="array" ref="W660">IFERROR(VLOOKUP($C660&amp;$T660,CHOOSE({1,2},Data!$A$2:$A$13444&amp;Data!$B$2:$B$13444,Data!$C$2:$C$13444),2,0),"")</f>
        <v>PM07-A3</v>
      </c>
      <c r="X660" s="54" t="str">
        <f t="shared" si="15"/>
        <v>Học lại</v>
      </c>
      <c r="Y660" s="54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2"/>
    </row>
    <row r="661" spans="1:40" ht="18.75" customHeight="1" x14ac:dyDescent="0.25">
      <c r="A661" s="1">
        <v>653</v>
      </c>
      <c r="B661" s="20">
        <f>IF(LEN(C661=0),SUBTOTAL(3,$C$9:C661),"")</f>
        <v>653</v>
      </c>
      <c r="C661" s="21" t="s">
        <v>2789</v>
      </c>
      <c r="D661" s="22" t="s">
        <v>6400</v>
      </c>
      <c r="E661" s="23" t="s">
        <v>5824</v>
      </c>
      <c r="F661" s="21" t="s">
        <v>5940</v>
      </c>
      <c r="G661" s="90">
        <v>6</v>
      </c>
      <c r="H661" s="24">
        <v>4.5</v>
      </c>
      <c r="I661" s="24">
        <v>7.5</v>
      </c>
      <c r="J661" s="24" t="s">
        <v>26</v>
      </c>
      <c r="K661" s="30"/>
      <c r="L661" s="30"/>
      <c r="M661" s="30"/>
      <c r="N661" s="30"/>
      <c r="O661" s="52">
        <v>5</v>
      </c>
      <c r="P661" s="26">
        <f t="shared" si="16"/>
        <v>5.5</v>
      </c>
      <c r="Q661" s="27" t="str">
        <f t="shared" si="22"/>
        <v>C</v>
      </c>
      <c r="R661" s="28" t="str">
        <f t="shared" si="21"/>
        <v>Trung bình</v>
      </c>
      <c r="S661" s="29" t="str">
        <f t="shared" si="17"/>
        <v/>
      </c>
      <c r="T661" s="92" t="s">
        <v>5730</v>
      </c>
      <c r="U661" s="3" t="str">
        <f t="shared" si="18"/>
        <v>INT1332</v>
      </c>
      <c r="V661" s="3" t="str">
        <f t="shared" si="19"/>
        <v>13</v>
      </c>
      <c r="W661" s="19" t="str">
        <f t="array" ref="W661">IFERROR(VLOOKUP($C661&amp;$T661,CHOOSE({1,2},Data!$A$2:$A$13444&amp;Data!$B$2:$B$13444,Data!$C$2:$C$13444),2,0),"")</f>
        <v>PM07-A3</v>
      </c>
      <c r="X661" s="54" t="str">
        <f t="shared" si="15"/>
        <v>Đạt</v>
      </c>
      <c r="Y661" s="54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2"/>
    </row>
    <row r="662" spans="1:40" ht="18.75" customHeight="1" x14ac:dyDescent="0.25">
      <c r="A662" s="1">
        <v>654</v>
      </c>
      <c r="B662" s="20">
        <f>IF(LEN(C662=0),SUBTOTAL(3,$C$9:C662),"")</f>
        <v>654</v>
      </c>
      <c r="C662" s="21" t="s">
        <v>2827</v>
      </c>
      <c r="D662" s="22" t="s">
        <v>6401</v>
      </c>
      <c r="E662" s="23" t="s">
        <v>5827</v>
      </c>
      <c r="F662" s="21" t="s">
        <v>5935</v>
      </c>
      <c r="G662" s="90">
        <v>10</v>
      </c>
      <c r="H662" s="24">
        <v>6</v>
      </c>
      <c r="I662" s="24">
        <v>7</v>
      </c>
      <c r="J662" s="24" t="s">
        <v>26</v>
      </c>
      <c r="K662" s="30"/>
      <c r="L662" s="30"/>
      <c r="M662" s="30"/>
      <c r="N662" s="30"/>
      <c r="O662" s="52">
        <v>6</v>
      </c>
      <c r="P662" s="26">
        <f t="shared" si="16"/>
        <v>6.6</v>
      </c>
      <c r="Q662" s="27" t="str">
        <f t="shared" si="22"/>
        <v>C+</v>
      </c>
      <c r="R662" s="28" t="str">
        <f t="shared" si="21"/>
        <v>Trung bình</v>
      </c>
      <c r="S662" s="29" t="str">
        <f t="shared" si="17"/>
        <v/>
      </c>
      <c r="T662" s="92" t="s">
        <v>5730</v>
      </c>
      <c r="U662" s="3" t="str">
        <f t="shared" si="18"/>
        <v>INT1332</v>
      </c>
      <c r="V662" s="3" t="str">
        <f t="shared" si="19"/>
        <v>13</v>
      </c>
      <c r="W662" s="19" t="str">
        <f t="array" ref="W662">IFERROR(VLOOKUP($C662&amp;$T662,CHOOSE({1,2},Data!$A$2:$A$13444&amp;Data!$B$2:$B$13444,Data!$C$2:$C$13444),2,0),"")</f>
        <v>PM07-A3</v>
      </c>
      <c r="X662" s="54" t="str">
        <f t="shared" si="15"/>
        <v>Đạt</v>
      </c>
      <c r="Y662" s="54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2"/>
    </row>
    <row r="663" spans="1:40" ht="18.75" customHeight="1" x14ac:dyDescent="0.25">
      <c r="A663" s="1">
        <v>655</v>
      </c>
      <c r="B663" s="20">
        <f>IF(LEN(C663=0),SUBTOTAL(3,$C$9:C663),"")</f>
        <v>655</v>
      </c>
      <c r="C663" s="21" t="s">
        <v>553</v>
      </c>
      <c r="D663" s="22" t="s">
        <v>6402</v>
      </c>
      <c r="E663" s="23" t="s">
        <v>5829</v>
      </c>
      <c r="F663" s="21" t="s">
        <v>5951</v>
      </c>
      <c r="G663" s="90">
        <v>8</v>
      </c>
      <c r="H663" s="24">
        <v>4</v>
      </c>
      <c r="I663" s="24">
        <v>6.5</v>
      </c>
      <c r="J663" s="24" t="s">
        <v>26</v>
      </c>
      <c r="K663" s="30"/>
      <c r="L663" s="30"/>
      <c r="M663" s="30"/>
      <c r="N663" s="30"/>
      <c r="O663" s="52" t="s">
        <v>6629</v>
      </c>
      <c r="P663" s="26">
        <f t="shared" si="16"/>
        <v>0</v>
      </c>
      <c r="Q663" s="27" t="str">
        <f t="shared" si="22"/>
        <v>F</v>
      </c>
      <c r="R663" s="28" t="str">
        <f t="shared" si="21"/>
        <v>Kém</v>
      </c>
      <c r="S663" s="29" t="str">
        <f t="shared" si="17"/>
        <v>Vắng</v>
      </c>
      <c r="T663" s="92" t="s">
        <v>5730</v>
      </c>
      <c r="U663" s="3" t="str">
        <f t="shared" si="18"/>
        <v>INT1332</v>
      </c>
      <c r="V663" s="3" t="str">
        <f t="shared" si="19"/>
        <v>13</v>
      </c>
      <c r="W663" s="19" t="str">
        <f t="array" ref="W663">IFERROR(VLOOKUP($C663&amp;$T663,CHOOSE({1,2},Data!$A$2:$A$13444&amp;Data!$B$2:$B$13444,Data!$C$2:$C$13444),2,0),"")</f>
        <v>PM07-A3</v>
      </c>
      <c r="X663" s="54" t="str">
        <f t="shared" si="15"/>
        <v>Học lại</v>
      </c>
      <c r="Y663" s="54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2"/>
    </row>
    <row r="664" spans="1:40" ht="18.75" customHeight="1" x14ac:dyDescent="0.25">
      <c r="A664" s="1">
        <v>656</v>
      </c>
      <c r="B664" s="20">
        <f>IF(LEN(C664=0),SUBTOTAL(3,$C$9:C664),"")</f>
        <v>656</v>
      </c>
      <c r="C664" s="21" t="s">
        <v>1754</v>
      </c>
      <c r="D664" s="22" t="s">
        <v>5844</v>
      </c>
      <c r="E664" s="23" t="s">
        <v>6052</v>
      </c>
      <c r="F664" s="21" t="s">
        <v>5940</v>
      </c>
      <c r="G664" s="90">
        <v>0</v>
      </c>
      <c r="H664" s="24">
        <v>0</v>
      </c>
      <c r="I664" s="24">
        <v>0</v>
      </c>
      <c r="J664" s="24" t="s">
        <v>26</v>
      </c>
      <c r="K664" s="30"/>
      <c r="L664" s="30"/>
      <c r="M664" s="30"/>
      <c r="N664" s="30"/>
      <c r="O664" s="52" t="s">
        <v>6630</v>
      </c>
      <c r="P664" s="26">
        <f t="shared" si="16"/>
        <v>0</v>
      </c>
      <c r="Q664" s="27" t="str">
        <f t="shared" si="22"/>
        <v>F</v>
      </c>
      <c r="R664" s="28" t="str">
        <f t="shared" si="21"/>
        <v>Kém</v>
      </c>
      <c r="S664" s="29" t="str">
        <f t="shared" si="17"/>
        <v>Không đủ ĐKDT</v>
      </c>
      <c r="T664" s="92" t="s">
        <v>5730</v>
      </c>
      <c r="U664" s="3" t="str">
        <f t="shared" si="18"/>
        <v>INT1332</v>
      </c>
      <c r="V664" s="3" t="str">
        <f t="shared" si="19"/>
        <v>13</v>
      </c>
      <c r="W664" s="19" t="str">
        <f t="array" ref="W664">IFERROR(VLOOKUP($C664&amp;$T664,CHOOSE({1,2},Data!$A$2:$A$13444&amp;Data!$B$2:$B$13444,Data!$C$2:$C$13444),2,0),"")</f>
        <v>PM07-A3</v>
      </c>
      <c r="X664" s="54" t="str">
        <f t="shared" si="15"/>
        <v>Học lại</v>
      </c>
      <c r="Y664" s="54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2"/>
    </row>
    <row r="665" spans="1:40" ht="18.75" customHeight="1" x14ac:dyDescent="0.25">
      <c r="A665" s="1">
        <v>657</v>
      </c>
      <c r="B665" s="20">
        <f>IF(LEN(C665=0),SUBTOTAL(3,$C$9:C665),"")</f>
        <v>657</v>
      </c>
      <c r="C665" s="21" t="s">
        <v>4128</v>
      </c>
      <c r="D665" s="22" t="s">
        <v>6178</v>
      </c>
      <c r="E665" s="23" t="s">
        <v>6055</v>
      </c>
      <c r="F665" s="21" t="s">
        <v>5956</v>
      </c>
      <c r="G665" s="90">
        <v>10</v>
      </c>
      <c r="H665" s="24">
        <v>4</v>
      </c>
      <c r="I665" s="24">
        <v>7</v>
      </c>
      <c r="J665" s="24" t="s">
        <v>26</v>
      </c>
      <c r="K665" s="30"/>
      <c r="L665" s="30"/>
      <c r="M665" s="30"/>
      <c r="N665" s="30"/>
      <c r="O665" s="52">
        <v>3</v>
      </c>
      <c r="P665" s="26">
        <f t="shared" si="16"/>
        <v>4.7</v>
      </c>
      <c r="Q665" s="27" t="str">
        <f t="shared" si="22"/>
        <v>D</v>
      </c>
      <c r="R665" s="28" t="str">
        <f t="shared" si="21"/>
        <v>Trung bình yếu</v>
      </c>
      <c r="S665" s="29" t="str">
        <f t="shared" si="17"/>
        <v/>
      </c>
      <c r="T665" s="92" t="s">
        <v>5730</v>
      </c>
      <c r="U665" s="3" t="str">
        <f t="shared" si="18"/>
        <v>INT1332</v>
      </c>
      <c r="V665" s="3" t="str">
        <f t="shared" si="19"/>
        <v>13</v>
      </c>
      <c r="W665" s="19" t="str">
        <f t="array" ref="W665">IFERROR(VLOOKUP($C665&amp;$T665,CHOOSE({1,2},Data!$A$2:$A$13444&amp;Data!$B$2:$B$13444,Data!$C$2:$C$13444),2,0),"")</f>
        <v>PM07-A3</v>
      </c>
      <c r="X665" s="54" t="str">
        <f t="shared" si="15"/>
        <v>Đạt</v>
      </c>
      <c r="Y665" s="54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2"/>
    </row>
    <row r="666" spans="1:40" ht="18.75" customHeight="1" x14ac:dyDescent="0.25">
      <c r="A666" s="1">
        <v>658</v>
      </c>
      <c r="B666" s="20">
        <f>IF(LEN(C666=0),SUBTOTAL(3,$C$9:C666),"")</f>
        <v>658</v>
      </c>
      <c r="C666" s="21" t="s">
        <v>4399</v>
      </c>
      <c r="D666" s="22" t="s">
        <v>6048</v>
      </c>
      <c r="E666" s="23" t="s">
        <v>5966</v>
      </c>
      <c r="F666" s="21" t="s">
        <v>5942</v>
      </c>
      <c r="G666" s="90">
        <v>0</v>
      </c>
      <c r="H666" s="24">
        <v>0</v>
      </c>
      <c r="I666" s="24">
        <v>0</v>
      </c>
      <c r="J666" s="24" t="s">
        <v>26</v>
      </c>
      <c r="K666" s="30"/>
      <c r="L666" s="30"/>
      <c r="M666" s="30"/>
      <c r="N666" s="30"/>
      <c r="O666" s="52" t="s">
        <v>6630</v>
      </c>
      <c r="P666" s="26">
        <f t="shared" si="16"/>
        <v>0</v>
      </c>
      <c r="Q666" s="27" t="str">
        <f t="shared" si="22"/>
        <v>F</v>
      </c>
      <c r="R666" s="28" t="str">
        <f t="shared" si="21"/>
        <v>Kém</v>
      </c>
      <c r="S666" s="29" t="str">
        <f t="shared" si="17"/>
        <v>Không đủ ĐKDT</v>
      </c>
      <c r="T666" s="92" t="s">
        <v>5730</v>
      </c>
      <c r="U666" s="3" t="str">
        <f t="shared" si="18"/>
        <v>INT1332</v>
      </c>
      <c r="V666" s="3" t="str">
        <f t="shared" si="19"/>
        <v>13</v>
      </c>
      <c r="W666" s="19" t="str">
        <f t="array" ref="W666">IFERROR(VLOOKUP($C666&amp;$T666,CHOOSE({1,2},Data!$A$2:$A$13444&amp;Data!$B$2:$B$13444,Data!$C$2:$C$13444),2,0),"")</f>
        <v>PM07-A3</v>
      </c>
      <c r="X666" s="54" t="str">
        <f t="shared" si="15"/>
        <v>Học lại</v>
      </c>
      <c r="Y666" s="54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2"/>
    </row>
    <row r="667" spans="1:40" ht="18.75" customHeight="1" x14ac:dyDescent="0.25">
      <c r="A667" s="1">
        <v>659</v>
      </c>
      <c r="B667" s="20">
        <f>IF(LEN(C667=0),SUBTOTAL(3,$C$9:C667),"")</f>
        <v>659</v>
      </c>
      <c r="C667" s="21" t="s">
        <v>325</v>
      </c>
      <c r="D667" s="22" t="s">
        <v>6403</v>
      </c>
      <c r="E667" s="23" t="s">
        <v>5831</v>
      </c>
      <c r="F667" s="21" t="s">
        <v>6184</v>
      </c>
      <c r="G667" s="90">
        <v>10</v>
      </c>
      <c r="H667" s="24">
        <v>5.5</v>
      </c>
      <c r="I667" s="24">
        <v>7</v>
      </c>
      <c r="J667" s="24" t="s">
        <v>26</v>
      </c>
      <c r="K667" s="30"/>
      <c r="L667" s="30"/>
      <c r="M667" s="30"/>
      <c r="N667" s="30"/>
      <c r="O667" s="52">
        <v>7</v>
      </c>
      <c r="P667" s="26">
        <f t="shared" si="16"/>
        <v>7</v>
      </c>
      <c r="Q667" s="27" t="str">
        <f t="shared" si="22"/>
        <v>B</v>
      </c>
      <c r="R667" s="28" t="str">
        <f t="shared" si="21"/>
        <v>Khá</v>
      </c>
      <c r="S667" s="29" t="str">
        <f t="shared" si="17"/>
        <v/>
      </c>
      <c r="T667" s="92" t="s">
        <v>5730</v>
      </c>
      <c r="U667" s="3" t="str">
        <f t="shared" si="18"/>
        <v>INT1332</v>
      </c>
      <c r="V667" s="3" t="str">
        <f t="shared" si="19"/>
        <v>13</v>
      </c>
      <c r="W667" s="19" t="str">
        <f t="array" ref="W667">IFERROR(VLOOKUP($C667&amp;$T667,CHOOSE({1,2},Data!$A$2:$A$13444&amp;Data!$B$2:$B$13444,Data!$C$2:$C$13444),2,0),"")</f>
        <v>PM07-A3</v>
      </c>
      <c r="X667" s="54" t="str">
        <f t="shared" si="15"/>
        <v>Đạt</v>
      </c>
      <c r="Y667" s="54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2"/>
    </row>
    <row r="668" spans="1:40" ht="18.75" customHeight="1" x14ac:dyDescent="0.25">
      <c r="A668" s="1">
        <v>660</v>
      </c>
      <c r="B668" s="20">
        <f>IF(LEN(C668=0),SUBTOTAL(3,$C$9:C668),"")</f>
        <v>660</v>
      </c>
      <c r="C668" s="21" t="s">
        <v>666</v>
      </c>
      <c r="D668" s="22" t="s">
        <v>6404</v>
      </c>
      <c r="E668" s="23" t="s">
        <v>5831</v>
      </c>
      <c r="F668" s="21" t="s">
        <v>5962</v>
      </c>
      <c r="G668" s="90">
        <v>6</v>
      </c>
      <c r="H668" s="24">
        <v>5.5</v>
      </c>
      <c r="I668" s="24">
        <v>7.5</v>
      </c>
      <c r="J668" s="24" t="s">
        <v>26</v>
      </c>
      <c r="K668" s="30"/>
      <c r="L668" s="30"/>
      <c r="M668" s="30"/>
      <c r="N668" s="30"/>
      <c r="O668" s="52">
        <v>3.5</v>
      </c>
      <c r="P668" s="26">
        <f t="shared" si="16"/>
        <v>5</v>
      </c>
      <c r="Q668" s="27" t="str">
        <f t="shared" si="22"/>
        <v>D+</v>
      </c>
      <c r="R668" s="28" t="str">
        <f t="shared" si="21"/>
        <v>Trung bình yếu</v>
      </c>
      <c r="S668" s="29" t="str">
        <f t="shared" si="17"/>
        <v/>
      </c>
      <c r="T668" s="92" t="s">
        <v>5730</v>
      </c>
      <c r="U668" s="3" t="str">
        <f t="shared" si="18"/>
        <v>INT1332</v>
      </c>
      <c r="V668" s="3" t="str">
        <f t="shared" si="19"/>
        <v>13</v>
      </c>
      <c r="W668" s="19" t="str">
        <f t="array" ref="W668">IFERROR(VLOOKUP($C668&amp;$T668,CHOOSE({1,2},Data!$A$2:$A$13444&amp;Data!$B$2:$B$13444,Data!$C$2:$C$13444),2,0),"")</f>
        <v>PM07-A3</v>
      </c>
      <c r="X668" s="54" t="str">
        <f t="shared" si="15"/>
        <v>Đạt</v>
      </c>
      <c r="Y668" s="54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2"/>
    </row>
    <row r="669" spans="1:40" ht="18.75" customHeight="1" x14ac:dyDescent="0.25">
      <c r="A669" s="1">
        <v>661</v>
      </c>
      <c r="B669" s="20">
        <f>IF(LEN(C669=0),SUBTOTAL(3,$C$9:C669),"")</f>
        <v>661</v>
      </c>
      <c r="C669" s="21" t="s">
        <v>4660</v>
      </c>
      <c r="D669" s="22" t="s">
        <v>5991</v>
      </c>
      <c r="E669" s="23" t="s">
        <v>6174</v>
      </c>
      <c r="F669" s="21" t="s">
        <v>5942</v>
      </c>
      <c r="G669" s="90">
        <v>6</v>
      </c>
      <c r="H669" s="24">
        <v>6</v>
      </c>
      <c r="I669" s="24">
        <v>7</v>
      </c>
      <c r="J669" s="24" t="s">
        <v>26</v>
      </c>
      <c r="K669" s="30"/>
      <c r="L669" s="30"/>
      <c r="M669" s="30"/>
      <c r="N669" s="30"/>
      <c r="O669" s="52">
        <v>3.5</v>
      </c>
      <c r="P669" s="26">
        <f t="shared" si="16"/>
        <v>5</v>
      </c>
      <c r="Q669" s="27" t="str">
        <f t="shared" si="22"/>
        <v>D+</v>
      </c>
      <c r="R669" s="28" t="str">
        <f t="shared" si="21"/>
        <v>Trung bình yếu</v>
      </c>
      <c r="S669" s="29" t="str">
        <f t="shared" si="17"/>
        <v/>
      </c>
      <c r="T669" s="92" t="s">
        <v>5730</v>
      </c>
      <c r="U669" s="3" t="str">
        <f t="shared" si="18"/>
        <v>INT1332</v>
      </c>
      <c r="V669" s="3" t="str">
        <f t="shared" si="19"/>
        <v>13</v>
      </c>
      <c r="W669" s="19" t="str">
        <f t="array" ref="W669">IFERROR(VLOOKUP($C669&amp;$T669,CHOOSE({1,2},Data!$A$2:$A$13444&amp;Data!$B$2:$B$13444,Data!$C$2:$C$13444),2,0),"")</f>
        <v>PM07-A3</v>
      </c>
      <c r="X669" s="54" t="str">
        <f t="shared" si="15"/>
        <v>Đạt</v>
      </c>
      <c r="Y669" s="54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2"/>
    </row>
    <row r="670" spans="1:40" ht="18.75" customHeight="1" x14ac:dyDescent="0.25">
      <c r="A670" s="1">
        <v>662</v>
      </c>
      <c r="B670" s="20">
        <f>IF(LEN(C670=0),SUBTOTAL(3,$C$9:C670),"")</f>
        <v>662</v>
      </c>
      <c r="C670" s="21" t="s">
        <v>581</v>
      </c>
      <c r="D670" s="22" t="s">
        <v>6405</v>
      </c>
      <c r="E670" s="23" t="s">
        <v>6174</v>
      </c>
      <c r="F670" s="21" t="s">
        <v>5958</v>
      </c>
      <c r="G670" s="90">
        <v>7</v>
      </c>
      <c r="H670" s="24">
        <v>3</v>
      </c>
      <c r="I670" s="24">
        <v>6</v>
      </c>
      <c r="J670" s="24" t="s">
        <v>26</v>
      </c>
      <c r="K670" s="30"/>
      <c r="L670" s="30"/>
      <c r="M670" s="30"/>
      <c r="N670" s="30"/>
      <c r="O670" s="52">
        <v>3.5</v>
      </c>
      <c r="P670" s="26">
        <f t="shared" si="16"/>
        <v>4.3</v>
      </c>
      <c r="Q670" s="27" t="str">
        <f t="shared" si="22"/>
        <v>D</v>
      </c>
      <c r="R670" s="28" t="str">
        <f t="shared" si="21"/>
        <v>Trung bình yếu</v>
      </c>
      <c r="S670" s="29" t="str">
        <f t="shared" si="17"/>
        <v/>
      </c>
      <c r="T670" s="92" t="s">
        <v>5730</v>
      </c>
      <c r="U670" s="3" t="str">
        <f t="shared" si="18"/>
        <v>INT1332</v>
      </c>
      <c r="V670" s="3" t="str">
        <f t="shared" si="19"/>
        <v>13</v>
      </c>
      <c r="W670" s="19" t="str">
        <f t="array" ref="W670">IFERROR(VLOOKUP($C670&amp;$T670,CHOOSE({1,2},Data!$A$2:$A$13444&amp;Data!$B$2:$B$13444,Data!$C$2:$C$13444),2,0),"")</f>
        <v>PM07-A3</v>
      </c>
      <c r="X670" s="54" t="str">
        <f t="shared" si="15"/>
        <v>Đạt</v>
      </c>
      <c r="Y670" s="54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2"/>
    </row>
    <row r="671" spans="1:40" ht="18.75" customHeight="1" x14ac:dyDescent="0.25">
      <c r="A671" s="1">
        <v>663</v>
      </c>
      <c r="B671" s="20">
        <f>IF(LEN(C671=0),SUBTOTAL(3,$C$9:C671),"")</f>
        <v>663</v>
      </c>
      <c r="C671" s="21" t="s">
        <v>3893</v>
      </c>
      <c r="D671" s="22" t="s">
        <v>6406</v>
      </c>
      <c r="E671" s="23" t="s">
        <v>5834</v>
      </c>
      <c r="F671" s="21" t="s">
        <v>5811</v>
      </c>
      <c r="G671" s="90">
        <v>10</v>
      </c>
      <c r="H671" s="24">
        <v>6</v>
      </c>
      <c r="I671" s="24">
        <v>7.5</v>
      </c>
      <c r="J671" s="24" t="s">
        <v>26</v>
      </c>
      <c r="K671" s="30"/>
      <c r="L671" s="30"/>
      <c r="M671" s="30"/>
      <c r="N671" s="30"/>
      <c r="O671" s="52">
        <v>3</v>
      </c>
      <c r="P671" s="26">
        <f t="shared" si="16"/>
        <v>5.2</v>
      </c>
      <c r="Q671" s="27" t="str">
        <f t="shared" si="22"/>
        <v>D+</v>
      </c>
      <c r="R671" s="28" t="str">
        <f t="shared" si="21"/>
        <v>Trung bình yếu</v>
      </c>
      <c r="S671" s="29" t="str">
        <f t="shared" si="17"/>
        <v/>
      </c>
      <c r="T671" s="92" t="s">
        <v>5730</v>
      </c>
      <c r="U671" s="3" t="str">
        <f t="shared" si="18"/>
        <v>INT1332</v>
      </c>
      <c r="V671" s="3" t="str">
        <f t="shared" si="19"/>
        <v>13</v>
      </c>
      <c r="W671" s="19" t="str">
        <f t="array" ref="W671">IFERROR(VLOOKUP($C671&amp;$T671,CHOOSE({1,2},Data!$A$2:$A$13444&amp;Data!$B$2:$B$13444,Data!$C$2:$C$13444),2,0),"")</f>
        <v>PM07-A3</v>
      </c>
      <c r="X671" s="54" t="str">
        <f t="shared" si="15"/>
        <v>Đạt</v>
      </c>
      <c r="Y671" s="54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2"/>
    </row>
    <row r="672" spans="1:40" ht="18.75" customHeight="1" x14ac:dyDescent="0.25">
      <c r="A672" s="1">
        <v>664</v>
      </c>
      <c r="B672" s="20">
        <f>IF(LEN(C672=0),SUBTOTAL(3,$C$9:C672),"")</f>
        <v>664</v>
      </c>
      <c r="C672" s="21" t="s">
        <v>182</v>
      </c>
      <c r="D672" s="22" t="s">
        <v>5998</v>
      </c>
      <c r="E672" s="23" t="s">
        <v>6407</v>
      </c>
      <c r="F672" s="21" t="s">
        <v>5951</v>
      </c>
      <c r="G672" s="90">
        <v>8</v>
      </c>
      <c r="H672" s="24">
        <v>5</v>
      </c>
      <c r="I672" s="24">
        <v>7</v>
      </c>
      <c r="J672" s="24" t="s">
        <v>26</v>
      </c>
      <c r="K672" s="30"/>
      <c r="L672" s="30"/>
      <c r="M672" s="30"/>
      <c r="N672" s="30"/>
      <c r="O672" s="52">
        <v>3.5</v>
      </c>
      <c r="P672" s="26">
        <f t="shared" si="16"/>
        <v>5</v>
      </c>
      <c r="Q672" s="27" t="str">
        <f t="shared" si="22"/>
        <v>D+</v>
      </c>
      <c r="R672" s="28" t="str">
        <f t="shared" si="21"/>
        <v>Trung bình yếu</v>
      </c>
      <c r="S672" s="29" t="str">
        <f t="shared" si="17"/>
        <v/>
      </c>
      <c r="T672" s="92" t="s">
        <v>5730</v>
      </c>
      <c r="U672" s="3" t="str">
        <f t="shared" si="18"/>
        <v>INT1332</v>
      </c>
      <c r="V672" s="3" t="str">
        <f t="shared" si="19"/>
        <v>13</v>
      </c>
      <c r="W672" s="19" t="str">
        <f t="array" ref="W672">IFERROR(VLOOKUP($C672&amp;$T672,CHOOSE({1,2},Data!$A$2:$A$13444&amp;Data!$B$2:$B$13444,Data!$C$2:$C$13444),2,0),"")</f>
        <v>PM07-A3</v>
      </c>
      <c r="X672" s="54" t="str">
        <f t="shared" si="15"/>
        <v>Đạt</v>
      </c>
      <c r="Y672" s="54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2"/>
    </row>
    <row r="673" spans="1:40" ht="18.75" customHeight="1" x14ac:dyDescent="0.25">
      <c r="A673" s="1">
        <v>665</v>
      </c>
      <c r="B673" s="20">
        <f>IF(LEN(C673=0),SUBTOTAL(3,$C$9:C673),"")</f>
        <v>665</v>
      </c>
      <c r="C673" s="21" t="s">
        <v>669</v>
      </c>
      <c r="D673" s="22" t="s">
        <v>6238</v>
      </c>
      <c r="E673" s="23" t="s">
        <v>5837</v>
      </c>
      <c r="F673" s="21" t="s">
        <v>5962</v>
      </c>
      <c r="G673" s="90">
        <v>10</v>
      </c>
      <c r="H673" s="24">
        <v>4</v>
      </c>
      <c r="I673" s="24">
        <v>7.5</v>
      </c>
      <c r="J673" s="24" t="s">
        <v>26</v>
      </c>
      <c r="K673" s="30"/>
      <c r="L673" s="30"/>
      <c r="M673" s="30"/>
      <c r="N673" s="30"/>
      <c r="O673" s="52">
        <v>3</v>
      </c>
      <c r="P673" s="26">
        <f t="shared" si="16"/>
        <v>4.8</v>
      </c>
      <c r="Q673" s="27" t="str">
        <f t="shared" si="22"/>
        <v>D</v>
      </c>
      <c r="R673" s="28" t="str">
        <f t="shared" si="21"/>
        <v>Trung bình yếu</v>
      </c>
      <c r="S673" s="29" t="str">
        <f t="shared" si="17"/>
        <v/>
      </c>
      <c r="T673" s="92" t="s">
        <v>5730</v>
      </c>
      <c r="U673" s="3" t="str">
        <f t="shared" si="18"/>
        <v>INT1332</v>
      </c>
      <c r="V673" s="3" t="str">
        <f t="shared" si="19"/>
        <v>13</v>
      </c>
      <c r="W673" s="19" t="str">
        <f t="array" ref="W673">IFERROR(VLOOKUP($C673&amp;$T673,CHOOSE({1,2},Data!$A$2:$A$13444&amp;Data!$B$2:$B$13444,Data!$C$2:$C$13444),2,0),"")</f>
        <v>PM07-A3</v>
      </c>
      <c r="X673" s="54" t="str">
        <f t="shared" si="15"/>
        <v>Đạt</v>
      </c>
      <c r="Y673" s="54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2"/>
    </row>
    <row r="674" spans="1:40" ht="18.75" customHeight="1" x14ac:dyDescent="0.25">
      <c r="A674" s="1">
        <v>666</v>
      </c>
      <c r="B674" s="20">
        <f>IF(LEN(C674=0),SUBTOTAL(3,$C$9:C674),"")</f>
        <v>666</v>
      </c>
      <c r="C674" s="21" t="s">
        <v>4471</v>
      </c>
      <c r="D674" s="22" t="s">
        <v>5844</v>
      </c>
      <c r="E674" s="23" t="s">
        <v>5895</v>
      </c>
      <c r="F674" s="21" t="s">
        <v>5959</v>
      </c>
      <c r="G674" s="90">
        <v>10</v>
      </c>
      <c r="H674" s="24">
        <v>6.5</v>
      </c>
      <c r="I674" s="24">
        <v>8.5</v>
      </c>
      <c r="J674" s="24" t="s">
        <v>26</v>
      </c>
      <c r="K674" s="30"/>
      <c r="L674" s="30"/>
      <c r="M674" s="30"/>
      <c r="N674" s="30"/>
      <c r="O674" s="52">
        <v>5</v>
      </c>
      <c r="P674" s="26">
        <f t="shared" si="16"/>
        <v>6.5</v>
      </c>
      <c r="Q674" s="27" t="str">
        <f t="shared" si="22"/>
        <v>C+</v>
      </c>
      <c r="R674" s="28" t="str">
        <f t="shared" si="21"/>
        <v>Trung bình</v>
      </c>
      <c r="S674" s="29" t="str">
        <f t="shared" si="17"/>
        <v/>
      </c>
      <c r="T674" s="92" t="s">
        <v>5730</v>
      </c>
      <c r="U674" s="3" t="str">
        <f t="shared" si="18"/>
        <v>INT1332</v>
      </c>
      <c r="V674" s="3" t="str">
        <f t="shared" si="19"/>
        <v>13</v>
      </c>
      <c r="W674" s="19" t="str">
        <f t="array" ref="W674">IFERROR(VLOOKUP($C674&amp;$T674,CHOOSE({1,2},Data!$A$2:$A$13444&amp;Data!$B$2:$B$13444,Data!$C$2:$C$13444),2,0),"")</f>
        <v>PM07-A3</v>
      </c>
      <c r="X674" s="54" t="str">
        <f t="shared" si="15"/>
        <v>Đạt</v>
      </c>
      <c r="Y674" s="54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2"/>
    </row>
    <row r="675" spans="1:40" ht="18.75" customHeight="1" x14ac:dyDescent="0.25">
      <c r="A675" s="1">
        <v>667</v>
      </c>
      <c r="B675" s="20">
        <f>IF(LEN(C675=0),SUBTOTAL(3,$C$9:C675),"")</f>
        <v>667</v>
      </c>
      <c r="C675" s="21" t="s">
        <v>183</v>
      </c>
      <c r="D675" s="22" t="s">
        <v>5853</v>
      </c>
      <c r="E675" s="23" t="s">
        <v>5895</v>
      </c>
      <c r="F675" s="21" t="s">
        <v>5947</v>
      </c>
      <c r="G675" s="90">
        <v>10</v>
      </c>
      <c r="H675" s="24">
        <v>6</v>
      </c>
      <c r="I675" s="24">
        <v>6</v>
      </c>
      <c r="J675" s="24" t="s">
        <v>26</v>
      </c>
      <c r="K675" s="30"/>
      <c r="L675" s="30"/>
      <c r="M675" s="30"/>
      <c r="N675" s="30"/>
      <c r="O675" s="52">
        <v>3.5</v>
      </c>
      <c r="P675" s="26">
        <f t="shared" si="16"/>
        <v>5.2</v>
      </c>
      <c r="Q675" s="27" t="str">
        <f t="shared" si="22"/>
        <v>D+</v>
      </c>
      <c r="R675" s="28" t="str">
        <f t="shared" si="21"/>
        <v>Trung bình yếu</v>
      </c>
      <c r="S675" s="29" t="str">
        <f t="shared" si="17"/>
        <v/>
      </c>
      <c r="T675" s="92" t="s">
        <v>5730</v>
      </c>
      <c r="U675" s="3" t="str">
        <f t="shared" si="18"/>
        <v>INT1332</v>
      </c>
      <c r="V675" s="3" t="str">
        <f t="shared" si="19"/>
        <v>13</v>
      </c>
      <c r="W675" s="19" t="str">
        <f t="array" ref="W675">IFERROR(VLOOKUP($C675&amp;$T675,CHOOSE({1,2},Data!$A$2:$A$13444&amp;Data!$B$2:$B$13444,Data!$C$2:$C$13444),2,0),"")</f>
        <v>PM07-A3</v>
      </c>
      <c r="X675" s="54" t="str">
        <f t="shared" si="15"/>
        <v>Đạt</v>
      </c>
      <c r="Y675" s="54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2"/>
    </row>
    <row r="676" spans="1:40" ht="18.75" customHeight="1" x14ac:dyDescent="0.25">
      <c r="A676" s="1">
        <v>668</v>
      </c>
      <c r="B676" s="20">
        <f>IF(LEN(C676=0),SUBTOTAL(3,$C$9:C676),"")</f>
        <v>668</v>
      </c>
      <c r="C676" s="21" t="s">
        <v>223</v>
      </c>
      <c r="D676" s="22" t="s">
        <v>6292</v>
      </c>
      <c r="E676" s="23" t="s">
        <v>5840</v>
      </c>
      <c r="F676" s="21" t="s">
        <v>5947</v>
      </c>
      <c r="G676" s="90">
        <v>0</v>
      </c>
      <c r="H676" s="24">
        <v>0</v>
      </c>
      <c r="I676" s="24">
        <v>0</v>
      </c>
      <c r="J676" s="24" t="s">
        <v>26</v>
      </c>
      <c r="K676" s="30"/>
      <c r="L676" s="30"/>
      <c r="M676" s="30"/>
      <c r="N676" s="30"/>
      <c r="O676" s="52" t="s">
        <v>6630</v>
      </c>
      <c r="P676" s="26">
        <f t="shared" si="16"/>
        <v>0</v>
      </c>
      <c r="Q676" s="27" t="str">
        <f t="shared" si="22"/>
        <v>F</v>
      </c>
      <c r="R676" s="28" t="str">
        <f t="shared" si="21"/>
        <v>Kém</v>
      </c>
      <c r="S676" s="29" t="str">
        <f t="shared" si="17"/>
        <v>Không đủ ĐKDT</v>
      </c>
      <c r="T676" s="92" t="s">
        <v>5730</v>
      </c>
      <c r="U676" s="3" t="str">
        <f t="shared" si="18"/>
        <v>INT1332</v>
      </c>
      <c r="V676" s="3" t="str">
        <f t="shared" si="19"/>
        <v>13</v>
      </c>
      <c r="W676" s="19" t="str">
        <f t="array" ref="W676">IFERROR(VLOOKUP($C676&amp;$T676,CHOOSE({1,2},Data!$A$2:$A$13444&amp;Data!$B$2:$B$13444,Data!$C$2:$C$13444),2,0),"")</f>
        <v>PM07-A3</v>
      </c>
      <c r="X676" s="54" t="str">
        <f t="shared" si="15"/>
        <v>Học lại</v>
      </c>
      <c r="Y676" s="54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2"/>
    </row>
    <row r="677" spans="1:40" ht="18.75" customHeight="1" x14ac:dyDescent="0.25">
      <c r="A677" s="1">
        <v>669</v>
      </c>
      <c r="B677" s="20">
        <f>IF(LEN(C677=0),SUBTOTAL(3,$C$9:C677),"")</f>
        <v>669</v>
      </c>
      <c r="C677" s="21" t="s">
        <v>5608</v>
      </c>
      <c r="D677" s="22" t="s">
        <v>5876</v>
      </c>
      <c r="E677" s="23" t="s">
        <v>5840</v>
      </c>
      <c r="F677" s="21" t="s">
        <v>6069</v>
      </c>
      <c r="G677" s="90">
        <v>5</v>
      </c>
      <c r="H677" s="24">
        <v>3</v>
      </c>
      <c r="I677" s="24">
        <v>5.5</v>
      </c>
      <c r="J677" s="24" t="s">
        <v>26</v>
      </c>
      <c r="K677" s="30"/>
      <c r="L677" s="30"/>
      <c r="M677" s="30"/>
      <c r="N677" s="30"/>
      <c r="O677" s="52" t="s">
        <v>6629</v>
      </c>
      <c r="P677" s="26">
        <f t="shared" si="16"/>
        <v>0</v>
      </c>
      <c r="Q677" s="27" t="str">
        <f t="shared" si="22"/>
        <v>F</v>
      </c>
      <c r="R677" s="28" t="str">
        <f t="shared" si="21"/>
        <v>Kém</v>
      </c>
      <c r="S677" s="29" t="str">
        <f t="shared" si="17"/>
        <v>Vắng</v>
      </c>
      <c r="T677" s="92" t="s">
        <v>5730</v>
      </c>
      <c r="U677" s="3" t="str">
        <f t="shared" si="18"/>
        <v>INT1332</v>
      </c>
      <c r="V677" s="3" t="str">
        <f t="shared" si="19"/>
        <v>13</v>
      </c>
      <c r="W677" s="19" t="str">
        <f t="array" ref="W677">IFERROR(VLOOKUP($C677&amp;$T677,CHOOSE({1,2},Data!$A$2:$A$13444&amp;Data!$B$2:$B$13444,Data!$C$2:$C$13444),2,0),"")</f>
        <v>PM07-A3</v>
      </c>
      <c r="X677" s="54" t="str">
        <f t="shared" si="15"/>
        <v>Học lại</v>
      </c>
      <c r="Y677" s="54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2"/>
    </row>
    <row r="678" spans="1:40" ht="18.75" customHeight="1" x14ac:dyDescent="0.25">
      <c r="A678" s="1">
        <v>670</v>
      </c>
      <c r="B678" s="20">
        <f>IF(LEN(C678=0),SUBTOTAL(3,$C$9:C678),"")</f>
        <v>670</v>
      </c>
      <c r="C678" s="21" t="s">
        <v>529</v>
      </c>
      <c r="D678" s="22" t="s">
        <v>6408</v>
      </c>
      <c r="E678" s="23" t="s">
        <v>6409</v>
      </c>
      <c r="F678" s="21" t="s">
        <v>6157</v>
      </c>
      <c r="G678" s="90">
        <v>3</v>
      </c>
      <c r="H678" s="24">
        <v>3</v>
      </c>
      <c r="I678" s="24">
        <v>7</v>
      </c>
      <c r="J678" s="24" t="s">
        <v>26</v>
      </c>
      <c r="K678" s="30"/>
      <c r="L678" s="30"/>
      <c r="M678" s="30"/>
      <c r="N678" s="30"/>
      <c r="O678" s="52" t="s">
        <v>6629</v>
      </c>
      <c r="P678" s="26">
        <f t="shared" si="16"/>
        <v>0</v>
      </c>
      <c r="Q678" s="27" t="str">
        <f t="shared" si="22"/>
        <v>F</v>
      </c>
      <c r="R678" s="28" t="str">
        <f t="shared" si="21"/>
        <v>Kém</v>
      </c>
      <c r="S678" s="29" t="str">
        <f t="shared" si="17"/>
        <v>Vắng</v>
      </c>
      <c r="T678" s="92" t="s">
        <v>5730</v>
      </c>
      <c r="U678" s="3" t="str">
        <f t="shared" si="18"/>
        <v>INT1332</v>
      </c>
      <c r="V678" s="3" t="str">
        <f t="shared" si="19"/>
        <v>13</v>
      </c>
      <c r="W678" s="19" t="str">
        <f t="array" ref="W678">IFERROR(VLOOKUP($C678&amp;$T678,CHOOSE({1,2},Data!$A$2:$A$13444&amp;Data!$B$2:$B$13444,Data!$C$2:$C$13444),2,0),"")</f>
        <v>PM07-A3</v>
      </c>
      <c r="X678" s="54" t="str">
        <f t="shared" si="15"/>
        <v>Học lại</v>
      </c>
      <c r="Y678" s="54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2"/>
    </row>
    <row r="679" spans="1:40" ht="18.75" customHeight="1" x14ac:dyDescent="0.25">
      <c r="A679" s="1">
        <v>671</v>
      </c>
      <c r="B679" s="20">
        <f>IF(LEN(C679=0),SUBTOTAL(3,$C$9:C679),"")</f>
        <v>671</v>
      </c>
      <c r="C679" s="21" t="s">
        <v>254</v>
      </c>
      <c r="D679" s="22" t="s">
        <v>6128</v>
      </c>
      <c r="E679" s="23" t="s">
        <v>6186</v>
      </c>
      <c r="F679" s="21" t="s">
        <v>5958</v>
      </c>
      <c r="G679" s="90">
        <v>8</v>
      </c>
      <c r="H679" s="24">
        <v>6.5</v>
      </c>
      <c r="I679" s="24">
        <v>6</v>
      </c>
      <c r="J679" s="24" t="s">
        <v>26</v>
      </c>
      <c r="K679" s="30"/>
      <c r="L679" s="30"/>
      <c r="M679" s="30"/>
      <c r="N679" s="30"/>
      <c r="O679" s="52">
        <v>5.5</v>
      </c>
      <c r="P679" s="26">
        <f t="shared" si="16"/>
        <v>6.1</v>
      </c>
      <c r="Q679" s="27" t="str">
        <f t="shared" si="22"/>
        <v>C</v>
      </c>
      <c r="R679" s="28" t="str">
        <f t="shared" si="21"/>
        <v>Trung bình</v>
      </c>
      <c r="S679" s="29" t="str">
        <f t="shared" si="17"/>
        <v/>
      </c>
      <c r="T679" s="92" t="s">
        <v>5730</v>
      </c>
      <c r="U679" s="3" t="str">
        <f t="shared" si="18"/>
        <v>INT1332</v>
      </c>
      <c r="V679" s="3" t="str">
        <f t="shared" si="19"/>
        <v>13</v>
      </c>
      <c r="W679" s="19" t="str">
        <f t="array" ref="W679">IFERROR(VLOOKUP($C679&amp;$T679,CHOOSE({1,2},Data!$A$2:$A$13444&amp;Data!$B$2:$B$13444,Data!$C$2:$C$13444),2,0),"")</f>
        <v>PM07-A3</v>
      </c>
      <c r="X679" s="54" t="str">
        <f t="shared" si="15"/>
        <v>Đạt</v>
      </c>
      <c r="Y679" s="54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2"/>
    </row>
    <row r="680" spans="1:40" ht="18.75" customHeight="1" x14ac:dyDescent="0.25">
      <c r="A680" s="1">
        <v>672</v>
      </c>
      <c r="B680" s="20">
        <f>IF(LEN(C680=0),SUBTOTAL(3,$C$9:C680),"")</f>
        <v>672</v>
      </c>
      <c r="C680" s="21" t="s">
        <v>766</v>
      </c>
      <c r="D680" s="22" t="s">
        <v>6410</v>
      </c>
      <c r="E680" s="23" t="s">
        <v>6411</v>
      </c>
      <c r="F680" s="21" t="s">
        <v>6157</v>
      </c>
      <c r="G680" s="90">
        <v>4</v>
      </c>
      <c r="H680" s="24">
        <v>5</v>
      </c>
      <c r="I680" s="24">
        <v>7</v>
      </c>
      <c r="J680" s="24" t="s">
        <v>26</v>
      </c>
      <c r="K680" s="30"/>
      <c r="L680" s="30"/>
      <c r="M680" s="30"/>
      <c r="N680" s="30"/>
      <c r="O680" s="52">
        <v>5</v>
      </c>
      <c r="P680" s="26">
        <f t="shared" si="16"/>
        <v>5.3</v>
      </c>
      <c r="Q680" s="27" t="str">
        <f t="shared" si="22"/>
        <v>D+</v>
      </c>
      <c r="R680" s="28" t="str">
        <f t="shared" si="21"/>
        <v>Trung bình yếu</v>
      </c>
      <c r="S680" s="29" t="str">
        <f t="shared" si="17"/>
        <v/>
      </c>
      <c r="T680" s="92" t="s">
        <v>5730</v>
      </c>
      <c r="U680" s="3" t="str">
        <f t="shared" si="18"/>
        <v>INT1332</v>
      </c>
      <c r="V680" s="3" t="str">
        <f t="shared" si="19"/>
        <v>13</v>
      </c>
      <c r="W680" s="19" t="str">
        <f t="array" ref="W680">IFERROR(VLOOKUP($C680&amp;$T680,CHOOSE({1,2},Data!$A$2:$A$13444&amp;Data!$B$2:$B$13444,Data!$C$2:$C$13444),2,0),"")</f>
        <v>PM07-A3</v>
      </c>
      <c r="X680" s="54" t="str">
        <f t="shared" si="15"/>
        <v>Đạt</v>
      </c>
      <c r="Y680" s="54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2"/>
    </row>
    <row r="681" spans="1:40" ht="18.75" customHeight="1" x14ac:dyDescent="0.25">
      <c r="A681" s="1">
        <v>673</v>
      </c>
      <c r="B681" s="20">
        <f>IF(LEN(C681=0),SUBTOTAL(3,$C$9:C681),"")</f>
        <v>673</v>
      </c>
      <c r="C681" s="21" t="s">
        <v>675</v>
      </c>
      <c r="D681" s="22" t="s">
        <v>5893</v>
      </c>
      <c r="E681" s="23" t="s">
        <v>6324</v>
      </c>
      <c r="F681" s="21" t="s">
        <v>5958</v>
      </c>
      <c r="G681" s="90">
        <v>10</v>
      </c>
      <c r="H681" s="24">
        <v>7</v>
      </c>
      <c r="I681" s="24">
        <v>6</v>
      </c>
      <c r="J681" s="24" t="s">
        <v>26</v>
      </c>
      <c r="K681" s="30"/>
      <c r="L681" s="30"/>
      <c r="M681" s="30"/>
      <c r="N681" s="30"/>
      <c r="O681" s="52">
        <v>5</v>
      </c>
      <c r="P681" s="26">
        <f t="shared" si="16"/>
        <v>6.1</v>
      </c>
      <c r="Q681" s="27" t="str">
        <f t="shared" si="22"/>
        <v>C</v>
      </c>
      <c r="R681" s="28" t="str">
        <f t="shared" si="21"/>
        <v>Trung bình</v>
      </c>
      <c r="S681" s="29" t="str">
        <f t="shared" si="17"/>
        <v/>
      </c>
      <c r="T681" s="92" t="s">
        <v>5730</v>
      </c>
      <c r="U681" s="3" t="str">
        <f t="shared" si="18"/>
        <v>INT1332</v>
      </c>
      <c r="V681" s="3" t="str">
        <f t="shared" si="19"/>
        <v>13</v>
      </c>
      <c r="W681" s="19" t="str">
        <f t="array" ref="W681">IFERROR(VLOOKUP($C681&amp;$T681,CHOOSE({1,2},Data!$A$2:$A$13444&amp;Data!$B$2:$B$13444,Data!$C$2:$C$13444),2,0),"")</f>
        <v>PM07-A3</v>
      </c>
      <c r="X681" s="54" t="str">
        <f t="shared" si="15"/>
        <v>Đạt</v>
      </c>
      <c r="Y681" s="54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2"/>
    </row>
    <row r="682" spans="1:40" ht="18.75" customHeight="1" x14ac:dyDescent="0.25">
      <c r="A682" s="1">
        <v>674</v>
      </c>
      <c r="B682" s="20">
        <f>IF(LEN(C682=0),SUBTOTAL(3,$C$9:C682),"")</f>
        <v>674</v>
      </c>
      <c r="C682" s="21" t="s">
        <v>3215</v>
      </c>
      <c r="D682" s="22" t="s">
        <v>6412</v>
      </c>
      <c r="E682" s="23" t="s">
        <v>5841</v>
      </c>
      <c r="F682" s="21" t="s">
        <v>5956</v>
      </c>
      <c r="G682" s="90">
        <v>10</v>
      </c>
      <c r="H682" s="24">
        <v>7.5</v>
      </c>
      <c r="I682" s="24">
        <v>7.5</v>
      </c>
      <c r="J682" s="24" t="s">
        <v>26</v>
      </c>
      <c r="K682" s="30"/>
      <c r="L682" s="30"/>
      <c r="M682" s="30"/>
      <c r="N682" s="30"/>
      <c r="O682" s="52">
        <v>6</v>
      </c>
      <c r="P682" s="26">
        <f t="shared" si="16"/>
        <v>7</v>
      </c>
      <c r="Q682" s="27" t="str">
        <f t="shared" si="22"/>
        <v>B</v>
      </c>
      <c r="R682" s="28" t="str">
        <f t="shared" si="21"/>
        <v>Khá</v>
      </c>
      <c r="S682" s="29" t="str">
        <f t="shared" si="17"/>
        <v/>
      </c>
      <c r="T682" s="92" t="s">
        <v>5730</v>
      </c>
      <c r="U682" s="3" t="str">
        <f t="shared" si="18"/>
        <v>INT1332</v>
      </c>
      <c r="V682" s="3" t="str">
        <f t="shared" si="19"/>
        <v>13</v>
      </c>
      <c r="W682" s="19" t="str">
        <f t="array" ref="W682">IFERROR(VLOOKUP($C682&amp;$T682,CHOOSE({1,2},Data!$A$2:$A$13444&amp;Data!$B$2:$B$13444,Data!$C$2:$C$13444),2,0),"")</f>
        <v>PM07-A3</v>
      </c>
      <c r="X682" s="54" t="str">
        <f t="shared" si="15"/>
        <v>Đạt</v>
      </c>
      <c r="Y682" s="54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2"/>
    </row>
    <row r="683" spans="1:40" ht="18.75" customHeight="1" x14ac:dyDescent="0.25">
      <c r="A683" s="1">
        <v>675</v>
      </c>
      <c r="B683" s="20">
        <f>IF(LEN(C683=0),SUBTOTAL(3,$C$9:C683),"")</f>
        <v>675</v>
      </c>
      <c r="C683" s="21" t="s">
        <v>438</v>
      </c>
      <c r="D683" s="22" t="s">
        <v>5893</v>
      </c>
      <c r="E683" s="23" t="s">
        <v>5981</v>
      </c>
      <c r="F683" s="21" t="s">
        <v>5942</v>
      </c>
      <c r="G683" s="90">
        <v>10</v>
      </c>
      <c r="H683" s="24">
        <v>4</v>
      </c>
      <c r="I683" s="24">
        <v>6</v>
      </c>
      <c r="J683" s="24" t="s">
        <v>26</v>
      </c>
      <c r="K683" s="30"/>
      <c r="L683" s="30"/>
      <c r="M683" s="30"/>
      <c r="N683" s="30"/>
      <c r="O683" s="52">
        <v>3</v>
      </c>
      <c r="P683" s="26">
        <f t="shared" si="16"/>
        <v>4.5</v>
      </c>
      <c r="Q683" s="27" t="str">
        <f t="shared" si="22"/>
        <v>D</v>
      </c>
      <c r="R683" s="28" t="str">
        <f t="shared" si="21"/>
        <v>Trung bình yếu</v>
      </c>
      <c r="S683" s="29" t="str">
        <f t="shared" si="17"/>
        <v/>
      </c>
      <c r="T683" s="92" t="s">
        <v>5730</v>
      </c>
      <c r="U683" s="3" t="str">
        <f t="shared" si="18"/>
        <v>INT1332</v>
      </c>
      <c r="V683" s="3" t="str">
        <f t="shared" si="19"/>
        <v>13</v>
      </c>
      <c r="W683" s="19" t="str">
        <f t="array" ref="W683">IFERROR(VLOOKUP($C683&amp;$T683,CHOOSE({1,2},Data!$A$2:$A$13444&amp;Data!$B$2:$B$13444,Data!$C$2:$C$13444),2,0),"")</f>
        <v>PM07-A3</v>
      </c>
      <c r="X683" s="54" t="str">
        <f t="shared" si="15"/>
        <v>Đạt</v>
      </c>
      <c r="Y683" s="54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2"/>
    </row>
    <row r="684" spans="1:40" ht="18.75" customHeight="1" x14ac:dyDescent="0.25">
      <c r="A684" s="1">
        <v>676</v>
      </c>
      <c r="B684" s="20">
        <f>IF(LEN(C684=0),SUBTOTAL(3,$C$9:C684),"")</f>
        <v>676</v>
      </c>
      <c r="C684" s="21" t="s">
        <v>925</v>
      </c>
      <c r="D684" s="22" t="s">
        <v>6413</v>
      </c>
      <c r="E684" s="23" t="s">
        <v>5901</v>
      </c>
      <c r="F684" s="21" t="s">
        <v>6414</v>
      </c>
      <c r="G684" s="90">
        <v>6</v>
      </c>
      <c r="H684" s="24">
        <v>3</v>
      </c>
      <c r="I684" s="24">
        <v>6</v>
      </c>
      <c r="J684" s="24" t="s">
        <v>26</v>
      </c>
      <c r="K684" s="30"/>
      <c r="L684" s="30"/>
      <c r="M684" s="30"/>
      <c r="N684" s="30"/>
      <c r="O684" s="52" t="s">
        <v>6629</v>
      </c>
      <c r="P684" s="26">
        <f t="shared" si="16"/>
        <v>0</v>
      </c>
      <c r="Q684" s="27" t="str">
        <f t="shared" si="22"/>
        <v>F</v>
      </c>
      <c r="R684" s="28" t="str">
        <f t="shared" si="21"/>
        <v>Kém</v>
      </c>
      <c r="S684" s="29" t="str">
        <f t="shared" si="17"/>
        <v>Vắng</v>
      </c>
      <c r="T684" s="92" t="s">
        <v>5730</v>
      </c>
      <c r="U684" s="3" t="str">
        <f t="shared" si="18"/>
        <v>INT1332</v>
      </c>
      <c r="V684" s="3" t="str">
        <f t="shared" si="19"/>
        <v>13</v>
      </c>
      <c r="W684" s="19" t="str">
        <f t="array" ref="W684">IFERROR(VLOOKUP($C684&amp;$T684,CHOOSE({1,2},Data!$A$2:$A$13444&amp;Data!$B$2:$B$13444,Data!$C$2:$C$13444),2,0),"")</f>
        <v>PM07-A3</v>
      </c>
      <c r="X684" s="54" t="str">
        <f t="shared" si="15"/>
        <v>Học lại</v>
      </c>
      <c r="Y684" s="54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2"/>
    </row>
    <row r="685" spans="1:40" ht="18.75" customHeight="1" x14ac:dyDescent="0.25">
      <c r="A685" s="1">
        <v>677</v>
      </c>
      <c r="B685" s="20">
        <f>IF(LEN(C685=0),SUBTOTAL(3,$C$9:C685),"")</f>
        <v>677</v>
      </c>
      <c r="C685" s="21" t="s">
        <v>4473</v>
      </c>
      <c r="D685" s="22" t="s">
        <v>6396</v>
      </c>
      <c r="E685" s="23" t="s">
        <v>5903</v>
      </c>
      <c r="F685" s="21" t="s">
        <v>5958</v>
      </c>
      <c r="G685" s="90">
        <v>10</v>
      </c>
      <c r="H685" s="24">
        <v>10</v>
      </c>
      <c r="I685" s="24">
        <v>8.5</v>
      </c>
      <c r="J685" s="24" t="s">
        <v>26</v>
      </c>
      <c r="K685" s="30"/>
      <c r="L685" s="30"/>
      <c r="M685" s="30"/>
      <c r="N685" s="30"/>
      <c r="O685" s="52">
        <v>7.5</v>
      </c>
      <c r="P685" s="26">
        <f t="shared" si="16"/>
        <v>8.5</v>
      </c>
      <c r="Q685" s="27" t="str">
        <f t="shared" si="22"/>
        <v>A</v>
      </c>
      <c r="R685" s="28" t="str">
        <f t="shared" si="21"/>
        <v>Giỏi</v>
      </c>
      <c r="S685" s="29" t="str">
        <f t="shared" si="17"/>
        <v/>
      </c>
      <c r="T685" s="92" t="s">
        <v>5730</v>
      </c>
      <c r="U685" s="3" t="str">
        <f t="shared" si="18"/>
        <v>INT1332</v>
      </c>
      <c r="V685" s="3" t="str">
        <f t="shared" si="19"/>
        <v>13</v>
      </c>
      <c r="W685" s="19" t="str">
        <f t="array" ref="W685">IFERROR(VLOOKUP($C685&amp;$T685,CHOOSE({1,2},Data!$A$2:$A$13444&amp;Data!$B$2:$B$13444,Data!$C$2:$C$13444),2,0),"")</f>
        <v>PM07-A3</v>
      </c>
      <c r="X685" s="54" t="str">
        <f t="shared" si="15"/>
        <v>Đạt</v>
      </c>
      <c r="Y685" s="54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2"/>
    </row>
    <row r="686" spans="1:40" ht="18.75" customHeight="1" x14ac:dyDescent="0.25">
      <c r="A686" s="1">
        <v>678</v>
      </c>
      <c r="B686" s="20">
        <f>IF(LEN(C686=0),SUBTOTAL(3,$C$9:C686),"")</f>
        <v>678</v>
      </c>
      <c r="C686" s="21" t="s">
        <v>4474</v>
      </c>
      <c r="D686" s="22" t="s">
        <v>6415</v>
      </c>
      <c r="E686" s="23" t="s">
        <v>5903</v>
      </c>
      <c r="F686" s="21" t="s">
        <v>5959</v>
      </c>
      <c r="G686" s="90">
        <v>10</v>
      </c>
      <c r="H686" s="24">
        <v>6.5</v>
      </c>
      <c r="I686" s="24">
        <v>8.5</v>
      </c>
      <c r="J686" s="24" t="s">
        <v>26</v>
      </c>
      <c r="K686" s="30"/>
      <c r="L686" s="30"/>
      <c r="M686" s="30"/>
      <c r="N686" s="30"/>
      <c r="O686" s="52">
        <v>6</v>
      </c>
      <c r="P686" s="26">
        <f t="shared" si="16"/>
        <v>7</v>
      </c>
      <c r="Q686" s="27" t="str">
        <f t="shared" si="22"/>
        <v>B</v>
      </c>
      <c r="R686" s="28" t="str">
        <f t="shared" si="21"/>
        <v>Khá</v>
      </c>
      <c r="S686" s="29" t="str">
        <f t="shared" si="17"/>
        <v/>
      </c>
      <c r="T686" s="92" t="s">
        <v>5730</v>
      </c>
      <c r="U686" s="3" t="str">
        <f t="shared" si="18"/>
        <v>INT1332</v>
      </c>
      <c r="V686" s="3" t="str">
        <f t="shared" si="19"/>
        <v>13</v>
      </c>
      <c r="W686" s="19" t="str">
        <f t="array" ref="W686">IFERROR(VLOOKUP($C686&amp;$T686,CHOOSE({1,2},Data!$A$2:$A$13444&amp;Data!$B$2:$B$13444,Data!$C$2:$C$13444),2,0),"")</f>
        <v>PM07-A3</v>
      </c>
      <c r="X686" s="54" t="str">
        <f t="shared" si="15"/>
        <v>Đạt</v>
      </c>
      <c r="Y686" s="54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2"/>
    </row>
    <row r="687" spans="1:40" ht="18.75" customHeight="1" x14ac:dyDescent="0.25">
      <c r="A687" s="1">
        <v>679</v>
      </c>
      <c r="B687" s="20">
        <f>IF(LEN(C687=0),SUBTOTAL(3,$C$9:C687),"")</f>
        <v>679</v>
      </c>
      <c r="C687" s="21" t="s">
        <v>4689</v>
      </c>
      <c r="D687" s="22" t="s">
        <v>6416</v>
      </c>
      <c r="E687" s="23" t="s">
        <v>5903</v>
      </c>
      <c r="F687" s="21" t="s">
        <v>5947</v>
      </c>
      <c r="G687" s="90">
        <v>10</v>
      </c>
      <c r="H687" s="24">
        <v>6</v>
      </c>
      <c r="I687" s="24">
        <v>7.5</v>
      </c>
      <c r="J687" s="24" t="s">
        <v>26</v>
      </c>
      <c r="K687" s="30"/>
      <c r="L687" s="30"/>
      <c r="M687" s="30"/>
      <c r="N687" s="30"/>
      <c r="O687" s="52">
        <v>8</v>
      </c>
      <c r="P687" s="26">
        <f t="shared" si="16"/>
        <v>7.7</v>
      </c>
      <c r="Q687" s="27" t="str">
        <f t="shared" si="22"/>
        <v>B</v>
      </c>
      <c r="R687" s="28" t="str">
        <f t="shared" si="21"/>
        <v>Khá</v>
      </c>
      <c r="S687" s="29" t="str">
        <f t="shared" si="17"/>
        <v/>
      </c>
      <c r="T687" s="92" t="s">
        <v>5730</v>
      </c>
      <c r="U687" s="3" t="str">
        <f t="shared" si="18"/>
        <v>INT1332</v>
      </c>
      <c r="V687" s="3" t="str">
        <f t="shared" si="19"/>
        <v>13</v>
      </c>
      <c r="W687" s="19" t="str">
        <f t="array" ref="W687">IFERROR(VLOOKUP($C687&amp;$T687,CHOOSE({1,2},Data!$A$2:$A$13444&amp;Data!$B$2:$B$13444,Data!$C$2:$C$13444),2,0),"")</f>
        <v>PM07-A3</v>
      </c>
      <c r="X687" s="54" t="str">
        <f t="shared" si="15"/>
        <v>Đạt</v>
      </c>
      <c r="Y687" s="54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2"/>
    </row>
    <row r="688" spans="1:40" ht="18.75" customHeight="1" x14ac:dyDescent="0.25">
      <c r="A688" s="1">
        <v>680</v>
      </c>
      <c r="B688" s="20">
        <f>IF(LEN(C688=0),SUBTOTAL(3,$C$9:C688),"")</f>
        <v>680</v>
      </c>
      <c r="C688" s="21" t="s">
        <v>4918</v>
      </c>
      <c r="D688" s="22" t="s">
        <v>6417</v>
      </c>
      <c r="E688" s="23" t="s">
        <v>5843</v>
      </c>
      <c r="F688" s="21" t="s">
        <v>5937</v>
      </c>
      <c r="G688" s="90">
        <v>8</v>
      </c>
      <c r="H688" s="24">
        <v>4</v>
      </c>
      <c r="I688" s="24">
        <v>7.5</v>
      </c>
      <c r="J688" s="24" t="s">
        <v>26</v>
      </c>
      <c r="K688" s="30"/>
      <c r="L688" s="30"/>
      <c r="M688" s="30"/>
      <c r="N688" s="30"/>
      <c r="O688" s="52">
        <v>3</v>
      </c>
      <c r="P688" s="26">
        <f t="shared" si="16"/>
        <v>4.5999999999999996</v>
      </c>
      <c r="Q688" s="27" t="str">
        <f t="shared" si="22"/>
        <v>D</v>
      </c>
      <c r="R688" s="28" t="str">
        <f t="shared" si="21"/>
        <v>Trung bình yếu</v>
      </c>
      <c r="S688" s="29" t="str">
        <f t="shared" si="17"/>
        <v/>
      </c>
      <c r="T688" s="92" t="s">
        <v>5730</v>
      </c>
      <c r="U688" s="3" t="str">
        <f t="shared" si="18"/>
        <v>INT1332</v>
      </c>
      <c r="V688" s="3" t="str">
        <f t="shared" si="19"/>
        <v>13</v>
      </c>
      <c r="W688" s="19" t="str">
        <f t="array" ref="W688">IFERROR(VLOOKUP($C688&amp;$T688,CHOOSE({1,2},Data!$A$2:$A$13444&amp;Data!$B$2:$B$13444,Data!$C$2:$C$13444),2,0),"")</f>
        <v>PM07-A3</v>
      </c>
      <c r="X688" s="54" t="str">
        <f t="shared" si="15"/>
        <v>Đạt</v>
      </c>
      <c r="Y688" s="54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2"/>
    </row>
    <row r="689" spans="1:40" ht="18.75" customHeight="1" x14ac:dyDescent="0.25">
      <c r="A689" s="1">
        <v>681</v>
      </c>
      <c r="B689" s="20">
        <f>IF(LEN(C689=0),SUBTOTAL(3,$C$9:C689),"")</f>
        <v>681</v>
      </c>
      <c r="C689" s="21" t="s">
        <v>4263</v>
      </c>
      <c r="D689" s="22" t="s">
        <v>6418</v>
      </c>
      <c r="E689" s="23" t="s">
        <v>6419</v>
      </c>
      <c r="F689" s="21" t="s">
        <v>6393</v>
      </c>
      <c r="G689" s="90">
        <v>3</v>
      </c>
      <c r="H689" s="24">
        <v>5</v>
      </c>
      <c r="I689" s="24">
        <v>7.5</v>
      </c>
      <c r="J689" s="24" t="s">
        <v>26</v>
      </c>
      <c r="K689" s="30"/>
      <c r="L689" s="30"/>
      <c r="M689" s="30"/>
      <c r="N689" s="30"/>
      <c r="O689" s="52">
        <v>6</v>
      </c>
      <c r="P689" s="26">
        <f t="shared" si="16"/>
        <v>5.8</v>
      </c>
      <c r="Q689" s="27" t="str">
        <f t="shared" si="22"/>
        <v>C</v>
      </c>
      <c r="R689" s="28" t="str">
        <f t="shared" si="21"/>
        <v>Trung bình</v>
      </c>
      <c r="S689" s="29" t="str">
        <f t="shared" si="17"/>
        <v/>
      </c>
      <c r="T689" s="92" t="s">
        <v>5730</v>
      </c>
      <c r="U689" s="3" t="str">
        <f t="shared" si="18"/>
        <v>INT1332</v>
      </c>
      <c r="V689" s="3" t="str">
        <f t="shared" si="19"/>
        <v>13</v>
      </c>
      <c r="W689" s="19" t="str">
        <f t="array" ref="W689">IFERROR(VLOOKUP($C689&amp;$T689,CHOOSE({1,2},Data!$A$2:$A$13444&amp;Data!$B$2:$B$13444,Data!$C$2:$C$13444),2,0),"")</f>
        <v>PM07-A3</v>
      </c>
      <c r="X689" s="54" t="str">
        <f t="shared" si="15"/>
        <v>Đạt</v>
      </c>
      <c r="Y689" s="54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2"/>
    </row>
    <row r="690" spans="1:40" ht="18.75" customHeight="1" x14ac:dyDescent="0.25">
      <c r="A690" s="1">
        <v>682</v>
      </c>
      <c r="B690" s="20">
        <f>IF(LEN(C690=0),SUBTOTAL(3,$C$9:C690),"")</f>
        <v>682</v>
      </c>
      <c r="C690" s="21" t="s">
        <v>4663</v>
      </c>
      <c r="D690" s="22" t="s">
        <v>6420</v>
      </c>
      <c r="E690" s="23" t="s">
        <v>6421</v>
      </c>
      <c r="F690" s="21" t="s">
        <v>5958</v>
      </c>
      <c r="G690" s="90">
        <v>10</v>
      </c>
      <c r="H690" s="24">
        <v>7</v>
      </c>
      <c r="I690" s="24">
        <v>6.5</v>
      </c>
      <c r="J690" s="24" t="s">
        <v>26</v>
      </c>
      <c r="K690" s="30"/>
      <c r="L690" s="30"/>
      <c r="M690" s="30"/>
      <c r="N690" s="30"/>
      <c r="O690" s="52">
        <v>8.5</v>
      </c>
      <c r="P690" s="26">
        <f t="shared" si="16"/>
        <v>8</v>
      </c>
      <c r="Q690" s="27" t="str">
        <f t="shared" si="22"/>
        <v>B+</v>
      </c>
      <c r="R690" s="28" t="str">
        <f t="shared" si="21"/>
        <v>Khá</v>
      </c>
      <c r="S690" s="29" t="str">
        <f t="shared" si="17"/>
        <v/>
      </c>
      <c r="T690" s="92" t="s">
        <v>5730</v>
      </c>
      <c r="U690" s="3" t="str">
        <f t="shared" si="18"/>
        <v>INT1332</v>
      </c>
      <c r="V690" s="3" t="str">
        <f t="shared" si="19"/>
        <v>13</v>
      </c>
      <c r="W690" s="19" t="str">
        <f t="array" ref="W690">IFERROR(VLOOKUP($C690&amp;$T690,CHOOSE({1,2},Data!$A$2:$A$13444&amp;Data!$B$2:$B$13444,Data!$C$2:$C$13444),2,0),"")</f>
        <v>PM07-A3</v>
      </c>
      <c r="X690" s="54" t="str">
        <f t="shared" si="15"/>
        <v>Đạt</v>
      </c>
      <c r="Y690" s="54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2"/>
    </row>
    <row r="691" spans="1:40" ht="18.75" customHeight="1" x14ac:dyDescent="0.25">
      <c r="A691" s="1">
        <v>683</v>
      </c>
      <c r="B691" s="20">
        <f>IF(LEN(C691=0),SUBTOTAL(3,$C$9:C691),"")</f>
        <v>683</v>
      </c>
      <c r="C691" s="21" t="s">
        <v>4534</v>
      </c>
      <c r="D691" s="22" t="s">
        <v>6422</v>
      </c>
      <c r="E691" s="23" t="s">
        <v>5910</v>
      </c>
      <c r="F691" s="21" t="s">
        <v>5951</v>
      </c>
      <c r="G691" s="90">
        <v>10</v>
      </c>
      <c r="H691" s="24">
        <v>5.5</v>
      </c>
      <c r="I691" s="24">
        <v>7</v>
      </c>
      <c r="J691" s="24" t="s">
        <v>26</v>
      </c>
      <c r="K691" s="30"/>
      <c r="L691" s="30"/>
      <c r="M691" s="30"/>
      <c r="N691" s="30"/>
      <c r="O691" s="52">
        <v>5</v>
      </c>
      <c r="P691" s="26">
        <f t="shared" si="16"/>
        <v>6</v>
      </c>
      <c r="Q691" s="27" t="str">
        <f t="shared" si="22"/>
        <v>C</v>
      </c>
      <c r="R691" s="28" t="str">
        <f t="shared" si="21"/>
        <v>Trung bình</v>
      </c>
      <c r="S691" s="29" t="str">
        <f t="shared" si="17"/>
        <v/>
      </c>
      <c r="T691" s="92" t="s">
        <v>5730</v>
      </c>
      <c r="U691" s="3" t="str">
        <f t="shared" si="18"/>
        <v>INT1332</v>
      </c>
      <c r="V691" s="3" t="str">
        <f t="shared" si="19"/>
        <v>13</v>
      </c>
      <c r="W691" s="19" t="str">
        <f t="array" ref="W691">IFERROR(VLOOKUP($C691&amp;$T691,CHOOSE({1,2},Data!$A$2:$A$13444&amp;Data!$B$2:$B$13444,Data!$C$2:$C$13444),2,0),"")</f>
        <v>PM07-A3</v>
      </c>
      <c r="X691" s="54" t="str">
        <f t="shared" si="15"/>
        <v>Đạt</v>
      </c>
      <c r="Y691" s="54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2"/>
    </row>
    <row r="692" spans="1:40" ht="18.75" customHeight="1" x14ac:dyDescent="0.25">
      <c r="A692" s="1">
        <v>684</v>
      </c>
      <c r="B692" s="20">
        <f>IF(LEN(C692=0),SUBTOTAL(3,$C$9:C692),"")</f>
        <v>684</v>
      </c>
      <c r="C692" s="21" t="s">
        <v>5290</v>
      </c>
      <c r="D692" s="22" t="s">
        <v>5914</v>
      </c>
      <c r="E692" s="23" t="s">
        <v>5910</v>
      </c>
      <c r="F692" s="21" t="s">
        <v>5972</v>
      </c>
      <c r="G692" s="90">
        <v>10</v>
      </c>
      <c r="H692" s="24">
        <v>5</v>
      </c>
      <c r="I692" s="24">
        <v>7.5</v>
      </c>
      <c r="J692" s="24" t="s">
        <v>26</v>
      </c>
      <c r="K692" s="30"/>
      <c r="L692" s="30"/>
      <c r="M692" s="30"/>
      <c r="N692" s="30"/>
      <c r="O692" s="52">
        <v>5</v>
      </c>
      <c r="P692" s="26">
        <f t="shared" si="16"/>
        <v>6</v>
      </c>
      <c r="Q692" s="27" t="str">
        <f t="shared" si="22"/>
        <v>C</v>
      </c>
      <c r="R692" s="28" t="str">
        <f t="shared" si="21"/>
        <v>Trung bình</v>
      </c>
      <c r="S692" s="29" t="str">
        <f t="shared" si="17"/>
        <v/>
      </c>
      <c r="T692" s="92" t="s">
        <v>5730</v>
      </c>
      <c r="U692" s="3" t="str">
        <f t="shared" si="18"/>
        <v>INT1332</v>
      </c>
      <c r="V692" s="3" t="str">
        <f t="shared" si="19"/>
        <v>13</v>
      </c>
      <c r="W692" s="19" t="str">
        <f t="array" ref="W692">IFERROR(VLOOKUP($C692&amp;$T692,CHOOSE({1,2},Data!$A$2:$A$13444&amp;Data!$B$2:$B$13444,Data!$C$2:$C$13444),2,0),"")</f>
        <v>PM07-A3</v>
      </c>
      <c r="X692" s="54" t="str">
        <f t="shared" si="15"/>
        <v>Đạt</v>
      </c>
      <c r="Y692" s="54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2"/>
    </row>
    <row r="693" spans="1:40" ht="18.75" customHeight="1" x14ac:dyDescent="0.25">
      <c r="A693" s="1">
        <v>685</v>
      </c>
      <c r="B693" s="20">
        <f>IF(LEN(C693=0),SUBTOTAL(3,$C$9:C693),"")</f>
        <v>685</v>
      </c>
      <c r="C693" s="21" t="s">
        <v>441</v>
      </c>
      <c r="D693" s="22" t="s">
        <v>6423</v>
      </c>
      <c r="E693" s="23" t="s">
        <v>5910</v>
      </c>
      <c r="F693" s="21" t="s">
        <v>6098</v>
      </c>
      <c r="G693" s="90">
        <v>5</v>
      </c>
      <c r="H693" s="24">
        <v>3</v>
      </c>
      <c r="I693" s="24">
        <v>6</v>
      </c>
      <c r="J693" s="24" t="s">
        <v>26</v>
      </c>
      <c r="K693" s="30"/>
      <c r="L693" s="30"/>
      <c r="M693" s="30"/>
      <c r="N693" s="30"/>
      <c r="O693" s="52" t="s">
        <v>6629</v>
      </c>
      <c r="P693" s="26">
        <f t="shared" si="16"/>
        <v>0</v>
      </c>
      <c r="Q693" s="27" t="str">
        <f t="shared" si="22"/>
        <v>F</v>
      </c>
      <c r="R693" s="28" t="str">
        <f t="shared" si="21"/>
        <v>Kém</v>
      </c>
      <c r="S693" s="29" t="str">
        <f t="shared" si="17"/>
        <v>Vắng</v>
      </c>
      <c r="T693" s="92" t="s">
        <v>5730</v>
      </c>
      <c r="U693" s="3" t="str">
        <f t="shared" si="18"/>
        <v>INT1332</v>
      </c>
      <c r="V693" s="3" t="str">
        <f t="shared" si="19"/>
        <v>13</v>
      </c>
      <c r="W693" s="19" t="str">
        <f t="array" ref="W693">IFERROR(VLOOKUP($C693&amp;$T693,CHOOSE({1,2},Data!$A$2:$A$13444&amp;Data!$B$2:$B$13444,Data!$C$2:$C$13444),2,0),"")</f>
        <v>PM07-A3</v>
      </c>
      <c r="X693" s="54" t="str">
        <f t="shared" si="15"/>
        <v>Học lại</v>
      </c>
      <c r="Y693" s="54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2"/>
    </row>
    <row r="694" spans="1:40" ht="18.75" customHeight="1" x14ac:dyDescent="0.25">
      <c r="A694" s="1">
        <v>686</v>
      </c>
      <c r="B694" s="20">
        <f>IF(LEN(C694=0),SUBTOTAL(3,$C$9:C694),"")</f>
        <v>686</v>
      </c>
      <c r="C694" s="21" t="s">
        <v>4401</v>
      </c>
      <c r="D694" s="22" t="s">
        <v>6424</v>
      </c>
      <c r="E694" s="23" t="s">
        <v>5910</v>
      </c>
      <c r="F694" s="21" t="s">
        <v>5940</v>
      </c>
      <c r="G694" s="90">
        <v>10</v>
      </c>
      <c r="H694" s="24">
        <v>8</v>
      </c>
      <c r="I694" s="24">
        <v>7</v>
      </c>
      <c r="J694" s="24" t="s">
        <v>26</v>
      </c>
      <c r="K694" s="30"/>
      <c r="L694" s="30"/>
      <c r="M694" s="30"/>
      <c r="N694" s="30"/>
      <c r="O694" s="52">
        <v>6</v>
      </c>
      <c r="P694" s="26">
        <f t="shared" si="16"/>
        <v>7</v>
      </c>
      <c r="Q694" s="27" t="str">
        <f t="shared" si="22"/>
        <v>B</v>
      </c>
      <c r="R694" s="28" t="str">
        <f t="shared" si="21"/>
        <v>Khá</v>
      </c>
      <c r="S694" s="29" t="str">
        <f t="shared" si="17"/>
        <v/>
      </c>
      <c r="T694" s="92" t="s">
        <v>5730</v>
      </c>
      <c r="U694" s="3" t="str">
        <f t="shared" si="18"/>
        <v>INT1332</v>
      </c>
      <c r="V694" s="3" t="str">
        <f t="shared" si="19"/>
        <v>13</v>
      </c>
      <c r="W694" s="19" t="str">
        <f t="array" ref="W694">IFERROR(VLOOKUP($C694&amp;$T694,CHOOSE({1,2},Data!$A$2:$A$13444&amp;Data!$B$2:$B$13444,Data!$C$2:$C$13444),2,0),"")</f>
        <v>PM07-A3</v>
      </c>
      <c r="X694" s="54" t="str">
        <f t="shared" si="15"/>
        <v>Đạt</v>
      </c>
      <c r="Y694" s="54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2"/>
    </row>
    <row r="695" spans="1:40" ht="18.75" customHeight="1" x14ac:dyDescent="0.25">
      <c r="A695" s="1">
        <v>687</v>
      </c>
      <c r="B695" s="20">
        <f>IF(LEN(C695=0),SUBTOTAL(3,$C$9:C695),"")</f>
        <v>687</v>
      </c>
      <c r="C695" s="21" t="s">
        <v>4535</v>
      </c>
      <c r="D695" s="22" t="s">
        <v>5957</v>
      </c>
      <c r="E695" s="23" t="s">
        <v>5846</v>
      </c>
      <c r="F695" s="21" t="s">
        <v>6098</v>
      </c>
      <c r="G695" s="90">
        <v>5</v>
      </c>
      <c r="H695" s="24">
        <v>3</v>
      </c>
      <c r="I695" s="24">
        <v>6</v>
      </c>
      <c r="J695" s="24" t="s">
        <v>26</v>
      </c>
      <c r="K695" s="30"/>
      <c r="L695" s="30"/>
      <c r="M695" s="30"/>
      <c r="N695" s="30"/>
      <c r="O695" s="52">
        <v>1</v>
      </c>
      <c r="P695" s="26">
        <f t="shared" si="16"/>
        <v>2.8</v>
      </c>
      <c r="Q695" s="27" t="str">
        <f t="shared" si="22"/>
        <v>F</v>
      </c>
      <c r="R695" s="28" t="str">
        <f t="shared" si="21"/>
        <v>Kém</v>
      </c>
      <c r="S695" s="29" t="str">
        <f t="shared" si="17"/>
        <v/>
      </c>
      <c r="T695" s="92" t="s">
        <v>5730</v>
      </c>
      <c r="U695" s="3" t="str">
        <f t="shared" si="18"/>
        <v>INT1332</v>
      </c>
      <c r="V695" s="3" t="str">
        <f t="shared" si="19"/>
        <v>13</v>
      </c>
      <c r="W695" s="19" t="str">
        <f t="array" ref="W695">IFERROR(VLOOKUP($C695&amp;$T695,CHOOSE({1,2},Data!$A$2:$A$13444&amp;Data!$B$2:$B$13444,Data!$C$2:$C$13444),2,0),"")</f>
        <v>PM07-A3</v>
      </c>
      <c r="X695" s="54" t="str">
        <f t="shared" si="15"/>
        <v>Học lại</v>
      </c>
      <c r="Y695" s="54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2"/>
    </row>
    <row r="696" spans="1:40" ht="18.75" customHeight="1" x14ac:dyDescent="0.25">
      <c r="A696" s="1">
        <v>688</v>
      </c>
      <c r="B696" s="20">
        <f>IF(LEN(C696=0),SUBTOTAL(3,$C$9:C696),"")</f>
        <v>688</v>
      </c>
      <c r="C696" s="21" t="s">
        <v>4481</v>
      </c>
      <c r="D696" s="22" t="s">
        <v>6425</v>
      </c>
      <c r="E696" s="23" t="s">
        <v>5846</v>
      </c>
      <c r="F696" s="21" t="s">
        <v>5967</v>
      </c>
      <c r="G696" s="90">
        <v>9</v>
      </c>
      <c r="H696" s="24">
        <v>5</v>
      </c>
      <c r="I696" s="24">
        <v>6.5</v>
      </c>
      <c r="J696" s="24" t="s">
        <v>26</v>
      </c>
      <c r="K696" s="30"/>
      <c r="L696" s="30"/>
      <c r="M696" s="30"/>
      <c r="N696" s="30"/>
      <c r="O696" s="52">
        <v>4</v>
      </c>
      <c r="P696" s="26">
        <f t="shared" si="16"/>
        <v>5.2</v>
      </c>
      <c r="Q696" s="27" t="str">
        <f t="shared" si="22"/>
        <v>D+</v>
      </c>
      <c r="R696" s="28" t="str">
        <f t="shared" si="21"/>
        <v>Trung bình yếu</v>
      </c>
      <c r="S696" s="29" t="str">
        <f t="shared" si="17"/>
        <v/>
      </c>
      <c r="T696" s="92" t="s">
        <v>5730</v>
      </c>
      <c r="U696" s="3" t="str">
        <f t="shared" si="18"/>
        <v>INT1332</v>
      </c>
      <c r="V696" s="3" t="str">
        <f t="shared" si="19"/>
        <v>13</v>
      </c>
      <c r="W696" s="19" t="str">
        <f t="array" ref="W696">IFERROR(VLOOKUP($C696&amp;$T696,CHOOSE({1,2},Data!$A$2:$A$13444&amp;Data!$B$2:$B$13444,Data!$C$2:$C$13444),2,0),"")</f>
        <v>PM07-A3</v>
      </c>
      <c r="X696" s="54" t="str">
        <f t="shared" si="15"/>
        <v>Đạt</v>
      </c>
      <c r="Y696" s="54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2"/>
    </row>
    <row r="697" spans="1:40" ht="18.75" customHeight="1" x14ac:dyDescent="0.25">
      <c r="A697" s="1">
        <v>689</v>
      </c>
      <c r="B697" s="20">
        <f>IF(LEN(C697=0),SUBTOTAL(3,$C$9:C697),"")</f>
        <v>689</v>
      </c>
      <c r="C697" s="21" t="s">
        <v>4919</v>
      </c>
      <c r="D697" s="22" t="s">
        <v>6426</v>
      </c>
      <c r="E697" s="23" t="s">
        <v>6002</v>
      </c>
      <c r="F697" s="21" t="s">
        <v>5947</v>
      </c>
      <c r="G697" s="90">
        <v>10</v>
      </c>
      <c r="H697" s="24">
        <v>5</v>
      </c>
      <c r="I697" s="24">
        <v>7</v>
      </c>
      <c r="J697" s="24" t="s">
        <v>26</v>
      </c>
      <c r="K697" s="30"/>
      <c r="L697" s="30"/>
      <c r="M697" s="30"/>
      <c r="N697" s="30"/>
      <c r="O697" s="52">
        <v>5</v>
      </c>
      <c r="P697" s="26">
        <f t="shared" si="16"/>
        <v>5.9</v>
      </c>
      <c r="Q697" s="27" t="str">
        <f t="shared" si="22"/>
        <v>C</v>
      </c>
      <c r="R697" s="28" t="str">
        <f t="shared" si="21"/>
        <v>Trung bình</v>
      </c>
      <c r="S697" s="29" t="str">
        <f t="shared" si="17"/>
        <v/>
      </c>
      <c r="T697" s="92" t="s">
        <v>5730</v>
      </c>
      <c r="U697" s="3" t="str">
        <f t="shared" si="18"/>
        <v>INT1332</v>
      </c>
      <c r="V697" s="3" t="str">
        <f t="shared" si="19"/>
        <v>13</v>
      </c>
      <c r="W697" s="19" t="str">
        <f t="array" ref="W697">IFERROR(VLOOKUP($C697&amp;$T697,CHOOSE({1,2},Data!$A$2:$A$13444&amp;Data!$B$2:$B$13444,Data!$C$2:$C$13444),2,0),"")</f>
        <v>PM07-A3</v>
      </c>
      <c r="X697" s="54" t="str">
        <f t="shared" si="15"/>
        <v>Đạt</v>
      </c>
      <c r="Y697" s="54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2"/>
    </row>
    <row r="698" spans="1:40" ht="18.75" customHeight="1" x14ac:dyDescent="0.25">
      <c r="A698" s="1">
        <v>690</v>
      </c>
      <c r="B698" s="20">
        <f>IF(LEN(C698=0),SUBTOTAL(3,$C$9:C698),"")</f>
        <v>690</v>
      </c>
      <c r="C698" s="21" t="s">
        <v>3451</v>
      </c>
      <c r="D698" s="22" t="s">
        <v>6427</v>
      </c>
      <c r="E698" s="23" t="s">
        <v>6248</v>
      </c>
      <c r="F698" s="21" t="s">
        <v>6428</v>
      </c>
      <c r="G698" s="90">
        <v>5</v>
      </c>
      <c r="H698" s="24">
        <v>2</v>
      </c>
      <c r="I698" s="24">
        <v>5.5</v>
      </c>
      <c r="J698" s="24" t="s">
        <v>26</v>
      </c>
      <c r="K698" s="30"/>
      <c r="L698" s="30"/>
      <c r="M698" s="30"/>
      <c r="N698" s="30"/>
      <c r="O698" s="52" t="s">
        <v>6629</v>
      </c>
      <c r="P698" s="26">
        <f t="shared" si="16"/>
        <v>0</v>
      </c>
      <c r="Q698" s="27" t="str">
        <f t="shared" si="22"/>
        <v>F</v>
      </c>
      <c r="R698" s="28" t="str">
        <f t="shared" si="21"/>
        <v>Kém</v>
      </c>
      <c r="S698" s="29" t="str">
        <f t="shared" si="17"/>
        <v>Vắng</v>
      </c>
      <c r="T698" s="92" t="s">
        <v>5730</v>
      </c>
      <c r="U698" s="3" t="str">
        <f t="shared" si="18"/>
        <v>INT1332</v>
      </c>
      <c r="V698" s="3" t="str">
        <f t="shared" si="19"/>
        <v>13</v>
      </c>
      <c r="W698" s="19" t="str">
        <f t="array" ref="W698">IFERROR(VLOOKUP($C698&amp;$T698,CHOOSE({1,2},Data!$A$2:$A$13444&amp;Data!$B$2:$B$13444,Data!$C$2:$C$13444),2,0),"")</f>
        <v>PM07-A3</v>
      </c>
      <c r="X698" s="54" t="str">
        <f t="shared" si="15"/>
        <v>Học lại</v>
      </c>
      <c r="Y698" s="54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2"/>
    </row>
    <row r="699" spans="1:40" ht="18.75" customHeight="1" x14ac:dyDescent="0.25">
      <c r="A699" s="1">
        <v>691</v>
      </c>
      <c r="B699" s="20">
        <f>IF(LEN(C699=0),SUBTOTAL(3,$C$9:C699),"")</f>
        <v>691</v>
      </c>
      <c r="C699" s="21" t="s">
        <v>1002</v>
      </c>
      <c r="D699" s="22" t="s">
        <v>6429</v>
      </c>
      <c r="E699" s="23" t="s">
        <v>6248</v>
      </c>
      <c r="F699" s="21" t="s">
        <v>6430</v>
      </c>
      <c r="G699" s="90">
        <v>10</v>
      </c>
      <c r="H699" s="24">
        <v>6</v>
      </c>
      <c r="I699" s="24">
        <v>7</v>
      </c>
      <c r="J699" s="24" t="s">
        <v>26</v>
      </c>
      <c r="K699" s="30"/>
      <c r="L699" s="30"/>
      <c r="M699" s="30"/>
      <c r="N699" s="30"/>
      <c r="O699" s="52">
        <v>5</v>
      </c>
      <c r="P699" s="26">
        <f t="shared" si="16"/>
        <v>6.1</v>
      </c>
      <c r="Q699" s="27" t="str">
        <f t="shared" si="22"/>
        <v>C</v>
      </c>
      <c r="R699" s="28" t="str">
        <f t="shared" si="21"/>
        <v>Trung bình</v>
      </c>
      <c r="S699" s="29" t="str">
        <f t="shared" si="17"/>
        <v/>
      </c>
      <c r="T699" s="92" t="s">
        <v>5730</v>
      </c>
      <c r="U699" s="3" t="str">
        <f t="shared" si="18"/>
        <v>INT1332</v>
      </c>
      <c r="V699" s="3" t="str">
        <f t="shared" si="19"/>
        <v>13</v>
      </c>
      <c r="W699" s="19" t="str">
        <f t="array" ref="W699">IFERROR(VLOOKUP($C699&amp;$T699,CHOOSE({1,2},Data!$A$2:$A$13444&amp;Data!$B$2:$B$13444,Data!$C$2:$C$13444),2,0),"")</f>
        <v>PM07-A3</v>
      </c>
      <c r="X699" s="54" t="str">
        <f t="shared" si="15"/>
        <v>Đạt</v>
      </c>
      <c r="Y699" s="54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2"/>
    </row>
    <row r="700" spans="1:40" ht="18.75" customHeight="1" x14ac:dyDescent="0.25">
      <c r="A700" s="1">
        <v>692</v>
      </c>
      <c r="B700" s="20">
        <f>IF(LEN(C700=0),SUBTOTAL(3,$C$9:C700),"")</f>
        <v>692</v>
      </c>
      <c r="C700" s="21" t="s">
        <v>336</v>
      </c>
      <c r="D700" s="22" t="s">
        <v>6431</v>
      </c>
      <c r="E700" s="23" t="s">
        <v>6068</v>
      </c>
      <c r="F700" s="21" t="s">
        <v>5822</v>
      </c>
      <c r="G700" s="90">
        <v>0</v>
      </c>
      <c r="H700" s="24">
        <v>0</v>
      </c>
      <c r="I700" s="24">
        <v>0</v>
      </c>
      <c r="J700" s="24" t="s">
        <v>26</v>
      </c>
      <c r="K700" s="30"/>
      <c r="L700" s="30"/>
      <c r="M700" s="30"/>
      <c r="N700" s="30"/>
      <c r="O700" s="52" t="s">
        <v>6630</v>
      </c>
      <c r="P700" s="26">
        <f t="shared" si="16"/>
        <v>0</v>
      </c>
      <c r="Q700" s="27" t="str">
        <f t="shared" si="22"/>
        <v>F</v>
      </c>
      <c r="R700" s="28" t="str">
        <f t="shared" si="21"/>
        <v>Kém</v>
      </c>
      <c r="S700" s="29" t="str">
        <f t="shared" si="17"/>
        <v>Không đủ ĐKDT</v>
      </c>
      <c r="T700" s="92" t="s">
        <v>5730</v>
      </c>
      <c r="U700" s="3" t="str">
        <f t="shared" si="18"/>
        <v>INT1332</v>
      </c>
      <c r="V700" s="3" t="str">
        <f t="shared" si="19"/>
        <v>13</v>
      </c>
      <c r="W700" s="19" t="str">
        <f t="array" ref="W700">IFERROR(VLOOKUP($C700&amp;$T700,CHOOSE({1,2},Data!$A$2:$A$13444&amp;Data!$B$2:$B$13444,Data!$C$2:$C$13444),2,0),"")</f>
        <v>PM07-A3</v>
      </c>
      <c r="X700" s="54" t="str">
        <f t="shared" si="15"/>
        <v>Học lại</v>
      </c>
      <c r="Y700" s="54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2"/>
    </row>
    <row r="701" spans="1:40" ht="18.75" customHeight="1" x14ac:dyDescent="0.25">
      <c r="A701" s="1">
        <v>693</v>
      </c>
      <c r="B701" s="20">
        <f>IF(LEN(C701=0),SUBTOTAL(3,$C$9:C701),"")</f>
        <v>693</v>
      </c>
      <c r="C701" s="21" t="s">
        <v>4909</v>
      </c>
      <c r="D701" s="22" t="s">
        <v>6432</v>
      </c>
      <c r="E701" s="23" t="s">
        <v>6068</v>
      </c>
      <c r="F701" s="21" t="s">
        <v>5811</v>
      </c>
      <c r="G701" s="90">
        <v>5</v>
      </c>
      <c r="H701" s="24">
        <v>3</v>
      </c>
      <c r="I701" s="24">
        <v>5.5</v>
      </c>
      <c r="J701" s="24" t="s">
        <v>26</v>
      </c>
      <c r="K701" s="30"/>
      <c r="L701" s="30"/>
      <c r="M701" s="30"/>
      <c r="N701" s="30"/>
      <c r="O701" s="52" t="s">
        <v>6629</v>
      </c>
      <c r="P701" s="26">
        <f t="shared" si="16"/>
        <v>0</v>
      </c>
      <c r="Q701" s="27" t="str">
        <f t="shared" si="22"/>
        <v>F</v>
      </c>
      <c r="R701" s="28" t="str">
        <f t="shared" si="21"/>
        <v>Kém</v>
      </c>
      <c r="S701" s="29" t="str">
        <f t="shared" si="17"/>
        <v>Vắng</v>
      </c>
      <c r="T701" s="92" t="s">
        <v>5730</v>
      </c>
      <c r="U701" s="3" t="str">
        <f t="shared" si="18"/>
        <v>INT1332</v>
      </c>
      <c r="V701" s="3" t="str">
        <f t="shared" si="19"/>
        <v>13</v>
      </c>
      <c r="W701" s="19" t="str">
        <f t="array" ref="W701">IFERROR(VLOOKUP($C701&amp;$T701,CHOOSE({1,2},Data!$A$2:$A$13444&amp;Data!$B$2:$B$13444,Data!$C$2:$C$13444),2,0),"")</f>
        <v>PM07-A3</v>
      </c>
      <c r="X701" s="54" t="str">
        <f t="shared" si="15"/>
        <v>Học lại</v>
      </c>
      <c r="Y701" s="54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2"/>
    </row>
    <row r="702" spans="1:40" ht="18.75" customHeight="1" x14ac:dyDescent="0.25">
      <c r="A702" s="1">
        <v>694</v>
      </c>
      <c r="B702" s="20">
        <f>IF(LEN(C702=0),SUBTOTAL(3,$C$9:C702),"")</f>
        <v>694</v>
      </c>
      <c r="C702" s="21" t="s">
        <v>4536</v>
      </c>
      <c r="D702" s="22" t="s">
        <v>5889</v>
      </c>
      <c r="E702" s="23" t="s">
        <v>6129</v>
      </c>
      <c r="F702" s="21" t="s">
        <v>6098</v>
      </c>
      <c r="G702" s="90">
        <v>5</v>
      </c>
      <c r="H702" s="24">
        <v>3</v>
      </c>
      <c r="I702" s="24">
        <v>6</v>
      </c>
      <c r="J702" s="24" t="s">
        <v>26</v>
      </c>
      <c r="K702" s="30"/>
      <c r="L702" s="30"/>
      <c r="M702" s="30"/>
      <c r="N702" s="30"/>
      <c r="O702" s="52" t="s">
        <v>6629</v>
      </c>
      <c r="P702" s="26">
        <f t="shared" si="16"/>
        <v>0</v>
      </c>
      <c r="Q702" s="27" t="str">
        <f t="shared" si="22"/>
        <v>F</v>
      </c>
      <c r="R702" s="28" t="str">
        <f t="shared" si="21"/>
        <v>Kém</v>
      </c>
      <c r="S702" s="29" t="str">
        <f t="shared" si="17"/>
        <v>Vắng</v>
      </c>
      <c r="T702" s="92" t="s">
        <v>5730</v>
      </c>
      <c r="U702" s="3" t="str">
        <f t="shared" si="18"/>
        <v>INT1332</v>
      </c>
      <c r="V702" s="3" t="str">
        <f t="shared" si="19"/>
        <v>13</v>
      </c>
      <c r="W702" s="19" t="str">
        <f t="array" ref="W702">IFERROR(VLOOKUP($C702&amp;$T702,CHOOSE({1,2},Data!$A$2:$A$13444&amp;Data!$B$2:$B$13444,Data!$C$2:$C$13444),2,0),"")</f>
        <v>PM07-A3</v>
      </c>
      <c r="X702" s="54" t="str">
        <f t="shared" si="15"/>
        <v>Học lại</v>
      </c>
      <c r="Y702" s="54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2"/>
    </row>
    <row r="703" spans="1:40" ht="18.75" customHeight="1" x14ac:dyDescent="0.25">
      <c r="A703" s="1">
        <v>695</v>
      </c>
      <c r="B703" s="20">
        <f>IF(LEN(C703=0),SUBTOTAL(3,$C$9:C703),"")</f>
        <v>695</v>
      </c>
      <c r="C703" s="21" t="s">
        <v>4691</v>
      </c>
      <c r="D703" s="22" t="s">
        <v>5969</v>
      </c>
      <c r="E703" s="23" t="s">
        <v>6333</v>
      </c>
      <c r="F703" s="21" t="s">
        <v>5956</v>
      </c>
      <c r="G703" s="90">
        <v>9</v>
      </c>
      <c r="H703" s="24">
        <v>5</v>
      </c>
      <c r="I703" s="24">
        <v>6</v>
      </c>
      <c r="J703" s="24" t="s">
        <v>26</v>
      </c>
      <c r="K703" s="30"/>
      <c r="L703" s="30"/>
      <c r="M703" s="30"/>
      <c r="N703" s="30"/>
      <c r="O703" s="52">
        <v>3</v>
      </c>
      <c r="P703" s="26">
        <f t="shared" si="16"/>
        <v>4.5999999999999996</v>
      </c>
      <c r="Q703" s="27" t="str">
        <f t="shared" si="22"/>
        <v>D</v>
      </c>
      <c r="R703" s="28" t="str">
        <f t="shared" si="21"/>
        <v>Trung bình yếu</v>
      </c>
      <c r="S703" s="29" t="str">
        <f t="shared" si="17"/>
        <v/>
      </c>
      <c r="T703" s="92" t="s">
        <v>5730</v>
      </c>
      <c r="U703" s="3" t="str">
        <f t="shared" si="18"/>
        <v>INT1332</v>
      </c>
      <c r="V703" s="3" t="str">
        <f t="shared" si="19"/>
        <v>13</v>
      </c>
      <c r="W703" s="19" t="str">
        <f t="array" ref="W703">IFERROR(VLOOKUP($C703&amp;$T703,CHOOSE({1,2},Data!$A$2:$A$13444&amp;Data!$B$2:$B$13444,Data!$C$2:$C$13444),2,0),"")</f>
        <v>PM07-A3</v>
      </c>
      <c r="X703" s="54" t="str">
        <f t="shared" si="15"/>
        <v>Đạt</v>
      </c>
      <c r="Y703" s="54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2"/>
    </row>
    <row r="704" spans="1:40" ht="18.75" customHeight="1" x14ac:dyDescent="0.25">
      <c r="A704" s="1">
        <v>696</v>
      </c>
      <c r="B704" s="20">
        <f>IF(LEN(C704=0),SUBTOTAL(3,$C$9:C704),"")</f>
        <v>696</v>
      </c>
      <c r="C704" s="21" t="s">
        <v>4537</v>
      </c>
      <c r="D704" s="22" t="s">
        <v>6024</v>
      </c>
      <c r="E704" s="23" t="s">
        <v>6007</v>
      </c>
      <c r="F704" s="21" t="s">
        <v>6098</v>
      </c>
      <c r="G704" s="90">
        <v>5</v>
      </c>
      <c r="H704" s="24">
        <v>3</v>
      </c>
      <c r="I704" s="24">
        <v>6</v>
      </c>
      <c r="J704" s="24" t="s">
        <v>26</v>
      </c>
      <c r="K704" s="30"/>
      <c r="L704" s="30"/>
      <c r="M704" s="30"/>
      <c r="N704" s="30"/>
      <c r="O704" s="52">
        <v>1</v>
      </c>
      <c r="P704" s="26">
        <f t="shared" si="16"/>
        <v>2.8</v>
      </c>
      <c r="Q704" s="27" t="str">
        <f t="shared" si="22"/>
        <v>F</v>
      </c>
      <c r="R704" s="28" t="str">
        <f t="shared" si="21"/>
        <v>Kém</v>
      </c>
      <c r="S704" s="29" t="str">
        <f t="shared" si="17"/>
        <v/>
      </c>
      <c r="T704" s="92" t="s">
        <v>5730</v>
      </c>
      <c r="U704" s="3" t="str">
        <f t="shared" si="18"/>
        <v>INT1332</v>
      </c>
      <c r="V704" s="3" t="str">
        <f t="shared" si="19"/>
        <v>13</v>
      </c>
      <c r="W704" s="19" t="str">
        <f t="array" ref="W704">IFERROR(VLOOKUP($C704&amp;$T704,CHOOSE({1,2},Data!$A$2:$A$13444&amp;Data!$B$2:$B$13444,Data!$C$2:$C$13444),2,0),"")</f>
        <v>PM07-A3</v>
      </c>
      <c r="X704" s="54" t="str">
        <f t="shared" si="15"/>
        <v>Học lại</v>
      </c>
      <c r="Y704" s="54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2"/>
    </row>
    <row r="705" spans="1:40" ht="18.75" customHeight="1" x14ac:dyDescent="0.25">
      <c r="A705" s="1">
        <v>697</v>
      </c>
      <c r="B705" s="20">
        <f>IF(LEN(C705=0),SUBTOTAL(3,$C$9:C705),"")</f>
        <v>697</v>
      </c>
      <c r="C705" s="21" t="s">
        <v>272</v>
      </c>
      <c r="D705" s="22" t="s">
        <v>6433</v>
      </c>
      <c r="E705" s="23" t="s">
        <v>5920</v>
      </c>
      <c r="F705" s="21" t="s">
        <v>6098</v>
      </c>
      <c r="G705" s="90">
        <v>9</v>
      </c>
      <c r="H705" s="24">
        <v>3</v>
      </c>
      <c r="I705" s="24">
        <v>7</v>
      </c>
      <c r="J705" s="24" t="s">
        <v>26</v>
      </c>
      <c r="K705" s="30"/>
      <c r="L705" s="30"/>
      <c r="M705" s="30"/>
      <c r="N705" s="30"/>
      <c r="O705" s="52" t="s">
        <v>6629</v>
      </c>
      <c r="P705" s="26">
        <f t="shared" si="16"/>
        <v>0</v>
      </c>
      <c r="Q705" s="27" t="str">
        <f t="shared" si="22"/>
        <v>F</v>
      </c>
      <c r="R705" s="28" t="str">
        <f t="shared" si="21"/>
        <v>Kém</v>
      </c>
      <c r="S705" s="29" t="str">
        <f t="shared" si="17"/>
        <v>Vắng</v>
      </c>
      <c r="T705" s="92" t="s">
        <v>5730</v>
      </c>
      <c r="U705" s="3" t="str">
        <f t="shared" si="18"/>
        <v>INT1332</v>
      </c>
      <c r="V705" s="3" t="str">
        <f t="shared" si="19"/>
        <v>13</v>
      </c>
      <c r="W705" s="19" t="str">
        <f t="array" ref="W705">IFERROR(VLOOKUP($C705&amp;$T705,CHOOSE({1,2},Data!$A$2:$A$13444&amp;Data!$B$2:$B$13444,Data!$C$2:$C$13444),2,0),"")</f>
        <v>PM07-A3</v>
      </c>
      <c r="X705" s="54" t="str">
        <f t="shared" si="15"/>
        <v>Học lại</v>
      </c>
      <c r="Y705" s="54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2"/>
    </row>
    <row r="706" spans="1:40" ht="18.75" customHeight="1" x14ac:dyDescent="0.25">
      <c r="A706" s="1">
        <v>698</v>
      </c>
      <c r="B706" s="20">
        <f>IF(LEN(C706=0),SUBTOTAL(3,$C$9:C706),"")</f>
        <v>698</v>
      </c>
      <c r="C706" s="21" t="s">
        <v>974</v>
      </c>
      <c r="D706" s="22" t="s">
        <v>5853</v>
      </c>
      <c r="E706" s="23" t="s">
        <v>5862</v>
      </c>
      <c r="F706" s="21" t="s">
        <v>6204</v>
      </c>
      <c r="G706" s="90">
        <v>9</v>
      </c>
      <c r="H706" s="24">
        <v>3</v>
      </c>
      <c r="I706" s="24">
        <v>6.5</v>
      </c>
      <c r="J706" s="24" t="s">
        <v>26</v>
      </c>
      <c r="K706" s="30"/>
      <c r="L706" s="30"/>
      <c r="M706" s="30"/>
      <c r="N706" s="30"/>
      <c r="O706" s="52" t="s">
        <v>6629</v>
      </c>
      <c r="P706" s="26">
        <f t="shared" si="16"/>
        <v>0</v>
      </c>
      <c r="Q706" s="27" t="str">
        <f t="shared" si="22"/>
        <v>F</v>
      </c>
      <c r="R706" s="28" t="str">
        <f t="shared" si="21"/>
        <v>Kém</v>
      </c>
      <c r="S706" s="29" t="str">
        <f t="shared" si="17"/>
        <v>Vắng</v>
      </c>
      <c r="T706" s="92" t="s">
        <v>5730</v>
      </c>
      <c r="U706" s="3" t="str">
        <f t="shared" si="18"/>
        <v>INT1332</v>
      </c>
      <c r="V706" s="3" t="str">
        <f t="shared" si="19"/>
        <v>13</v>
      </c>
      <c r="W706" s="19" t="str">
        <f t="array" ref="W706">IFERROR(VLOOKUP($C706&amp;$T706,CHOOSE({1,2},Data!$A$2:$A$13444&amp;Data!$B$2:$B$13444,Data!$C$2:$C$13444),2,0),"")</f>
        <v>PM07-A3</v>
      </c>
      <c r="X706" s="54" t="str">
        <f t="shared" si="15"/>
        <v>Học lại</v>
      </c>
      <c r="Y706" s="54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2"/>
    </row>
    <row r="707" spans="1:40" ht="18.75" customHeight="1" x14ac:dyDescent="0.25">
      <c r="A707" s="1">
        <v>699</v>
      </c>
      <c r="B707" s="20">
        <f>IF(LEN(C707=0),SUBTOTAL(3,$C$9:C707),"")</f>
        <v>699</v>
      </c>
      <c r="C707" s="21" t="s">
        <v>5292</v>
      </c>
      <c r="D707" s="22" t="s">
        <v>5820</v>
      </c>
      <c r="E707" s="23" t="s">
        <v>6434</v>
      </c>
      <c r="F707" s="21" t="s">
        <v>5940</v>
      </c>
      <c r="G707" s="90">
        <v>0</v>
      </c>
      <c r="H707" s="24">
        <v>0</v>
      </c>
      <c r="I707" s="24">
        <v>0</v>
      </c>
      <c r="J707" s="24" t="s">
        <v>26</v>
      </c>
      <c r="K707" s="30"/>
      <c r="L707" s="30"/>
      <c r="M707" s="30"/>
      <c r="N707" s="30"/>
      <c r="O707" s="52" t="s">
        <v>6630</v>
      </c>
      <c r="P707" s="26">
        <f t="shared" si="16"/>
        <v>0</v>
      </c>
      <c r="Q707" s="27" t="str">
        <f t="shared" si="22"/>
        <v>F</v>
      </c>
      <c r="R707" s="28" t="str">
        <f t="shared" si="21"/>
        <v>Kém</v>
      </c>
      <c r="S707" s="29" t="str">
        <f t="shared" si="17"/>
        <v>Không đủ ĐKDT</v>
      </c>
      <c r="T707" s="92" t="s">
        <v>5730</v>
      </c>
      <c r="U707" s="3" t="str">
        <f t="shared" si="18"/>
        <v>INT1332</v>
      </c>
      <c r="V707" s="3" t="str">
        <f t="shared" si="19"/>
        <v>13</v>
      </c>
      <c r="W707" s="19" t="str">
        <f t="array" ref="W707">IFERROR(VLOOKUP($C707&amp;$T707,CHOOSE({1,2},Data!$A$2:$A$13444&amp;Data!$B$2:$B$13444,Data!$C$2:$C$13444),2,0),"")</f>
        <v>PM07-A3</v>
      </c>
      <c r="X707" s="54" t="str">
        <f t="shared" si="15"/>
        <v>Học lại</v>
      </c>
      <c r="Y707" s="54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2"/>
    </row>
    <row r="708" spans="1:40" ht="18.75" customHeight="1" x14ac:dyDescent="0.25">
      <c r="A708" s="1">
        <v>700</v>
      </c>
      <c r="B708" s="20">
        <f>IF(LEN(C708=0),SUBTOTAL(3,$C$9:C708),"")</f>
        <v>700</v>
      </c>
      <c r="C708" s="21" t="s">
        <v>454</v>
      </c>
      <c r="D708" s="22" t="s">
        <v>6435</v>
      </c>
      <c r="E708" s="23" t="s">
        <v>5931</v>
      </c>
      <c r="F708" s="21" t="s">
        <v>5956</v>
      </c>
      <c r="G708" s="90">
        <v>5</v>
      </c>
      <c r="H708" s="24">
        <v>5</v>
      </c>
      <c r="I708" s="24">
        <v>7</v>
      </c>
      <c r="J708" s="24" t="s">
        <v>26</v>
      </c>
      <c r="K708" s="30"/>
      <c r="L708" s="30"/>
      <c r="M708" s="30"/>
      <c r="N708" s="30"/>
      <c r="O708" s="52">
        <v>5.5</v>
      </c>
      <c r="P708" s="26">
        <f t="shared" si="16"/>
        <v>5.7</v>
      </c>
      <c r="Q708" s="27" t="str">
        <f t="shared" si="22"/>
        <v>C</v>
      </c>
      <c r="R708" s="28" t="str">
        <f t="shared" si="21"/>
        <v>Trung bình</v>
      </c>
      <c r="S708" s="29" t="str">
        <f t="shared" si="17"/>
        <v/>
      </c>
      <c r="T708" s="92" t="s">
        <v>5730</v>
      </c>
      <c r="U708" s="3" t="str">
        <f t="shared" si="18"/>
        <v>INT1332</v>
      </c>
      <c r="V708" s="3" t="str">
        <f t="shared" si="19"/>
        <v>13</v>
      </c>
      <c r="W708" s="19" t="str">
        <f t="array" ref="W708">IFERROR(VLOOKUP($C708&amp;$T708,CHOOSE({1,2},Data!$A$2:$A$13444&amp;Data!$B$2:$B$13444,Data!$C$2:$C$13444),2,0),"")</f>
        <v>PM07-A3</v>
      </c>
      <c r="X708" s="54" t="str">
        <f t="shared" si="15"/>
        <v>Đạt</v>
      </c>
      <c r="Y708" s="54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2"/>
    </row>
    <row r="709" spans="1:40" ht="18.75" customHeight="1" x14ac:dyDescent="0.25">
      <c r="A709" s="1">
        <v>701</v>
      </c>
      <c r="B709" s="20">
        <f>IF(LEN(C709=0),SUBTOTAL(3,$C$9:C709),"")</f>
        <v>701</v>
      </c>
      <c r="C709" s="21" t="s">
        <v>1287</v>
      </c>
      <c r="D709" s="22" t="s">
        <v>6436</v>
      </c>
      <c r="E709" s="23" t="s">
        <v>6437</v>
      </c>
      <c r="F709" s="21" t="s">
        <v>6393</v>
      </c>
      <c r="G709" s="90">
        <v>2</v>
      </c>
      <c r="H709" s="24">
        <v>3</v>
      </c>
      <c r="I709" s="24">
        <v>5</v>
      </c>
      <c r="J709" s="24" t="s">
        <v>26</v>
      </c>
      <c r="K709" s="30"/>
      <c r="L709" s="30"/>
      <c r="M709" s="30"/>
      <c r="N709" s="30"/>
      <c r="O709" s="52" t="s">
        <v>6629</v>
      </c>
      <c r="P709" s="26">
        <f t="shared" si="16"/>
        <v>0</v>
      </c>
      <c r="Q709" s="27" t="str">
        <f t="shared" si="22"/>
        <v>F</v>
      </c>
      <c r="R709" s="28" t="str">
        <f t="shared" si="21"/>
        <v>Kém</v>
      </c>
      <c r="S709" s="29" t="str">
        <f t="shared" si="17"/>
        <v>Vắng</v>
      </c>
      <c r="T709" s="92" t="s">
        <v>5730</v>
      </c>
      <c r="U709" s="3" t="str">
        <f t="shared" si="18"/>
        <v>INT1332</v>
      </c>
      <c r="V709" s="3" t="str">
        <f t="shared" si="19"/>
        <v>13</v>
      </c>
      <c r="W709" s="19" t="str">
        <f t="array" ref="W709">IFERROR(VLOOKUP($C709&amp;$T709,CHOOSE({1,2},Data!$A$2:$A$13444&amp;Data!$B$2:$B$13444,Data!$C$2:$C$13444),2,0),"")</f>
        <v>PM07-A3</v>
      </c>
      <c r="X709" s="54" t="str">
        <f t="shared" si="15"/>
        <v>Học lại</v>
      </c>
      <c r="Y709" s="54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2"/>
    </row>
    <row r="710" spans="1:40" ht="18.75" customHeight="1" x14ac:dyDescent="0.25">
      <c r="A710" s="1">
        <v>702</v>
      </c>
      <c r="B710" s="20">
        <f>IF(LEN(C710=0),SUBTOTAL(3,$C$9:C710),"")</f>
        <v>702</v>
      </c>
      <c r="C710" s="21" t="s">
        <v>168</v>
      </c>
      <c r="D710" s="22" t="s">
        <v>6029</v>
      </c>
      <c r="E710" s="23" t="s">
        <v>6158</v>
      </c>
      <c r="F710" s="21" t="s">
        <v>5958</v>
      </c>
      <c r="G710" s="90">
        <v>6</v>
      </c>
      <c r="H710" s="24">
        <v>4.5</v>
      </c>
      <c r="I710" s="24">
        <v>6</v>
      </c>
      <c r="J710" s="24" t="s">
        <v>26</v>
      </c>
      <c r="K710" s="30"/>
      <c r="L710" s="30"/>
      <c r="M710" s="30"/>
      <c r="N710" s="30"/>
      <c r="O710" s="52">
        <v>3</v>
      </c>
      <c r="P710" s="26">
        <f t="shared" si="16"/>
        <v>4.2</v>
      </c>
      <c r="Q710" s="27" t="str">
        <f t="shared" si="22"/>
        <v>D</v>
      </c>
      <c r="R710" s="28" t="str">
        <f t="shared" si="21"/>
        <v>Trung bình yếu</v>
      </c>
      <c r="S710" s="29" t="str">
        <f t="shared" si="17"/>
        <v/>
      </c>
      <c r="T710" s="92" t="s">
        <v>5731</v>
      </c>
      <c r="U710" s="3" t="str">
        <f t="shared" si="18"/>
        <v>INT1332</v>
      </c>
      <c r="V710" s="3" t="str">
        <f t="shared" si="19"/>
        <v>14</v>
      </c>
      <c r="W710" s="19" t="str">
        <f t="array" ref="W710">IFERROR(VLOOKUP($C710&amp;$T710,CHOOSE({1,2},Data!$A$2:$A$13444&amp;Data!$B$2:$B$13444,Data!$C$2:$C$13444),2,0),"")</f>
        <v>PM10-A3</v>
      </c>
      <c r="X710" s="54" t="str">
        <f t="shared" si="15"/>
        <v>Đạt</v>
      </c>
      <c r="Y710" s="54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2"/>
    </row>
    <row r="711" spans="1:40" ht="18.75" customHeight="1" x14ac:dyDescent="0.25">
      <c r="A711" s="1">
        <v>703</v>
      </c>
      <c r="B711" s="20">
        <f>IF(LEN(C711=0),SUBTOTAL(3,$C$9:C711),"")</f>
        <v>703</v>
      </c>
      <c r="C711" s="21" t="s">
        <v>312</v>
      </c>
      <c r="D711" s="22" t="s">
        <v>6062</v>
      </c>
      <c r="E711" s="23" t="s">
        <v>5806</v>
      </c>
      <c r="F711" s="21" t="s">
        <v>5972</v>
      </c>
      <c r="G711" s="90">
        <v>10</v>
      </c>
      <c r="H711" s="24">
        <v>6</v>
      </c>
      <c r="I711" s="24">
        <v>8</v>
      </c>
      <c r="J711" s="24" t="s">
        <v>26</v>
      </c>
      <c r="K711" s="30"/>
      <c r="L711" s="30"/>
      <c r="M711" s="30"/>
      <c r="N711" s="30"/>
      <c r="O711" s="52">
        <v>6.5</v>
      </c>
      <c r="P711" s="26">
        <f t="shared" si="16"/>
        <v>7.1</v>
      </c>
      <c r="Q711" s="27" t="str">
        <f t="shared" si="22"/>
        <v>B</v>
      </c>
      <c r="R711" s="28" t="str">
        <f t="shared" si="21"/>
        <v>Khá</v>
      </c>
      <c r="S711" s="29" t="str">
        <f t="shared" si="17"/>
        <v/>
      </c>
      <c r="T711" s="92" t="s">
        <v>5731</v>
      </c>
      <c r="U711" s="3" t="str">
        <f t="shared" si="18"/>
        <v>INT1332</v>
      </c>
      <c r="V711" s="3" t="str">
        <f t="shared" si="19"/>
        <v>14</v>
      </c>
      <c r="W711" s="19" t="str">
        <f t="array" ref="W711">IFERROR(VLOOKUP($C711&amp;$T711,CHOOSE({1,2},Data!$A$2:$A$13444&amp;Data!$B$2:$B$13444,Data!$C$2:$C$13444),2,0),"")</f>
        <v>PM10-A3</v>
      </c>
      <c r="X711" s="54" t="str">
        <f t="shared" si="15"/>
        <v>Đạt</v>
      </c>
      <c r="Y711" s="54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2"/>
    </row>
    <row r="712" spans="1:40" ht="18.75" customHeight="1" x14ac:dyDescent="0.25">
      <c r="A712" s="1">
        <v>704</v>
      </c>
      <c r="B712" s="20">
        <f>IF(LEN(C712=0),SUBTOTAL(3,$C$9:C712),"")</f>
        <v>704</v>
      </c>
      <c r="C712" s="21" t="s">
        <v>349</v>
      </c>
      <c r="D712" s="22" t="s">
        <v>6084</v>
      </c>
      <c r="E712" s="23" t="s">
        <v>5806</v>
      </c>
      <c r="F712" s="21" t="s">
        <v>5959</v>
      </c>
      <c r="G712" s="90">
        <v>8</v>
      </c>
      <c r="H712" s="24">
        <v>4</v>
      </c>
      <c r="I712" s="24">
        <v>7</v>
      </c>
      <c r="J712" s="24" t="s">
        <v>26</v>
      </c>
      <c r="K712" s="30"/>
      <c r="L712" s="30"/>
      <c r="M712" s="30"/>
      <c r="N712" s="30"/>
      <c r="O712" s="52">
        <v>2.5</v>
      </c>
      <c r="P712" s="26">
        <f t="shared" si="16"/>
        <v>4.3</v>
      </c>
      <c r="Q712" s="27" t="str">
        <f t="shared" si="22"/>
        <v>D</v>
      </c>
      <c r="R712" s="28" t="str">
        <f t="shared" si="21"/>
        <v>Trung bình yếu</v>
      </c>
      <c r="S712" s="29" t="str">
        <f t="shared" si="17"/>
        <v/>
      </c>
      <c r="T712" s="92" t="s">
        <v>5731</v>
      </c>
      <c r="U712" s="3" t="str">
        <f t="shared" si="18"/>
        <v>INT1332</v>
      </c>
      <c r="V712" s="3" t="str">
        <f t="shared" si="19"/>
        <v>14</v>
      </c>
      <c r="W712" s="19" t="str">
        <f t="array" ref="W712">IFERROR(VLOOKUP($C712&amp;$T712,CHOOSE({1,2},Data!$A$2:$A$13444&amp;Data!$B$2:$B$13444,Data!$C$2:$C$13444),2,0),"")</f>
        <v>PM10-A3</v>
      </c>
      <c r="X712" s="54" t="str">
        <f t="shared" si="15"/>
        <v>Đạt</v>
      </c>
      <c r="Y712" s="54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2"/>
    </row>
    <row r="713" spans="1:40" ht="18.75" customHeight="1" x14ac:dyDescent="0.25">
      <c r="A713" s="1">
        <v>705</v>
      </c>
      <c r="B713" s="20">
        <f>IF(LEN(C713=0),SUBTOTAL(3,$C$9:C713),"")</f>
        <v>705</v>
      </c>
      <c r="C713" s="21" t="s">
        <v>4206</v>
      </c>
      <c r="D713" s="22" t="s">
        <v>6438</v>
      </c>
      <c r="E713" s="23" t="s">
        <v>5806</v>
      </c>
      <c r="F713" s="21" t="s">
        <v>5942</v>
      </c>
      <c r="G713" s="90">
        <v>6</v>
      </c>
      <c r="H713" s="24">
        <v>6</v>
      </c>
      <c r="I713" s="24">
        <v>6</v>
      </c>
      <c r="J713" s="24" t="s">
        <v>26</v>
      </c>
      <c r="K713" s="30"/>
      <c r="L713" s="30"/>
      <c r="M713" s="30"/>
      <c r="N713" s="30"/>
      <c r="O713" s="52">
        <v>5</v>
      </c>
      <c r="P713" s="26">
        <f t="shared" si="16"/>
        <v>5.5</v>
      </c>
      <c r="Q713" s="27" t="str">
        <f t="shared" si="22"/>
        <v>C</v>
      </c>
      <c r="R713" s="28" t="str">
        <f t="shared" si="21"/>
        <v>Trung bình</v>
      </c>
      <c r="S713" s="29" t="str">
        <f t="shared" si="17"/>
        <v/>
      </c>
      <c r="T713" s="92" t="s">
        <v>5731</v>
      </c>
      <c r="U713" s="3" t="str">
        <f t="shared" si="18"/>
        <v>INT1332</v>
      </c>
      <c r="V713" s="3" t="str">
        <f t="shared" si="19"/>
        <v>14</v>
      </c>
      <c r="W713" s="19" t="str">
        <f t="array" ref="W713">IFERROR(VLOOKUP($C713&amp;$T713,CHOOSE({1,2},Data!$A$2:$A$13444&amp;Data!$B$2:$B$13444,Data!$C$2:$C$13444),2,0),"")</f>
        <v>PM10-A3</v>
      </c>
      <c r="X713" s="54" t="str">
        <f t="shared" si="15"/>
        <v>Đạt</v>
      </c>
      <c r="Y713" s="54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2"/>
    </row>
    <row r="714" spans="1:40" ht="18.75" customHeight="1" x14ac:dyDescent="0.25">
      <c r="A714" s="1">
        <v>706</v>
      </c>
      <c r="B714" s="20">
        <f>IF(LEN(C714=0),SUBTOTAL(3,$C$9:C714),"")</f>
        <v>706</v>
      </c>
      <c r="C714" s="21" t="s">
        <v>4031</v>
      </c>
      <c r="D714" s="22" t="s">
        <v>6439</v>
      </c>
      <c r="E714" s="23" t="s">
        <v>5806</v>
      </c>
      <c r="F714" s="21" t="s">
        <v>5811</v>
      </c>
      <c r="G714" s="90">
        <v>10</v>
      </c>
      <c r="H714" s="24">
        <v>4</v>
      </c>
      <c r="I714" s="24">
        <v>7</v>
      </c>
      <c r="J714" s="24" t="s">
        <v>26</v>
      </c>
      <c r="K714" s="30"/>
      <c r="L714" s="30"/>
      <c r="M714" s="30"/>
      <c r="N714" s="30"/>
      <c r="O714" s="52">
        <v>5</v>
      </c>
      <c r="P714" s="26">
        <f t="shared" si="16"/>
        <v>5.7</v>
      </c>
      <c r="Q714" s="27" t="str">
        <f t="shared" si="22"/>
        <v>C</v>
      </c>
      <c r="R714" s="28" t="str">
        <f t="shared" si="21"/>
        <v>Trung bình</v>
      </c>
      <c r="S714" s="29" t="str">
        <f t="shared" si="17"/>
        <v/>
      </c>
      <c r="T714" s="92" t="s">
        <v>5731</v>
      </c>
      <c r="U714" s="3" t="str">
        <f t="shared" si="18"/>
        <v>INT1332</v>
      </c>
      <c r="V714" s="3" t="str">
        <f t="shared" si="19"/>
        <v>14</v>
      </c>
      <c r="W714" s="19" t="str">
        <f t="array" ref="W714">IFERROR(VLOOKUP($C714&amp;$T714,CHOOSE({1,2},Data!$A$2:$A$13444&amp;Data!$B$2:$B$13444,Data!$C$2:$C$13444),2,0),"")</f>
        <v>PM10-A3</v>
      </c>
      <c r="X714" s="54" t="str">
        <f t="shared" si="15"/>
        <v>Đạt</v>
      </c>
      <c r="Y714" s="54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2"/>
    </row>
    <row r="715" spans="1:40" ht="18.75" customHeight="1" x14ac:dyDescent="0.25">
      <c r="A715" s="1">
        <v>707</v>
      </c>
      <c r="B715" s="20">
        <f>IF(LEN(C715=0),SUBTOTAL(3,$C$9:C715),"")</f>
        <v>707</v>
      </c>
      <c r="C715" s="21" t="s">
        <v>5234</v>
      </c>
      <c r="D715" s="22" t="s">
        <v>6440</v>
      </c>
      <c r="E715" s="23" t="s">
        <v>5806</v>
      </c>
      <c r="F715" s="21" t="s">
        <v>5959</v>
      </c>
      <c r="G715" s="90">
        <v>10</v>
      </c>
      <c r="H715" s="24">
        <v>5</v>
      </c>
      <c r="I715" s="24">
        <v>6</v>
      </c>
      <c r="J715" s="24" t="s">
        <v>26</v>
      </c>
      <c r="K715" s="30"/>
      <c r="L715" s="30"/>
      <c r="M715" s="30"/>
      <c r="N715" s="30"/>
      <c r="O715" s="52">
        <v>5</v>
      </c>
      <c r="P715" s="26">
        <f t="shared" si="16"/>
        <v>5.7</v>
      </c>
      <c r="Q715" s="27" t="str">
        <f t="shared" si="22"/>
        <v>C</v>
      </c>
      <c r="R715" s="28" t="str">
        <f t="shared" si="21"/>
        <v>Trung bình</v>
      </c>
      <c r="S715" s="29" t="str">
        <f t="shared" si="17"/>
        <v/>
      </c>
      <c r="T715" s="92" t="s">
        <v>5731</v>
      </c>
      <c r="U715" s="3" t="str">
        <f t="shared" si="18"/>
        <v>INT1332</v>
      </c>
      <c r="V715" s="3" t="str">
        <f t="shared" si="19"/>
        <v>14</v>
      </c>
      <c r="W715" s="19" t="str">
        <f t="array" ref="W715">IFERROR(VLOOKUP($C715&amp;$T715,CHOOSE({1,2},Data!$A$2:$A$13444&amp;Data!$B$2:$B$13444,Data!$C$2:$C$13444),2,0),"")</f>
        <v>PM10-A3</v>
      </c>
      <c r="X715" s="54" t="str">
        <f t="shared" si="15"/>
        <v>Đạt</v>
      </c>
      <c r="Y715" s="54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2"/>
    </row>
    <row r="716" spans="1:40" ht="18.75" customHeight="1" x14ac:dyDescent="0.25">
      <c r="A716" s="1">
        <v>708</v>
      </c>
      <c r="B716" s="20">
        <f>IF(LEN(C716=0),SUBTOTAL(3,$C$9:C716),"")</f>
        <v>708</v>
      </c>
      <c r="C716" s="21" t="s">
        <v>574</v>
      </c>
      <c r="D716" s="22" t="s">
        <v>6283</v>
      </c>
      <c r="E716" s="23" t="s">
        <v>5806</v>
      </c>
      <c r="F716" s="21" t="s">
        <v>5937</v>
      </c>
      <c r="G716" s="90">
        <v>8</v>
      </c>
      <c r="H716" s="24">
        <v>2</v>
      </c>
      <c r="I716" s="24">
        <v>6</v>
      </c>
      <c r="J716" s="24" t="s">
        <v>26</v>
      </c>
      <c r="K716" s="30"/>
      <c r="L716" s="30"/>
      <c r="M716" s="30"/>
      <c r="N716" s="30"/>
      <c r="O716" s="52" t="s">
        <v>6629</v>
      </c>
      <c r="P716" s="26">
        <f t="shared" si="16"/>
        <v>0</v>
      </c>
      <c r="Q716" s="27" t="str">
        <f t="shared" si="22"/>
        <v>F</v>
      </c>
      <c r="R716" s="28" t="str">
        <f t="shared" si="21"/>
        <v>Kém</v>
      </c>
      <c r="S716" s="29" t="str">
        <f t="shared" si="17"/>
        <v>Vắng</v>
      </c>
      <c r="T716" s="92" t="s">
        <v>5731</v>
      </c>
      <c r="U716" s="3" t="str">
        <f t="shared" si="18"/>
        <v>INT1332</v>
      </c>
      <c r="V716" s="3" t="str">
        <f t="shared" si="19"/>
        <v>14</v>
      </c>
      <c r="W716" s="19" t="str">
        <f t="array" ref="W716">IFERROR(VLOOKUP($C716&amp;$T716,CHOOSE({1,2},Data!$A$2:$A$13444&amp;Data!$B$2:$B$13444,Data!$C$2:$C$13444),2,0),"")</f>
        <v>PM10-A3</v>
      </c>
      <c r="X716" s="54" t="str">
        <f t="shared" si="15"/>
        <v>Học lại</v>
      </c>
      <c r="Y716" s="54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2"/>
    </row>
    <row r="717" spans="1:40" ht="18.75" customHeight="1" x14ac:dyDescent="0.25">
      <c r="A717" s="1">
        <v>709</v>
      </c>
      <c r="B717" s="20">
        <f>IF(LEN(C717=0),SUBTOTAL(3,$C$9:C717),"")</f>
        <v>709</v>
      </c>
      <c r="C717" s="21" t="s">
        <v>207</v>
      </c>
      <c r="D717" s="22" t="s">
        <v>6441</v>
      </c>
      <c r="E717" s="23" t="s">
        <v>6442</v>
      </c>
      <c r="F717" s="21" t="s">
        <v>5967</v>
      </c>
      <c r="G717" s="90">
        <v>10</v>
      </c>
      <c r="H717" s="24">
        <v>6</v>
      </c>
      <c r="I717" s="24">
        <v>7</v>
      </c>
      <c r="J717" s="24" t="s">
        <v>26</v>
      </c>
      <c r="K717" s="30"/>
      <c r="L717" s="30"/>
      <c r="M717" s="30"/>
      <c r="N717" s="30"/>
      <c r="O717" s="52">
        <v>5</v>
      </c>
      <c r="P717" s="26">
        <f t="shared" si="16"/>
        <v>6.1</v>
      </c>
      <c r="Q717" s="27" t="str">
        <f t="shared" si="22"/>
        <v>C</v>
      </c>
      <c r="R717" s="28" t="str">
        <f t="shared" si="21"/>
        <v>Trung bình</v>
      </c>
      <c r="S717" s="29" t="str">
        <f t="shared" si="17"/>
        <v/>
      </c>
      <c r="T717" s="92" t="s">
        <v>5731</v>
      </c>
      <c r="U717" s="3" t="str">
        <f t="shared" si="18"/>
        <v>INT1332</v>
      </c>
      <c r="V717" s="3" t="str">
        <f t="shared" si="19"/>
        <v>14</v>
      </c>
      <c r="W717" s="19" t="str">
        <f t="array" ref="W717">IFERROR(VLOOKUP($C717&amp;$T717,CHOOSE({1,2},Data!$A$2:$A$13444&amp;Data!$B$2:$B$13444,Data!$C$2:$C$13444),2,0),"")</f>
        <v>PM10-A3</v>
      </c>
      <c r="X717" s="54" t="str">
        <f t="shared" si="15"/>
        <v>Đạt</v>
      </c>
      <c r="Y717" s="54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2"/>
    </row>
    <row r="718" spans="1:40" ht="18.75" customHeight="1" x14ac:dyDescent="0.25">
      <c r="A718" s="1">
        <v>710</v>
      </c>
      <c r="B718" s="20">
        <f>IF(LEN(C718=0),SUBTOTAL(3,$C$9:C718),"")</f>
        <v>710</v>
      </c>
      <c r="C718" s="21" t="s">
        <v>4619</v>
      </c>
      <c r="D718" s="22" t="s">
        <v>6117</v>
      </c>
      <c r="E718" s="23" t="s">
        <v>5819</v>
      </c>
      <c r="F718" s="21" t="s">
        <v>5940</v>
      </c>
      <c r="G718" s="90">
        <v>8</v>
      </c>
      <c r="H718" s="24">
        <v>3.5</v>
      </c>
      <c r="I718" s="24">
        <v>6</v>
      </c>
      <c r="J718" s="24" t="s">
        <v>26</v>
      </c>
      <c r="K718" s="30"/>
      <c r="L718" s="30"/>
      <c r="M718" s="30"/>
      <c r="N718" s="30"/>
      <c r="O718" s="52">
        <v>3</v>
      </c>
      <c r="P718" s="26">
        <f t="shared" si="16"/>
        <v>4.2</v>
      </c>
      <c r="Q718" s="27" t="str">
        <f t="shared" si="22"/>
        <v>D</v>
      </c>
      <c r="R718" s="28" t="str">
        <f t="shared" si="21"/>
        <v>Trung bình yếu</v>
      </c>
      <c r="S718" s="29" t="str">
        <f t="shared" si="17"/>
        <v/>
      </c>
      <c r="T718" s="92" t="s">
        <v>5731</v>
      </c>
      <c r="U718" s="3" t="str">
        <f t="shared" si="18"/>
        <v>INT1332</v>
      </c>
      <c r="V718" s="3" t="str">
        <f t="shared" si="19"/>
        <v>14</v>
      </c>
      <c r="W718" s="19" t="str">
        <f t="array" ref="W718">IFERROR(VLOOKUP($C718&amp;$T718,CHOOSE({1,2},Data!$A$2:$A$13444&amp;Data!$B$2:$B$13444,Data!$C$2:$C$13444),2,0),"")</f>
        <v>PM10-A3</v>
      </c>
      <c r="X718" s="54" t="str">
        <f t="shared" si="15"/>
        <v>Đạt</v>
      </c>
      <c r="Y718" s="54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2"/>
    </row>
    <row r="719" spans="1:40" ht="18.75" customHeight="1" x14ac:dyDescent="0.25">
      <c r="A719" s="1">
        <v>711</v>
      </c>
      <c r="B719" s="20">
        <f>IF(LEN(C719=0),SUBTOTAL(3,$C$9:C719),"")</f>
        <v>711</v>
      </c>
      <c r="C719" s="21" t="s">
        <v>5226</v>
      </c>
      <c r="D719" s="22" t="s">
        <v>6443</v>
      </c>
      <c r="E719" s="23" t="s">
        <v>5819</v>
      </c>
      <c r="F719" s="21" t="s">
        <v>5967</v>
      </c>
      <c r="G719" s="90">
        <v>10</v>
      </c>
      <c r="H719" s="24">
        <v>5.5</v>
      </c>
      <c r="I719" s="24">
        <v>7</v>
      </c>
      <c r="J719" s="24" t="s">
        <v>26</v>
      </c>
      <c r="K719" s="30"/>
      <c r="L719" s="30"/>
      <c r="M719" s="30"/>
      <c r="N719" s="30"/>
      <c r="O719" s="52">
        <v>7</v>
      </c>
      <c r="P719" s="26">
        <f t="shared" si="16"/>
        <v>7</v>
      </c>
      <c r="Q719" s="27" t="str">
        <f t="shared" si="22"/>
        <v>B</v>
      </c>
      <c r="R719" s="28" t="str">
        <f t="shared" si="21"/>
        <v>Khá</v>
      </c>
      <c r="S719" s="29" t="str">
        <f t="shared" si="17"/>
        <v/>
      </c>
      <c r="T719" s="92" t="s">
        <v>5731</v>
      </c>
      <c r="U719" s="3" t="str">
        <f t="shared" si="18"/>
        <v>INT1332</v>
      </c>
      <c r="V719" s="3" t="str">
        <f t="shared" si="19"/>
        <v>14</v>
      </c>
      <c r="W719" s="19" t="str">
        <f t="array" ref="W719">IFERROR(VLOOKUP($C719&amp;$T719,CHOOSE({1,2},Data!$A$2:$A$13444&amp;Data!$B$2:$B$13444,Data!$C$2:$C$13444),2,0),"")</f>
        <v>PM10-A3</v>
      </c>
      <c r="X719" s="54" t="str">
        <f t="shared" si="15"/>
        <v>Đạt</v>
      </c>
      <c r="Y719" s="54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2"/>
    </row>
    <row r="720" spans="1:40" ht="18.75" customHeight="1" x14ac:dyDescent="0.25">
      <c r="A720" s="1">
        <v>712</v>
      </c>
      <c r="B720" s="20">
        <f>IF(LEN(C720=0),SUBTOTAL(3,$C$9:C720),"")</f>
        <v>712</v>
      </c>
      <c r="C720" s="21" t="s">
        <v>4682</v>
      </c>
      <c r="D720" s="22" t="s">
        <v>5853</v>
      </c>
      <c r="E720" s="23" t="s">
        <v>5819</v>
      </c>
      <c r="F720" s="21" t="s">
        <v>5937</v>
      </c>
      <c r="G720" s="90">
        <v>8</v>
      </c>
      <c r="H720" s="24">
        <v>7</v>
      </c>
      <c r="I720" s="24">
        <v>7.5</v>
      </c>
      <c r="J720" s="24" t="s">
        <v>26</v>
      </c>
      <c r="K720" s="30"/>
      <c r="L720" s="30"/>
      <c r="M720" s="30"/>
      <c r="N720" s="30"/>
      <c r="O720" s="52">
        <v>6</v>
      </c>
      <c r="P720" s="26">
        <f t="shared" si="16"/>
        <v>6.7</v>
      </c>
      <c r="Q720" s="27" t="str">
        <f t="shared" si="22"/>
        <v>C+</v>
      </c>
      <c r="R720" s="28" t="str">
        <f t="shared" si="21"/>
        <v>Trung bình</v>
      </c>
      <c r="S720" s="29" t="str">
        <f t="shared" si="17"/>
        <v/>
      </c>
      <c r="T720" s="92" t="s">
        <v>5731</v>
      </c>
      <c r="U720" s="3" t="str">
        <f t="shared" si="18"/>
        <v>INT1332</v>
      </c>
      <c r="V720" s="3" t="str">
        <f t="shared" si="19"/>
        <v>14</v>
      </c>
      <c r="W720" s="19" t="str">
        <f t="array" ref="W720">IFERROR(VLOOKUP($C720&amp;$T720,CHOOSE({1,2},Data!$A$2:$A$13444&amp;Data!$B$2:$B$13444,Data!$C$2:$C$13444),2,0),"")</f>
        <v>PM10-A3</v>
      </c>
      <c r="X720" s="54" t="str">
        <f t="shared" si="15"/>
        <v>Đạt</v>
      </c>
      <c r="Y720" s="54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2"/>
    </row>
    <row r="721" spans="1:40" ht="18.75" customHeight="1" x14ac:dyDescent="0.25">
      <c r="A721" s="1">
        <v>713</v>
      </c>
      <c r="B721" s="20">
        <f>IF(LEN(C721=0),SUBTOTAL(3,$C$9:C721),"")</f>
        <v>713</v>
      </c>
      <c r="C721" s="21" t="s">
        <v>4209</v>
      </c>
      <c r="D721" s="22" t="s">
        <v>6440</v>
      </c>
      <c r="E721" s="23" t="s">
        <v>5819</v>
      </c>
      <c r="F721" s="21" t="s">
        <v>5942</v>
      </c>
      <c r="G721" s="90">
        <v>10</v>
      </c>
      <c r="H721" s="24">
        <v>4</v>
      </c>
      <c r="I721" s="24">
        <v>6</v>
      </c>
      <c r="J721" s="24" t="s">
        <v>26</v>
      </c>
      <c r="K721" s="30"/>
      <c r="L721" s="30"/>
      <c r="M721" s="30"/>
      <c r="N721" s="30"/>
      <c r="O721" s="52">
        <v>5</v>
      </c>
      <c r="P721" s="26">
        <f t="shared" si="16"/>
        <v>5.5</v>
      </c>
      <c r="Q721" s="27" t="str">
        <f t="shared" si="22"/>
        <v>C</v>
      </c>
      <c r="R721" s="28" t="str">
        <f t="shared" si="21"/>
        <v>Trung bình</v>
      </c>
      <c r="S721" s="29" t="str">
        <f t="shared" si="17"/>
        <v/>
      </c>
      <c r="T721" s="92" t="s">
        <v>5731</v>
      </c>
      <c r="U721" s="3" t="str">
        <f t="shared" si="18"/>
        <v>INT1332</v>
      </c>
      <c r="V721" s="3" t="str">
        <f t="shared" si="19"/>
        <v>14</v>
      </c>
      <c r="W721" s="19" t="str">
        <f t="array" ref="W721">IFERROR(VLOOKUP($C721&amp;$T721,CHOOSE({1,2},Data!$A$2:$A$13444&amp;Data!$B$2:$B$13444,Data!$C$2:$C$13444),2,0),"")</f>
        <v>PM10-A3</v>
      </c>
      <c r="X721" s="54" t="str">
        <f t="shared" si="15"/>
        <v>Đạt</v>
      </c>
      <c r="Y721" s="54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2"/>
    </row>
    <row r="722" spans="1:40" ht="18.75" customHeight="1" x14ac:dyDescent="0.25">
      <c r="A722" s="1">
        <v>714</v>
      </c>
      <c r="B722" s="20">
        <f>IF(LEN(C722=0),SUBTOTAL(3,$C$9:C722),"")</f>
        <v>714</v>
      </c>
      <c r="C722" s="21" t="s">
        <v>1398</v>
      </c>
      <c r="D722" s="22" t="s">
        <v>6444</v>
      </c>
      <c r="E722" s="23" t="s">
        <v>5819</v>
      </c>
      <c r="F722" s="21" t="s">
        <v>5958</v>
      </c>
      <c r="G722" s="90">
        <v>0</v>
      </c>
      <c r="H722" s="24">
        <v>0</v>
      </c>
      <c r="I722" s="24">
        <v>0</v>
      </c>
      <c r="J722" s="24" t="s">
        <v>26</v>
      </c>
      <c r="K722" s="30"/>
      <c r="L722" s="30"/>
      <c r="M722" s="30"/>
      <c r="N722" s="30"/>
      <c r="O722" s="52" t="s">
        <v>6630</v>
      </c>
      <c r="P722" s="26">
        <f t="shared" si="16"/>
        <v>0</v>
      </c>
      <c r="Q722" s="27" t="str">
        <f t="shared" si="22"/>
        <v>F</v>
      </c>
      <c r="R722" s="28" t="str">
        <f t="shared" si="21"/>
        <v>Kém</v>
      </c>
      <c r="S722" s="29" t="str">
        <f t="shared" si="17"/>
        <v>Không đủ ĐKDT</v>
      </c>
      <c r="T722" s="92" t="s">
        <v>5731</v>
      </c>
      <c r="U722" s="3" t="str">
        <f t="shared" si="18"/>
        <v>INT1332</v>
      </c>
      <c r="V722" s="3" t="str">
        <f t="shared" si="19"/>
        <v>14</v>
      </c>
      <c r="W722" s="19" t="str">
        <f t="array" ref="W722">IFERROR(VLOOKUP($C722&amp;$T722,CHOOSE({1,2},Data!$A$2:$A$13444&amp;Data!$B$2:$B$13444,Data!$C$2:$C$13444),2,0),"")</f>
        <v>PM10-A3</v>
      </c>
      <c r="X722" s="54" t="str">
        <f t="shared" si="15"/>
        <v>Học lại</v>
      </c>
      <c r="Y722" s="54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2"/>
    </row>
    <row r="723" spans="1:40" ht="18.75" customHeight="1" x14ac:dyDescent="0.25">
      <c r="A723" s="1">
        <v>715</v>
      </c>
      <c r="B723" s="20">
        <f>IF(LEN(C723=0),SUBTOTAL(3,$C$9:C723),"")</f>
        <v>715</v>
      </c>
      <c r="C723" s="21" t="s">
        <v>4320</v>
      </c>
      <c r="D723" s="22" t="s">
        <v>5847</v>
      </c>
      <c r="E723" s="23" t="s">
        <v>5819</v>
      </c>
      <c r="F723" s="21" t="s">
        <v>5959</v>
      </c>
      <c r="G723" s="90">
        <v>10</v>
      </c>
      <c r="H723" s="24">
        <v>4</v>
      </c>
      <c r="I723" s="24">
        <v>7</v>
      </c>
      <c r="J723" s="24" t="s">
        <v>26</v>
      </c>
      <c r="K723" s="30"/>
      <c r="L723" s="30"/>
      <c r="M723" s="30"/>
      <c r="N723" s="30"/>
      <c r="O723" s="52">
        <v>2</v>
      </c>
      <c r="P723" s="26">
        <f t="shared" si="16"/>
        <v>4.2</v>
      </c>
      <c r="Q723" s="27" t="str">
        <f t="shared" si="22"/>
        <v>D</v>
      </c>
      <c r="R723" s="28" t="str">
        <f t="shared" si="21"/>
        <v>Trung bình yếu</v>
      </c>
      <c r="S723" s="29" t="str">
        <f t="shared" si="17"/>
        <v/>
      </c>
      <c r="T723" s="92" t="s">
        <v>5731</v>
      </c>
      <c r="U723" s="3" t="str">
        <f t="shared" si="18"/>
        <v>INT1332</v>
      </c>
      <c r="V723" s="3" t="str">
        <f t="shared" si="19"/>
        <v>14</v>
      </c>
      <c r="W723" s="19" t="str">
        <f t="array" ref="W723">IFERROR(VLOOKUP($C723&amp;$T723,CHOOSE({1,2},Data!$A$2:$A$13444&amp;Data!$B$2:$B$13444,Data!$C$2:$C$13444),2,0),"")</f>
        <v>PM10-A3</v>
      </c>
      <c r="X723" s="54" t="str">
        <f t="shared" si="15"/>
        <v>Đạt</v>
      </c>
      <c r="Y723" s="54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2"/>
    </row>
    <row r="724" spans="1:40" ht="18.75" customHeight="1" x14ac:dyDescent="0.25">
      <c r="A724" s="1">
        <v>716</v>
      </c>
      <c r="B724" s="20">
        <f>IF(LEN(C724=0),SUBTOTAL(3,$C$9:C724),"")</f>
        <v>716</v>
      </c>
      <c r="C724" s="21" t="s">
        <v>664</v>
      </c>
      <c r="D724" s="22" t="s">
        <v>5809</v>
      </c>
      <c r="E724" s="23" t="s">
        <v>6110</v>
      </c>
      <c r="F724" s="21" t="s">
        <v>5811</v>
      </c>
      <c r="G724" s="90">
        <v>10</v>
      </c>
      <c r="H724" s="24">
        <v>7</v>
      </c>
      <c r="I724" s="24">
        <v>8</v>
      </c>
      <c r="J724" s="24" t="s">
        <v>26</v>
      </c>
      <c r="K724" s="30"/>
      <c r="L724" s="30"/>
      <c r="M724" s="30"/>
      <c r="N724" s="30"/>
      <c r="O724" s="52">
        <v>8.5</v>
      </c>
      <c r="P724" s="26">
        <f t="shared" si="16"/>
        <v>8.3000000000000007</v>
      </c>
      <c r="Q724" s="27" t="str">
        <f t="shared" si="22"/>
        <v>B+</v>
      </c>
      <c r="R724" s="28" t="str">
        <f t="shared" si="21"/>
        <v>Khá</v>
      </c>
      <c r="S724" s="29" t="str">
        <f t="shared" si="17"/>
        <v/>
      </c>
      <c r="T724" s="92" t="s">
        <v>5731</v>
      </c>
      <c r="U724" s="3" t="str">
        <f t="shared" si="18"/>
        <v>INT1332</v>
      </c>
      <c r="V724" s="3" t="str">
        <f t="shared" si="19"/>
        <v>14</v>
      </c>
      <c r="W724" s="19" t="str">
        <f t="array" ref="W724">IFERROR(VLOOKUP($C724&amp;$T724,CHOOSE({1,2},Data!$A$2:$A$13444&amp;Data!$B$2:$B$13444,Data!$C$2:$C$13444),2,0),"")</f>
        <v>PM10-A3</v>
      </c>
      <c r="X724" s="54" t="str">
        <f t="shared" si="15"/>
        <v>Đạt</v>
      </c>
      <c r="Y724" s="54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2"/>
    </row>
    <row r="725" spans="1:40" ht="18.75" customHeight="1" x14ac:dyDescent="0.25">
      <c r="A725" s="1">
        <v>717</v>
      </c>
      <c r="B725" s="20">
        <f>IF(LEN(C725=0),SUBTOTAL(3,$C$9:C725),"")</f>
        <v>717</v>
      </c>
      <c r="C725" s="21" t="s">
        <v>607</v>
      </c>
      <c r="D725" s="22" t="s">
        <v>6343</v>
      </c>
      <c r="E725" s="23" t="s">
        <v>5824</v>
      </c>
      <c r="F725" s="21" t="s">
        <v>5972</v>
      </c>
      <c r="G725" s="90">
        <v>9</v>
      </c>
      <c r="H725" s="24">
        <v>2</v>
      </c>
      <c r="I725" s="24">
        <v>6</v>
      </c>
      <c r="J725" s="24" t="s">
        <v>26</v>
      </c>
      <c r="K725" s="30"/>
      <c r="L725" s="30"/>
      <c r="M725" s="30"/>
      <c r="N725" s="30"/>
      <c r="O725" s="52" t="s">
        <v>6629</v>
      </c>
      <c r="P725" s="26">
        <f t="shared" si="16"/>
        <v>0</v>
      </c>
      <c r="Q725" s="27" t="str">
        <f t="shared" si="22"/>
        <v>F</v>
      </c>
      <c r="R725" s="28" t="str">
        <f t="shared" si="21"/>
        <v>Kém</v>
      </c>
      <c r="S725" s="29" t="str">
        <f t="shared" si="17"/>
        <v>Vắng</v>
      </c>
      <c r="T725" s="92" t="s">
        <v>5731</v>
      </c>
      <c r="U725" s="3" t="str">
        <f t="shared" si="18"/>
        <v>INT1332</v>
      </c>
      <c r="V725" s="3" t="str">
        <f t="shared" si="19"/>
        <v>14</v>
      </c>
      <c r="W725" s="19" t="str">
        <f t="array" ref="W725">IFERROR(VLOOKUP($C725&amp;$T725,CHOOSE({1,2},Data!$A$2:$A$13444&amp;Data!$B$2:$B$13444,Data!$C$2:$C$13444),2,0),"")</f>
        <v>PM10-A3</v>
      </c>
      <c r="X725" s="54" t="str">
        <f t="shared" si="15"/>
        <v>Học lại</v>
      </c>
      <c r="Y725" s="54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2"/>
    </row>
    <row r="726" spans="1:40" ht="18.75" customHeight="1" x14ac:dyDescent="0.25">
      <c r="A726" s="1">
        <v>718</v>
      </c>
      <c r="B726" s="20">
        <f>IF(LEN(C726=0),SUBTOTAL(3,$C$9:C726),"")</f>
        <v>718</v>
      </c>
      <c r="C726" s="21" t="s">
        <v>4758</v>
      </c>
      <c r="D726" s="22" t="s">
        <v>6225</v>
      </c>
      <c r="E726" s="23" t="s">
        <v>5824</v>
      </c>
      <c r="F726" s="21" t="s">
        <v>5935</v>
      </c>
      <c r="G726" s="90">
        <v>5</v>
      </c>
      <c r="H726" s="24">
        <v>3</v>
      </c>
      <c r="I726" s="24">
        <v>7</v>
      </c>
      <c r="J726" s="24" t="s">
        <v>26</v>
      </c>
      <c r="K726" s="30"/>
      <c r="L726" s="30"/>
      <c r="M726" s="30"/>
      <c r="N726" s="30"/>
      <c r="O726" s="52" t="s">
        <v>6629</v>
      </c>
      <c r="P726" s="26">
        <f t="shared" si="16"/>
        <v>0</v>
      </c>
      <c r="Q726" s="27" t="str">
        <f t="shared" si="22"/>
        <v>F</v>
      </c>
      <c r="R726" s="28" t="str">
        <f t="shared" si="21"/>
        <v>Kém</v>
      </c>
      <c r="S726" s="29" t="str">
        <f t="shared" si="17"/>
        <v>Vắng</v>
      </c>
      <c r="T726" s="92" t="s">
        <v>5731</v>
      </c>
      <c r="U726" s="3" t="str">
        <f t="shared" si="18"/>
        <v>INT1332</v>
      </c>
      <c r="V726" s="3" t="str">
        <f t="shared" si="19"/>
        <v>14</v>
      </c>
      <c r="W726" s="19" t="str">
        <f t="array" ref="W726">IFERROR(VLOOKUP($C726&amp;$T726,CHOOSE({1,2},Data!$A$2:$A$13444&amp;Data!$B$2:$B$13444,Data!$C$2:$C$13444),2,0),"")</f>
        <v>PM10-A3</v>
      </c>
      <c r="X726" s="54" t="str">
        <f t="shared" si="15"/>
        <v>Học lại</v>
      </c>
      <c r="Y726" s="54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2"/>
    </row>
    <row r="727" spans="1:40" ht="18.75" customHeight="1" x14ac:dyDescent="0.25">
      <c r="A727" s="1">
        <v>719</v>
      </c>
      <c r="B727" s="20">
        <f>IF(LEN(C727=0),SUBTOTAL(3,$C$9:C727),"")</f>
        <v>719</v>
      </c>
      <c r="C727" s="21" t="s">
        <v>215</v>
      </c>
      <c r="D727" s="22" t="s">
        <v>6445</v>
      </c>
      <c r="E727" s="23" t="s">
        <v>5829</v>
      </c>
      <c r="F727" s="21" t="s">
        <v>5940</v>
      </c>
      <c r="G727" s="90">
        <v>10</v>
      </c>
      <c r="H727" s="24">
        <v>5</v>
      </c>
      <c r="I727" s="24">
        <v>6</v>
      </c>
      <c r="J727" s="24" t="s">
        <v>26</v>
      </c>
      <c r="K727" s="30"/>
      <c r="L727" s="30"/>
      <c r="M727" s="30"/>
      <c r="N727" s="30"/>
      <c r="O727" s="52">
        <v>5</v>
      </c>
      <c r="P727" s="26">
        <f t="shared" si="16"/>
        <v>5.7</v>
      </c>
      <c r="Q727" s="27" t="str">
        <f t="shared" si="22"/>
        <v>C</v>
      </c>
      <c r="R727" s="28" t="str">
        <f t="shared" si="21"/>
        <v>Trung bình</v>
      </c>
      <c r="S727" s="29" t="str">
        <f t="shared" si="17"/>
        <v/>
      </c>
      <c r="T727" s="92" t="s">
        <v>5731</v>
      </c>
      <c r="U727" s="3" t="str">
        <f t="shared" si="18"/>
        <v>INT1332</v>
      </c>
      <c r="V727" s="3" t="str">
        <f t="shared" si="19"/>
        <v>14</v>
      </c>
      <c r="W727" s="19" t="str">
        <f t="array" ref="W727">IFERROR(VLOOKUP($C727&amp;$T727,CHOOSE({1,2},Data!$A$2:$A$13444&amp;Data!$B$2:$B$13444,Data!$C$2:$C$13444),2,0),"")</f>
        <v>PM10-A3</v>
      </c>
      <c r="X727" s="54" t="str">
        <f t="shared" si="15"/>
        <v>Đạt</v>
      </c>
      <c r="Y727" s="54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2"/>
    </row>
    <row r="728" spans="1:40" ht="18.75" customHeight="1" x14ac:dyDescent="0.25">
      <c r="A728" s="1">
        <v>720</v>
      </c>
      <c r="B728" s="20">
        <f>IF(LEN(C728=0),SUBTOTAL(3,$C$9:C728),"")</f>
        <v>720</v>
      </c>
      <c r="C728" s="21" t="s">
        <v>4712</v>
      </c>
      <c r="D728" s="22" t="s">
        <v>5969</v>
      </c>
      <c r="E728" s="23" t="s">
        <v>5829</v>
      </c>
      <c r="F728" s="21" t="s">
        <v>5942</v>
      </c>
      <c r="G728" s="90">
        <v>10</v>
      </c>
      <c r="H728" s="24">
        <v>5.5</v>
      </c>
      <c r="I728" s="24">
        <v>8</v>
      </c>
      <c r="J728" s="24" t="s">
        <v>26</v>
      </c>
      <c r="K728" s="30"/>
      <c r="L728" s="30"/>
      <c r="M728" s="30"/>
      <c r="N728" s="30"/>
      <c r="O728" s="52">
        <v>8.5</v>
      </c>
      <c r="P728" s="26">
        <f t="shared" si="16"/>
        <v>8</v>
      </c>
      <c r="Q728" s="27" t="str">
        <f t="shared" si="22"/>
        <v>B+</v>
      </c>
      <c r="R728" s="28" t="str">
        <f t="shared" si="21"/>
        <v>Khá</v>
      </c>
      <c r="S728" s="29" t="str">
        <f t="shared" si="17"/>
        <v/>
      </c>
      <c r="T728" s="92" t="s">
        <v>5731</v>
      </c>
      <c r="U728" s="3" t="str">
        <f t="shared" si="18"/>
        <v>INT1332</v>
      </c>
      <c r="V728" s="3" t="str">
        <f t="shared" si="19"/>
        <v>14</v>
      </c>
      <c r="W728" s="19" t="str">
        <f t="array" ref="W728">IFERROR(VLOOKUP($C728&amp;$T728,CHOOSE({1,2},Data!$A$2:$A$13444&amp;Data!$B$2:$B$13444,Data!$C$2:$C$13444),2,0),"")</f>
        <v>PM10-A3</v>
      </c>
      <c r="X728" s="54" t="str">
        <f t="shared" si="15"/>
        <v>Đạt</v>
      </c>
      <c r="Y728" s="54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2"/>
    </row>
    <row r="729" spans="1:40" ht="18.75" customHeight="1" x14ac:dyDescent="0.25">
      <c r="A729" s="1">
        <v>721</v>
      </c>
      <c r="B729" s="20">
        <f>IF(LEN(C729=0),SUBTOTAL(3,$C$9:C729),"")</f>
        <v>721</v>
      </c>
      <c r="C729" s="21" t="s">
        <v>4612</v>
      </c>
      <c r="D729" s="22" t="s">
        <v>6446</v>
      </c>
      <c r="E729" s="23" t="s">
        <v>6052</v>
      </c>
      <c r="F729" s="21" t="s">
        <v>5972</v>
      </c>
      <c r="G729" s="90">
        <v>10</v>
      </c>
      <c r="H729" s="24">
        <v>8</v>
      </c>
      <c r="I729" s="24">
        <v>8</v>
      </c>
      <c r="J729" s="24" t="s">
        <v>26</v>
      </c>
      <c r="K729" s="30"/>
      <c r="L729" s="30"/>
      <c r="M729" s="30"/>
      <c r="N729" s="30"/>
      <c r="O729" s="52">
        <v>9</v>
      </c>
      <c r="P729" s="26">
        <f t="shared" si="16"/>
        <v>8.6999999999999993</v>
      </c>
      <c r="Q729" s="27" t="str">
        <f t="shared" si="22"/>
        <v>A</v>
      </c>
      <c r="R729" s="28" t="str">
        <f t="shared" si="21"/>
        <v>Giỏi</v>
      </c>
      <c r="S729" s="29" t="str">
        <f t="shared" si="17"/>
        <v/>
      </c>
      <c r="T729" s="92" t="s">
        <v>5731</v>
      </c>
      <c r="U729" s="3" t="str">
        <f t="shared" si="18"/>
        <v>INT1332</v>
      </c>
      <c r="V729" s="3" t="str">
        <f t="shared" si="19"/>
        <v>14</v>
      </c>
      <c r="W729" s="19" t="str">
        <f t="array" ref="W729">IFERROR(VLOOKUP($C729&amp;$T729,CHOOSE({1,2},Data!$A$2:$A$13444&amp;Data!$B$2:$B$13444,Data!$C$2:$C$13444),2,0),"")</f>
        <v>PM10-A3</v>
      </c>
      <c r="X729" s="54" t="str">
        <f t="shared" si="15"/>
        <v>Đạt</v>
      </c>
      <c r="Y729" s="54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2"/>
    </row>
    <row r="730" spans="1:40" ht="18.75" customHeight="1" x14ac:dyDescent="0.25">
      <c r="A730" s="1">
        <v>722</v>
      </c>
      <c r="B730" s="20">
        <f>IF(LEN(C730=0),SUBTOTAL(3,$C$9:C730),"")</f>
        <v>722</v>
      </c>
      <c r="C730" s="21" t="s">
        <v>4644</v>
      </c>
      <c r="D730" s="22" t="s">
        <v>5825</v>
      </c>
      <c r="E730" s="23" t="s">
        <v>6052</v>
      </c>
      <c r="F730" s="21" t="s">
        <v>5958</v>
      </c>
      <c r="G730" s="90">
        <v>8</v>
      </c>
      <c r="H730" s="24">
        <v>7</v>
      </c>
      <c r="I730" s="24">
        <v>8</v>
      </c>
      <c r="J730" s="24" t="s">
        <v>26</v>
      </c>
      <c r="K730" s="30"/>
      <c r="L730" s="30"/>
      <c r="M730" s="30"/>
      <c r="N730" s="30"/>
      <c r="O730" s="52">
        <v>7.5</v>
      </c>
      <c r="P730" s="26">
        <f t="shared" si="16"/>
        <v>7.6</v>
      </c>
      <c r="Q730" s="27" t="str">
        <f t="shared" si="22"/>
        <v>B</v>
      </c>
      <c r="R730" s="28" t="str">
        <f t="shared" si="21"/>
        <v>Khá</v>
      </c>
      <c r="S730" s="29" t="str">
        <f t="shared" si="17"/>
        <v/>
      </c>
      <c r="T730" s="92" t="s">
        <v>5731</v>
      </c>
      <c r="U730" s="3" t="str">
        <f t="shared" si="18"/>
        <v>INT1332</v>
      </c>
      <c r="V730" s="3" t="str">
        <f t="shared" si="19"/>
        <v>14</v>
      </c>
      <c r="W730" s="19" t="str">
        <f t="array" ref="W730">IFERROR(VLOOKUP($C730&amp;$T730,CHOOSE({1,2},Data!$A$2:$A$13444&amp;Data!$B$2:$B$13444,Data!$C$2:$C$13444),2,0),"")</f>
        <v>PM10-A3</v>
      </c>
      <c r="X730" s="54" t="str">
        <f t="shared" si="15"/>
        <v>Đạt</v>
      </c>
      <c r="Y730" s="54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2"/>
    </row>
    <row r="731" spans="1:40" ht="18.75" customHeight="1" x14ac:dyDescent="0.25">
      <c r="A731" s="1">
        <v>723</v>
      </c>
      <c r="B731" s="20">
        <f>IF(LEN(C731=0),SUBTOTAL(3,$C$9:C731),"")</f>
        <v>723</v>
      </c>
      <c r="C731" s="21" t="s">
        <v>4571</v>
      </c>
      <c r="D731" s="22" t="s">
        <v>6447</v>
      </c>
      <c r="E731" s="23" t="s">
        <v>6448</v>
      </c>
      <c r="F731" s="21" t="s">
        <v>5947</v>
      </c>
      <c r="G731" s="90">
        <v>9</v>
      </c>
      <c r="H731" s="24">
        <v>3</v>
      </c>
      <c r="I731" s="24">
        <v>6.5</v>
      </c>
      <c r="J731" s="24" t="s">
        <v>26</v>
      </c>
      <c r="K731" s="30"/>
      <c r="L731" s="30"/>
      <c r="M731" s="30"/>
      <c r="N731" s="30"/>
      <c r="O731" s="52">
        <v>1</v>
      </c>
      <c r="P731" s="26">
        <f t="shared" si="16"/>
        <v>3.3</v>
      </c>
      <c r="Q731" s="27" t="str">
        <f t="shared" si="22"/>
        <v>F</v>
      </c>
      <c r="R731" s="28" t="str">
        <f t="shared" si="21"/>
        <v>Kém</v>
      </c>
      <c r="S731" s="29" t="str">
        <f t="shared" si="17"/>
        <v/>
      </c>
      <c r="T731" s="92" t="s">
        <v>5731</v>
      </c>
      <c r="U731" s="3" t="str">
        <f t="shared" si="18"/>
        <v>INT1332</v>
      </c>
      <c r="V731" s="3" t="str">
        <f t="shared" si="19"/>
        <v>14</v>
      </c>
      <c r="W731" s="19" t="str">
        <f t="array" ref="W731">IFERROR(VLOOKUP($C731&amp;$T731,CHOOSE({1,2},Data!$A$2:$A$13444&amp;Data!$B$2:$B$13444,Data!$C$2:$C$13444),2,0),"")</f>
        <v>PM10-A3</v>
      </c>
      <c r="X731" s="54" t="str">
        <f t="shared" si="15"/>
        <v>Học lại</v>
      </c>
      <c r="Y731" s="54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2"/>
    </row>
    <row r="732" spans="1:40" ht="18.75" customHeight="1" x14ac:dyDescent="0.25">
      <c r="A732" s="1">
        <v>724</v>
      </c>
      <c r="B732" s="20">
        <f>IF(LEN(C732=0),SUBTOTAL(3,$C$9:C732),"")</f>
        <v>724</v>
      </c>
      <c r="C732" s="21" t="s">
        <v>4269</v>
      </c>
      <c r="D732" s="22" t="s">
        <v>5844</v>
      </c>
      <c r="E732" s="23" t="s">
        <v>6448</v>
      </c>
      <c r="F732" s="21" t="s">
        <v>5937</v>
      </c>
      <c r="G732" s="90">
        <v>10</v>
      </c>
      <c r="H732" s="24">
        <v>9</v>
      </c>
      <c r="I732" s="24">
        <v>8.5</v>
      </c>
      <c r="J732" s="24" t="s">
        <v>26</v>
      </c>
      <c r="K732" s="30"/>
      <c r="L732" s="30"/>
      <c r="M732" s="30"/>
      <c r="N732" s="30"/>
      <c r="O732" s="52">
        <v>6</v>
      </c>
      <c r="P732" s="26">
        <f t="shared" si="16"/>
        <v>7.5</v>
      </c>
      <c r="Q732" s="27" t="str">
        <f t="shared" si="22"/>
        <v>B</v>
      </c>
      <c r="R732" s="28" t="str">
        <f t="shared" si="21"/>
        <v>Khá</v>
      </c>
      <c r="S732" s="29" t="str">
        <f t="shared" si="17"/>
        <v/>
      </c>
      <c r="T732" s="92" t="s">
        <v>5731</v>
      </c>
      <c r="U732" s="3" t="str">
        <f t="shared" si="18"/>
        <v>INT1332</v>
      </c>
      <c r="V732" s="3" t="str">
        <f t="shared" si="19"/>
        <v>14</v>
      </c>
      <c r="W732" s="19" t="str">
        <f t="array" ref="W732">IFERROR(VLOOKUP($C732&amp;$T732,CHOOSE({1,2},Data!$A$2:$A$13444&amp;Data!$B$2:$B$13444,Data!$C$2:$C$13444),2,0),"")</f>
        <v>PM10-A3</v>
      </c>
      <c r="X732" s="54" t="str">
        <f t="shared" si="15"/>
        <v>Đạt</v>
      </c>
      <c r="Y732" s="54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2"/>
    </row>
    <row r="733" spans="1:40" ht="18.75" customHeight="1" x14ac:dyDescent="0.25">
      <c r="A733" s="1">
        <v>725</v>
      </c>
      <c r="B733" s="20">
        <f>IF(LEN(C733=0),SUBTOTAL(3,$C$9:C733),"")</f>
        <v>725</v>
      </c>
      <c r="C733" s="21" t="s">
        <v>639</v>
      </c>
      <c r="D733" s="22" t="s">
        <v>6024</v>
      </c>
      <c r="E733" s="23" t="s">
        <v>5831</v>
      </c>
      <c r="F733" s="21" t="s">
        <v>5962</v>
      </c>
      <c r="G733" s="90">
        <v>9</v>
      </c>
      <c r="H733" s="24">
        <v>6</v>
      </c>
      <c r="I733" s="24">
        <v>7.5</v>
      </c>
      <c r="J733" s="24" t="s">
        <v>26</v>
      </c>
      <c r="K733" s="30"/>
      <c r="L733" s="30"/>
      <c r="M733" s="30"/>
      <c r="N733" s="30"/>
      <c r="O733" s="52">
        <v>5.5</v>
      </c>
      <c r="P733" s="26">
        <f t="shared" si="16"/>
        <v>6.4</v>
      </c>
      <c r="Q733" s="27" t="str">
        <f t="shared" si="22"/>
        <v>C</v>
      </c>
      <c r="R733" s="28" t="str">
        <f t="shared" si="21"/>
        <v>Trung bình</v>
      </c>
      <c r="S733" s="29" t="str">
        <f t="shared" si="17"/>
        <v/>
      </c>
      <c r="T733" s="92" t="s">
        <v>5731</v>
      </c>
      <c r="U733" s="3" t="str">
        <f t="shared" si="18"/>
        <v>INT1332</v>
      </c>
      <c r="V733" s="3" t="str">
        <f t="shared" si="19"/>
        <v>14</v>
      </c>
      <c r="W733" s="19" t="str">
        <f t="array" ref="W733">IFERROR(VLOOKUP($C733&amp;$T733,CHOOSE({1,2},Data!$A$2:$A$13444&amp;Data!$B$2:$B$13444,Data!$C$2:$C$13444),2,0),"")</f>
        <v>PM10-A3</v>
      </c>
      <c r="X733" s="54" t="str">
        <f t="shared" si="15"/>
        <v>Đạt</v>
      </c>
      <c r="Y733" s="54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2"/>
    </row>
    <row r="734" spans="1:40" ht="18.75" customHeight="1" x14ac:dyDescent="0.25">
      <c r="A734" s="1">
        <v>726</v>
      </c>
      <c r="B734" s="20">
        <f>IF(LEN(C734=0),SUBTOTAL(3,$C$9:C734),"")</f>
        <v>726</v>
      </c>
      <c r="C734" s="21" t="s">
        <v>4702</v>
      </c>
      <c r="D734" s="22" t="s">
        <v>5853</v>
      </c>
      <c r="E734" s="23" t="s">
        <v>5831</v>
      </c>
      <c r="F734" s="21" t="s">
        <v>5951</v>
      </c>
      <c r="G734" s="90">
        <v>10</v>
      </c>
      <c r="H734" s="24">
        <v>7</v>
      </c>
      <c r="I734" s="24">
        <v>7.5</v>
      </c>
      <c r="J734" s="24" t="s">
        <v>26</v>
      </c>
      <c r="K734" s="30"/>
      <c r="L734" s="30"/>
      <c r="M734" s="30"/>
      <c r="N734" s="30"/>
      <c r="O734" s="52">
        <v>4.5</v>
      </c>
      <c r="P734" s="26">
        <f t="shared" si="16"/>
        <v>6.2</v>
      </c>
      <c r="Q734" s="27" t="str">
        <f t="shared" si="22"/>
        <v>C</v>
      </c>
      <c r="R734" s="28" t="str">
        <f t="shared" si="21"/>
        <v>Trung bình</v>
      </c>
      <c r="S734" s="29" t="str">
        <f t="shared" si="17"/>
        <v/>
      </c>
      <c r="T734" s="92" t="s">
        <v>5731</v>
      </c>
      <c r="U734" s="3" t="str">
        <f t="shared" si="18"/>
        <v>INT1332</v>
      </c>
      <c r="V734" s="3" t="str">
        <f t="shared" si="19"/>
        <v>14</v>
      </c>
      <c r="W734" s="19" t="str">
        <f t="array" ref="W734">IFERROR(VLOOKUP($C734&amp;$T734,CHOOSE({1,2},Data!$A$2:$A$13444&amp;Data!$B$2:$B$13444,Data!$C$2:$C$13444),2,0),"")</f>
        <v>PM10-A3</v>
      </c>
      <c r="X734" s="54" t="str">
        <f t="shared" si="15"/>
        <v>Đạt</v>
      </c>
      <c r="Y734" s="54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2"/>
    </row>
    <row r="735" spans="1:40" ht="18.75" customHeight="1" x14ac:dyDescent="0.25">
      <c r="A735" s="1">
        <v>727</v>
      </c>
      <c r="B735" s="20">
        <f>IF(LEN(C735=0),SUBTOTAL(3,$C$9:C735),"")</f>
        <v>727</v>
      </c>
      <c r="C735" s="21" t="s">
        <v>4585</v>
      </c>
      <c r="D735" s="22" t="s">
        <v>6278</v>
      </c>
      <c r="E735" s="23" t="s">
        <v>5837</v>
      </c>
      <c r="F735" s="21" t="s">
        <v>5956</v>
      </c>
      <c r="G735" s="90">
        <v>10</v>
      </c>
      <c r="H735" s="24">
        <v>7</v>
      </c>
      <c r="I735" s="24">
        <v>7.5</v>
      </c>
      <c r="J735" s="24" t="s">
        <v>26</v>
      </c>
      <c r="K735" s="30"/>
      <c r="L735" s="30"/>
      <c r="M735" s="30"/>
      <c r="N735" s="30"/>
      <c r="O735" s="52">
        <v>6.5</v>
      </c>
      <c r="P735" s="26">
        <f t="shared" si="16"/>
        <v>7.2</v>
      </c>
      <c r="Q735" s="27" t="str">
        <f t="shared" si="22"/>
        <v>B</v>
      </c>
      <c r="R735" s="28" t="str">
        <f t="shared" si="21"/>
        <v>Khá</v>
      </c>
      <c r="S735" s="29" t="str">
        <f t="shared" si="17"/>
        <v/>
      </c>
      <c r="T735" s="92" t="s">
        <v>5731</v>
      </c>
      <c r="U735" s="3" t="str">
        <f t="shared" si="18"/>
        <v>INT1332</v>
      </c>
      <c r="V735" s="3" t="str">
        <f t="shared" si="19"/>
        <v>14</v>
      </c>
      <c r="W735" s="19" t="str">
        <f t="array" ref="W735">IFERROR(VLOOKUP($C735&amp;$T735,CHOOSE({1,2},Data!$A$2:$A$13444&amp;Data!$B$2:$B$13444,Data!$C$2:$C$13444),2,0),"")</f>
        <v>PM10-A3</v>
      </c>
      <c r="X735" s="54" t="str">
        <f t="shared" si="15"/>
        <v>Đạt</v>
      </c>
      <c r="Y735" s="54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2"/>
    </row>
    <row r="736" spans="1:40" ht="18.75" customHeight="1" x14ac:dyDescent="0.25">
      <c r="A736" s="1">
        <v>728</v>
      </c>
      <c r="B736" s="20">
        <f>IF(LEN(C736=0),SUBTOTAL(3,$C$9:C736),"")</f>
        <v>728</v>
      </c>
      <c r="C736" s="21" t="s">
        <v>2807</v>
      </c>
      <c r="D736" s="22" t="s">
        <v>6183</v>
      </c>
      <c r="E736" s="23" t="s">
        <v>5895</v>
      </c>
      <c r="F736" s="21" t="s">
        <v>5935</v>
      </c>
      <c r="G736" s="90">
        <v>0</v>
      </c>
      <c r="H736" s="24">
        <v>0</v>
      </c>
      <c r="I736" s="24">
        <v>0</v>
      </c>
      <c r="J736" s="24" t="s">
        <v>26</v>
      </c>
      <c r="K736" s="30"/>
      <c r="L736" s="30"/>
      <c r="M736" s="30"/>
      <c r="N736" s="30"/>
      <c r="O736" s="52" t="s">
        <v>6630</v>
      </c>
      <c r="P736" s="26">
        <f t="shared" si="16"/>
        <v>0</v>
      </c>
      <c r="Q736" s="27" t="str">
        <f t="shared" si="22"/>
        <v>F</v>
      </c>
      <c r="R736" s="28" t="str">
        <f t="shared" si="21"/>
        <v>Kém</v>
      </c>
      <c r="S736" s="29" t="str">
        <f t="shared" si="17"/>
        <v>Không đủ ĐKDT</v>
      </c>
      <c r="T736" s="92" t="s">
        <v>5731</v>
      </c>
      <c r="U736" s="3" t="str">
        <f t="shared" si="18"/>
        <v>INT1332</v>
      </c>
      <c r="V736" s="3" t="str">
        <f t="shared" si="19"/>
        <v>14</v>
      </c>
      <c r="W736" s="19" t="str">
        <f t="array" ref="W736">IFERROR(VLOOKUP($C736&amp;$T736,CHOOSE({1,2},Data!$A$2:$A$13444&amp;Data!$B$2:$B$13444,Data!$C$2:$C$13444),2,0),"")</f>
        <v>PM10-A3</v>
      </c>
      <c r="X736" s="54" t="str">
        <f t="shared" si="15"/>
        <v>Học lại</v>
      </c>
      <c r="Y736" s="54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2"/>
    </row>
    <row r="737" spans="1:40" ht="18.75" customHeight="1" x14ac:dyDescent="0.25">
      <c r="A737" s="1">
        <v>729</v>
      </c>
      <c r="B737" s="20">
        <f>IF(LEN(C737=0),SUBTOTAL(3,$C$9:C737),"")</f>
        <v>729</v>
      </c>
      <c r="C737" s="21" t="s">
        <v>672</v>
      </c>
      <c r="D737" s="22" t="s">
        <v>6449</v>
      </c>
      <c r="E737" s="23" t="s">
        <v>5895</v>
      </c>
      <c r="F737" s="21" t="s">
        <v>5939</v>
      </c>
      <c r="G737" s="90">
        <v>10</v>
      </c>
      <c r="H737" s="24">
        <v>9</v>
      </c>
      <c r="I737" s="24">
        <v>9</v>
      </c>
      <c r="J737" s="24" t="s">
        <v>26</v>
      </c>
      <c r="K737" s="30"/>
      <c r="L737" s="30"/>
      <c r="M737" s="30"/>
      <c r="N737" s="30"/>
      <c r="O737" s="52">
        <v>10</v>
      </c>
      <c r="P737" s="26">
        <f t="shared" si="16"/>
        <v>9.6</v>
      </c>
      <c r="Q737" s="27" t="str">
        <f t="shared" si="22"/>
        <v>A+</v>
      </c>
      <c r="R737" s="28" t="str">
        <f t="shared" si="21"/>
        <v>Giỏi</v>
      </c>
      <c r="S737" s="29" t="str">
        <f t="shared" si="17"/>
        <v/>
      </c>
      <c r="T737" s="92" t="s">
        <v>5731</v>
      </c>
      <c r="U737" s="3" t="str">
        <f t="shared" si="18"/>
        <v>INT1332</v>
      </c>
      <c r="V737" s="3" t="str">
        <f t="shared" si="19"/>
        <v>14</v>
      </c>
      <c r="W737" s="19" t="str">
        <f t="array" ref="W737">IFERROR(VLOOKUP($C737&amp;$T737,CHOOSE({1,2},Data!$A$2:$A$13444&amp;Data!$B$2:$B$13444,Data!$C$2:$C$13444),2,0),"")</f>
        <v>PM10-A3</v>
      </c>
      <c r="X737" s="54" t="str">
        <f t="shared" si="15"/>
        <v>Đạt</v>
      </c>
      <c r="Y737" s="54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2"/>
    </row>
    <row r="738" spans="1:40" ht="18.75" customHeight="1" x14ac:dyDescent="0.25">
      <c r="A738" s="1">
        <v>730</v>
      </c>
      <c r="B738" s="20">
        <f>IF(LEN(C738=0),SUBTOTAL(3,$C$9:C738),"")</f>
        <v>730</v>
      </c>
      <c r="C738" s="21" t="s">
        <v>673</v>
      </c>
      <c r="D738" s="22" t="s">
        <v>5808</v>
      </c>
      <c r="E738" s="23" t="s">
        <v>5895</v>
      </c>
      <c r="F738" s="21" t="s">
        <v>5811</v>
      </c>
      <c r="G738" s="90">
        <v>8</v>
      </c>
      <c r="H738" s="24">
        <v>5</v>
      </c>
      <c r="I738" s="24">
        <v>8</v>
      </c>
      <c r="J738" s="24" t="s">
        <v>26</v>
      </c>
      <c r="K738" s="30"/>
      <c r="L738" s="30"/>
      <c r="M738" s="30"/>
      <c r="N738" s="30"/>
      <c r="O738" s="52">
        <v>6.5</v>
      </c>
      <c r="P738" s="26">
        <f t="shared" si="16"/>
        <v>6.7</v>
      </c>
      <c r="Q738" s="27" t="str">
        <f t="shared" si="22"/>
        <v>C+</v>
      </c>
      <c r="R738" s="28" t="str">
        <f t="shared" si="21"/>
        <v>Trung bình</v>
      </c>
      <c r="S738" s="29" t="str">
        <f t="shared" si="17"/>
        <v/>
      </c>
      <c r="T738" s="92" t="s">
        <v>5731</v>
      </c>
      <c r="U738" s="3" t="str">
        <f t="shared" si="18"/>
        <v>INT1332</v>
      </c>
      <c r="V738" s="3" t="str">
        <f t="shared" si="19"/>
        <v>14</v>
      </c>
      <c r="W738" s="19" t="str">
        <f t="array" ref="W738">IFERROR(VLOOKUP($C738&amp;$T738,CHOOSE({1,2},Data!$A$2:$A$13444&amp;Data!$B$2:$B$13444,Data!$C$2:$C$13444),2,0),"")</f>
        <v>PM10-A3</v>
      </c>
      <c r="X738" s="54" t="str">
        <f t="shared" si="15"/>
        <v>Đạt</v>
      </c>
      <c r="Y738" s="54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2"/>
    </row>
    <row r="739" spans="1:40" ht="18.75" customHeight="1" x14ac:dyDescent="0.25">
      <c r="A739" s="1">
        <v>731</v>
      </c>
      <c r="B739" s="20">
        <f>IF(LEN(C739=0),SUBTOTAL(3,$C$9:C739),"")</f>
        <v>731</v>
      </c>
      <c r="C739" s="21" t="s">
        <v>186</v>
      </c>
      <c r="D739" s="22" t="s">
        <v>5914</v>
      </c>
      <c r="E739" s="23" t="s">
        <v>6450</v>
      </c>
      <c r="F739" s="21" t="s">
        <v>5958</v>
      </c>
      <c r="G739" s="90">
        <v>6</v>
      </c>
      <c r="H739" s="24">
        <v>4</v>
      </c>
      <c r="I739" s="24">
        <v>7</v>
      </c>
      <c r="J739" s="24" t="s">
        <v>26</v>
      </c>
      <c r="K739" s="30"/>
      <c r="L739" s="30"/>
      <c r="M739" s="30"/>
      <c r="N739" s="30"/>
      <c r="O739" s="52" t="s">
        <v>6629</v>
      </c>
      <c r="P739" s="26">
        <f t="shared" si="16"/>
        <v>0</v>
      </c>
      <c r="Q739" s="27" t="str">
        <f t="shared" si="22"/>
        <v>F</v>
      </c>
      <c r="R739" s="28" t="str">
        <f t="shared" si="21"/>
        <v>Kém</v>
      </c>
      <c r="S739" s="29" t="str">
        <f t="shared" si="17"/>
        <v>Vắng</v>
      </c>
      <c r="T739" s="92" t="s">
        <v>5731</v>
      </c>
      <c r="U739" s="3" t="str">
        <f t="shared" si="18"/>
        <v>INT1332</v>
      </c>
      <c r="V739" s="3" t="str">
        <f t="shared" si="19"/>
        <v>14</v>
      </c>
      <c r="W739" s="19" t="str">
        <f t="array" ref="W739">IFERROR(VLOOKUP($C739&amp;$T739,CHOOSE({1,2},Data!$A$2:$A$13444&amp;Data!$B$2:$B$13444,Data!$C$2:$C$13444),2,0),"")</f>
        <v>PM10-A3</v>
      </c>
      <c r="X739" s="54" t="str">
        <f t="shared" si="15"/>
        <v>Học lại</v>
      </c>
      <c r="Y739" s="54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2"/>
    </row>
    <row r="740" spans="1:40" ht="18.75" customHeight="1" x14ac:dyDescent="0.25">
      <c r="A740" s="1">
        <v>732</v>
      </c>
      <c r="B740" s="20">
        <f>IF(LEN(C740=0),SUBTOTAL(3,$C$9:C740),"")</f>
        <v>732</v>
      </c>
      <c r="C740" s="21" t="s">
        <v>3183</v>
      </c>
      <c r="D740" s="22" t="s">
        <v>6451</v>
      </c>
      <c r="E740" s="23" t="s">
        <v>6452</v>
      </c>
      <c r="F740" s="21" t="s">
        <v>5822</v>
      </c>
      <c r="G740" s="90">
        <v>9</v>
      </c>
      <c r="H740" s="24">
        <v>5</v>
      </c>
      <c r="I740" s="24">
        <v>8</v>
      </c>
      <c r="J740" s="24" t="s">
        <v>26</v>
      </c>
      <c r="K740" s="30"/>
      <c r="L740" s="30"/>
      <c r="M740" s="30"/>
      <c r="N740" s="30"/>
      <c r="O740" s="52">
        <v>4</v>
      </c>
      <c r="P740" s="26">
        <f t="shared" si="16"/>
        <v>5.5</v>
      </c>
      <c r="Q740" s="27" t="str">
        <f t="shared" si="22"/>
        <v>C</v>
      </c>
      <c r="R740" s="28" t="str">
        <f t="shared" si="21"/>
        <v>Trung bình</v>
      </c>
      <c r="S740" s="29" t="str">
        <f t="shared" si="17"/>
        <v/>
      </c>
      <c r="T740" s="92" t="s">
        <v>5731</v>
      </c>
      <c r="U740" s="3" t="str">
        <f t="shared" si="18"/>
        <v>INT1332</v>
      </c>
      <c r="V740" s="3" t="str">
        <f t="shared" si="19"/>
        <v>14</v>
      </c>
      <c r="W740" s="19" t="str">
        <f t="array" ref="W740">IFERROR(VLOOKUP($C740&amp;$T740,CHOOSE({1,2},Data!$A$2:$A$13444&amp;Data!$B$2:$B$13444,Data!$C$2:$C$13444),2,0),"")</f>
        <v>PM10-A3</v>
      </c>
      <c r="X740" s="54" t="str">
        <f t="shared" si="15"/>
        <v>Đạt</v>
      </c>
      <c r="Y740" s="54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2"/>
    </row>
    <row r="741" spans="1:40" ht="18.75" customHeight="1" x14ac:dyDescent="0.25">
      <c r="A741" s="1">
        <v>733</v>
      </c>
      <c r="B741" s="20">
        <f>IF(LEN(C741=0),SUBTOTAL(3,$C$9:C741),"")</f>
        <v>733</v>
      </c>
      <c r="C741" s="21" t="s">
        <v>585</v>
      </c>
      <c r="D741" s="22" t="s">
        <v>6001</v>
      </c>
      <c r="E741" s="23" t="s">
        <v>5903</v>
      </c>
      <c r="F741" s="21" t="s">
        <v>5822</v>
      </c>
      <c r="G741" s="90">
        <v>10</v>
      </c>
      <c r="H741" s="24">
        <v>7</v>
      </c>
      <c r="I741" s="24">
        <v>8</v>
      </c>
      <c r="J741" s="24" t="s">
        <v>26</v>
      </c>
      <c r="K741" s="30"/>
      <c r="L741" s="30"/>
      <c r="M741" s="30"/>
      <c r="N741" s="30"/>
      <c r="O741" s="52">
        <v>5</v>
      </c>
      <c r="P741" s="26">
        <f t="shared" si="16"/>
        <v>6.5</v>
      </c>
      <c r="Q741" s="27" t="str">
        <f t="shared" si="22"/>
        <v>C+</v>
      </c>
      <c r="R741" s="28" t="str">
        <f t="shared" si="21"/>
        <v>Trung bình</v>
      </c>
      <c r="S741" s="29" t="str">
        <f t="shared" si="17"/>
        <v/>
      </c>
      <c r="T741" s="92" t="s">
        <v>5731</v>
      </c>
      <c r="U741" s="3" t="str">
        <f t="shared" si="18"/>
        <v>INT1332</v>
      </c>
      <c r="V741" s="3" t="str">
        <f t="shared" si="19"/>
        <v>14</v>
      </c>
      <c r="W741" s="19" t="str">
        <f t="array" ref="W741">IFERROR(VLOOKUP($C741&amp;$T741,CHOOSE({1,2},Data!$A$2:$A$13444&amp;Data!$B$2:$B$13444,Data!$C$2:$C$13444),2,0),"")</f>
        <v>PM10-A3</v>
      </c>
      <c r="X741" s="54" t="str">
        <f t="shared" si="15"/>
        <v>Đạt</v>
      </c>
      <c r="Y741" s="54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2"/>
    </row>
    <row r="742" spans="1:40" ht="18.75" customHeight="1" x14ac:dyDescent="0.25">
      <c r="A742" s="1">
        <v>734</v>
      </c>
      <c r="B742" s="20">
        <f>IF(LEN(C742=0),SUBTOTAL(3,$C$9:C742),"")</f>
        <v>734</v>
      </c>
      <c r="C742" s="21" t="s">
        <v>647</v>
      </c>
      <c r="D742" s="22" t="s">
        <v>6425</v>
      </c>
      <c r="E742" s="23" t="s">
        <v>5843</v>
      </c>
      <c r="F742" s="21" t="s">
        <v>5811</v>
      </c>
      <c r="G742" s="90">
        <v>0</v>
      </c>
      <c r="H742" s="24">
        <v>0</v>
      </c>
      <c r="I742" s="24">
        <v>0</v>
      </c>
      <c r="J742" s="24" t="s">
        <v>26</v>
      </c>
      <c r="K742" s="30"/>
      <c r="L742" s="30"/>
      <c r="M742" s="30"/>
      <c r="N742" s="30"/>
      <c r="O742" s="52" t="s">
        <v>6630</v>
      </c>
      <c r="P742" s="26">
        <f t="shared" si="16"/>
        <v>0</v>
      </c>
      <c r="Q742" s="27" t="str">
        <f t="shared" si="22"/>
        <v>F</v>
      </c>
      <c r="R742" s="28" t="str">
        <f t="shared" si="21"/>
        <v>Kém</v>
      </c>
      <c r="S742" s="29" t="str">
        <f t="shared" si="17"/>
        <v>Không đủ ĐKDT</v>
      </c>
      <c r="T742" s="92" t="s">
        <v>5731</v>
      </c>
      <c r="U742" s="3" t="str">
        <f t="shared" si="18"/>
        <v>INT1332</v>
      </c>
      <c r="V742" s="3" t="str">
        <f t="shared" si="19"/>
        <v>14</v>
      </c>
      <c r="W742" s="19" t="str">
        <f t="array" ref="W742">IFERROR(VLOOKUP($C742&amp;$T742,CHOOSE({1,2},Data!$A$2:$A$13444&amp;Data!$B$2:$B$13444,Data!$C$2:$C$13444),2,0),"")</f>
        <v>PM10-A3</v>
      </c>
      <c r="X742" s="54" t="str">
        <f t="shared" si="15"/>
        <v>Học lại</v>
      </c>
      <c r="Y742" s="54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2"/>
    </row>
    <row r="743" spans="1:40" ht="18.75" customHeight="1" x14ac:dyDescent="0.25">
      <c r="A743" s="1">
        <v>735</v>
      </c>
      <c r="B743" s="20">
        <f>IF(LEN(C743=0),SUBTOTAL(3,$C$9:C743),"")</f>
        <v>735</v>
      </c>
      <c r="C743" s="21" t="s">
        <v>5249</v>
      </c>
      <c r="D743" s="22" t="s">
        <v>6119</v>
      </c>
      <c r="E743" s="23" t="s">
        <v>5843</v>
      </c>
      <c r="F743" s="21" t="s">
        <v>5967</v>
      </c>
      <c r="G743" s="90">
        <v>8</v>
      </c>
      <c r="H743" s="24">
        <v>5.5</v>
      </c>
      <c r="I743" s="24">
        <v>7</v>
      </c>
      <c r="J743" s="24" t="s">
        <v>26</v>
      </c>
      <c r="K743" s="30"/>
      <c r="L743" s="30"/>
      <c r="M743" s="30"/>
      <c r="N743" s="30"/>
      <c r="O743" s="52">
        <v>3</v>
      </c>
      <c r="P743" s="26">
        <f t="shared" si="16"/>
        <v>4.8</v>
      </c>
      <c r="Q743" s="27" t="str">
        <f t="shared" si="22"/>
        <v>D</v>
      </c>
      <c r="R743" s="28" t="str">
        <f t="shared" si="21"/>
        <v>Trung bình yếu</v>
      </c>
      <c r="S743" s="29" t="str">
        <f t="shared" si="17"/>
        <v/>
      </c>
      <c r="T743" s="92" t="s">
        <v>5731</v>
      </c>
      <c r="U743" s="3" t="str">
        <f t="shared" si="18"/>
        <v>INT1332</v>
      </c>
      <c r="V743" s="3" t="str">
        <f t="shared" si="19"/>
        <v>14</v>
      </c>
      <c r="W743" s="19" t="str">
        <f t="array" ref="W743">IFERROR(VLOOKUP($C743&amp;$T743,CHOOSE({1,2},Data!$A$2:$A$13444&amp;Data!$B$2:$B$13444,Data!$C$2:$C$13444),2,0),"")</f>
        <v>PM10-A3</v>
      </c>
      <c r="X743" s="54" t="str">
        <f t="shared" si="15"/>
        <v>Đạt</v>
      </c>
      <c r="Y743" s="54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2"/>
    </row>
    <row r="744" spans="1:40" ht="18.75" customHeight="1" x14ac:dyDescent="0.25">
      <c r="A744" s="1">
        <v>736</v>
      </c>
      <c r="B744" s="20">
        <f>IF(LEN(C744=0),SUBTOTAL(3,$C$9:C744),"")</f>
        <v>736</v>
      </c>
      <c r="C744" s="21" t="s">
        <v>257</v>
      </c>
      <c r="D744" s="22" t="s">
        <v>5839</v>
      </c>
      <c r="E744" s="23" t="s">
        <v>6453</v>
      </c>
      <c r="F744" s="21" t="s">
        <v>5956</v>
      </c>
      <c r="G744" s="90">
        <v>10</v>
      </c>
      <c r="H744" s="24">
        <v>8</v>
      </c>
      <c r="I744" s="24">
        <v>7.5</v>
      </c>
      <c r="J744" s="24" t="s">
        <v>26</v>
      </c>
      <c r="K744" s="30"/>
      <c r="L744" s="30"/>
      <c r="M744" s="30"/>
      <c r="N744" s="30"/>
      <c r="O744" s="52">
        <v>5</v>
      </c>
      <c r="P744" s="26">
        <f t="shared" si="16"/>
        <v>6.6</v>
      </c>
      <c r="Q744" s="27" t="str">
        <f t="shared" si="22"/>
        <v>C+</v>
      </c>
      <c r="R744" s="28" t="str">
        <f t="shared" si="21"/>
        <v>Trung bình</v>
      </c>
      <c r="S744" s="29" t="str">
        <f t="shared" si="17"/>
        <v/>
      </c>
      <c r="T744" s="92" t="s">
        <v>5731</v>
      </c>
      <c r="U744" s="3" t="str">
        <f t="shared" si="18"/>
        <v>INT1332</v>
      </c>
      <c r="V744" s="3" t="str">
        <f t="shared" si="19"/>
        <v>14</v>
      </c>
      <c r="W744" s="19" t="str">
        <f t="array" ref="W744">IFERROR(VLOOKUP($C744&amp;$T744,CHOOSE({1,2},Data!$A$2:$A$13444&amp;Data!$B$2:$B$13444,Data!$C$2:$C$13444),2,0),"")</f>
        <v>PM10-A3</v>
      </c>
      <c r="X744" s="54" t="str">
        <f t="shared" si="15"/>
        <v>Đạt</v>
      </c>
      <c r="Y744" s="54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2"/>
    </row>
    <row r="745" spans="1:40" ht="18.75" customHeight="1" x14ac:dyDescent="0.25">
      <c r="A745" s="1">
        <v>737</v>
      </c>
      <c r="B745" s="20">
        <f>IF(LEN(C745=0),SUBTOTAL(3,$C$9:C745),"")</f>
        <v>737</v>
      </c>
      <c r="C745" s="21" t="s">
        <v>260</v>
      </c>
      <c r="D745" s="22" t="s">
        <v>6454</v>
      </c>
      <c r="E745" s="23" t="s">
        <v>5992</v>
      </c>
      <c r="F745" s="21" t="s">
        <v>5935</v>
      </c>
      <c r="G745" s="90">
        <v>0</v>
      </c>
      <c r="H745" s="24">
        <v>0</v>
      </c>
      <c r="I745" s="24">
        <v>0</v>
      </c>
      <c r="J745" s="24" t="s">
        <v>26</v>
      </c>
      <c r="K745" s="30"/>
      <c r="L745" s="30"/>
      <c r="M745" s="30"/>
      <c r="N745" s="30"/>
      <c r="O745" s="52" t="s">
        <v>6630</v>
      </c>
      <c r="P745" s="26">
        <f t="shared" si="16"/>
        <v>0</v>
      </c>
      <c r="Q745" s="27" t="str">
        <f t="shared" si="22"/>
        <v>F</v>
      </c>
      <c r="R745" s="28" t="str">
        <f t="shared" si="21"/>
        <v>Kém</v>
      </c>
      <c r="S745" s="29" t="str">
        <f t="shared" si="17"/>
        <v>Không đủ ĐKDT</v>
      </c>
      <c r="T745" s="92" t="s">
        <v>5731</v>
      </c>
      <c r="U745" s="3" t="str">
        <f t="shared" si="18"/>
        <v>INT1332</v>
      </c>
      <c r="V745" s="3" t="str">
        <f t="shared" si="19"/>
        <v>14</v>
      </c>
      <c r="W745" s="19" t="str">
        <f t="array" ref="W745">IFERROR(VLOOKUP($C745&amp;$T745,CHOOSE({1,2},Data!$A$2:$A$13444&amp;Data!$B$2:$B$13444,Data!$C$2:$C$13444),2,0),"")</f>
        <v>PM10-A3</v>
      </c>
      <c r="X745" s="54" t="str">
        <f t="shared" si="15"/>
        <v>Học lại</v>
      </c>
      <c r="Y745" s="54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2"/>
    </row>
    <row r="746" spans="1:40" ht="18.75" customHeight="1" x14ac:dyDescent="0.25">
      <c r="A746" s="1">
        <v>738</v>
      </c>
      <c r="B746" s="20">
        <f>IF(LEN(C746=0),SUBTOTAL(3,$C$9:C746),"")</f>
        <v>738</v>
      </c>
      <c r="C746" s="21" t="s">
        <v>4324</v>
      </c>
      <c r="D746" s="22" t="s">
        <v>6455</v>
      </c>
      <c r="E746" s="23" t="s">
        <v>5910</v>
      </c>
      <c r="F746" s="21" t="s">
        <v>5959</v>
      </c>
      <c r="G746" s="90">
        <v>10</v>
      </c>
      <c r="H746" s="24">
        <v>4</v>
      </c>
      <c r="I746" s="24">
        <v>7</v>
      </c>
      <c r="J746" s="24" t="s">
        <v>26</v>
      </c>
      <c r="K746" s="30"/>
      <c r="L746" s="30"/>
      <c r="M746" s="30"/>
      <c r="N746" s="30"/>
      <c r="O746" s="52">
        <v>5</v>
      </c>
      <c r="P746" s="26">
        <f t="shared" si="16"/>
        <v>5.7</v>
      </c>
      <c r="Q746" s="27" t="str">
        <f t="shared" si="22"/>
        <v>C</v>
      </c>
      <c r="R746" s="28" t="str">
        <f t="shared" si="21"/>
        <v>Trung bình</v>
      </c>
      <c r="S746" s="29" t="str">
        <f t="shared" si="17"/>
        <v/>
      </c>
      <c r="T746" s="92" t="s">
        <v>5731</v>
      </c>
      <c r="U746" s="3" t="str">
        <f t="shared" ref="U746:U1000" si="23">IFERROR(LEFT($T746,LEN($T746)-3),"")</f>
        <v>INT1332</v>
      </c>
      <c r="V746" s="3" t="str">
        <f t="shared" ref="V746:V1000" si="24">IFERROR(RIGHT($T746,2),"")</f>
        <v>14</v>
      </c>
      <c r="W746" s="19" t="str">
        <f t="array" ref="W746">IFERROR(VLOOKUP($C746&amp;$T746,CHOOSE({1,2},Data!$A$2:$A$13444&amp;Data!$B$2:$B$13444,Data!$C$2:$C$13444),2,0),"")</f>
        <v>PM10-A3</v>
      </c>
      <c r="X746" s="54" t="str">
        <f t="shared" si="15"/>
        <v>Đạt</v>
      </c>
      <c r="Y746" s="54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2"/>
    </row>
    <row r="747" spans="1:40" ht="18.75" customHeight="1" x14ac:dyDescent="0.25">
      <c r="A747" s="1">
        <v>739</v>
      </c>
      <c r="B747" s="20">
        <f>IF(LEN(C747=0),SUBTOTAL(3,$C$9:C747),"")</f>
        <v>739</v>
      </c>
      <c r="C747" s="21" t="s">
        <v>587</v>
      </c>
      <c r="D747" s="22" t="s">
        <v>6426</v>
      </c>
      <c r="E747" s="23" t="s">
        <v>5910</v>
      </c>
      <c r="F747" s="21" t="s">
        <v>5937</v>
      </c>
      <c r="G747" s="90">
        <v>8</v>
      </c>
      <c r="H747" s="24">
        <v>3</v>
      </c>
      <c r="I747" s="24">
        <v>7</v>
      </c>
      <c r="J747" s="24" t="s">
        <v>26</v>
      </c>
      <c r="K747" s="30"/>
      <c r="L747" s="30"/>
      <c r="M747" s="30"/>
      <c r="N747" s="30"/>
      <c r="O747" s="52" t="s">
        <v>6629</v>
      </c>
      <c r="P747" s="26">
        <f t="shared" si="16"/>
        <v>0</v>
      </c>
      <c r="Q747" s="27" t="str">
        <f t="shared" si="22"/>
        <v>F</v>
      </c>
      <c r="R747" s="28" t="str">
        <f t="shared" si="21"/>
        <v>Kém</v>
      </c>
      <c r="S747" s="29" t="str">
        <f t="shared" si="17"/>
        <v>Vắng</v>
      </c>
      <c r="T747" s="92" t="s">
        <v>5731</v>
      </c>
      <c r="U747" s="3" t="str">
        <f t="shared" si="23"/>
        <v>INT1332</v>
      </c>
      <c r="V747" s="3" t="str">
        <f t="shared" si="24"/>
        <v>14</v>
      </c>
      <c r="W747" s="19" t="str">
        <f t="array" ref="W747">IFERROR(VLOOKUP($C747&amp;$T747,CHOOSE({1,2},Data!$A$2:$A$13444&amp;Data!$B$2:$B$13444,Data!$C$2:$C$13444),2,0),"")</f>
        <v>PM10-A3</v>
      </c>
      <c r="X747" s="54" t="str">
        <f t="shared" si="15"/>
        <v>Học lại</v>
      </c>
      <c r="Y747" s="54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2"/>
    </row>
    <row r="748" spans="1:40" ht="18.75" customHeight="1" x14ac:dyDescent="0.25">
      <c r="A748" s="1">
        <v>740</v>
      </c>
      <c r="B748" s="20">
        <f>IF(LEN(C748=0),SUBTOTAL(3,$C$9:C748),"")</f>
        <v>740</v>
      </c>
      <c r="C748" s="21" t="s">
        <v>263</v>
      </c>
      <c r="D748" s="22" t="s">
        <v>6456</v>
      </c>
      <c r="E748" s="23" t="s">
        <v>5846</v>
      </c>
      <c r="F748" s="21" t="s">
        <v>5956</v>
      </c>
      <c r="G748" s="90">
        <v>10</v>
      </c>
      <c r="H748" s="24">
        <v>5</v>
      </c>
      <c r="I748" s="24">
        <v>7.5</v>
      </c>
      <c r="J748" s="24" t="s">
        <v>26</v>
      </c>
      <c r="K748" s="30"/>
      <c r="L748" s="30"/>
      <c r="M748" s="30"/>
      <c r="N748" s="30"/>
      <c r="O748" s="52">
        <v>3</v>
      </c>
      <c r="P748" s="26">
        <f t="shared" si="16"/>
        <v>5</v>
      </c>
      <c r="Q748" s="27" t="str">
        <f t="shared" si="22"/>
        <v>D+</v>
      </c>
      <c r="R748" s="28" t="str">
        <f t="shared" si="21"/>
        <v>Trung bình yếu</v>
      </c>
      <c r="S748" s="29" t="str">
        <f t="shared" si="17"/>
        <v/>
      </c>
      <c r="T748" s="92" t="s">
        <v>5731</v>
      </c>
      <c r="U748" s="3" t="str">
        <f t="shared" si="23"/>
        <v>INT1332</v>
      </c>
      <c r="V748" s="3" t="str">
        <f t="shared" si="24"/>
        <v>14</v>
      </c>
      <c r="W748" s="19" t="str">
        <f t="array" ref="W748">IFERROR(VLOOKUP($C748&amp;$T748,CHOOSE({1,2},Data!$A$2:$A$13444&amp;Data!$B$2:$B$13444,Data!$C$2:$C$13444),2,0),"")</f>
        <v>PM10-A3</v>
      </c>
      <c r="X748" s="54" t="str">
        <f t="shared" si="15"/>
        <v>Đạt</v>
      </c>
      <c r="Y748" s="54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2"/>
    </row>
    <row r="749" spans="1:40" ht="18.75" customHeight="1" x14ac:dyDescent="0.25">
      <c r="A749" s="1">
        <v>741</v>
      </c>
      <c r="B749" s="20">
        <f>IF(LEN(C749=0),SUBTOTAL(3,$C$9:C749),"")</f>
        <v>741</v>
      </c>
      <c r="C749" s="21" t="s">
        <v>191</v>
      </c>
      <c r="D749" s="22" t="s">
        <v>6074</v>
      </c>
      <c r="E749" s="23" t="s">
        <v>5846</v>
      </c>
      <c r="F749" s="21" t="s">
        <v>5956</v>
      </c>
      <c r="G749" s="90">
        <v>0</v>
      </c>
      <c r="H749" s="24">
        <v>0</v>
      </c>
      <c r="I749" s="24">
        <v>0</v>
      </c>
      <c r="J749" s="24" t="s">
        <v>26</v>
      </c>
      <c r="K749" s="30"/>
      <c r="L749" s="30"/>
      <c r="M749" s="30"/>
      <c r="N749" s="30"/>
      <c r="O749" s="52" t="s">
        <v>6630</v>
      </c>
      <c r="P749" s="26">
        <f t="shared" si="16"/>
        <v>0</v>
      </c>
      <c r="Q749" s="27" t="str">
        <f t="shared" si="22"/>
        <v>F</v>
      </c>
      <c r="R749" s="28" t="str">
        <f t="shared" si="21"/>
        <v>Kém</v>
      </c>
      <c r="S749" s="29" t="str">
        <f t="shared" si="17"/>
        <v>Không đủ ĐKDT</v>
      </c>
      <c r="T749" s="92" t="s">
        <v>5731</v>
      </c>
      <c r="U749" s="3" t="str">
        <f t="shared" si="23"/>
        <v>INT1332</v>
      </c>
      <c r="V749" s="3" t="str">
        <f t="shared" si="24"/>
        <v>14</v>
      </c>
      <c r="W749" s="19" t="str">
        <f t="array" ref="W749">IFERROR(VLOOKUP($C749&amp;$T749,CHOOSE({1,2},Data!$A$2:$A$13444&amp;Data!$B$2:$B$13444,Data!$C$2:$C$13444),2,0),"")</f>
        <v>PM10-A3</v>
      </c>
      <c r="X749" s="54" t="str">
        <f t="shared" si="15"/>
        <v>Học lại</v>
      </c>
      <c r="Y749" s="54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2"/>
    </row>
    <row r="750" spans="1:40" ht="18.75" customHeight="1" x14ac:dyDescent="0.25">
      <c r="A750" s="1">
        <v>742</v>
      </c>
      <c r="B750" s="20">
        <f>IF(LEN(C750=0),SUBTOTAL(3,$C$9:C750),"")</f>
        <v>742</v>
      </c>
      <c r="C750" s="21" t="s">
        <v>4327</v>
      </c>
      <c r="D750" s="22" t="s">
        <v>5871</v>
      </c>
      <c r="E750" s="23" t="s">
        <v>5999</v>
      </c>
      <c r="F750" s="21" t="s">
        <v>5959</v>
      </c>
      <c r="G750" s="90">
        <v>8</v>
      </c>
      <c r="H750" s="24">
        <v>8.5</v>
      </c>
      <c r="I750" s="24">
        <v>8</v>
      </c>
      <c r="J750" s="24" t="s">
        <v>26</v>
      </c>
      <c r="K750" s="30"/>
      <c r="L750" s="30"/>
      <c r="M750" s="30"/>
      <c r="N750" s="30"/>
      <c r="O750" s="52">
        <v>8</v>
      </c>
      <c r="P750" s="26">
        <f t="shared" si="16"/>
        <v>8.1</v>
      </c>
      <c r="Q750" s="27" t="str">
        <f t="shared" si="22"/>
        <v>B+</v>
      </c>
      <c r="R750" s="28" t="str">
        <f t="shared" si="21"/>
        <v>Khá</v>
      </c>
      <c r="S750" s="29" t="str">
        <f t="shared" si="17"/>
        <v/>
      </c>
      <c r="T750" s="92" t="s">
        <v>5731</v>
      </c>
      <c r="U750" s="3" t="str">
        <f t="shared" si="23"/>
        <v>INT1332</v>
      </c>
      <c r="V750" s="3" t="str">
        <f t="shared" si="24"/>
        <v>14</v>
      </c>
      <c r="W750" s="19" t="str">
        <f t="array" ref="W750">IFERROR(VLOOKUP($C750&amp;$T750,CHOOSE({1,2},Data!$A$2:$A$13444&amp;Data!$B$2:$B$13444,Data!$C$2:$C$13444),2,0),"")</f>
        <v>PM10-A3</v>
      </c>
      <c r="X750" s="54" t="str">
        <f t="shared" si="15"/>
        <v>Đạt</v>
      </c>
      <c r="Y750" s="54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2"/>
    </row>
    <row r="751" spans="1:40" ht="18.75" customHeight="1" x14ac:dyDescent="0.25">
      <c r="A751" s="1">
        <v>743</v>
      </c>
      <c r="B751" s="20">
        <f>IF(LEN(C751=0),SUBTOTAL(3,$C$9:C751),"")</f>
        <v>743</v>
      </c>
      <c r="C751" s="21" t="s">
        <v>5221</v>
      </c>
      <c r="D751" s="22" t="s">
        <v>5969</v>
      </c>
      <c r="E751" s="23" t="s">
        <v>6333</v>
      </c>
      <c r="F751" s="21" t="s">
        <v>5972</v>
      </c>
      <c r="G751" s="90">
        <v>9</v>
      </c>
      <c r="H751" s="24">
        <v>5</v>
      </c>
      <c r="I751" s="24">
        <v>6</v>
      </c>
      <c r="J751" s="24" t="s">
        <v>26</v>
      </c>
      <c r="K751" s="30"/>
      <c r="L751" s="30"/>
      <c r="M751" s="30"/>
      <c r="N751" s="30"/>
      <c r="O751" s="52">
        <v>4</v>
      </c>
      <c r="P751" s="26">
        <f t="shared" si="16"/>
        <v>5.0999999999999996</v>
      </c>
      <c r="Q751" s="27" t="str">
        <f t="shared" si="22"/>
        <v>D+</v>
      </c>
      <c r="R751" s="28" t="str">
        <f t="shared" si="21"/>
        <v>Trung bình yếu</v>
      </c>
      <c r="S751" s="29" t="str">
        <f t="shared" si="17"/>
        <v/>
      </c>
      <c r="T751" s="92" t="s">
        <v>5731</v>
      </c>
      <c r="U751" s="3" t="str">
        <f t="shared" si="23"/>
        <v>INT1332</v>
      </c>
      <c r="V751" s="3" t="str">
        <f t="shared" si="24"/>
        <v>14</v>
      </c>
      <c r="W751" s="19" t="str">
        <f t="array" ref="W751">IFERROR(VLOOKUP($C751&amp;$T751,CHOOSE({1,2},Data!$A$2:$A$13444&amp;Data!$B$2:$B$13444,Data!$C$2:$C$13444),2,0),"")</f>
        <v>PM10-A3</v>
      </c>
      <c r="X751" s="54" t="str">
        <f t="shared" si="15"/>
        <v>Đạt</v>
      </c>
      <c r="Y751" s="54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2"/>
    </row>
    <row r="752" spans="1:40" ht="18.75" customHeight="1" x14ac:dyDescent="0.25">
      <c r="A752" s="1">
        <v>744</v>
      </c>
      <c r="B752" s="20">
        <f>IF(LEN(C752=0),SUBTOTAL(3,$C$9:C752),"")</f>
        <v>744</v>
      </c>
      <c r="C752" s="21" t="s">
        <v>4730</v>
      </c>
      <c r="D752" s="22" t="s">
        <v>5830</v>
      </c>
      <c r="E752" s="23" t="s">
        <v>6004</v>
      </c>
      <c r="F752" s="21" t="s">
        <v>5811</v>
      </c>
      <c r="G752" s="90">
        <v>4</v>
      </c>
      <c r="H752" s="24">
        <v>4</v>
      </c>
      <c r="I752" s="24">
        <v>6</v>
      </c>
      <c r="J752" s="24" t="s">
        <v>26</v>
      </c>
      <c r="K752" s="30"/>
      <c r="L752" s="30"/>
      <c r="M752" s="30"/>
      <c r="N752" s="30"/>
      <c r="O752" s="52" t="s">
        <v>6629</v>
      </c>
      <c r="P752" s="26">
        <f t="shared" si="16"/>
        <v>0</v>
      </c>
      <c r="Q752" s="27" t="str">
        <f t="shared" si="22"/>
        <v>F</v>
      </c>
      <c r="R752" s="28" t="str">
        <f t="shared" si="21"/>
        <v>Kém</v>
      </c>
      <c r="S752" s="29" t="str">
        <f t="shared" si="17"/>
        <v>Vắng</v>
      </c>
      <c r="T752" s="92" t="s">
        <v>5731</v>
      </c>
      <c r="U752" s="3" t="str">
        <f t="shared" si="23"/>
        <v>INT1332</v>
      </c>
      <c r="V752" s="3" t="str">
        <f t="shared" si="24"/>
        <v>14</v>
      </c>
      <c r="W752" s="19" t="str">
        <f t="array" ref="W752">IFERROR(VLOOKUP($C752&amp;$T752,CHOOSE({1,2},Data!$A$2:$A$13444&amp;Data!$B$2:$B$13444,Data!$C$2:$C$13444),2,0),"")</f>
        <v>PM10-A3</v>
      </c>
      <c r="X752" s="54" t="str">
        <f t="shared" si="15"/>
        <v>Học lại</v>
      </c>
      <c r="Y752" s="54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2"/>
    </row>
    <row r="753" spans="1:40" ht="18.75" customHeight="1" x14ac:dyDescent="0.25">
      <c r="A753" s="1">
        <v>745</v>
      </c>
      <c r="B753" s="20">
        <f>IF(LEN(C753=0),SUBTOTAL(3,$C$9:C753),"")</f>
        <v>745</v>
      </c>
      <c r="C753" s="21" t="s">
        <v>4087</v>
      </c>
      <c r="D753" s="22" t="s">
        <v>5853</v>
      </c>
      <c r="E753" s="23" t="s">
        <v>6004</v>
      </c>
      <c r="F753" s="21" t="s">
        <v>5951</v>
      </c>
      <c r="G753" s="90">
        <v>10</v>
      </c>
      <c r="H753" s="24">
        <v>3</v>
      </c>
      <c r="I753" s="24">
        <v>6</v>
      </c>
      <c r="J753" s="24" t="s">
        <v>26</v>
      </c>
      <c r="K753" s="30"/>
      <c r="L753" s="30"/>
      <c r="M753" s="30"/>
      <c r="N753" s="30"/>
      <c r="O753" s="52">
        <v>3</v>
      </c>
      <c r="P753" s="26">
        <f t="shared" si="16"/>
        <v>4.3</v>
      </c>
      <c r="Q753" s="27" t="str">
        <f t="shared" si="22"/>
        <v>D</v>
      </c>
      <c r="R753" s="28" t="str">
        <f t="shared" si="21"/>
        <v>Trung bình yếu</v>
      </c>
      <c r="S753" s="29" t="str">
        <f t="shared" si="17"/>
        <v/>
      </c>
      <c r="T753" s="92" t="s">
        <v>5731</v>
      </c>
      <c r="U753" s="3" t="str">
        <f t="shared" si="23"/>
        <v>INT1332</v>
      </c>
      <c r="V753" s="3" t="str">
        <f t="shared" si="24"/>
        <v>14</v>
      </c>
      <c r="W753" s="19" t="str">
        <f t="array" ref="W753">IFERROR(VLOOKUP($C753&amp;$T753,CHOOSE({1,2},Data!$A$2:$A$13444&amp;Data!$B$2:$B$13444,Data!$C$2:$C$13444),2,0),"")</f>
        <v>PM10-A3</v>
      </c>
      <c r="X753" s="54" t="str">
        <f t="shared" si="15"/>
        <v>Đạt</v>
      </c>
      <c r="Y753" s="54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2"/>
    </row>
    <row r="754" spans="1:40" ht="18.75" customHeight="1" x14ac:dyDescent="0.25">
      <c r="A754" s="1">
        <v>746</v>
      </c>
      <c r="B754" s="20">
        <f>IF(LEN(C754=0),SUBTOTAL(3,$C$9:C754),"")</f>
        <v>746</v>
      </c>
      <c r="C754" s="21" t="s">
        <v>565</v>
      </c>
      <c r="D754" s="22" t="s">
        <v>6457</v>
      </c>
      <c r="E754" s="23" t="s">
        <v>6004</v>
      </c>
      <c r="F754" s="21" t="s">
        <v>6098</v>
      </c>
      <c r="G754" s="90">
        <v>0</v>
      </c>
      <c r="H754" s="24">
        <v>0</v>
      </c>
      <c r="I754" s="24">
        <v>0</v>
      </c>
      <c r="J754" s="24" t="s">
        <v>26</v>
      </c>
      <c r="K754" s="30"/>
      <c r="L754" s="30"/>
      <c r="M754" s="30"/>
      <c r="N754" s="30"/>
      <c r="O754" s="52" t="s">
        <v>6630</v>
      </c>
      <c r="P754" s="26">
        <f t="shared" si="16"/>
        <v>0</v>
      </c>
      <c r="Q754" s="27" t="str">
        <f t="shared" si="22"/>
        <v>F</v>
      </c>
      <c r="R754" s="28" t="str">
        <f t="shared" si="21"/>
        <v>Kém</v>
      </c>
      <c r="S754" s="29" t="str">
        <f t="shared" si="17"/>
        <v>Không đủ ĐKDT</v>
      </c>
      <c r="T754" s="92" t="s">
        <v>5731</v>
      </c>
      <c r="U754" s="3" t="str">
        <f t="shared" si="23"/>
        <v>INT1332</v>
      </c>
      <c r="V754" s="3" t="str">
        <f t="shared" si="24"/>
        <v>14</v>
      </c>
      <c r="W754" s="19" t="str">
        <f t="array" ref="W754">IFERROR(VLOOKUP($C754&amp;$T754,CHOOSE({1,2},Data!$A$2:$A$13444&amp;Data!$B$2:$B$13444,Data!$C$2:$C$13444),2,0),"")</f>
        <v>PM10-A3</v>
      </c>
      <c r="X754" s="54" t="str">
        <f t="shared" si="15"/>
        <v>Học lại</v>
      </c>
      <c r="Y754" s="54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2"/>
    </row>
    <row r="755" spans="1:40" ht="18.75" customHeight="1" x14ac:dyDescent="0.25">
      <c r="A755" s="1">
        <v>747</v>
      </c>
      <c r="B755" s="20">
        <f>IF(LEN(C755=0),SUBTOTAL(3,$C$9:C755),"")</f>
        <v>747</v>
      </c>
      <c r="C755" s="21" t="s">
        <v>4684</v>
      </c>
      <c r="D755" s="22" t="s">
        <v>6400</v>
      </c>
      <c r="E755" s="23" t="s">
        <v>6132</v>
      </c>
      <c r="F755" s="21" t="s">
        <v>5822</v>
      </c>
      <c r="G755" s="90">
        <v>8</v>
      </c>
      <c r="H755" s="24">
        <v>8</v>
      </c>
      <c r="I755" s="24">
        <v>8</v>
      </c>
      <c r="J755" s="24" t="s">
        <v>26</v>
      </c>
      <c r="K755" s="30"/>
      <c r="L755" s="30"/>
      <c r="M755" s="30"/>
      <c r="N755" s="30"/>
      <c r="O755" s="52">
        <v>5</v>
      </c>
      <c r="P755" s="26">
        <f t="shared" si="16"/>
        <v>6.5</v>
      </c>
      <c r="Q755" s="27" t="str">
        <f t="shared" si="22"/>
        <v>C+</v>
      </c>
      <c r="R755" s="28" t="str">
        <f t="shared" si="21"/>
        <v>Trung bình</v>
      </c>
      <c r="S755" s="29" t="str">
        <f t="shared" si="17"/>
        <v/>
      </c>
      <c r="T755" s="92" t="s">
        <v>5731</v>
      </c>
      <c r="U755" s="3" t="str">
        <f t="shared" si="23"/>
        <v>INT1332</v>
      </c>
      <c r="V755" s="3" t="str">
        <f t="shared" si="24"/>
        <v>14</v>
      </c>
      <c r="W755" s="19" t="str">
        <f t="array" ref="W755">IFERROR(VLOOKUP($C755&amp;$T755,CHOOSE({1,2},Data!$A$2:$A$13444&amp;Data!$B$2:$B$13444,Data!$C$2:$C$13444),2,0),"")</f>
        <v>PM10-A3</v>
      </c>
      <c r="X755" s="54" t="str">
        <f t="shared" si="15"/>
        <v>Đạt</v>
      </c>
      <c r="Y755" s="54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2"/>
    </row>
    <row r="756" spans="1:40" ht="18.75" customHeight="1" x14ac:dyDescent="0.25">
      <c r="A756" s="1">
        <v>748</v>
      </c>
      <c r="B756" s="20">
        <f>IF(LEN(C756=0),SUBTOTAL(3,$C$9:C756),"")</f>
        <v>748</v>
      </c>
      <c r="C756" s="21" t="s">
        <v>935</v>
      </c>
      <c r="D756" s="22" t="s">
        <v>6458</v>
      </c>
      <c r="E756" s="23" t="s">
        <v>6459</v>
      </c>
      <c r="F756" s="21" t="s">
        <v>6460</v>
      </c>
      <c r="G756" s="90">
        <v>2</v>
      </c>
      <c r="H756" s="24">
        <v>3</v>
      </c>
      <c r="I756" s="24">
        <v>6</v>
      </c>
      <c r="J756" s="24" t="s">
        <v>26</v>
      </c>
      <c r="K756" s="30"/>
      <c r="L756" s="30"/>
      <c r="M756" s="30"/>
      <c r="N756" s="30"/>
      <c r="O756" s="52" t="s">
        <v>6629</v>
      </c>
      <c r="P756" s="26">
        <f t="shared" si="16"/>
        <v>0</v>
      </c>
      <c r="Q756" s="27" t="str">
        <f t="shared" si="22"/>
        <v>F</v>
      </c>
      <c r="R756" s="28" t="str">
        <f t="shared" si="21"/>
        <v>Kém</v>
      </c>
      <c r="S756" s="29" t="str">
        <f t="shared" si="17"/>
        <v>Vắng</v>
      </c>
      <c r="T756" s="92" t="s">
        <v>5731</v>
      </c>
      <c r="U756" s="3" t="str">
        <f t="shared" si="23"/>
        <v>INT1332</v>
      </c>
      <c r="V756" s="3" t="str">
        <f t="shared" si="24"/>
        <v>14</v>
      </c>
      <c r="W756" s="19" t="str">
        <f t="array" ref="W756">IFERROR(VLOOKUP($C756&amp;$T756,CHOOSE({1,2},Data!$A$2:$A$13444&amp;Data!$B$2:$B$13444,Data!$C$2:$C$13444),2,0),"")</f>
        <v>PM10-A3</v>
      </c>
      <c r="X756" s="54" t="str">
        <f t="shared" si="15"/>
        <v>Học lại</v>
      </c>
      <c r="Y756" s="54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2"/>
    </row>
    <row r="757" spans="1:40" ht="18.75" customHeight="1" x14ac:dyDescent="0.25">
      <c r="A757" s="1">
        <v>749</v>
      </c>
      <c r="B757" s="20">
        <f>IF(LEN(C757=0),SUBTOTAL(3,$C$9:C757),"")</f>
        <v>749</v>
      </c>
      <c r="C757" s="21" t="s">
        <v>340</v>
      </c>
      <c r="D757" s="22" t="s">
        <v>6461</v>
      </c>
      <c r="E757" s="23" t="s">
        <v>5851</v>
      </c>
      <c r="F757" s="21" t="s">
        <v>5822</v>
      </c>
      <c r="G757" s="90">
        <v>8</v>
      </c>
      <c r="H757" s="24">
        <v>7.5</v>
      </c>
      <c r="I757" s="24">
        <v>8</v>
      </c>
      <c r="J757" s="24" t="s">
        <v>26</v>
      </c>
      <c r="K757" s="30"/>
      <c r="L757" s="30"/>
      <c r="M757" s="30"/>
      <c r="N757" s="30"/>
      <c r="O757" s="52">
        <v>5.5</v>
      </c>
      <c r="P757" s="26">
        <f t="shared" si="16"/>
        <v>6.7</v>
      </c>
      <c r="Q757" s="27" t="str">
        <f t="shared" si="22"/>
        <v>C+</v>
      </c>
      <c r="R757" s="28" t="str">
        <f t="shared" si="21"/>
        <v>Trung bình</v>
      </c>
      <c r="S757" s="29" t="str">
        <f t="shared" si="17"/>
        <v/>
      </c>
      <c r="T757" s="92" t="s">
        <v>5731</v>
      </c>
      <c r="U757" s="3" t="str">
        <f t="shared" si="23"/>
        <v>INT1332</v>
      </c>
      <c r="V757" s="3" t="str">
        <f t="shared" si="24"/>
        <v>14</v>
      </c>
      <c r="W757" s="19" t="str">
        <f t="array" ref="W757">IFERROR(VLOOKUP($C757&amp;$T757,CHOOSE({1,2},Data!$A$2:$A$13444&amp;Data!$B$2:$B$13444,Data!$C$2:$C$13444),2,0),"")</f>
        <v>PM10-A3</v>
      </c>
      <c r="X757" s="54" t="str">
        <f t="shared" si="15"/>
        <v>Đạt</v>
      </c>
      <c r="Y757" s="54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2"/>
    </row>
    <row r="758" spans="1:40" ht="18.75" customHeight="1" x14ac:dyDescent="0.25">
      <c r="A758" s="1">
        <v>750</v>
      </c>
      <c r="B758" s="20">
        <f>IF(LEN(C758=0),SUBTOTAL(3,$C$9:C758),"")</f>
        <v>750</v>
      </c>
      <c r="C758" s="21" t="s">
        <v>5318</v>
      </c>
      <c r="D758" s="22" t="s">
        <v>6278</v>
      </c>
      <c r="E758" s="23" t="s">
        <v>6462</v>
      </c>
      <c r="F758" s="21" t="s">
        <v>5958</v>
      </c>
      <c r="G758" s="90">
        <v>10</v>
      </c>
      <c r="H758" s="24">
        <v>4</v>
      </c>
      <c r="I758" s="24">
        <v>6</v>
      </c>
      <c r="J758" s="24" t="s">
        <v>26</v>
      </c>
      <c r="K758" s="30"/>
      <c r="L758" s="30"/>
      <c r="M758" s="30"/>
      <c r="N758" s="30"/>
      <c r="O758" s="52">
        <v>4</v>
      </c>
      <c r="P758" s="26">
        <f t="shared" si="16"/>
        <v>5</v>
      </c>
      <c r="Q758" s="27" t="str">
        <f t="shared" si="22"/>
        <v>D+</v>
      </c>
      <c r="R758" s="28" t="str">
        <f t="shared" si="21"/>
        <v>Trung bình yếu</v>
      </c>
      <c r="S758" s="29" t="str">
        <f t="shared" si="17"/>
        <v/>
      </c>
      <c r="T758" s="92" t="s">
        <v>5731</v>
      </c>
      <c r="U758" s="3" t="str">
        <f t="shared" si="23"/>
        <v>INT1332</v>
      </c>
      <c r="V758" s="3" t="str">
        <f t="shared" si="24"/>
        <v>14</v>
      </c>
      <c r="W758" s="19" t="str">
        <f t="array" ref="W758">IFERROR(VLOOKUP($C758&amp;$T758,CHOOSE({1,2},Data!$A$2:$A$13444&amp;Data!$B$2:$B$13444,Data!$C$2:$C$13444),2,0),"")</f>
        <v>PM10-A3</v>
      </c>
      <c r="X758" s="54" t="str">
        <f t="shared" si="15"/>
        <v>Đạt</v>
      </c>
      <c r="Y758" s="54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2"/>
    </row>
    <row r="759" spans="1:40" ht="18.75" customHeight="1" x14ac:dyDescent="0.25">
      <c r="A759" s="1">
        <v>751</v>
      </c>
      <c r="B759" s="20">
        <f>IF(LEN(C759=0),SUBTOTAL(3,$C$9:C759),"")</f>
        <v>751</v>
      </c>
      <c r="C759" s="21" t="s">
        <v>382</v>
      </c>
      <c r="D759" s="22" t="s">
        <v>6397</v>
      </c>
      <c r="E759" s="23" t="s">
        <v>6079</v>
      </c>
      <c r="F759" s="21" t="s">
        <v>5959</v>
      </c>
      <c r="G759" s="90">
        <v>7</v>
      </c>
      <c r="H759" s="24">
        <v>5</v>
      </c>
      <c r="I759" s="24">
        <v>7</v>
      </c>
      <c r="J759" s="24" t="s">
        <v>26</v>
      </c>
      <c r="K759" s="30"/>
      <c r="L759" s="30"/>
      <c r="M759" s="30"/>
      <c r="N759" s="30"/>
      <c r="O759" s="52">
        <v>3</v>
      </c>
      <c r="P759" s="26">
        <f t="shared" si="16"/>
        <v>4.5999999999999996</v>
      </c>
      <c r="Q759" s="27" t="str">
        <f t="shared" si="22"/>
        <v>D</v>
      </c>
      <c r="R759" s="28" t="str">
        <f t="shared" si="21"/>
        <v>Trung bình yếu</v>
      </c>
      <c r="S759" s="29" t="str">
        <f t="shared" si="17"/>
        <v/>
      </c>
      <c r="T759" s="92" t="s">
        <v>5731</v>
      </c>
      <c r="U759" s="3" t="str">
        <f t="shared" si="23"/>
        <v>INT1332</v>
      </c>
      <c r="V759" s="3" t="str">
        <f t="shared" si="24"/>
        <v>14</v>
      </c>
      <c r="W759" s="19" t="str">
        <f t="array" ref="W759">IFERROR(VLOOKUP($C759&amp;$T759,CHOOSE({1,2},Data!$A$2:$A$13444&amp;Data!$B$2:$B$13444,Data!$C$2:$C$13444),2,0),"")</f>
        <v>PM10-A3</v>
      </c>
      <c r="X759" s="54" t="str">
        <f t="shared" si="15"/>
        <v>Đạt</v>
      </c>
      <c r="Y759" s="54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2"/>
    </row>
    <row r="760" spans="1:40" ht="18.75" customHeight="1" x14ac:dyDescent="0.25">
      <c r="A760" s="1">
        <v>752</v>
      </c>
      <c r="B760" s="20">
        <f>IF(LEN(C760=0),SUBTOTAL(3,$C$9:C760),"")</f>
        <v>752</v>
      </c>
      <c r="C760" s="21" t="s">
        <v>4329</v>
      </c>
      <c r="D760" s="22" t="s">
        <v>6313</v>
      </c>
      <c r="E760" s="23" t="s">
        <v>6378</v>
      </c>
      <c r="F760" s="21" t="s">
        <v>5959</v>
      </c>
      <c r="G760" s="90">
        <v>10</v>
      </c>
      <c r="H760" s="24">
        <v>5</v>
      </c>
      <c r="I760" s="24">
        <v>7.5</v>
      </c>
      <c r="J760" s="24" t="s">
        <v>26</v>
      </c>
      <c r="K760" s="30"/>
      <c r="L760" s="30"/>
      <c r="M760" s="30"/>
      <c r="N760" s="30"/>
      <c r="O760" s="52">
        <v>5</v>
      </c>
      <c r="P760" s="26">
        <f t="shared" si="16"/>
        <v>6</v>
      </c>
      <c r="Q760" s="27" t="str">
        <f t="shared" si="22"/>
        <v>C</v>
      </c>
      <c r="R760" s="28" t="str">
        <f t="shared" si="21"/>
        <v>Trung bình</v>
      </c>
      <c r="S760" s="29" t="str">
        <f t="shared" si="17"/>
        <v/>
      </c>
      <c r="T760" s="92" t="s">
        <v>5731</v>
      </c>
      <c r="U760" s="3" t="str">
        <f t="shared" si="23"/>
        <v>INT1332</v>
      </c>
      <c r="V760" s="3" t="str">
        <f t="shared" si="24"/>
        <v>14</v>
      </c>
      <c r="W760" s="19" t="str">
        <f t="array" ref="W760">IFERROR(VLOOKUP($C760&amp;$T760,CHOOSE({1,2},Data!$A$2:$A$13444&amp;Data!$B$2:$B$13444,Data!$C$2:$C$13444),2,0),"")</f>
        <v>PM10-A3</v>
      </c>
      <c r="X760" s="54" t="str">
        <f t="shared" si="15"/>
        <v>Đạt</v>
      </c>
      <c r="Y760" s="54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2"/>
    </row>
    <row r="761" spans="1:40" ht="18.75" customHeight="1" x14ac:dyDescent="0.25">
      <c r="A761" s="1">
        <v>753</v>
      </c>
      <c r="B761" s="20">
        <f>IF(LEN(C761=0),SUBTOTAL(3,$C$9:C761),"")</f>
        <v>753</v>
      </c>
      <c r="C761" s="21" t="s">
        <v>384</v>
      </c>
      <c r="D761" s="22" t="s">
        <v>5853</v>
      </c>
      <c r="E761" s="23" t="s">
        <v>6378</v>
      </c>
      <c r="F761" s="21" t="s">
        <v>5967</v>
      </c>
      <c r="G761" s="90">
        <v>8</v>
      </c>
      <c r="H761" s="24">
        <v>4</v>
      </c>
      <c r="I761" s="24">
        <v>6.5</v>
      </c>
      <c r="J761" s="24" t="s">
        <v>26</v>
      </c>
      <c r="K761" s="30"/>
      <c r="L761" s="30"/>
      <c r="M761" s="30"/>
      <c r="N761" s="30"/>
      <c r="O761" s="52">
        <v>1</v>
      </c>
      <c r="P761" s="26">
        <f t="shared" si="16"/>
        <v>3.4</v>
      </c>
      <c r="Q761" s="27" t="str">
        <f t="shared" si="22"/>
        <v>F</v>
      </c>
      <c r="R761" s="28" t="str">
        <f t="shared" si="21"/>
        <v>Kém</v>
      </c>
      <c r="S761" s="29" t="str">
        <f t="shared" si="17"/>
        <v/>
      </c>
      <c r="T761" s="92" t="s">
        <v>5731</v>
      </c>
      <c r="U761" s="3" t="str">
        <f t="shared" si="23"/>
        <v>INT1332</v>
      </c>
      <c r="V761" s="3" t="str">
        <f t="shared" si="24"/>
        <v>14</v>
      </c>
      <c r="W761" s="19" t="str">
        <f t="array" ref="W761">IFERROR(VLOOKUP($C761&amp;$T761,CHOOSE({1,2},Data!$A$2:$A$13444&amp;Data!$B$2:$B$13444,Data!$C$2:$C$13444),2,0),"")</f>
        <v>PM10-A3</v>
      </c>
      <c r="X761" s="54" t="str">
        <f t="shared" si="15"/>
        <v>Học lại</v>
      </c>
      <c r="Y761" s="54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2"/>
    </row>
    <row r="762" spans="1:40" ht="18.75" customHeight="1" x14ac:dyDescent="0.25">
      <c r="A762" s="1">
        <v>754</v>
      </c>
      <c r="B762" s="20">
        <f>IF(LEN(C762=0),SUBTOTAL(3,$C$9:C762),"")</f>
        <v>754</v>
      </c>
      <c r="C762" s="21" t="s">
        <v>274</v>
      </c>
      <c r="D762" s="22" t="s">
        <v>6074</v>
      </c>
      <c r="E762" s="23" t="s">
        <v>6014</v>
      </c>
      <c r="F762" s="21" t="s">
        <v>5956</v>
      </c>
      <c r="G762" s="90">
        <v>10</v>
      </c>
      <c r="H762" s="24">
        <v>7</v>
      </c>
      <c r="I762" s="24">
        <v>7.5</v>
      </c>
      <c r="J762" s="24" t="s">
        <v>26</v>
      </c>
      <c r="K762" s="30"/>
      <c r="L762" s="30"/>
      <c r="M762" s="30"/>
      <c r="N762" s="30"/>
      <c r="O762" s="52">
        <v>5.5</v>
      </c>
      <c r="P762" s="26">
        <f t="shared" si="16"/>
        <v>6.7</v>
      </c>
      <c r="Q762" s="27" t="str">
        <f t="shared" si="22"/>
        <v>C+</v>
      </c>
      <c r="R762" s="28" t="str">
        <f t="shared" si="21"/>
        <v>Trung bình</v>
      </c>
      <c r="S762" s="29" t="str">
        <f t="shared" si="17"/>
        <v/>
      </c>
      <c r="T762" s="92" t="s">
        <v>5731</v>
      </c>
      <c r="U762" s="3" t="str">
        <f t="shared" si="23"/>
        <v>INT1332</v>
      </c>
      <c r="V762" s="3" t="str">
        <f t="shared" si="24"/>
        <v>14</v>
      </c>
      <c r="W762" s="19" t="str">
        <f t="array" ref="W762">IFERROR(VLOOKUP($C762&amp;$T762,CHOOSE({1,2},Data!$A$2:$A$13444&amp;Data!$B$2:$B$13444,Data!$C$2:$C$13444),2,0),"")</f>
        <v>PM10-A3</v>
      </c>
      <c r="X762" s="54" t="str">
        <f t="shared" si="15"/>
        <v>Đạt</v>
      </c>
      <c r="Y762" s="54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2"/>
    </row>
    <row r="763" spans="1:40" ht="18.75" customHeight="1" x14ac:dyDescent="0.25">
      <c r="A763" s="1">
        <v>755</v>
      </c>
      <c r="B763" s="20">
        <f>IF(LEN(C763=0),SUBTOTAL(3,$C$9:C763),"")</f>
        <v>755</v>
      </c>
      <c r="C763" s="21" t="s">
        <v>415</v>
      </c>
      <c r="D763" s="22" t="s">
        <v>6463</v>
      </c>
      <c r="E763" s="23" t="s">
        <v>6086</v>
      </c>
      <c r="F763" s="21" t="s">
        <v>5972</v>
      </c>
      <c r="G763" s="90">
        <v>9</v>
      </c>
      <c r="H763" s="24">
        <v>3</v>
      </c>
      <c r="I763" s="24">
        <v>6</v>
      </c>
      <c r="J763" s="24" t="s">
        <v>26</v>
      </c>
      <c r="K763" s="30"/>
      <c r="L763" s="30"/>
      <c r="M763" s="30"/>
      <c r="N763" s="30"/>
      <c r="O763" s="52">
        <v>1</v>
      </c>
      <c r="P763" s="26">
        <f t="shared" si="16"/>
        <v>3.2</v>
      </c>
      <c r="Q763" s="27" t="str">
        <f t="shared" si="22"/>
        <v>F</v>
      </c>
      <c r="R763" s="28" t="str">
        <f t="shared" si="21"/>
        <v>Kém</v>
      </c>
      <c r="S763" s="29" t="str">
        <f t="shared" si="17"/>
        <v/>
      </c>
      <c r="T763" s="92" t="s">
        <v>5731</v>
      </c>
      <c r="U763" s="3" t="str">
        <f t="shared" si="23"/>
        <v>INT1332</v>
      </c>
      <c r="V763" s="3" t="str">
        <f t="shared" si="24"/>
        <v>14</v>
      </c>
      <c r="W763" s="19" t="str">
        <f t="array" ref="W763">IFERROR(VLOOKUP($C763&amp;$T763,CHOOSE({1,2},Data!$A$2:$A$13444&amp;Data!$B$2:$B$13444,Data!$C$2:$C$13444),2,0),"")</f>
        <v>PM10-A3</v>
      </c>
      <c r="X763" s="54" t="str">
        <f t="shared" si="15"/>
        <v>Học lại</v>
      </c>
      <c r="Y763" s="54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2"/>
    </row>
    <row r="764" spans="1:40" ht="18.75" customHeight="1" x14ac:dyDescent="0.25">
      <c r="A764" s="1">
        <v>756</v>
      </c>
      <c r="B764" s="20">
        <f>IF(LEN(C764=0),SUBTOTAL(3,$C$9:C764),"")</f>
        <v>756</v>
      </c>
      <c r="C764" s="21" t="s">
        <v>342</v>
      </c>
      <c r="D764" s="22" t="s">
        <v>6427</v>
      </c>
      <c r="E764" s="23" t="s">
        <v>6464</v>
      </c>
      <c r="F764" s="21" t="s">
        <v>5942</v>
      </c>
      <c r="G764" s="90">
        <v>0</v>
      </c>
      <c r="H764" s="24">
        <v>0</v>
      </c>
      <c r="I764" s="24">
        <v>0</v>
      </c>
      <c r="J764" s="24" t="s">
        <v>26</v>
      </c>
      <c r="K764" s="30"/>
      <c r="L764" s="30"/>
      <c r="M764" s="30"/>
      <c r="N764" s="30"/>
      <c r="O764" s="52" t="s">
        <v>6630</v>
      </c>
      <c r="P764" s="26">
        <f t="shared" si="16"/>
        <v>0</v>
      </c>
      <c r="Q764" s="27" t="str">
        <f t="shared" si="22"/>
        <v>F</v>
      </c>
      <c r="R764" s="28" t="str">
        <f t="shared" si="21"/>
        <v>Kém</v>
      </c>
      <c r="S764" s="29" t="str">
        <f t="shared" si="17"/>
        <v>Không đủ ĐKDT</v>
      </c>
      <c r="T764" s="92" t="s">
        <v>5731</v>
      </c>
      <c r="U764" s="3" t="str">
        <f t="shared" si="23"/>
        <v>INT1332</v>
      </c>
      <c r="V764" s="3" t="str">
        <f t="shared" si="24"/>
        <v>14</v>
      </c>
      <c r="W764" s="19" t="str">
        <f t="array" ref="W764">IFERROR(VLOOKUP($C764&amp;$T764,CHOOSE({1,2},Data!$A$2:$A$13444&amp;Data!$B$2:$B$13444,Data!$C$2:$C$13444),2,0),"")</f>
        <v>PM10-A3</v>
      </c>
      <c r="X764" s="54" t="str">
        <f t="shared" si="15"/>
        <v>Học lại</v>
      </c>
      <c r="Y764" s="54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2"/>
    </row>
    <row r="765" spans="1:40" ht="18.75" customHeight="1" x14ac:dyDescent="0.25">
      <c r="A765" s="1">
        <v>757</v>
      </c>
      <c r="B765" s="20">
        <f>IF(LEN(C765=0),SUBTOTAL(3,$C$9:C765),"")</f>
        <v>757</v>
      </c>
      <c r="C765" s="21" t="s">
        <v>4277</v>
      </c>
      <c r="D765" s="22" t="s">
        <v>6230</v>
      </c>
      <c r="E765" s="23" t="s">
        <v>6464</v>
      </c>
      <c r="F765" s="21" t="s">
        <v>5959</v>
      </c>
      <c r="G765" s="90">
        <v>10</v>
      </c>
      <c r="H765" s="24">
        <v>4</v>
      </c>
      <c r="I765" s="24">
        <v>6</v>
      </c>
      <c r="J765" s="24" t="s">
        <v>26</v>
      </c>
      <c r="K765" s="30"/>
      <c r="L765" s="30"/>
      <c r="M765" s="30"/>
      <c r="N765" s="30"/>
      <c r="O765" s="52">
        <v>6</v>
      </c>
      <c r="P765" s="26">
        <f t="shared" si="16"/>
        <v>6</v>
      </c>
      <c r="Q765" s="27" t="str">
        <f t="shared" si="22"/>
        <v>C</v>
      </c>
      <c r="R765" s="28" t="str">
        <f t="shared" si="21"/>
        <v>Trung bình</v>
      </c>
      <c r="S765" s="29" t="str">
        <f t="shared" si="17"/>
        <v/>
      </c>
      <c r="T765" s="92" t="s">
        <v>5731</v>
      </c>
      <c r="U765" s="3" t="str">
        <f t="shared" si="23"/>
        <v>INT1332</v>
      </c>
      <c r="V765" s="3" t="str">
        <f t="shared" si="24"/>
        <v>14</v>
      </c>
      <c r="W765" s="19" t="str">
        <f t="array" ref="W765">IFERROR(VLOOKUP($C765&amp;$T765,CHOOSE({1,2},Data!$A$2:$A$13444&amp;Data!$B$2:$B$13444,Data!$C$2:$C$13444),2,0),"")</f>
        <v>PM10-A3</v>
      </c>
      <c r="X765" s="54" t="str">
        <f t="shared" si="15"/>
        <v>Đạt</v>
      </c>
      <c r="Y765" s="54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2"/>
    </row>
    <row r="766" spans="1:40" ht="18.75" customHeight="1" x14ac:dyDescent="0.25">
      <c r="A766" s="1">
        <v>758</v>
      </c>
      <c r="B766" s="20">
        <f>IF(LEN(C766=0),SUBTOTAL(3,$C$9:C766),"")</f>
        <v>758</v>
      </c>
      <c r="C766" s="21" t="s">
        <v>4720</v>
      </c>
      <c r="D766" s="22" t="s">
        <v>6130</v>
      </c>
      <c r="E766" s="23" t="s">
        <v>5859</v>
      </c>
      <c r="F766" s="21" t="s">
        <v>5959</v>
      </c>
      <c r="G766" s="90">
        <v>10</v>
      </c>
      <c r="H766" s="24">
        <v>4</v>
      </c>
      <c r="I766" s="24">
        <v>6</v>
      </c>
      <c r="J766" s="24" t="s">
        <v>26</v>
      </c>
      <c r="K766" s="30"/>
      <c r="L766" s="30"/>
      <c r="M766" s="30"/>
      <c r="N766" s="30"/>
      <c r="O766" s="52">
        <v>4</v>
      </c>
      <c r="P766" s="26">
        <f t="shared" si="16"/>
        <v>5</v>
      </c>
      <c r="Q766" s="27" t="str">
        <f t="shared" si="22"/>
        <v>D+</v>
      </c>
      <c r="R766" s="28" t="str">
        <f t="shared" si="21"/>
        <v>Trung bình yếu</v>
      </c>
      <c r="S766" s="29" t="str">
        <f t="shared" si="17"/>
        <v/>
      </c>
      <c r="T766" s="92" t="s">
        <v>5731</v>
      </c>
      <c r="U766" s="3" t="str">
        <f t="shared" si="23"/>
        <v>INT1332</v>
      </c>
      <c r="V766" s="3" t="str">
        <f t="shared" si="24"/>
        <v>14</v>
      </c>
      <c r="W766" s="19" t="str">
        <f t="array" ref="W766">IFERROR(VLOOKUP($C766&amp;$T766,CHOOSE({1,2},Data!$A$2:$A$13444&amp;Data!$B$2:$B$13444,Data!$C$2:$C$13444),2,0),"")</f>
        <v>PM10-A3</v>
      </c>
      <c r="X766" s="54" t="str">
        <f t="shared" si="15"/>
        <v>Đạt</v>
      </c>
      <c r="Y766" s="54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2"/>
    </row>
    <row r="767" spans="1:40" ht="18.75" customHeight="1" x14ac:dyDescent="0.25">
      <c r="A767" s="1">
        <v>759</v>
      </c>
      <c r="B767" s="20">
        <f>IF(LEN(C767=0),SUBTOTAL(3,$C$9:C767),"")</f>
        <v>759</v>
      </c>
      <c r="C767" s="21" t="s">
        <v>4330</v>
      </c>
      <c r="D767" s="22" t="s">
        <v>5818</v>
      </c>
      <c r="E767" s="23" t="s">
        <v>5862</v>
      </c>
      <c r="F767" s="21" t="s">
        <v>5959</v>
      </c>
      <c r="G767" s="90">
        <v>10</v>
      </c>
      <c r="H767" s="24">
        <v>7</v>
      </c>
      <c r="I767" s="24">
        <v>8</v>
      </c>
      <c r="J767" s="24" t="s">
        <v>26</v>
      </c>
      <c r="K767" s="30"/>
      <c r="L767" s="30"/>
      <c r="M767" s="30"/>
      <c r="N767" s="30"/>
      <c r="O767" s="52">
        <v>8</v>
      </c>
      <c r="P767" s="26">
        <f t="shared" si="16"/>
        <v>8</v>
      </c>
      <c r="Q767" s="27" t="str">
        <f t="shared" si="22"/>
        <v>B+</v>
      </c>
      <c r="R767" s="28" t="str">
        <f t="shared" si="21"/>
        <v>Khá</v>
      </c>
      <c r="S767" s="29" t="str">
        <f t="shared" si="17"/>
        <v/>
      </c>
      <c r="T767" s="92" t="s">
        <v>5731</v>
      </c>
      <c r="U767" s="3" t="str">
        <f t="shared" si="23"/>
        <v>INT1332</v>
      </c>
      <c r="V767" s="3" t="str">
        <f t="shared" si="24"/>
        <v>14</v>
      </c>
      <c r="W767" s="19" t="str">
        <f t="array" ref="W767">IFERROR(VLOOKUP($C767&amp;$T767,CHOOSE({1,2},Data!$A$2:$A$13444&amp;Data!$B$2:$B$13444,Data!$C$2:$C$13444),2,0),"")</f>
        <v>PM10-A3</v>
      </c>
      <c r="X767" s="54" t="str">
        <f t="shared" si="15"/>
        <v>Đạt</v>
      </c>
      <c r="Y767" s="54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2"/>
    </row>
    <row r="768" spans="1:40" ht="18.75" customHeight="1" x14ac:dyDescent="0.25">
      <c r="A768" s="1">
        <v>760</v>
      </c>
      <c r="B768" s="20">
        <f>IF(LEN(C768=0),SUBTOTAL(3,$C$9:C768),"")</f>
        <v>760</v>
      </c>
      <c r="C768" s="21" t="s">
        <v>4011</v>
      </c>
      <c r="D768" s="22" t="s">
        <v>6465</v>
      </c>
      <c r="E768" s="23" t="s">
        <v>5862</v>
      </c>
      <c r="F768" s="21" t="s">
        <v>5947</v>
      </c>
      <c r="G768" s="90">
        <v>0</v>
      </c>
      <c r="H768" s="24">
        <v>0</v>
      </c>
      <c r="I768" s="24">
        <v>0</v>
      </c>
      <c r="J768" s="24" t="s">
        <v>26</v>
      </c>
      <c r="K768" s="30"/>
      <c r="L768" s="30"/>
      <c r="M768" s="30"/>
      <c r="N768" s="30"/>
      <c r="O768" s="52" t="s">
        <v>6630</v>
      </c>
      <c r="P768" s="26">
        <f t="shared" si="16"/>
        <v>0</v>
      </c>
      <c r="Q768" s="27" t="str">
        <f t="shared" si="22"/>
        <v>F</v>
      </c>
      <c r="R768" s="28" t="str">
        <f t="shared" si="21"/>
        <v>Kém</v>
      </c>
      <c r="S768" s="29" t="str">
        <f t="shared" si="17"/>
        <v>Không đủ ĐKDT</v>
      </c>
      <c r="T768" s="92" t="s">
        <v>5731</v>
      </c>
      <c r="U768" s="3" t="str">
        <f t="shared" si="23"/>
        <v>INT1332</v>
      </c>
      <c r="V768" s="3" t="str">
        <f t="shared" si="24"/>
        <v>14</v>
      </c>
      <c r="W768" s="19" t="str">
        <f t="array" ref="W768">IFERROR(VLOOKUP($C768&amp;$T768,CHOOSE({1,2},Data!$A$2:$A$13444&amp;Data!$B$2:$B$13444,Data!$C$2:$C$13444),2,0),"")</f>
        <v>PM10-A3</v>
      </c>
      <c r="X768" s="54" t="str">
        <f t="shared" si="15"/>
        <v>Học lại</v>
      </c>
      <c r="Y768" s="54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2"/>
    </row>
    <row r="769" spans="1:40" ht="18.75" customHeight="1" x14ac:dyDescent="0.25">
      <c r="A769" s="1">
        <v>761</v>
      </c>
      <c r="B769" s="20">
        <f>IF(LEN(C769=0),SUBTOTAL(3,$C$9:C769),"")</f>
        <v>761</v>
      </c>
      <c r="C769" s="21" t="s">
        <v>389</v>
      </c>
      <c r="D769" s="22" t="s">
        <v>6466</v>
      </c>
      <c r="E769" s="23" t="s">
        <v>5926</v>
      </c>
      <c r="F769" s="21" t="s">
        <v>5822</v>
      </c>
      <c r="G769" s="90">
        <v>10</v>
      </c>
      <c r="H769" s="24">
        <v>6</v>
      </c>
      <c r="I769" s="24">
        <v>7</v>
      </c>
      <c r="J769" s="24" t="s">
        <v>26</v>
      </c>
      <c r="K769" s="30"/>
      <c r="L769" s="30"/>
      <c r="M769" s="30"/>
      <c r="N769" s="30"/>
      <c r="O769" s="52">
        <v>8</v>
      </c>
      <c r="P769" s="26">
        <f t="shared" si="16"/>
        <v>7.6</v>
      </c>
      <c r="Q769" s="27" t="str">
        <f t="shared" si="22"/>
        <v>B</v>
      </c>
      <c r="R769" s="28" t="str">
        <f t="shared" si="21"/>
        <v>Khá</v>
      </c>
      <c r="S769" s="29" t="str">
        <f t="shared" si="17"/>
        <v/>
      </c>
      <c r="T769" s="92" t="s">
        <v>5731</v>
      </c>
      <c r="U769" s="3" t="str">
        <f t="shared" si="23"/>
        <v>INT1332</v>
      </c>
      <c r="V769" s="3" t="str">
        <f t="shared" si="24"/>
        <v>14</v>
      </c>
      <c r="W769" s="19" t="str">
        <f t="array" ref="W769">IFERROR(VLOOKUP($C769&amp;$T769,CHOOSE({1,2},Data!$A$2:$A$13444&amp;Data!$B$2:$B$13444,Data!$C$2:$C$13444),2,0),"")</f>
        <v>PM10-A3</v>
      </c>
      <c r="X769" s="54" t="str">
        <f t="shared" si="15"/>
        <v>Đạt</v>
      </c>
      <c r="Y769" s="54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2"/>
    </row>
    <row r="770" spans="1:40" ht="18.75" customHeight="1" x14ac:dyDescent="0.25">
      <c r="A770" s="1">
        <v>762</v>
      </c>
      <c r="B770" s="20">
        <f>IF(LEN(C770=0),SUBTOTAL(3,$C$9:C770),"")</f>
        <v>762</v>
      </c>
      <c r="C770" s="21" t="s">
        <v>4331</v>
      </c>
      <c r="D770" s="22" t="s">
        <v>6467</v>
      </c>
      <c r="E770" s="23" t="s">
        <v>5926</v>
      </c>
      <c r="F770" s="21" t="s">
        <v>5959</v>
      </c>
      <c r="G770" s="90">
        <v>10</v>
      </c>
      <c r="H770" s="24">
        <v>7</v>
      </c>
      <c r="I770" s="24">
        <v>7</v>
      </c>
      <c r="J770" s="24" t="s">
        <v>26</v>
      </c>
      <c r="K770" s="30"/>
      <c r="L770" s="30"/>
      <c r="M770" s="30"/>
      <c r="N770" s="30"/>
      <c r="O770" s="52">
        <v>8.5</v>
      </c>
      <c r="P770" s="26">
        <f t="shared" si="16"/>
        <v>8.1</v>
      </c>
      <c r="Q770" s="27" t="str">
        <f t="shared" si="22"/>
        <v>B+</v>
      </c>
      <c r="R770" s="28" t="str">
        <f t="shared" si="21"/>
        <v>Khá</v>
      </c>
      <c r="S770" s="29" t="str">
        <f t="shared" si="17"/>
        <v/>
      </c>
      <c r="T770" s="92" t="s">
        <v>5731</v>
      </c>
      <c r="U770" s="3" t="str">
        <f t="shared" si="23"/>
        <v>INT1332</v>
      </c>
      <c r="V770" s="3" t="str">
        <f t="shared" si="24"/>
        <v>14</v>
      </c>
      <c r="W770" s="19" t="str">
        <f t="array" ref="W770">IFERROR(VLOOKUP($C770&amp;$T770,CHOOSE({1,2},Data!$A$2:$A$13444&amp;Data!$B$2:$B$13444,Data!$C$2:$C$13444),2,0),"")</f>
        <v>PM10-A3</v>
      </c>
      <c r="X770" s="54" t="str">
        <f t="shared" si="15"/>
        <v>Đạt</v>
      </c>
      <c r="Y770" s="54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2"/>
    </row>
    <row r="771" spans="1:40" ht="18.75" customHeight="1" x14ac:dyDescent="0.25">
      <c r="A771" s="1">
        <v>763</v>
      </c>
      <c r="B771" s="20">
        <f>IF(LEN(C771=0),SUBTOTAL(3,$C$9:C771),"")</f>
        <v>763</v>
      </c>
      <c r="C771" s="21" t="s">
        <v>4924</v>
      </c>
      <c r="D771" s="22" t="s">
        <v>6468</v>
      </c>
      <c r="E771" s="23" t="s">
        <v>6434</v>
      </c>
      <c r="F771" s="21" t="s">
        <v>5939</v>
      </c>
      <c r="G771" s="90">
        <v>8</v>
      </c>
      <c r="H771" s="24">
        <v>4</v>
      </c>
      <c r="I771" s="24">
        <v>7</v>
      </c>
      <c r="J771" s="24" t="s">
        <v>26</v>
      </c>
      <c r="K771" s="30"/>
      <c r="L771" s="30"/>
      <c r="M771" s="30"/>
      <c r="N771" s="30"/>
      <c r="O771" s="52">
        <v>4</v>
      </c>
      <c r="P771" s="26">
        <f t="shared" si="16"/>
        <v>5</v>
      </c>
      <c r="Q771" s="27" t="str">
        <f t="shared" si="22"/>
        <v>D+</v>
      </c>
      <c r="R771" s="28" t="str">
        <f t="shared" si="21"/>
        <v>Trung bình yếu</v>
      </c>
      <c r="S771" s="29" t="str">
        <f t="shared" si="17"/>
        <v/>
      </c>
      <c r="T771" s="92" t="s">
        <v>5731</v>
      </c>
      <c r="U771" s="3" t="str">
        <f t="shared" si="23"/>
        <v>INT1332</v>
      </c>
      <c r="V771" s="3" t="str">
        <f t="shared" si="24"/>
        <v>14</v>
      </c>
      <c r="W771" s="19" t="str">
        <f t="array" ref="W771">IFERROR(VLOOKUP($C771&amp;$T771,CHOOSE({1,2},Data!$A$2:$A$13444&amp;Data!$B$2:$B$13444,Data!$C$2:$C$13444),2,0),"")</f>
        <v>PM10-A3</v>
      </c>
      <c r="X771" s="54" t="str">
        <f t="shared" si="15"/>
        <v>Đạt</v>
      </c>
      <c r="Y771" s="54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2"/>
    </row>
    <row r="772" spans="1:40" ht="18.75" customHeight="1" x14ac:dyDescent="0.25">
      <c r="A772" s="1">
        <v>764</v>
      </c>
      <c r="B772" s="20">
        <f>IF(LEN(C772=0),SUBTOTAL(3,$C$9:C772),"")</f>
        <v>764</v>
      </c>
      <c r="C772" s="21" t="s">
        <v>687</v>
      </c>
      <c r="D772" s="22" t="s">
        <v>5838</v>
      </c>
      <c r="E772" s="23" t="s">
        <v>5864</v>
      </c>
      <c r="F772" s="21" t="s">
        <v>5822</v>
      </c>
      <c r="G772" s="90">
        <v>9</v>
      </c>
      <c r="H772" s="24">
        <v>8.5</v>
      </c>
      <c r="I772" s="24">
        <v>8</v>
      </c>
      <c r="J772" s="24" t="s">
        <v>26</v>
      </c>
      <c r="K772" s="30"/>
      <c r="L772" s="30"/>
      <c r="M772" s="30"/>
      <c r="N772" s="30"/>
      <c r="O772" s="52">
        <v>7.5</v>
      </c>
      <c r="P772" s="26">
        <f t="shared" si="16"/>
        <v>8</v>
      </c>
      <c r="Q772" s="27" t="str">
        <f t="shared" si="22"/>
        <v>B+</v>
      </c>
      <c r="R772" s="28" t="str">
        <f t="shared" si="21"/>
        <v>Khá</v>
      </c>
      <c r="S772" s="29" t="str">
        <f t="shared" si="17"/>
        <v/>
      </c>
      <c r="T772" s="92" t="s">
        <v>5731</v>
      </c>
      <c r="U772" s="3" t="str">
        <f t="shared" si="23"/>
        <v>INT1332</v>
      </c>
      <c r="V772" s="3" t="str">
        <f t="shared" si="24"/>
        <v>14</v>
      </c>
      <c r="W772" s="19" t="str">
        <f t="array" ref="W772">IFERROR(VLOOKUP($C772&amp;$T772,CHOOSE({1,2},Data!$A$2:$A$13444&amp;Data!$B$2:$B$13444,Data!$C$2:$C$13444),2,0),"")</f>
        <v>PM10-A3</v>
      </c>
      <c r="X772" s="54" t="str">
        <f t="shared" si="15"/>
        <v>Đạt</v>
      </c>
      <c r="Y772" s="54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2"/>
    </row>
    <row r="773" spans="1:40" ht="18.75" customHeight="1" x14ac:dyDescent="0.25">
      <c r="A773" s="1">
        <v>765</v>
      </c>
      <c r="B773" s="20">
        <f>IF(LEN(C773=0),SUBTOTAL(3,$C$9:C773),"")</f>
        <v>765</v>
      </c>
      <c r="C773" s="21" t="s">
        <v>5251</v>
      </c>
      <c r="D773" s="22" t="s">
        <v>5893</v>
      </c>
      <c r="E773" s="23" t="s">
        <v>5864</v>
      </c>
      <c r="F773" s="21" t="s">
        <v>5942</v>
      </c>
      <c r="G773" s="90">
        <v>5</v>
      </c>
      <c r="H773" s="24">
        <v>4</v>
      </c>
      <c r="I773" s="24">
        <v>6</v>
      </c>
      <c r="J773" s="24" t="s">
        <v>26</v>
      </c>
      <c r="K773" s="30"/>
      <c r="L773" s="30"/>
      <c r="M773" s="30"/>
      <c r="N773" s="30"/>
      <c r="O773" s="52">
        <v>2</v>
      </c>
      <c r="P773" s="26">
        <f t="shared" si="16"/>
        <v>3.5</v>
      </c>
      <c r="Q773" s="27" t="str">
        <f t="shared" si="22"/>
        <v>F</v>
      </c>
      <c r="R773" s="28" t="str">
        <f t="shared" si="21"/>
        <v>Kém</v>
      </c>
      <c r="S773" s="29" t="str">
        <f t="shared" si="17"/>
        <v/>
      </c>
      <c r="T773" s="92" t="s">
        <v>5731</v>
      </c>
      <c r="U773" s="3" t="str">
        <f t="shared" si="23"/>
        <v>INT1332</v>
      </c>
      <c r="V773" s="3" t="str">
        <f t="shared" si="24"/>
        <v>14</v>
      </c>
      <c r="W773" s="19" t="str">
        <f t="array" ref="W773">IFERROR(VLOOKUP($C773&amp;$T773,CHOOSE({1,2},Data!$A$2:$A$13444&amp;Data!$B$2:$B$13444,Data!$C$2:$C$13444),2,0),"")</f>
        <v>PM10-A3</v>
      </c>
      <c r="X773" s="54" t="str">
        <f t="shared" si="15"/>
        <v>Học lại</v>
      </c>
      <c r="Y773" s="54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2"/>
    </row>
    <row r="774" spans="1:40" ht="18.75" customHeight="1" x14ac:dyDescent="0.25">
      <c r="A774" s="1">
        <v>766</v>
      </c>
      <c r="B774" s="20">
        <f>IF(LEN(C774=0),SUBTOTAL(3,$C$9:C774),"")</f>
        <v>766</v>
      </c>
      <c r="C774" s="21" t="s">
        <v>825</v>
      </c>
      <c r="D774" s="22" t="s">
        <v>6469</v>
      </c>
      <c r="E774" s="23" t="s">
        <v>5928</v>
      </c>
      <c r="F774" s="21" t="s">
        <v>6460</v>
      </c>
      <c r="G774" s="90">
        <v>10</v>
      </c>
      <c r="H774" s="24">
        <v>5</v>
      </c>
      <c r="I774" s="24">
        <v>7</v>
      </c>
      <c r="J774" s="24" t="s">
        <v>26</v>
      </c>
      <c r="K774" s="30"/>
      <c r="L774" s="30"/>
      <c r="M774" s="30"/>
      <c r="N774" s="30"/>
      <c r="O774" s="52">
        <v>2</v>
      </c>
      <c r="P774" s="26">
        <f t="shared" si="16"/>
        <v>4.4000000000000004</v>
      </c>
      <c r="Q774" s="27" t="str">
        <f t="shared" si="22"/>
        <v>D</v>
      </c>
      <c r="R774" s="28" t="str">
        <f t="shared" si="21"/>
        <v>Trung bình yếu</v>
      </c>
      <c r="S774" s="29" t="str">
        <f t="shared" si="17"/>
        <v/>
      </c>
      <c r="T774" s="92" t="s">
        <v>5731</v>
      </c>
      <c r="U774" s="3" t="str">
        <f t="shared" si="23"/>
        <v>INT1332</v>
      </c>
      <c r="V774" s="3" t="str">
        <f t="shared" si="24"/>
        <v>14</v>
      </c>
      <c r="W774" s="19" t="str">
        <f t="array" ref="W774">IFERROR(VLOOKUP($C774&amp;$T774,CHOOSE({1,2},Data!$A$2:$A$13444&amp;Data!$B$2:$B$13444,Data!$C$2:$C$13444),2,0),"")</f>
        <v>PM10-A3</v>
      </c>
      <c r="X774" s="54" t="str">
        <f t="shared" ref="X774:X1028" si="25">IF(S774="Không đủ ĐKDT","Học lại",IF(S774="Đình chỉ thi","Học lại",IF(AND(MID(F774,2,2)&lt;"12",S774="Vắng"),"Thi lại",IF(S774="Vắng có phép", "Thi lại",IF(AND((MID(F774,2,2)&lt;"12"),P774&lt;4.5),"Thi lại",IF(AND((MID(F774,2,2)&lt;"19"),P774&lt;4),"Học lại",IF(AND((MID(F774,2,2)&gt;"18"),P774&lt;4),"Thi lại",IF(AND(MID(F774,2,2)&gt;"18",O774=0),"Thi lại",IF(AND((MID(F774,2,2)&lt;"12"),O774=0),"Thi lại",IF(AND((MID(F774,2,2)&lt;"19"),(MID(F774,2,2)&gt;"11"),O774=0),"Học lại","Đạt"))))))))))</f>
        <v>Đạt</v>
      </c>
      <c r="Y774" s="54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2"/>
    </row>
    <row r="775" spans="1:40" ht="18.75" customHeight="1" x14ac:dyDescent="0.25">
      <c r="A775" s="1">
        <v>767</v>
      </c>
      <c r="B775" s="20">
        <f>IF(LEN(C775=0),SUBTOTAL(3,$C$9:C775),"")</f>
        <v>767</v>
      </c>
      <c r="C775" s="21" t="s">
        <v>390</v>
      </c>
      <c r="D775" s="22" t="s">
        <v>6123</v>
      </c>
      <c r="E775" s="23" t="s">
        <v>6470</v>
      </c>
      <c r="F775" s="21" t="s">
        <v>5959</v>
      </c>
      <c r="G775" s="90">
        <v>9</v>
      </c>
      <c r="H775" s="24">
        <v>4</v>
      </c>
      <c r="I775" s="24">
        <v>8</v>
      </c>
      <c r="J775" s="24" t="s">
        <v>26</v>
      </c>
      <c r="K775" s="30"/>
      <c r="L775" s="30"/>
      <c r="M775" s="30"/>
      <c r="N775" s="30"/>
      <c r="O775" s="52">
        <v>2.5</v>
      </c>
      <c r="P775" s="26">
        <f t="shared" ref="P775:P919" si="26">IF(O775="H","I",IF(OR(O775="DC",O775="C",O775="V"),0,ROUND(SUMPRODUCT(G775:O775,$G$8:$O$8)/100,1)))</f>
        <v>4.5999999999999996</v>
      </c>
      <c r="Q775" s="27" t="str">
        <f t="shared" si="22"/>
        <v>D</v>
      </c>
      <c r="R775" s="28" t="str">
        <f t="shared" si="21"/>
        <v>Trung bình yếu</v>
      </c>
      <c r="S775" s="29" t="str">
        <f t="shared" ref="S775:S919" si="27">+IF(OR($G775=0,$H775=0,$I775=0,$J775=0),"Không đủ ĐKDT",IF(AND(O775=0,P775&gt;=4),"Không đạt",IF(O775="V", "Vắng", IF(O775="DC", "Đình chỉ thi",IF(O775="H", "Vắng có phép","")))))</f>
        <v/>
      </c>
      <c r="T775" s="92" t="s">
        <v>5731</v>
      </c>
      <c r="U775" s="3" t="str">
        <f t="shared" si="23"/>
        <v>INT1332</v>
      </c>
      <c r="V775" s="3" t="str">
        <f t="shared" si="24"/>
        <v>14</v>
      </c>
      <c r="W775" s="19" t="str">
        <f t="array" ref="W775">IFERROR(VLOOKUP($C775&amp;$T775,CHOOSE({1,2},Data!$A$2:$A$13444&amp;Data!$B$2:$B$13444,Data!$C$2:$C$13444),2,0),"")</f>
        <v>PM10-A3</v>
      </c>
      <c r="X775" s="54" t="str">
        <f t="shared" si="25"/>
        <v>Đạt</v>
      </c>
      <c r="Y775" s="54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2"/>
    </row>
    <row r="776" spans="1:40" ht="18.75" customHeight="1" x14ac:dyDescent="0.25">
      <c r="A776" s="1">
        <v>768</v>
      </c>
      <c r="B776" s="20">
        <f>IF(LEN(C776=0),SUBTOTAL(3,$C$9:C776),"")</f>
        <v>768</v>
      </c>
      <c r="C776" s="21" t="s">
        <v>4332</v>
      </c>
      <c r="D776" s="22" t="s">
        <v>6471</v>
      </c>
      <c r="E776" s="23" t="s">
        <v>5931</v>
      </c>
      <c r="F776" s="21" t="s">
        <v>5959</v>
      </c>
      <c r="G776" s="90">
        <v>10</v>
      </c>
      <c r="H776" s="24">
        <v>5</v>
      </c>
      <c r="I776" s="24">
        <v>8</v>
      </c>
      <c r="J776" s="24" t="s">
        <v>26</v>
      </c>
      <c r="K776" s="30"/>
      <c r="L776" s="30"/>
      <c r="M776" s="30"/>
      <c r="N776" s="30"/>
      <c r="O776" s="52">
        <v>3</v>
      </c>
      <c r="P776" s="26">
        <f t="shared" si="26"/>
        <v>5.0999999999999996</v>
      </c>
      <c r="Q776" s="27" t="str">
        <f t="shared" si="22"/>
        <v>D+</v>
      </c>
      <c r="R776" s="28" t="str">
        <f t="shared" si="21"/>
        <v>Trung bình yếu</v>
      </c>
      <c r="S776" s="29" t="str">
        <f t="shared" si="27"/>
        <v/>
      </c>
      <c r="T776" s="92" t="s">
        <v>5731</v>
      </c>
      <c r="U776" s="3" t="str">
        <f t="shared" si="23"/>
        <v>INT1332</v>
      </c>
      <c r="V776" s="3" t="str">
        <f t="shared" si="24"/>
        <v>14</v>
      </c>
      <c r="W776" s="19" t="str">
        <f t="array" ref="W776">IFERROR(VLOOKUP($C776&amp;$T776,CHOOSE({1,2},Data!$A$2:$A$13444&amp;Data!$B$2:$B$13444,Data!$C$2:$C$13444),2,0),"")</f>
        <v>PM10-A3</v>
      </c>
      <c r="X776" s="54" t="str">
        <f t="shared" si="25"/>
        <v>Đạt</v>
      </c>
      <c r="Y776" s="54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2"/>
    </row>
    <row r="777" spans="1:40" ht="18.75" customHeight="1" x14ac:dyDescent="0.25">
      <c r="A777" s="1">
        <v>769</v>
      </c>
      <c r="B777" s="20">
        <f>IF(LEN(C777=0),SUBTOTAL(3,$C$9:C777),"")</f>
        <v>769</v>
      </c>
      <c r="C777" s="21" t="s">
        <v>206</v>
      </c>
      <c r="D777" s="22" t="s">
        <v>5914</v>
      </c>
      <c r="E777" s="23" t="s">
        <v>5806</v>
      </c>
      <c r="F777" s="21" t="s">
        <v>5962</v>
      </c>
      <c r="G777" s="90">
        <v>10</v>
      </c>
      <c r="H777" s="24">
        <v>7</v>
      </c>
      <c r="I777" s="24">
        <v>6</v>
      </c>
      <c r="J777" s="24" t="s">
        <v>26</v>
      </c>
      <c r="K777" s="30"/>
      <c r="L777" s="30"/>
      <c r="M777" s="30"/>
      <c r="N777" s="30"/>
      <c r="O777" s="52">
        <v>2</v>
      </c>
      <c r="P777" s="26">
        <f t="shared" si="26"/>
        <v>4.5999999999999996</v>
      </c>
      <c r="Q777" s="27" t="str">
        <f t="shared" si="22"/>
        <v>D</v>
      </c>
      <c r="R777" s="28" t="str">
        <f t="shared" si="21"/>
        <v>Trung bình yếu</v>
      </c>
      <c r="S777" s="29" t="str">
        <f t="shared" si="27"/>
        <v/>
      </c>
      <c r="T777" s="92" t="s">
        <v>5723</v>
      </c>
      <c r="U777" s="3" t="str">
        <f t="shared" si="23"/>
        <v>INT1332</v>
      </c>
      <c r="V777" s="3" t="str">
        <f t="shared" si="24"/>
        <v>05</v>
      </c>
      <c r="W777" s="19" t="str">
        <f t="array" ref="W777">IFERROR(VLOOKUP($C777&amp;$T777,CHOOSE({1,2},Data!$A$2:$A$13444&amp;Data!$B$2:$B$13444,Data!$C$2:$C$13444),2,0),"")</f>
        <v>PM07-A3</v>
      </c>
      <c r="X777" s="54" t="str">
        <f t="shared" si="25"/>
        <v>Đạt</v>
      </c>
      <c r="Y777" s="54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2"/>
    </row>
    <row r="778" spans="1:40" ht="18.75" customHeight="1" x14ac:dyDescent="0.25">
      <c r="A778" s="1">
        <v>770</v>
      </c>
      <c r="B778" s="20">
        <f>IF(LEN(C778=0),SUBTOTAL(3,$C$9:C778),"")</f>
        <v>770</v>
      </c>
      <c r="C778" s="21" t="s">
        <v>314</v>
      </c>
      <c r="D778" s="22" t="s">
        <v>6472</v>
      </c>
      <c r="E778" s="23" t="s">
        <v>5806</v>
      </c>
      <c r="F778" s="21" t="s">
        <v>5972</v>
      </c>
      <c r="G778" s="90">
        <v>4</v>
      </c>
      <c r="H778" s="24">
        <v>5</v>
      </c>
      <c r="I778" s="24">
        <v>5.5</v>
      </c>
      <c r="J778" s="24" t="s">
        <v>26</v>
      </c>
      <c r="K778" s="30"/>
      <c r="L778" s="30"/>
      <c r="M778" s="30"/>
      <c r="N778" s="30"/>
      <c r="O778" s="52" t="s">
        <v>6629</v>
      </c>
      <c r="P778" s="26">
        <f t="shared" si="26"/>
        <v>0</v>
      </c>
      <c r="Q778" s="27" t="str">
        <f t="shared" si="22"/>
        <v>F</v>
      </c>
      <c r="R778" s="28" t="str">
        <f t="shared" si="21"/>
        <v>Kém</v>
      </c>
      <c r="S778" s="29" t="str">
        <f t="shared" si="27"/>
        <v>Vắng</v>
      </c>
      <c r="T778" s="92" t="s">
        <v>5723</v>
      </c>
      <c r="U778" s="3" t="str">
        <f t="shared" si="23"/>
        <v>INT1332</v>
      </c>
      <c r="V778" s="3" t="str">
        <f t="shared" si="24"/>
        <v>05</v>
      </c>
      <c r="W778" s="19" t="str">
        <f t="array" ref="W778">IFERROR(VLOOKUP($C778&amp;$T778,CHOOSE({1,2},Data!$A$2:$A$13444&amp;Data!$B$2:$B$13444,Data!$C$2:$C$13444),2,0),"")</f>
        <v>PM07-A3</v>
      </c>
      <c r="X778" s="54" t="str">
        <f t="shared" si="25"/>
        <v>Học lại</v>
      </c>
      <c r="Y778" s="54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2"/>
    </row>
    <row r="779" spans="1:40" ht="18.75" customHeight="1" x14ac:dyDescent="0.25">
      <c r="A779" s="1">
        <v>771</v>
      </c>
      <c r="B779" s="20">
        <f>IF(LEN(C779=0),SUBTOTAL(3,$C$9:C779),"")</f>
        <v>771</v>
      </c>
      <c r="C779" s="21" t="s">
        <v>427</v>
      </c>
      <c r="D779" s="22" t="s">
        <v>6473</v>
      </c>
      <c r="E779" s="23" t="s">
        <v>5806</v>
      </c>
      <c r="F779" s="21" t="s">
        <v>5947</v>
      </c>
      <c r="G779" s="90">
        <v>5</v>
      </c>
      <c r="H779" s="24">
        <v>5.5</v>
      </c>
      <c r="I779" s="24">
        <v>6.5</v>
      </c>
      <c r="J779" s="24" t="s">
        <v>26</v>
      </c>
      <c r="K779" s="30"/>
      <c r="L779" s="30"/>
      <c r="M779" s="30"/>
      <c r="N779" s="30"/>
      <c r="O779" s="52">
        <v>1</v>
      </c>
      <c r="P779" s="26">
        <f t="shared" si="26"/>
        <v>3.4</v>
      </c>
      <c r="Q779" s="27" t="str">
        <f t="shared" si="22"/>
        <v>F</v>
      </c>
      <c r="R779" s="28" t="str">
        <f t="shared" si="21"/>
        <v>Kém</v>
      </c>
      <c r="S779" s="29" t="str">
        <f t="shared" si="27"/>
        <v/>
      </c>
      <c r="T779" s="92" t="s">
        <v>5723</v>
      </c>
      <c r="U779" s="3" t="str">
        <f t="shared" si="23"/>
        <v>INT1332</v>
      </c>
      <c r="V779" s="3" t="str">
        <f t="shared" si="24"/>
        <v>05</v>
      </c>
      <c r="W779" s="19" t="str">
        <f t="array" ref="W779">IFERROR(VLOOKUP($C779&amp;$T779,CHOOSE({1,2},Data!$A$2:$A$13444&amp;Data!$B$2:$B$13444,Data!$C$2:$C$13444),2,0),"")</f>
        <v>PM07-A3</v>
      </c>
      <c r="X779" s="54" t="str">
        <f t="shared" si="25"/>
        <v>Học lại</v>
      </c>
      <c r="Y779" s="54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2"/>
    </row>
    <row r="780" spans="1:40" ht="18.75" customHeight="1" x14ac:dyDescent="0.25">
      <c r="A780" s="1">
        <v>772</v>
      </c>
      <c r="B780" s="20">
        <f>IF(LEN(C780=0),SUBTOTAL(3,$C$9:C780),"")</f>
        <v>772</v>
      </c>
      <c r="C780" s="21" t="s">
        <v>244</v>
      </c>
      <c r="D780" s="22" t="s">
        <v>6432</v>
      </c>
      <c r="E780" s="23" t="s">
        <v>6474</v>
      </c>
      <c r="F780" s="21" t="s">
        <v>5967</v>
      </c>
      <c r="G780" s="90">
        <v>7</v>
      </c>
      <c r="H780" s="24">
        <v>7</v>
      </c>
      <c r="I780" s="24">
        <v>7.5</v>
      </c>
      <c r="J780" s="24" t="s">
        <v>26</v>
      </c>
      <c r="K780" s="30"/>
      <c r="L780" s="30"/>
      <c r="M780" s="30"/>
      <c r="N780" s="30"/>
      <c r="O780" s="52">
        <v>1</v>
      </c>
      <c r="P780" s="26">
        <f t="shared" si="26"/>
        <v>4.0999999999999996</v>
      </c>
      <c r="Q780" s="27" t="str">
        <f t="shared" si="22"/>
        <v>D</v>
      </c>
      <c r="R780" s="28" t="str">
        <f t="shared" si="21"/>
        <v>Trung bình yếu</v>
      </c>
      <c r="S780" s="29" t="str">
        <f t="shared" si="27"/>
        <v/>
      </c>
      <c r="T780" s="92" t="s">
        <v>5723</v>
      </c>
      <c r="U780" s="3" t="str">
        <f t="shared" si="23"/>
        <v>INT1332</v>
      </c>
      <c r="V780" s="3" t="str">
        <f t="shared" si="24"/>
        <v>05</v>
      </c>
      <c r="W780" s="19" t="str">
        <f t="array" ref="W780">IFERROR(VLOOKUP($C780&amp;$T780,CHOOSE({1,2},Data!$A$2:$A$13444&amp;Data!$B$2:$B$13444,Data!$C$2:$C$13444),2,0),"")</f>
        <v>PM07-A3</v>
      </c>
      <c r="X780" s="54" t="str">
        <f t="shared" si="25"/>
        <v>Đạt</v>
      </c>
      <c r="Y780" s="54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2"/>
    </row>
    <row r="781" spans="1:40" ht="18.75" customHeight="1" x14ac:dyDescent="0.25">
      <c r="A781" s="1">
        <v>773</v>
      </c>
      <c r="B781" s="20">
        <f>IF(LEN(C781=0),SUBTOTAL(3,$C$9:C781),"")</f>
        <v>773</v>
      </c>
      <c r="C781" s="21" t="s">
        <v>458</v>
      </c>
      <c r="D781" s="22" t="s">
        <v>6475</v>
      </c>
      <c r="E781" s="23" t="s">
        <v>6219</v>
      </c>
      <c r="F781" s="21" t="s">
        <v>5956</v>
      </c>
      <c r="G781" s="90">
        <v>6</v>
      </c>
      <c r="H781" s="24">
        <v>9</v>
      </c>
      <c r="I781" s="24">
        <v>8.5</v>
      </c>
      <c r="J781" s="24" t="s">
        <v>26</v>
      </c>
      <c r="K781" s="30"/>
      <c r="L781" s="30"/>
      <c r="M781" s="30"/>
      <c r="N781" s="30"/>
      <c r="O781" s="52">
        <v>5</v>
      </c>
      <c r="P781" s="26">
        <f t="shared" si="26"/>
        <v>6.6</v>
      </c>
      <c r="Q781" s="27" t="str">
        <f t="shared" si="22"/>
        <v>C+</v>
      </c>
      <c r="R781" s="28" t="str">
        <f t="shared" si="21"/>
        <v>Trung bình</v>
      </c>
      <c r="S781" s="29" t="str">
        <f t="shared" si="27"/>
        <v/>
      </c>
      <c r="T781" s="92" t="s">
        <v>5723</v>
      </c>
      <c r="U781" s="3" t="str">
        <f t="shared" si="23"/>
        <v>INT1332</v>
      </c>
      <c r="V781" s="3" t="str">
        <f t="shared" si="24"/>
        <v>05</v>
      </c>
      <c r="W781" s="19" t="str">
        <f t="array" ref="W781">IFERROR(VLOOKUP($C781&amp;$T781,CHOOSE({1,2},Data!$A$2:$A$13444&amp;Data!$B$2:$B$13444,Data!$C$2:$C$13444),2,0),"")</f>
        <v>PM07-A3</v>
      </c>
      <c r="X781" s="54" t="str">
        <f t="shared" si="25"/>
        <v>Đạt</v>
      </c>
      <c r="Y781" s="54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2"/>
    </row>
    <row r="782" spans="1:40" ht="18.75" customHeight="1" x14ac:dyDescent="0.25">
      <c r="A782" s="1">
        <v>774</v>
      </c>
      <c r="B782" s="20">
        <f>IF(LEN(C782=0),SUBTOTAL(3,$C$9:C782),"")</f>
        <v>774</v>
      </c>
      <c r="C782" s="21" t="s">
        <v>245</v>
      </c>
      <c r="D782" s="22" t="s">
        <v>5853</v>
      </c>
      <c r="E782" s="23" t="s">
        <v>5813</v>
      </c>
      <c r="F782" s="21" t="s">
        <v>5942</v>
      </c>
      <c r="G782" s="90">
        <v>7</v>
      </c>
      <c r="H782" s="24">
        <v>7</v>
      </c>
      <c r="I782" s="24">
        <v>7</v>
      </c>
      <c r="J782" s="24" t="s">
        <v>26</v>
      </c>
      <c r="K782" s="30"/>
      <c r="L782" s="30"/>
      <c r="M782" s="30"/>
      <c r="N782" s="30"/>
      <c r="O782" s="52">
        <v>2</v>
      </c>
      <c r="P782" s="26">
        <f t="shared" si="26"/>
        <v>4.5</v>
      </c>
      <c r="Q782" s="27" t="str">
        <f t="shared" si="22"/>
        <v>D</v>
      </c>
      <c r="R782" s="28" t="str">
        <f t="shared" si="21"/>
        <v>Trung bình yếu</v>
      </c>
      <c r="S782" s="29" t="str">
        <f t="shared" si="27"/>
        <v/>
      </c>
      <c r="T782" s="92" t="s">
        <v>5723</v>
      </c>
      <c r="U782" s="3" t="str">
        <f t="shared" si="23"/>
        <v>INT1332</v>
      </c>
      <c r="V782" s="3" t="str">
        <f t="shared" si="24"/>
        <v>05</v>
      </c>
      <c r="W782" s="19" t="str">
        <f t="array" ref="W782">IFERROR(VLOOKUP($C782&amp;$T782,CHOOSE({1,2},Data!$A$2:$A$13444&amp;Data!$B$2:$B$13444,Data!$C$2:$C$13444),2,0),"")</f>
        <v>PM07-A3</v>
      </c>
      <c r="X782" s="54" t="str">
        <f t="shared" si="25"/>
        <v>Đạt</v>
      </c>
      <c r="Y782" s="54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2"/>
    </row>
    <row r="783" spans="1:40" ht="18.75" customHeight="1" x14ac:dyDescent="0.25">
      <c r="A783" s="1">
        <v>775</v>
      </c>
      <c r="B783" s="20">
        <f>IF(LEN(C783=0),SUBTOTAL(3,$C$9:C783),"")</f>
        <v>775</v>
      </c>
      <c r="C783" s="21" t="s">
        <v>5447</v>
      </c>
      <c r="D783" s="22" t="s">
        <v>6084</v>
      </c>
      <c r="E783" s="23" t="s">
        <v>6476</v>
      </c>
      <c r="F783" s="21" t="s">
        <v>6393</v>
      </c>
      <c r="G783" s="90">
        <v>9</v>
      </c>
      <c r="H783" s="24">
        <v>8</v>
      </c>
      <c r="I783" s="24">
        <v>8</v>
      </c>
      <c r="J783" s="24" t="s">
        <v>26</v>
      </c>
      <c r="K783" s="30"/>
      <c r="L783" s="30"/>
      <c r="M783" s="30"/>
      <c r="N783" s="30"/>
      <c r="O783" s="52">
        <v>9</v>
      </c>
      <c r="P783" s="26">
        <f t="shared" si="26"/>
        <v>8.6</v>
      </c>
      <c r="Q783" s="27" t="str">
        <f t="shared" si="22"/>
        <v>A</v>
      </c>
      <c r="R783" s="28" t="str">
        <f t="shared" si="21"/>
        <v>Giỏi</v>
      </c>
      <c r="S783" s="29" t="str">
        <f t="shared" si="27"/>
        <v/>
      </c>
      <c r="T783" s="92" t="s">
        <v>5723</v>
      </c>
      <c r="U783" s="3" t="str">
        <f t="shared" si="23"/>
        <v>INT1332</v>
      </c>
      <c r="V783" s="3" t="str">
        <f t="shared" si="24"/>
        <v>05</v>
      </c>
      <c r="W783" s="19" t="str">
        <f t="array" ref="W783">IFERROR(VLOOKUP($C783&amp;$T783,CHOOSE({1,2},Data!$A$2:$A$13444&amp;Data!$B$2:$B$13444,Data!$C$2:$C$13444),2,0),"")</f>
        <v>PM07-A3</v>
      </c>
      <c r="X783" s="54" t="str">
        <f t="shared" si="25"/>
        <v>Đạt</v>
      </c>
      <c r="Y783" s="54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2"/>
    </row>
    <row r="784" spans="1:40" ht="18.75" customHeight="1" x14ac:dyDescent="0.25">
      <c r="A784" s="1">
        <v>776</v>
      </c>
      <c r="B784" s="20">
        <f>IF(LEN(C784=0),SUBTOTAL(3,$C$9:C784),"")</f>
        <v>776</v>
      </c>
      <c r="C784" s="21" t="s">
        <v>459</v>
      </c>
      <c r="D784" s="22" t="s">
        <v>6128</v>
      </c>
      <c r="E784" s="23" t="s">
        <v>5874</v>
      </c>
      <c r="F784" s="21" t="s">
        <v>5939</v>
      </c>
      <c r="G784" s="90">
        <v>0</v>
      </c>
      <c r="H784" s="24" t="s">
        <v>26</v>
      </c>
      <c r="I784" s="24" t="s">
        <v>26</v>
      </c>
      <c r="J784" s="24" t="s">
        <v>26</v>
      </c>
      <c r="K784" s="30"/>
      <c r="L784" s="30"/>
      <c r="M784" s="30"/>
      <c r="N784" s="30"/>
      <c r="O784" s="52" t="s">
        <v>6630</v>
      </c>
      <c r="P784" s="26">
        <f t="shared" si="26"/>
        <v>0</v>
      </c>
      <c r="Q784" s="27" t="str">
        <f t="shared" si="22"/>
        <v>F</v>
      </c>
      <c r="R784" s="28" t="str">
        <f t="shared" si="21"/>
        <v>Kém</v>
      </c>
      <c r="S784" s="29" t="str">
        <f t="shared" si="27"/>
        <v>Không đủ ĐKDT</v>
      </c>
      <c r="T784" s="92" t="s">
        <v>5723</v>
      </c>
      <c r="U784" s="3" t="str">
        <f t="shared" si="23"/>
        <v>INT1332</v>
      </c>
      <c r="V784" s="3" t="str">
        <f t="shared" si="24"/>
        <v>05</v>
      </c>
      <c r="W784" s="19" t="str">
        <f t="array" ref="W784">IFERROR(VLOOKUP($C784&amp;$T784,CHOOSE({1,2},Data!$A$2:$A$13444&amp;Data!$B$2:$B$13444,Data!$C$2:$C$13444),2,0),"")</f>
        <v>PM07-A3</v>
      </c>
      <c r="X784" s="54" t="str">
        <f t="shared" si="25"/>
        <v>Học lại</v>
      </c>
      <c r="Y784" s="54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2"/>
    </row>
    <row r="785" spans="1:40" ht="18.75" customHeight="1" x14ac:dyDescent="0.25">
      <c r="A785" s="1">
        <v>777</v>
      </c>
      <c r="B785" s="20">
        <f>IF(LEN(C785=0),SUBTOTAL(3,$C$9:C785),"")</f>
        <v>777</v>
      </c>
      <c r="C785" s="21" t="s">
        <v>4422</v>
      </c>
      <c r="D785" s="22" t="s">
        <v>6477</v>
      </c>
      <c r="E785" s="23" t="s">
        <v>5877</v>
      </c>
      <c r="F785" s="21" t="s">
        <v>5940</v>
      </c>
      <c r="G785" s="90">
        <v>10</v>
      </c>
      <c r="H785" s="24">
        <v>8</v>
      </c>
      <c r="I785" s="24">
        <v>8</v>
      </c>
      <c r="J785" s="24" t="s">
        <v>26</v>
      </c>
      <c r="K785" s="30"/>
      <c r="L785" s="30"/>
      <c r="M785" s="30"/>
      <c r="N785" s="30"/>
      <c r="O785" s="52">
        <v>2</v>
      </c>
      <c r="P785" s="26">
        <f t="shared" si="26"/>
        <v>5.2</v>
      </c>
      <c r="Q785" s="27" t="str">
        <f t="shared" si="22"/>
        <v>D+</v>
      </c>
      <c r="R785" s="28" t="str">
        <f t="shared" si="21"/>
        <v>Trung bình yếu</v>
      </c>
      <c r="S785" s="29" t="str">
        <f t="shared" si="27"/>
        <v/>
      </c>
      <c r="T785" s="92" t="s">
        <v>5723</v>
      </c>
      <c r="U785" s="3" t="str">
        <f t="shared" si="23"/>
        <v>INT1332</v>
      </c>
      <c r="V785" s="3" t="str">
        <f t="shared" si="24"/>
        <v>05</v>
      </c>
      <c r="W785" s="19" t="str">
        <f t="array" ref="W785">IFERROR(VLOOKUP($C785&amp;$T785,CHOOSE({1,2},Data!$A$2:$A$13444&amp;Data!$B$2:$B$13444,Data!$C$2:$C$13444),2,0),"")</f>
        <v>PM07-A3</v>
      </c>
      <c r="X785" s="54" t="str">
        <f t="shared" si="25"/>
        <v>Đạt</v>
      </c>
      <c r="Y785" s="54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2"/>
    </row>
    <row r="786" spans="1:40" ht="18.75" customHeight="1" x14ac:dyDescent="0.25">
      <c r="A786" s="1">
        <v>778</v>
      </c>
      <c r="B786" s="20">
        <f>IF(LEN(C786=0),SUBTOTAL(3,$C$9:C786),"")</f>
        <v>778</v>
      </c>
      <c r="C786" s="21" t="s">
        <v>4019</v>
      </c>
      <c r="D786" s="22" t="s">
        <v>5867</v>
      </c>
      <c r="E786" s="23" t="s">
        <v>5817</v>
      </c>
      <c r="F786" s="21" t="s">
        <v>5956</v>
      </c>
      <c r="G786" s="90">
        <v>2</v>
      </c>
      <c r="H786" s="24">
        <v>5.5</v>
      </c>
      <c r="I786" s="24">
        <v>5</v>
      </c>
      <c r="J786" s="24" t="s">
        <v>26</v>
      </c>
      <c r="K786" s="30"/>
      <c r="L786" s="30"/>
      <c r="M786" s="30"/>
      <c r="N786" s="30"/>
      <c r="O786" s="52" t="s">
        <v>6629</v>
      </c>
      <c r="P786" s="26">
        <f t="shared" si="26"/>
        <v>0</v>
      </c>
      <c r="Q786" s="27" t="str">
        <f t="shared" si="22"/>
        <v>F</v>
      </c>
      <c r="R786" s="28" t="str">
        <f t="shared" si="21"/>
        <v>Kém</v>
      </c>
      <c r="S786" s="29" t="str">
        <f t="shared" si="27"/>
        <v>Vắng</v>
      </c>
      <c r="T786" s="92" t="s">
        <v>5723</v>
      </c>
      <c r="U786" s="3" t="str">
        <f t="shared" si="23"/>
        <v>INT1332</v>
      </c>
      <c r="V786" s="3" t="str">
        <f t="shared" si="24"/>
        <v>05</v>
      </c>
      <c r="W786" s="19" t="str">
        <f t="array" ref="W786">IFERROR(VLOOKUP($C786&amp;$T786,CHOOSE({1,2},Data!$A$2:$A$13444&amp;Data!$B$2:$B$13444,Data!$C$2:$C$13444),2,0),"")</f>
        <v>PM07-A3</v>
      </c>
      <c r="X786" s="54" t="str">
        <f t="shared" si="25"/>
        <v>Học lại</v>
      </c>
      <c r="Y786" s="54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2"/>
    </row>
    <row r="787" spans="1:40" ht="18.75" customHeight="1" x14ac:dyDescent="0.25">
      <c r="A787" s="1">
        <v>779</v>
      </c>
      <c r="B787" s="20">
        <f>IF(LEN(C787=0),SUBTOTAL(3,$C$9:C787),"")</f>
        <v>779</v>
      </c>
      <c r="C787" s="21" t="s">
        <v>5227</v>
      </c>
      <c r="D787" s="22" t="s">
        <v>6005</v>
      </c>
      <c r="E787" s="23" t="s">
        <v>6478</v>
      </c>
      <c r="F787" s="21" t="s">
        <v>5937</v>
      </c>
      <c r="G787" s="90">
        <v>0</v>
      </c>
      <c r="H787" s="24" t="s">
        <v>26</v>
      </c>
      <c r="I787" s="24" t="s">
        <v>26</v>
      </c>
      <c r="J787" s="24" t="s">
        <v>26</v>
      </c>
      <c r="K787" s="30"/>
      <c r="L787" s="30"/>
      <c r="M787" s="30"/>
      <c r="N787" s="30"/>
      <c r="O787" s="52" t="s">
        <v>6630</v>
      </c>
      <c r="P787" s="26">
        <f t="shared" si="26"/>
        <v>0</v>
      </c>
      <c r="Q787" s="27" t="str">
        <f t="shared" si="22"/>
        <v>F</v>
      </c>
      <c r="R787" s="28" t="str">
        <f t="shared" si="21"/>
        <v>Kém</v>
      </c>
      <c r="S787" s="29" t="str">
        <f t="shared" si="27"/>
        <v>Không đủ ĐKDT</v>
      </c>
      <c r="T787" s="92" t="s">
        <v>5723</v>
      </c>
      <c r="U787" s="3" t="str">
        <f t="shared" si="23"/>
        <v>INT1332</v>
      </c>
      <c r="V787" s="3" t="str">
        <f t="shared" si="24"/>
        <v>05</v>
      </c>
      <c r="W787" s="19" t="str">
        <f t="array" ref="W787">IFERROR(VLOOKUP($C787&amp;$T787,CHOOSE({1,2},Data!$A$2:$A$13444&amp;Data!$B$2:$B$13444,Data!$C$2:$C$13444),2,0),"")</f>
        <v>PM07-A3</v>
      </c>
      <c r="X787" s="54" t="str">
        <f t="shared" si="25"/>
        <v>Học lại</v>
      </c>
      <c r="Y787" s="54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2"/>
    </row>
    <row r="788" spans="1:40" ht="18.75" customHeight="1" x14ac:dyDescent="0.25">
      <c r="A788" s="1">
        <v>780</v>
      </c>
      <c r="B788" s="20">
        <f>IF(LEN(C788=0),SUBTOTAL(3,$C$9:C788),"")</f>
        <v>780</v>
      </c>
      <c r="C788" s="21" t="s">
        <v>4022</v>
      </c>
      <c r="D788" s="22" t="s">
        <v>6427</v>
      </c>
      <c r="E788" s="23" t="s">
        <v>5886</v>
      </c>
      <c r="F788" s="21" t="s">
        <v>5942</v>
      </c>
      <c r="G788" s="90">
        <v>8</v>
      </c>
      <c r="H788" s="24">
        <v>8.5</v>
      </c>
      <c r="I788" s="24">
        <v>6</v>
      </c>
      <c r="J788" s="24" t="s">
        <v>26</v>
      </c>
      <c r="K788" s="30"/>
      <c r="L788" s="30"/>
      <c r="M788" s="30"/>
      <c r="N788" s="30"/>
      <c r="O788" s="52">
        <v>5</v>
      </c>
      <c r="P788" s="26">
        <f t="shared" si="26"/>
        <v>6.2</v>
      </c>
      <c r="Q788" s="27" t="str">
        <f t="shared" si="22"/>
        <v>C</v>
      </c>
      <c r="R788" s="28" t="str">
        <f t="shared" si="21"/>
        <v>Trung bình</v>
      </c>
      <c r="S788" s="29" t="str">
        <f t="shared" si="27"/>
        <v/>
      </c>
      <c r="T788" s="92" t="s">
        <v>5723</v>
      </c>
      <c r="U788" s="3" t="str">
        <f t="shared" si="23"/>
        <v>INT1332</v>
      </c>
      <c r="V788" s="3" t="str">
        <f t="shared" si="24"/>
        <v>05</v>
      </c>
      <c r="W788" s="19" t="str">
        <f t="array" ref="W788">IFERROR(VLOOKUP($C788&amp;$T788,CHOOSE({1,2},Data!$A$2:$A$13444&amp;Data!$B$2:$B$13444,Data!$C$2:$C$13444),2,0),"")</f>
        <v>PM07-A3</v>
      </c>
      <c r="X788" s="54" t="str">
        <f t="shared" si="25"/>
        <v>Đạt</v>
      </c>
      <c r="Y788" s="54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2"/>
    </row>
    <row r="789" spans="1:40" ht="18.75" customHeight="1" x14ac:dyDescent="0.25">
      <c r="A789" s="1">
        <v>781</v>
      </c>
      <c r="B789" s="20">
        <f>IF(LEN(C789=0),SUBTOTAL(3,$C$9:C789),"")</f>
        <v>781</v>
      </c>
      <c r="C789" s="21" t="s">
        <v>5549</v>
      </c>
      <c r="D789" s="22" t="s">
        <v>5869</v>
      </c>
      <c r="E789" s="23" t="s">
        <v>5824</v>
      </c>
      <c r="F789" s="21" t="s">
        <v>6479</v>
      </c>
      <c r="G789" s="90">
        <v>8</v>
      </c>
      <c r="H789" s="24">
        <v>8</v>
      </c>
      <c r="I789" s="24">
        <v>8</v>
      </c>
      <c r="J789" s="24" t="s">
        <v>26</v>
      </c>
      <c r="K789" s="30"/>
      <c r="L789" s="30"/>
      <c r="M789" s="30"/>
      <c r="N789" s="30"/>
      <c r="O789" s="52">
        <v>5</v>
      </c>
      <c r="P789" s="26">
        <f t="shared" si="26"/>
        <v>6.5</v>
      </c>
      <c r="Q789" s="27" t="str">
        <f t="shared" si="22"/>
        <v>C+</v>
      </c>
      <c r="R789" s="28" t="str">
        <f t="shared" si="21"/>
        <v>Trung bình</v>
      </c>
      <c r="S789" s="29" t="str">
        <f t="shared" si="27"/>
        <v/>
      </c>
      <c r="T789" s="92" t="s">
        <v>5723</v>
      </c>
      <c r="U789" s="3" t="str">
        <f t="shared" si="23"/>
        <v>INT1332</v>
      </c>
      <c r="V789" s="3" t="str">
        <f t="shared" si="24"/>
        <v>05</v>
      </c>
      <c r="W789" s="19" t="str">
        <f t="array" ref="W789">IFERROR(VLOOKUP($C789&amp;$T789,CHOOSE({1,2},Data!$A$2:$A$13444&amp;Data!$B$2:$B$13444,Data!$C$2:$C$13444),2,0),"")</f>
        <v>PM07-A3</v>
      </c>
      <c r="X789" s="54" t="str">
        <f t="shared" si="25"/>
        <v>Đạt</v>
      </c>
      <c r="Y789" s="54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2"/>
    </row>
    <row r="790" spans="1:40" ht="18.75" customHeight="1" x14ac:dyDescent="0.25">
      <c r="A790" s="1">
        <v>782</v>
      </c>
      <c r="B790" s="20">
        <f>IF(LEN(C790=0),SUBTOTAL(3,$C$9:C790),"")</f>
        <v>782</v>
      </c>
      <c r="C790" s="21" t="s">
        <v>4425</v>
      </c>
      <c r="D790" s="22" t="s">
        <v>6480</v>
      </c>
      <c r="E790" s="23" t="s">
        <v>5824</v>
      </c>
      <c r="F790" s="21" t="s">
        <v>5956</v>
      </c>
      <c r="G790" s="90">
        <v>8</v>
      </c>
      <c r="H790" s="24">
        <v>8.5</v>
      </c>
      <c r="I790" s="24">
        <v>8</v>
      </c>
      <c r="J790" s="24" t="s">
        <v>26</v>
      </c>
      <c r="K790" s="30"/>
      <c r="L790" s="30"/>
      <c r="M790" s="30"/>
      <c r="N790" s="30"/>
      <c r="O790" s="52">
        <v>9</v>
      </c>
      <c r="P790" s="26">
        <f t="shared" si="26"/>
        <v>8.6</v>
      </c>
      <c r="Q790" s="27" t="str">
        <f t="shared" si="22"/>
        <v>A</v>
      </c>
      <c r="R790" s="28" t="str">
        <f t="shared" si="21"/>
        <v>Giỏi</v>
      </c>
      <c r="S790" s="29" t="str">
        <f t="shared" si="27"/>
        <v/>
      </c>
      <c r="T790" s="92" t="s">
        <v>5723</v>
      </c>
      <c r="U790" s="3" t="str">
        <f t="shared" si="23"/>
        <v>INT1332</v>
      </c>
      <c r="V790" s="3" t="str">
        <f t="shared" si="24"/>
        <v>05</v>
      </c>
      <c r="W790" s="19" t="str">
        <f t="array" ref="W790">IFERROR(VLOOKUP($C790&amp;$T790,CHOOSE({1,2},Data!$A$2:$A$13444&amp;Data!$B$2:$B$13444,Data!$C$2:$C$13444),2,0),"")</f>
        <v>PM07-A3</v>
      </c>
      <c r="X790" s="54" t="str">
        <f t="shared" si="25"/>
        <v>Đạt</v>
      </c>
      <c r="Y790" s="54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2"/>
    </row>
    <row r="791" spans="1:40" ht="18.75" customHeight="1" x14ac:dyDescent="0.25">
      <c r="A791" s="1">
        <v>783</v>
      </c>
      <c r="B791" s="20">
        <f>IF(LEN(C791=0),SUBTOTAL(3,$C$9:C791),"")</f>
        <v>783</v>
      </c>
      <c r="C791" s="21" t="s">
        <v>578</v>
      </c>
      <c r="D791" s="22" t="s">
        <v>6468</v>
      </c>
      <c r="E791" s="23" t="s">
        <v>6481</v>
      </c>
      <c r="F791" s="21" t="s">
        <v>6098</v>
      </c>
      <c r="G791" s="90">
        <v>5</v>
      </c>
      <c r="H791" s="24">
        <v>4.5</v>
      </c>
      <c r="I791" s="24">
        <v>5</v>
      </c>
      <c r="J791" s="24" t="s">
        <v>26</v>
      </c>
      <c r="K791" s="30"/>
      <c r="L791" s="30"/>
      <c r="M791" s="30"/>
      <c r="N791" s="30"/>
      <c r="O791" s="52">
        <v>1</v>
      </c>
      <c r="P791" s="26">
        <f t="shared" si="26"/>
        <v>2.9</v>
      </c>
      <c r="Q791" s="27" t="str">
        <f t="shared" si="22"/>
        <v>F</v>
      </c>
      <c r="R791" s="28" t="str">
        <f t="shared" si="21"/>
        <v>Kém</v>
      </c>
      <c r="S791" s="29" t="str">
        <f t="shared" si="27"/>
        <v/>
      </c>
      <c r="T791" s="92" t="s">
        <v>5723</v>
      </c>
      <c r="U791" s="3" t="str">
        <f t="shared" si="23"/>
        <v>INT1332</v>
      </c>
      <c r="V791" s="3" t="str">
        <f t="shared" si="24"/>
        <v>05</v>
      </c>
      <c r="W791" s="19" t="str">
        <f t="array" ref="W791">IFERROR(VLOOKUP($C791&amp;$T791,CHOOSE({1,2},Data!$A$2:$A$13444&amp;Data!$B$2:$B$13444,Data!$C$2:$C$13444),2,0),"")</f>
        <v>PM07-A3</v>
      </c>
      <c r="X791" s="54" t="str">
        <f t="shared" si="25"/>
        <v>Học lại</v>
      </c>
      <c r="Y791" s="54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2"/>
    </row>
    <row r="792" spans="1:40" ht="18.75" customHeight="1" x14ac:dyDescent="0.25">
      <c r="A792" s="1">
        <v>784</v>
      </c>
      <c r="B792" s="20">
        <f>IF(LEN(C792=0),SUBTOTAL(3,$C$9:C792),"")</f>
        <v>784</v>
      </c>
      <c r="C792" s="21" t="s">
        <v>214</v>
      </c>
      <c r="D792" s="22" t="s">
        <v>6482</v>
      </c>
      <c r="E792" s="23" t="s">
        <v>5827</v>
      </c>
      <c r="F792" s="21" t="s">
        <v>5962</v>
      </c>
      <c r="G792" s="90">
        <v>8.5</v>
      </c>
      <c r="H792" s="24">
        <v>7.5</v>
      </c>
      <c r="I792" s="24">
        <v>6</v>
      </c>
      <c r="J792" s="24" t="s">
        <v>26</v>
      </c>
      <c r="K792" s="30"/>
      <c r="L792" s="30"/>
      <c r="M792" s="30"/>
      <c r="N792" s="30"/>
      <c r="O792" s="52">
        <v>2</v>
      </c>
      <c r="P792" s="26">
        <f t="shared" si="26"/>
        <v>4.5999999999999996</v>
      </c>
      <c r="Q792" s="27" t="str">
        <f t="shared" si="22"/>
        <v>D</v>
      </c>
      <c r="R792" s="28" t="str">
        <f t="shared" si="21"/>
        <v>Trung bình yếu</v>
      </c>
      <c r="S792" s="29" t="str">
        <f t="shared" si="27"/>
        <v/>
      </c>
      <c r="T792" s="92" t="s">
        <v>5723</v>
      </c>
      <c r="U792" s="3" t="str">
        <f t="shared" si="23"/>
        <v>INT1332</v>
      </c>
      <c r="V792" s="3" t="str">
        <f t="shared" si="24"/>
        <v>05</v>
      </c>
      <c r="W792" s="19" t="str">
        <f t="array" ref="W792">IFERROR(VLOOKUP($C792&amp;$T792,CHOOSE({1,2},Data!$A$2:$A$13444&amp;Data!$B$2:$B$13444,Data!$C$2:$C$13444),2,0),"")</f>
        <v>PM07-A3</v>
      </c>
      <c r="X792" s="54" t="str">
        <f t="shared" si="25"/>
        <v>Đạt</v>
      </c>
      <c r="Y792" s="54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2"/>
    </row>
    <row r="793" spans="1:40" ht="18.75" customHeight="1" x14ac:dyDescent="0.25">
      <c r="A793" s="1">
        <v>785</v>
      </c>
      <c r="B793" s="20">
        <f>IF(LEN(C793=0),SUBTOTAL(3,$C$9:C793),"")</f>
        <v>785</v>
      </c>
      <c r="C793" s="21" t="s">
        <v>218</v>
      </c>
      <c r="D793" s="22" t="s">
        <v>6483</v>
      </c>
      <c r="E793" s="23" t="s">
        <v>6114</v>
      </c>
      <c r="F793" s="21" t="s">
        <v>5951</v>
      </c>
      <c r="G793" s="90">
        <v>6</v>
      </c>
      <c r="H793" s="24">
        <v>7.5</v>
      </c>
      <c r="I793" s="24">
        <v>4</v>
      </c>
      <c r="J793" s="24" t="s">
        <v>26</v>
      </c>
      <c r="K793" s="30"/>
      <c r="L793" s="30"/>
      <c r="M793" s="30"/>
      <c r="N793" s="30"/>
      <c r="O793" s="52">
        <v>5</v>
      </c>
      <c r="P793" s="26">
        <f t="shared" si="26"/>
        <v>5.4</v>
      </c>
      <c r="Q793" s="27" t="str">
        <f t="shared" si="22"/>
        <v>D+</v>
      </c>
      <c r="R793" s="28" t="str">
        <f t="shared" si="21"/>
        <v>Trung bình yếu</v>
      </c>
      <c r="S793" s="29" t="str">
        <f t="shared" si="27"/>
        <v/>
      </c>
      <c r="T793" s="92" t="s">
        <v>5723</v>
      </c>
      <c r="U793" s="3" t="str">
        <f t="shared" si="23"/>
        <v>INT1332</v>
      </c>
      <c r="V793" s="3" t="str">
        <f t="shared" si="24"/>
        <v>05</v>
      </c>
      <c r="W793" s="19" t="str">
        <f t="array" ref="W793">IFERROR(VLOOKUP($C793&amp;$T793,CHOOSE({1,2},Data!$A$2:$A$13444&amp;Data!$B$2:$B$13444,Data!$C$2:$C$13444),2,0),"")</f>
        <v>PM07-A3</v>
      </c>
      <c r="X793" s="54" t="str">
        <f t="shared" si="25"/>
        <v>Đạt</v>
      </c>
      <c r="Y793" s="54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2"/>
    </row>
    <row r="794" spans="1:40" ht="18.75" customHeight="1" x14ac:dyDescent="0.25">
      <c r="A794" s="1">
        <v>786</v>
      </c>
      <c r="B794" s="20">
        <f>IF(LEN(C794=0),SUBTOTAL(3,$C$9:C794),"")</f>
        <v>786</v>
      </c>
      <c r="C794" s="21" t="s">
        <v>2839</v>
      </c>
      <c r="D794" s="22" t="s">
        <v>5834</v>
      </c>
      <c r="E794" s="23" t="s">
        <v>5966</v>
      </c>
      <c r="F794" s="21" t="s">
        <v>5959</v>
      </c>
      <c r="G794" s="90">
        <v>2</v>
      </c>
      <c r="H794" s="24">
        <v>7</v>
      </c>
      <c r="I794" s="24">
        <v>5.5</v>
      </c>
      <c r="J794" s="24" t="s">
        <v>26</v>
      </c>
      <c r="K794" s="30"/>
      <c r="L794" s="30"/>
      <c r="M794" s="30"/>
      <c r="N794" s="30"/>
      <c r="O794" s="52">
        <v>9</v>
      </c>
      <c r="P794" s="26">
        <f t="shared" si="26"/>
        <v>7.2</v>
      </c>
      <c r="Q794" s="27" t="str">
        <f t="shared" si="22"/>
        <v>B</v>
      </c>
      <c r="R794" s="28" t="str">
        <f t="shared" si="21"/>
        <v>Khá</v>
      </c>
      <c r="S794" s="29" t="str">
        <f t="shared" si="27"/>
        <v/>
      </c>
      <c r="T794" s="92" t="s">
        <v>5723</v>
      </c>
      <c r="U794" s="3" t="str">
        <f t="shared" si="23"/>
        <v>INT1332</v>
      </c>
      <c r="V794" s="3" t="str">
        <f t="shared" si="24"/>
        <v>05</v>
      </c>
      <c r="W794" s="19" t="str">
        <f t="array" ref="W794">IFERROR(VLOOKUP($C794&amp;$T794,CHOOSE({1,2},Data!$A$2:$A$13444&amp;Data!$B$2:$B$13444,Data!$C$2:$C$13444),2,0),"")</f>
        <v>PM07-A3</v>
      </c>
      <c r="X794" s="54" t="str">
        <f t="shared" si="25"/>
        <v>Đạt</v>
      </c>
      <c r="Y794" s="54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2"/>
    </row>
    <row r="795" spans="1:40" ht="18.75" customHeight="1" x14ac:dyDescent="0.25">
      <c r="A795" s="1">
        <v>787</v>
      </c>
      <c r="B795" s="20">
        <f>IF(LEN(C795=0),SUBTOTAL(3,$C$9:C795),"")</f>
        <v>787</v>
      </c>
      <c r="C795" s="21" t="s">
        <v>636</v>
      </c>
      <c r="D795" s="22" t="s">
        <v>6135</v>
      </c>
      <c r="E795" s="23" t="s">
        <v>5966</v>
      </c>
      <c r="F795" s="21" t="s">
        <v>6098</v>
      </c>
      <c r="G795" s="90">
        <v>9</v>
      </c>
      <c r="H795" s="24">
        <v>8</v>
      </c>
      <c r="I795" s="24">
        <v>8</v>
      </c>
      <c r="J795" s="24" t="s">
        <v>26</v>
      </c>
      <c r="K795" s="30"/>
      <c r="L795" s="30"/>
      <c r="M795" s="30"/>
      <c r="N795" s="30"/>
      <c r="O795" s="52">
        <v>5</v>
      </c>
      <c r="P795" s="26">
        <f t="shared" si="26"/>
        <v>6.6</v>
      </c>
      <c r="Q795" s="27" t="str">
        <f t="shared" si="22"/>
        <v>C+</v>
      </c>
      <c r="R795" s="28" t="str">
        <f t="shared" si="21"/>
        <v>Trung bình</v>
      </c>
      <c r="S795" s="29" t="str">
        <f t="shared" si="27"/>
        <v/>
      </c>
      <c r="T795" s="92" t="s">
        <v>5723</v>
      </c>
      <c r="U795" s="3" t="str">
        <f t="shared" si="23"/>
        <v>INT1332</v>
      </c>
      <c r="V795" s="3" t="str">
        <f t="shared" si="24"/>
        <v>05</v>
      </c>
      <c r="W795" s="19" t="str">
        <f t="array" ref="W795">IFERROR(VLOOKUP($C795&amp;$T795,CHOOSE({1,2},Data!$A$2:$A$13444&amp;Data!$B$2:$B$13444,Data!$C$2:$C$13444),2,0),"")</f>
        <v>PM07-A3</v>
      </c>
      <c r="X795" s="54" t="str">
        <f t="shared" si="25"/>
        <v>Đạt</v>
      </c>
      <c r="Y795" s="54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2"/>
    </row>
    <row r="796" spans="1:40" ht="18.75" customHeight="1" x14ac:dyDescent="0.25">
      <c r="A796" s="1">
        <v>788</v>
      </c>
      <c r="B796" s="20">
        <f>IF(LEN(C796=0),SUBTOTAL(3,$C$9:C796),"")</f>
        <v>788</v>
      </c>
      <c r="C796" s="21" t="s">
        <v>179</v>
      </c>
      <c r="D796" s="22" t="s">
        <v>6484</v>
      </c>
      <c r="E796" s="23" t="s">
        <v>5966</v>
      </c>
      <c r="F796" s="21" t="s">
        <v>6098</v>
      </c>
      <c r="G796" s="90">
        <v>8</v>
      </c>
      <c r="H796" s="24">
        <v>5</v>
      </c>
      <c r="I796" s="24">
        <v>5</v>
      </c>
      <c r="J796" s="24" t="s">
        <v>26</v>
      </c>
      <c r="K796" s="30"/>
      <c r="L796" s="30"/>
      <c r="M796" s="30"/>
      <c r="N796" s="30"/>
      <c r="O796" s="52">
        <v>2</v>
      </c>
      <c r="P796" s="26">
        <f t="shared" si="26"/>
        <v>3.8</v>
      </c>
      <c r="Q796" s="27" t="str">
        <f t="shared" si="22"/>
        <v>F</v>
      </c>
      <c r="R796" s="28" t="str">
        <f t="shared" si="21"/>
        <v>Kém</v>
      </c>
      <c r="S796" s="29" t="str">
        <f t="shared" si="27"/>
        <v/>
      </c>
      <c r="T796" s="92" t="s">
        <v>5723</v>
      </c>
      <c r="U796" s="3" t="str">
        <f t="shared" si="23"/>
        <v>INT1332</v>
      </c>
      <c r="V796" s="3" t="str">
        <f t="shared" si="24"/>
        <v>05</v>
      </c>
      <c r="W796" s="19" t="str">
        <f t="array" ref="W796">IFERROR(VLOOKUP($C796&amp;$T796,CHOOSE({1,2},Data!$A$2:$A$13444&amp;Data!$B$2:$B$13444,Data!$C$2:$C$13444),2,0),"")</f>
        <v>PM07-A3</v>
      </c>
      <c r="X796" s="54" t="str">
        <f t="shared" si="25"/>
        <v>Học lại</v>
      </c>
      <c r="Y796" s="54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2"/>
    </row>
    <row r="797" spans="1:40" ht="18.75" customHeight="1" x14ac:dyDescent="0.25">
      <c r="A797" s="1">
        <v>789</v>
      </c>
      <c r="B797" s="20">
        <f>IF(LEN(C797=0),SUBTOTAL(3,$C$9:C797),"")</f>
        <v>789</v>
      </c>
      <c r="C797" s="21" t="s">
        <v>4024</v>
      </c>
      <c r="D797" s="22" t="s">
        <v>6485</v>
      </c>
      <c r="E797" s="23" t="s">
        <v>5831</v>
      </c>
      <c r="F797" s="21" t="s">
        <v>5949</v>
      </c>
      <c r="G797" s="90">
        <v>10</v>
      </c>
      <c r="H797" s="24">
        <v>7</v>
      </c>
      <c r="I797" s="24">
        <v>7</v>
      </c>
      <c r="J797" s="24" t="s">
        <v>26</v>
      </c>
      <c r="K797" s="30"/>
      <c r="L797" s="30"/>
      <c r="M797" s="30"/>
      <c r="N797" s="30"/>
      <c r="O797" s="52">
        <v>2</v>
      </c>
      <c r="P797" s="26">
        <f t="shared" si="26"/>
        <v>4.8</v>
      </c>
      <c r="Q797" s="27" t="str">
        <f t="shared" si="22"/>
        <v>D</v>
      </c>
      <c r="R797" s="28" t="str">
        <f t="shared" si="21"/>
        <v>Trung bình yếu</v>
      </c>
      <c r="S797" s="29" t="str">
        <f t="shared" si="27"/>
        <v/>
      </c>
      <c r="T797" s="92" t="s">
        <v>5723</v>
      </c>
      <c r="U797" s="3" t="str">
        <f t="shared" si="23"/>
        <v>INT1332</v>
      </c>
      <c r="V797" s="3" t="str">
        <f t="shared" si="24"/>
        <v>05</v>
      </c>
      <c r="W797" s="19" t="str">
        <f t="array" ref="W797">IFERROR(VLOOKUP($C797&amp;$T797,CHOOSE({1,2},Data!$A$2:$A$13444&amp;Data!$B$2:$B$13444,Data!$C$2:$C$13444),2,0),"")</f>
        <v>PM07-A3</v>
      </c>
      <c r="X797" s="54" t="str">
        <f t="shared" si="25"/>
        <v>Đạt</v>
      </c>
      <c r="Y797" s="54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2"/>
    </row>
    <row r="798" spans="1:40" ht="18.75" customHeight="1" x14ac:dyDescent="0.25">
      <c r="A798" s="1">
        <v>790</v>
      </c>
      <c r="B798" s="20">
        <f>IF(LEN(C798=0),SUBTOTAL(3,$C$9:C798),"")</f>
        <v>790</v>
      </c>
      <c r="C798" s="21" t="s">
        <v>4214</v>
      </c>
      <c r="D798" s="22" t="s">
        <v>6130</v>
      </c>
      <c r="E798" s="23" t="s">
        <v>5831</v>
      </c>
      <c r="F798" s="21" t="s">
        <v>5940</v>
      </c>
      <c r="G798" s="90">
        <v>8</v>
      </c>
      <c r="H798" s="24">
        <v>7</v>
      </c>
      <c r="I798" s="24">
        <v>2</v>
      </c>
      <c r="J798" s="24" t="s">
        <v>26</v>
      </c>
      <c r="K798" s="30"/>
      <c r="L798" s="30"/>
      <c r="M798" s="30"/>
      <c r="N798" s="30"/>
      <c r="O798" s="52">
        <v>2</v>
      </c>
      <c r="P798" s="26">
        <f t="shared" si="26"/>
        <v>3.6</v>
      </c>
      <c r="Q798" s="27" t="str">
        <f t="shared" si="22"/>
        <v>F</v>
      </c>
      <c r="R798" s="28" t="str">
        <f t="shared" si="21"/>
        <v>Kém</v>
      </c>
      <c r="S798" s="29" t="str">
        <f t="shared" si="27"/>
        <v/>
      </c>
      <c r="T798" s="92" t="s">
        <v>5723</v>
      </c>
      <c r="U798" s="3" t="str">
        <f t="shared" si="23"/>
        <v>INT1332</v>
      </c>
      <c r="V798" s="3" t="str">
        <f t="shared" si="24"/>
        <v>05</v>
      </c>
      <c r="W798" s="19" t="str">
        <f t="array" ref="W798">IFERROR(VLOOKUP($C798&amp;$T798,CHOOSE({1,2},Data!$A$2:$A$13444&amp;Data!$B$2:$B$13444,Data!$C$2:$C$13444),2,0),"")</f>
        <v>PM07-A3</v>
      </c>
      <c r="X798" s="54" t="str">
        <f t="shared" si="25"/>
        <v>Học lại</v>
      </c>
      <c r="Y798" s="54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2"/>
    </row>
    <row r="799" spans="1:40" ht="18.75" customHeight="1" x14ac:dyDescent="0.25">
      <c r="A799" s="1">
        <v>791</v>
      </c>
      <c r="B799" s="20">
        <f>IF(LEN(C799=0),SUBTOTAL(3,$C$9:C799),"")</f>
        <v>791</v>
      </c>
      <c r="C799" s="21" t="s">
        <v>4531</v>
      </c>
      <c r="D799" s="22" t="s">
        <v>6024</v>
      </c>
      <c r="E799" s="23" t="s">
        <v>5831</v>
      </c>
      <c r="F799" s="21" t="s">
        <v>5967</v>
      </c>
      <c r="G799" s="90">
        <v>7</v>
      </c>
      <c r="H799" s="24">
        <v>6</v>
      </c>
      <c r="I799" s="24">
        <v>6</v>
      </c>
      <c r="J799" s="24" t="s">
        <v>26</v>
      </c>
      <c r="K799" s="30"/>
      <c r="L799" s="30"/>
      <c r="M799" s="30"/>
      <c r="N799" s="30"/>
      <c r="O799" s="52">
        <v>1</v>
      </c>
      <c r="P799" s="26">
        <f t="shared" si="26"/>
        <v>3.6</v>
      </c>
      <c r="Q799" s="27" t="str">
        <f t="shared" si="22"/>
        <v>F</v>
      </c>
      <c r="R799" s="28" t="str">
        <f t="shared" si="21"/>
        <v>Kém</v>
      </c>
      <c r="S799" s="29" t="str">
        <f t="shared" si="27"/>
        <v/>
      </c>
      <c r="T799" s="92" t="s">
        <v>5723</v>
      </c>
      <c r="U799" s="3" t="str">
        <f t="shared" si="23"/>
        <v>INT1332</v>
      </c>
      <c r="V799" s="3" t="str">
        <f t="shared" si="24"/>
        <v>05</v>
      </c>
      <c r="W799" s="19" t="str">
        <f t="array" ref="W799">IFERROR(VLOOKUP($C799&amp;$T799,CHOOSE({1,2},Data!$A$2:$A$13444&amp;Data!$B$2:$B$13444,Data!$C$2:$C$13444),2,0),"")</f>
        <v>PM07-A3</v>
      </c>
      <c r="X799" s="54" t="str">
        <f t="shared" si="25"/>
        <v>Học lại</v>
      </c>
      <c r="Y799" s="54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2"/>
    </row>
    <row r="800" spans="1:40" ht="18.75" customHeight="1" x14ac:dyDescent="0.25">
      <c r="A800" s="1">
        <v>792</v>
      </c>
      <c r="B800" s="20">
        <f>IF(LEN(C800=0),SUBTOTAL(3,$C$9:C800),"")</f>
        <v>792</v>
      </c>
      <c r="C800" s="21" t="s">
        <v>2840</v>
      </c>
      <c r="D800" s="22" t="s">
        <v>5969</v>
      </c>
      <c r="E800" s="23" t="s">
        <v>6116</v>
      </c>
      <c r="F800" s="21" t="s">
        <v>5822</v>
      </c>
      <c r="G800" s="90">
        <v>10</v>
      </c>
      <c r="H800" s="24">
        <v>9</v>
      </c>
      <c r="I800" s="24">
        <v>8.5</v>
      </c>
      <c r="J800" s="24" t="s">
        <v>26</v>
      </c>
      <c r="K800" s="30"/>
      <c r="L800" s="30"/>
      <c r="M800" s="30"/>
      <c r="N800" s="30"/>
      <c r="O800" s="52">
        <v>6</v>
      </c>
      <c r="P800" s="26">
        <f t="shared" si="26"/>
        <v>7.5</v>
      </c>
      <c r="Q800" s="27" t="str">
        <f t="shared" si="22"/>
        <v>B</v>
      </c>
      <c r="R800" s="28" t="str">
        <f t="shared" si="21"/>
        <v>Khá</v>
      </c>
      <c r="S800" s="29" t="str">
        <f t="shared" si="27"/>
        <v/>
      </c>
      <c r="T800" s="92" t="s">
        <v>5723</v>
      </c>
      <c r="U800" s="3" t="str">
        <f t="shared" si="23"/>
        <v>INT1332</v>
      </c>
      <c r="V800" s="3" t="str">
        <f t="shared" si="24"/>
        <v>05</v>
      </c>
      <c r="W800" s="19" t="str">
        <f t="array" ref="W800">IFERROR(VLOOKUP($C800&amp;$T800,CHOOSE({1,2},Data!$A$2:$A$13444&amp;Data!$B$2:$B$13444,Data!$C$2:$C$13444),2,0),"")</f>
        <v>PM07-A3</v>
      </c>
      <c r="X800" s="54" t="str">
        <f t="shared" si="25"/>
        <v>Đạt</v>
      </c>
      <c r="Y800" s="54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2"/>
    </row>
    <row r="801" spans="1:40" ht="18.75" customHeight="1" x14ac:dyDescent="0.25">
      <c r="A801" s="1">
        <v>793</v>
      </c>
      <c r="B801" s="20">
        <f>IF(LEN(C801=0),SUBTOTAL(3,$C$9:C801),"")</f>
        <v>793</v>
      </c>
      <c r="C801" s="21" t="s">
        <v>434</v>
      </c>
      <c r="D801" s="22" t="s">
        <v>6486</v>
      </c>
      <c r="E801" s="23" t="s">
        <v>5834</v>
      </c>
      <c r="F801" s="21" t="s">
        <v>5940</v>
      </c>
      <c r="G801" s="90">
        <v>0</v>
      </c>
      <c r="H801" s="24" t="s">
        <v>26</v>
      </c>
      <c r="I801" s="24" t="s">
        <v>26</v>
      </c>
      <c r="J801" s="24" t="s">
        <v>26</v>
      </c>
      <c r="K801" s="30"/>
      <c r="L801" s="30"/>
      <c r="M801" s="30"/>
      <c r="N801" s="30"/>
      <c r="O801" s="52" t="s">
        <v>6630</v>
      </c>
      <c r="P801" s="26">
        <f t="shared" si="26"/>
        <v>0</v>
      </c>
      <c r="Q801" s="27" t="str">
        <f t="shared" si="22"/>
        <v>F</v>
      </c>
      <c r="R801" s="28" t="str">
        <f t="shared" si="21"/>
        <v>Kém</v>
      </c>
      <c r="S801" s="29" t="str">
        <f t="shared" si="27"/>
        <v>Không đủ ĐKDT</v>
      </c>
      <c r="T801" s="92" t="s">
        <v>5723</v>
      </c>
      <c r="U801" s="3" t="str">
        <f t="shared" si="23"/>
        <v>INT1332</v>
      </c>
      <c r="V801" s="3" t="str">
        <f t="shared" si="24"/>
        <v>05</v>
      </c>
      <c r="W801" s="19" t="str">
        <f t="array" ref="W801">IFERROR(VLOOKUP($C801&amp;$T801,CHOOSE({1,2},Data!$A$2:$A$13444&amp;Data!$B$2:$B$13444,Data!$C$2:$C$13444),2,0),"")</f>
        <v>PM07-A3</v>
      </c>
      <c r="X801" s="54" t="str">
        <f t="shared" si="25"/>
        <v>Học lại</v>
      </c>
      <c r="Y801" s="54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2"/>
    </row>
    <row r="802" spans="1:40" ht="18.75" customHeight="1" x14ac:dyDescent="0.25">
      <c r="A802" s="1">
        <v>794</v>
      </c>
      <c r="B802" s="20">
        <f>IF(LEN(C802=0),SUBTOTAL(3,$C$9:C802),"")</f>
        <v>794</v>
      </c>
      <c r="C802" s="21" t="s">
        <v>328</v>
      </c>
      <c r="D802" s="22" t="s">
        <v>5835</v>
      </c>
      <c r="E802" s="23" t="s">
        <v>5834</v>
      </c>
      <c r="F802" s="21" t="s">
        <v>5956</v>
      </c>
      <c r="G802" s="90">
        <v>10</v>
      </c>
      <c r="H802" s="24">
        <v>4.5</v>
      </c>
      <c r="I802" s="24">
        <v>4</v>
      </c>
      <c r="J802" s="24" t="s">
        <v>26</v>
      </c>
      <c r="K802" s="30"/>
      <c r="L802" s="30"/>
      <c r="M802" s="30"/>
      <c r="N802" s="30"/>
      <c r="O802" s="52">
        <v>5</v>
      </c>
      <c r="P802" s="26">
        <f t="shared" si="26"/>
        <v>5.2</v>
      </c>
      <c r="Q802" s="27" t="str">
        <f t="shared" si="22"/>
        <v>D+</v>
      </c>
      <c r="R802" s="28" t="str">
        <f t="shared" si="21"/>
        <v>Trung bình yếu</v>
      </c>
      <c r="S802" s="29" t="str">
        <f t="shared" si="27"/>
        <v/>
      </c>
      <c r="T802" s="92" t="s">
        <v>5723</v>
      </c>
      <c r="U802" s="3" t="str">
        <f t="shared" si="23"/>
        <v>INT1332</v>
      </c>
      <c r="V802" s="3" t="str">
        <f t="shared" si="24"/>
        <v>05</v>
      </c>
      <c r="W802" s="19" t="str">
        <f t="array" ref="W802">IFERROR(VLOOKUP($C802&amp;$T802,CHOOSE({1,2},Data!$A$2:$A$13444&amp;Data!$B$2:$B$13444,Data!$C$2:$C$13444),2,0),"")</f>
        <v>PM07-A3</v>
      </c>
      <c r="X802" s="54" t="str">
        <f t="shared" si="25"/>
        <v>Đạt</v>
      </c>
      <c r="Y802" s="54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2"/>
    </row>
    <row r="803" spans="1:40" ht="18.75" customHeight="1" x14ac:dyDescent="0.25">
      <c r="A803" s="1">
        <v>795</v>
      </c>
      <c r="B803" s="20">
        <f>IF(LEN(C803=0),SUBTOTAL(3,$C$9:C803),"")</f>
        <v>795</v>
      </c>
      <c r="C803" s="21" t="s">
        <v>5288</v>
      </c>
      <c r="D803" s="22" t="s">
        <v>5847</v>
      </c>
      <c r="E803" s="23" t="s">
        <v>5834</v>
      </c>
      <c r="F803" s="21" t="s">
        <v>5937</v>
      </c>
      <c r="G803" s="90">
        <v>0</v>
      </c>
      <c r="H803" s="24" t="s">
        <v>26</v>
      </c>
      <c r="I803" s="24" t="s">
        <v>26</v>
      </c>
      <c r="J803" s="24" t="s">
        <v>26</v>
      </c>
      <c r="K803" s="30"/>
      <c r="L803" s="30"/>
      <c r="M803" s="30"/>
      <c r="N803" s="30"/>
      <c r="O803" s="52" t="s">
        <v>6630</v>
      </c>
      <c r="P803" s="26">
        <f t="shared" si="26"/>
        <v>0</v>
      </c>
      <c r="Q803" s="27" t="str">
        <f t="shared" si="22"/>
        <v>F</v>
      </c>
      <c r="R803" s="28" t="str">
        <f t="shared" si="21"/>
        <v>Kém</v>
      </c>
      <c r="S803" s="29" t="str">
        <f t="shared" si="27"/>
        <v>Không đủ ĐKDT</v>
      </c>
      <c r="T803" s="92" t="s">
        <v>5723</v>
      </c>
      <c r="U803" s="3" t="str">
        <f t="shared" si="23"/>
        <v>INT1332</v>
      </c>
      <c r="V803" s="3" t="str">
        <f t="shared" si="24"/>
        <v>05</v>
      </c>
      <c r="W803" s="19" t="str">
        <f t="array" ref="W803">IFERROR(VLOOKUP($C803&amp;$T803,CHOOSE({1,2},Data!$A$2:$A$13444&amp;Data!$B$2:$B$13444,Data!$C$2:$C$13444),2,0),"")</f>
        <v>PM07-A3</v>
      </c>
      <c r="X803" s="54" t="str">
        <f t="shared" si="25"/>
        <v>Học lại</v>
      </c>
      <c r="Y803" s="54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2"/>
    </row>
    <row r="804" spans="1:40" ht="18.75" customHeight="1" x14ac:dyDescent="0.25">
      <c r="A804" s="1">
        <v>796</v>
      </c>
      <c r="B804" s="20">
        <f>IF(LEN(C804=0),SUBTOTAL(3,$C$9:C804),"")</f>
        <v>796</v>
      </c>
      <c r="C804" s="21" t="s">
        <v>1070</v>
      </c>
      <c r="D804" s="22" t="s">
        <v>5889</v>
      </c>
      <c r="E804" s="23" t="s">
        <v>5837</v>
      </c>
      <c r="F804" s="21" t="s">
        <v>6044</v>
      </c>
      <c r="G804" s="90">
        <v>5</v>
      </c>
      <c r="H804" s="24">
        <v>5.5</v>
      </c>
      <c r="I804" s="24">
        <v>6</v>
      </c>
      <c r="J804" s="24" t="s">
        <v>26</v>
      </c>
      <c r="K804" s="30"/>
      <c r="L804" s="30"/>
      <c r="M804" s="30"/>
      <c r="N804" s="30"/>
      <c r="O804" s="52">
        <v>1</v>
      </c>
      <c r="P804" s="26">
        <f t="shared" si="26"/>
        <v>3.3</v>
      </c>
      <c r="Q804" s="27" t="str">
        <f t="shared" si="22"/>
        <v>F</v>
      </c>
      <c r="R804" s="28" t="str">
        <f t="shared" si="21"/>
        <v>Kém</v>
      </c>
      <c r="S804" s="29" t="str">
        <f t="shared" si="27"/>
        <v/>
      </c>
      <c r="T804" s="92" t="s">
        <v>5723</v>
      </c>
      <c r="U804" s="3" t="str">
        <f t="shared" si="23"/>
        <v>INT1332</v>
      </c>
      <c r="V804" s="3" t="str">
        <f t="shared" si="24"/>
        <v>05</v>
      </c>
      <c r="W804" s="19" t="str">
        <f t="array" ref="W804">IFERROR(VLOOKUP($C804&amp;$T804,CHOOSE({1,2},Data!$A$2:$A$13444&amp;Data!$B$2:$B$13444,Data!$C$2:$C$13444),2,0),"")</f>
        <v>PM07-A3</v>
      </c>
      <c r="X804" s="54" t="str">
        <f t="shared" si="25"/>
        <v>Học lại</v>
      </c>
      <c r="Y804" s="54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2"/>
    </row>
    <row r="805" spans="1:40" ht="18.75" customHeight="1" x14ac:dyDescent="0.25">
      <c r="A805" s="1">
        <v>797</v>
      </c>
      <c r="B805" s="20">
        <f>IF(LEN(C805=0),SUBTOTAL(3,$C$9:C805),"")</f>
        <v>797</v>
      </c>
      <c r="C805" s="21" t="s">
        <v>1073</v>
      </c>
      <c r="D805" s="22" t="s">
        <v>6487</v>
      </c>
      <c r="E805" s="23" t="s">
        <v>5895</v>
      </c>
      <c r="F805" s="21" t="s">
        <v>6044</v>
      </c>
      <c r="G805" s="90">
        <v>8</v>
      </c>
      <c r="H805" s="24">
        <v>7</v>
      </c>
      <c r="I805" s="24">
        <v>7</v>
      </c>
      <c r="J805" s="24" t="s">
        <v>26</v>
      </c>
      <c r="K805" s="30"/>
      <c r="L805" s="30"/>
      <c r="M805" s="30"/>
      <c r="N805" s="30"/>
      <c r="O805" s="52">
        <v>1</v>
      </c>
      <c r="P805" s="26">
        <f t="shared" si="26"/>
        <v>4.0999999999999996</v>
      </c>
      <c r="Q805" s="27" t="str">
        <f t="shared" si="22"/>
        <v>D</v>
      </c>
      <c r="R805" s="28" t="str">
        <f t="shared" si="21"/>
        <v>Trung bình yếu</v>
      </c>
      <c r="S805" s="29" t="str">
        <f t="shared" si="27"/>
        <v/>
      </c>
      <c r="T805" s="92" t="s">
        <v>5723</v>
      </c>
      <c r="U805" s="3" t="str">
        <f t="shared" si="23"/>
        <v>INT1332</v>
      </c>
      <c r="V805" s="3" t="str">
        <f t="shared" si="24"/>
        <v>05</v>
      </c>
      <c r="W805" s="19" t="str">
        <f t="array" ref="W805">IFERROR(VLOOKUP($C805&amp;$T805,CHOOSE({1,2},Data!$A$2:$A$13444&amp;Data!$B$2:$B$13444,Data!$C$2:$C$13444),2,0),"")</f>
        <v>PM07-A3</v>
      </c>
      <c r="X805" s="54" t="str">
        <f t="shared" si="25"/>
        <v>Đạt</v>
      </c>
      <c r="Y805" s="54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2"/>
    </row>
    <row r="806" spans="1:40" ht="18.75" customHeight="1" x14ac:dyDescent="0.25">
      <c r="A806" s="1">
        <v>798</v>
      </c>
      <c r="B806" s="20">
        <f>IF(LEN(C806=0),SUBTOTAL(3,$C$9:C806),"")</f>
        <v>798</v>
      </c>
      <c r="C806" s="21" t="s">
        <v>4761</v>
      </c>
      <c r="D806" s="22" t="s">
        <v>6093</v>
      </c>
      <c r="E806" s="23" t="s">
        <v>5976</v>
      </c>
      <c r="F806" s="21" t="s">
        <v>5949</v>
      </c>
      <c r="G806" s="90">
        <v>9</v>
      </c>
      <c r="H806" s="24">
        <v>6</v>
      </c>
      <c r="I806" s="24">
        <v>4</v>
      </c>
      <c r="J806" s="24" t="s">
        <v>26</v>
      </c>
      <c r="K806" s="30"/>
      <c r="L806" s="30"/>
      <c r="M806" s="30"/>
      <c r="N806" s="30"/>
      <c r="O806" s="52">
        <v>5</v>
      </c>
      <c r="P806" s="26">
        <f t="shared" si="26"/>
        <v>5.4</v>
      </c>
      <c r="Q806" s="27" t="str">
        <f t="shared" si="22"/>
        <v>D+</v>
      </c>
      <c r="R806" s="28" t="str">
        <f t="shared" si="21"/>
        <v>Trung bình yếu</v>
      </c>
      <c r="S806" s="29" t="str">
        <f t="shared" si="27"/>
        <v/>
      </c>
      <c r="T806" s="92" t="s">
        <v>5723</v>
      </c>
      <c r="U806" s="3" t="str">
        <f t="shared" si="23"/>
        <v>INT1332</v>
      </c>
      <c r="V806" s="3" t="str">
        <f t="shared" si="24"/>
        <v>05</v>
      </c>
      <c r="W806" s="19" t="str">
        <f t="array" ref="W806">IFERROR(VLOOKUP($C806&amp;$T806,CHOOSE({1,2},Data!$A$2:$A$13444&amp;Data!$B$2:$B$13444,Data!$C$2:$C$13444),2,0),"")</f>
        <v>PM07-A3</v>
      </c>
      <c r="X806" s="54" t="str">
        <f t="shared" si="25"/>
        <v>Đạt</v>
      </c>
      <c r="Y806" s="54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2"/>
    </row>
    <row r="807" spans="1:40" ht="18.75" customHeight="1" x14ac:dyDescent="0.25">
      <c r="A807" s="1">
        <v>799</v>
      </c>
      <c r="B807" s="20">
        <f>IF(LEN(C807=0),SUBTOTAL(3,$C$9:C807),"")</f>
        <v>799</v>
      </c>
      <c r="C807" s="21" t="s">
        <v>224</v>
      </c>
      <c r="D807" s="22" t="s">
        <v>6257</v>
      </c>
      <c r="E807" s="23" t="s">
        <v>5899</v>
      </c>
      <c r="F807" s="21" t="s">
        <v>5811</v>
      </c>
      <c r="G807" s="90">
        <v>6</v>
      </c>
      <c r="H807" s="24">
        <v>6</v>
      </c>
      <c r="I807" s="24">
        <v>6</v>
      </c>
      <c r="J807" s="24" t="s">
        <v>26</v>
      </c>
      <c r="K807" s="30"/>
      <c r="L807" s="30"/>
      <c r="M807" s="30"/>
      <c r="N807" s="30"/>
      <c r="O807" s="52">
        <v>1</v>
      </c>
      <c r="P807" s="26">
        <f t="shared" si="26"/>
        <v>3.5</v>
      </c>
      <c r="Q807" s="27" t="str">
        <f t="shared" si="22"/>
        <v>F</v>
      </c>
      <c r="R807" s="28" t="str">
        <f t="shared" si="21"/>
        <v>Kém</v>
      </c>
      <c r="S807" s="29" t="str">
        <f t="shared" si="27"/>
        <v/>
      </c>
      <c r="T807" s="92" t="s">
        <v>5723</v>
      </c>
      <c r="U807" s="3" t="str">
        <f t="shared" si="23"/>
        <v>INT1332</v>
      </c>
      <c r="V807" s="3" t="str">
        <f t="shared" si="24"/>
        <v>05</v>
      </c>
      <c r="W807" s="19" t="str">
        <f t="array" ref="W807">IFERROR(VLOOKUP($C807&amp;$T807,CHOOSE({1,2},Data!$A$2:$A$13444&amp;Data!$B$2:$B$13444,Data!$C$2:$C$13444),2,0),"")</f>
        <v>PM07-A3</v>
      </c>
      <c r="X807" s="54" t="str">
        <f t="shared" si="25"/>
        <v>Học lại</v>
      </c>
      <c r="Y807" s="54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2"/>
    </row>
    <row r="808" spans="1:40" ht="18.75" customHeight="1" x14ac:dyDescent="0.25">
      <c r="A808" s="1">
        <v>800</v>
      </c>
      <c r="B808" s="20">
        <f>IF(LEN(C808=0),SUBTOTAL(3,$C$9:C808),"")</f>
        <v>800</v>
      </c>
      <c r="C808" s="21" t="s">
        <v>5303</v>
      </c>
      <c r="D808" s="22" t="s">
        <v>6488</v>
      </c>
      <c r="E808" s="23" t="s">
        <v>6489</v>
      </c>
      <c r="F808" s="21" t="s">
        <v>5937</v>
      </c>
      <c r="G808" s="90">
        <v>8</v>
      </c>
      <c r="H808" s="24">
        <v>8.5</v>
      </c>
      <c r="I808" s="24">
        <v>6</v>
      </c>
      <c r="J808" s="24" t="s">
        <v>26</v>
      </c>
      <c r="K808" s="30"/>
      <c r="L808" s="30"/>
      <c r="M808" s="30"/>
      <c r="N808" s="30"/>
      <c r="O808" s="52">
        <v>9</v>
      </c>
      <c r="P808" s="26">
        <f t="shared" si="26"/>
        <v>8.1999999999999993</v>
      </c>
      <c r="Q808" s="27" t="str">
        <f t="shared" si="22"/>
        <v>B+</v>
      </c>
      <c r="R808" s="28" t="str">
        <f t="shared" si="21"/>
        <v>Khá</v>
      </c>
      <c r="S808" s="29" t="str">
        <f t="shared" si="27"/>
        <v/>
      </c>
      <c r="T808" s="92" t="s">
        <v>5723</v>
      </c>
      <c r="U808" s="3" t="str">
        <f t="shared" si="23"/>
        <v>INT1332</v>
      </c>
      <c r="V808" s="3" t="str">
        <f t="shared" si="24"/>
        <v>05</v>
      </c>
      <c r="W808" s="19" t="str">
        <f t="array" ref="W808">IFERROR(VLOOKUP($C808&amp;$T808,CHOOSE({1,2},Data!$A$2:$A$13444&amp;Data!$B$2:$B$13444,Data!$C$2:$C$13444),2,0),"")</f>
        <v>PM07-A3</v>
      </c>
      <c r="X808" s="54" t="str">
        <f t="shared" si="25"/>
        <v>Đạt</v>
      </c>
      <c r="Y808" s="54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2"/>
    </row>
    <row r="809" spans="1:40" ht="18.75" customHeight="1" x14ac:dyDescent="0.25">
      <c r="A809" s="1">
        <v>801</v>
      </c>
      <c r="B809" s="20">
        <f>IF(LEN(C809=0),SUBTOTAL(3,$C$9:C809),"")</f>
        <v>801</v>
      </c>
      <c r="C809" s="21" t="s">
        <v>187</v>
      </c>
      <c r="D809" s="22" t="s">
        <v>6490</v>
      </c>
      <c r="E809" s="23" t="s">
        <v>5901</v>
      </c>
      <c r="F809" s="21" t="s">
        <v>6098</v>
      </c>
      <c r="G809" s="90">
        <v>9</v>
      </c>
      <c r="H809" s="24">
        <v>6.5</v>
      </c>
      <c r="I809" s="24">
        <v>6</v>
      </c>
      <c r="J809" s="24" t="s">
        <v>26</v>
      </c>
      <c r="K809" s="30"/>
      <c r="L809" s="30"/>
      <c r="M809" s="30"/>
      <c r="N809" s="30"/>
      <c r="O809" s="52">
        <v>5</v>
      </c>
      <c r="P809" s="26">
        <f t="shared" si="26"/>
        <v>5.9</v>
      </c>
      <c r="Q809" s="27" t="str">
        <f t="shared" si="22"/>
        <v>C</v>
      </c>
      <c r="R809" s="28" t="str">
        <f t="shared" si="21"/>
        <v>Trung bình</v>
      </c>
      <c r="S809" s="29" t="str">
        <f t="shared" si="27"/>
        <v/>
      </c>
      <c r="T809" s="92" t="s">
        <v>5723</v>
      </c>
      <c r="U809" s="3" t="str">
        <f t="shared" si="23"/>
        <v>INT1332</v>
      </c>
      <c r="V809" s="3" t="str">
        <f t="shared" si="24"/>
        <v>05</v>
      </c>
      <c r="W809" s="19" t="str">
        <f t="array" ref="W809">IFERROR(VLOOKUP($C809&amp;$T809,CHOOSE({1,2},Data!$A$2:$A$13444&amp;Data!$B$2:$B$13444,Data!$C$2:$C$13444),2,0),"")</f>
        <v>PM07-A3</v>
      </c>
      <c r="X809" s="54" t="str">
        <f t="shared" si="25"/>
        <v>Đạt</v>
      </c>
      <c r="Y809" s="54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2"/>
    </row>
    <row r="810" spans="1:40" ht="18.75" customHeight="1" x14ac:dyDescent="0.25">
      <c r="A810" s="1">
        <v>802</v>
      </c>
      <c r="B810" s="20">
        <f>IF(LEN(C810=0),SUBTOTAL(3,$C$9:C810),"")</f>
        <v>802</v>
      </c>
      <c r="C810" s="21" t="s">
        <v>188</v>
      </c>
      <c r="D810" s="22" t="s">
        <v>6416</v>
      </c>
      <c r="E810" s="23" t="s">
        <v>5903</v>
      </c>
      <c r="F810" s="21" t="s">
        <v>6098</v>
      </c>
      <c r="G810" s="90">
        <v>7</v>
      </c>
      <c r="H810" s="24">
        <v>5</v>
      </c>
      <c r="I810" s="24">
        <v>5</v>
      </c>
      <c r="J810" s="24" t="s">
        <v>26</v>
      </c>
      <c r="K810" s="30"/>
      <c r="L810" s="30"/>
      <c r="M810" s="30"/>
      <c r="N810" s="30"/>
      <c r="O810" s="52">
        <v>1</v>
      </c>
      <c r="P810" s="26">
        <f t="shared" si="26"/>
        <v>3.2</v>
      </c>
      <c r="Q810" s="27" t="str">
        <f t="shared" si="22"/>
        <v>F</v>
      </c>
      <c r="R810" s="28" t="str">
        <f t="shared" si="21"/>
        <v>Kém</v>
      </c>
      <c r="S810" s="29" t="str">
        <f t="shared" si="27"/>
        <v/>
      </c>
      <c r="T810" s="92" t="s">
        <v>5723</v>
      </c>
      <c r="U810" s="3" t="str">
        <f t="shared" si="23"/>
        <v>INT1332</v>
      </c>
      <c r="V810" s="3" t="str">
        <f t="shared" si="24"/>
        <v>05</v>
      </c>
      <c r="W810" s="19" t="str">
        <f t="array" ref="W810">IFERROR(VLOOKUP($C810&amp;$T810,CHOOSE({1,2},Data!$A$2:$A$13444&amp;Data!$B$2:$B$13444,Data!$C$2:$C$13444),2,0),"")</f>
        <v>PM07-A3</v>
      </c>
      <c r="X810" s="54" t="str">
        <f t="shared" si="25"/>
        <v>Học lại</v>
      </c>
      <c r="Y810" s="54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2"/>
    </row>
    <row r="811" spans="1:40" ht="18.75" customHeight="1" x14ac:dyDescent="0.25">
      <c r="A811" s="1">
        <v>803</v>
      </c>
      <c r="B811" s="20">
        <f>IF(LEN(C811=0),SUBTOTAL(3,$C$9:C811),"")</f>
        <v>803</v>
      </c>
      <c r="C811" s="21" t="s">
        <v>5459</v>
      </c>
      <c r="D811" s="22" t="s">
        <v>5893</v>
      </c>
      <c r="E811" s="23" t="s">
        <v>5903</v>
      </c>
      <c r="F811" s="21" t="s">
        <v>6491</v>
      </c>
      <c r="G811" s="90">
        <v>2</v>
      </c>
      <c r="H811" s="24">
        <v>8</v>
      </c>
      <c r="I811" s="24">
        <v>6</v>
      </c>
      <c r="J811" s="24" t="s">
        <v>26</v>
      </c>
      <c r="K811" s="30"/>
      <c r="L811" s="30"/>
      <c r="M811" s="30"/>
      <c r="N811" s="30"/>
      <c r="O811" s="52">
        <v>5</v>
      </c>
      <c r="P811" s="26">
        <f t="shared" si="26"/>
        <v>5.5</v>
      </c>
      <c r="Q811" s="27" t="str">
        <f t="shared" si="22"/>
        <v>C</v>
      </c>
      <c r="R811" s="28" t="str">
        <f t="shared" si="21"/>
        <v>Trung bình</v>
      </c>
      <c r="S811" s="29" t="str">
        <f t="shared" si="27"/>
        <v/>
      </c>
      <c r="T811" s="92" t="s">
        <v>5723</v>
      </c>
      <c r="U811" s="3" t="str">
        <f t="shared" si="23"/>
        <v>INT1332</v>
      </c>
      <c r="V811" s="3" t="str">
        <f t="shared" si="24"/>
        <v>05</v>
      </c>
      <c r="W811" s="19" t="str">
        <f t="array" ref="W811">IFERROR(VLOOKUP($C811&amp;$T811,CHOOSE({1,2},Data!$A$2:$A$13444&amp;Data!$B$2:$B$13444,Data!$C$2:$C$13444),2,0),"")</f>
        <v>PM07-A3</v>
      </c>
      <c r="X811" s="54" t="str">
        <f t="shared" si="25"/>
        <v>Đạt</v>
      </c>
      <c r="Y811" s="54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2"/>
    </row>
    <row r="812" spans="1:40" ht="18.75" customHeight="1" x14ac:dyDescent="0.25">
      <c r="A812" s="1">
        <v>804</v>
      </c>
      <c r="B812" s="20">
        <f>IF(LEN(C812=0),SUBTOTAL(3,$C$9:C812),"")</f>
        <v>804</v>
      </c>
      <c r="C812" s="21" t="s">
        <v>4367</v>
      </c>
      <c r="D812" s="22" t="s">
        <v>6492</v>
      </c>
      <c r="E812" s="23" t="s">
        <v>5843</v>
      </c>
      <c r="F812" s="21" t="s">
        <v>5962</v>
      </c>
      <c r="G812" s="90">
        <v>10</v>
      </c>
      <c r="H812" s="24">
        <v>7.5</v>
      </c>
      <c r="I812" s="24">
        <v>6</v>
      </c>
      <c r="J812" s="24" t="s">
        <v>26</v>
      </c>
      <c r="K812" s="30"/>
      <c r="L812" s="30"/>
      <c r="M812" s="30"/>
      <c r="N812" s="30"/>
      <c r="O812" s="52">
        <v>2</v>
      </c>
      <c r="P812" s="26">
        <f t="shared" si="26"/>
        <v>4.7</v>
      </c>
      <c r="Q812" s="27" t="str">
        <f t="shared" si="22"/>
        <v>D</v>
      </c>
      <c r="R812" s="28" t="str">
        <f t="shared" si="21"/>
        <v>Trung bình yếu</v>
      </c>
      <c r="S812" s="29" t="str">
        <f t="shared" si="27"/>
        <v/>
      </c>
      <c r="T812" s="92" t="s">
        <v>5723</v>
      </c>
      <c r="U812" s="3" t="str">
        <f t="shared" si="23"/>
        <v>INT1332</v>
      </c>
      <c r="V812" s="3" t="str">
        <f t="shared" si="24"/>
        <v>05</v>
      </c>
      <c r="W812" s="19" t="str">
        <f t="array" ref="W812">IFERROR(VLOOKUP($C812&amp;$T812,CHOOSE({1,2},Data!$A$2:$A$13444&amp;Data!$B$2:$B$13444,Data!$C$2:$C$13444),2,0),"")</f>
        <v>PM07-A3</v>
      </c>
      <c r="X812" s="54" t="str">
        <f t="shared" si="25"/>
        <v>Đạt</v>
      </c>
      <c r="Y812" s="54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2"/>
    </row>
    <row r="813" spans="1:40" ht="18.75" customHeight="1" x14ac:dyDescent="0.25">
      <c r="A813" s="1">
        <v>805</v>
      </c>
      <c r="B813" s="20">
        <f>IF(LEN(C813=0),SUBTOTAL(3,$C$9:C813),"")</f>
        <v>805</v>
      </c>
      <c r="C813" s="21" t="s">
        <v>1350</v>
      </c>
      <c r="D813" s="22" t="s">
        <v>5853</v>
      </c>
      <c r="E813" s="23" t="s">
        <v>5843</v>
      </c>
      <c r="F813" s="21" t="s">
        <v>6046</v>
      </c>
      <c r="G813" s="90">
        <v>8</v>
      </c>
      <c r="H813" s="24">
        <v>4</v>
      </c>
      <c r="I813" s="24">
        <v>6</v>
      </c>
      <c r="J813" s="24" t="s">
        <v>26</v>
      </c>
      <c r="K813" s="30"/>
      <c r="L813" s="30"/>
      <c r="M813" s="30"/>
      <c r="N813" s="30"/>
      <c r="O813" s="52">
        <v>7</v>
      </c>
      <c r="P813" s="26">
        <f t="shared" si="26"/>
        <v>6.3</v>
      </c>
      <c r="Q813" s="27" t="str">
        <f t="shared" si="22"/>
        <v>C</v>
      </c>
      <c r="R813" s="28" t="str">
        <f t="shared" si="21"/>
        <v>Trung bình</v>
      </c>
      <c r="S813" s="29" t="str">
        <f t="shared" si="27"/>
        <v/>
      </c>
      <c r="T813" s="92" t="s">
        <v>5723</v>
      </c>
      <c r="U813" s="3" t="str">
        <f t="shared" si="23"/>
        <v>INT1332</v>
      </c>
      <c r="V813" s="3" t="str">
        <f t="shared" si="24"/>
        <v>05</v>
      </c>
      <c r="W813" s="19" t="str">
        <f t="array" ref="W813">IFERROR(VLOOKUP($C813&amp;$T813,CHOOSE({1,2},Data!$A$2:$A$13444&amp;Data!$B$2:$B$13444,Data!$C$2:$C$13444),2,0),"")</f>
        <v>PM07-A3</v>
      </c>
      <c r="X813" s="54" t="str">
        <f t="shared" si="25"/>
        <v>Đạt</v>
      </c>
      <c r="Y813" s="54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2"/>
    </row>
    <row r="814" spans="1:40" ht="18.75" customHeight="1" x14ac:dyDescent="0.25">
      <c r="A814" s="1">
        <v>806</v>
      </c>
      <c r="B814" s="20">
        <f>IF(LEN(C814=0),SUBTOTAL(3,$C$9:C814),"")</f>
        <v>806</v>
      </c>
      <c r="C814" s="21" t="s">
        <v>299</v>
      </c>
      <c r="D814" s="22" t="s">
        <v>6493</v>
      </c>
      <c r="E814" s="23" t="s">
        <v>5843</v>
      </c>
      <c r="F814" s="21" t="s">
        <v>5956</v>
      </c>
      <c r="G814" s="90">
        <v>0</v>
      </c>
      <c r="H814" s="24" t="s">
        <v>26</v>
      </c>
      <c r="I814" s="24" t="s">
        <v>26</v>
      </c>
      <c r="J814" s="24" t="s">
        <v>26</v>
      </c>
      <c r="K814" s="30"/>
      <c r="L814" s="30"/>
      <c r="M814" s="30"/>
      <c r="N814" s="30"/>
      <c r="O814" s="52" t="s">
        <v>6630</v>
      </c>
      <c r="P814" s="26">
        <f t="shared" si="26"/>
        <v>0</v>
      </c>
      <c r="Q814" s="27" t="str">
        <f t="shared" si="22"/>
        <v>F</v>
      </c>
      <c r="R814" s="28" t="str">
        <f t="shared" si="21"/>
        <v>Kém</v>
      </c>
      <c r="S814" s="29" t="str">
        <f t="shared" si="27"/>
        <v>Không đủ ĐKDT</v>
      </c>
      <c r="T814" s="92" t="s">
        <v>5723</v>
      </c>
      <c r="U814" s="3" t="str">
        <f t="shared" si="23"/>
        <v>INT1332</v>
      </c>
      <c r="V814" s="3" t="str">
        <f t="shared" si="24"/>
        <v>05</v>
      </c>
      <c r="W814" s="19" t="str">
        <f t="array" ref="W814">IFERROR(VLOOKUP($C814&amp;$T814,CHOOSE({1,2},Data!$A$2:$A$13444&amp;Data!$B$2:$B$13444,Data!$C$2:$C$13444),2,0),"")</f>
        <v>PM07-A3</v>
      </c>
      <c r="X814" s="54" t="str">
        <f t="shared" si="25"/>
        <v>Học lại</v>
      </c>
      <c r="Y814" s="54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2"/>
    </row>
    <row r="815" spans="1:40" ht="18.75" customHeight="1" x14ac:dyDescent="0.25">
      <c r="A815" s="1">
        <v>807</v>
      </c>
      <c r="B815" s="20">
        <f>IF(LEN(C815=0),SUBTOTAL(3,$C$9:C815),"")</f>
        <v>807</v>
      </c>
      <c r="C815" s="21" t="s">
        <v>561</v>
      </c>
      <c r="D815" s="22" t="s">
        <v>6397</v>
      </c>
      <c r="E815" s="23" t="s">
        <v>6453</v>
      </c>
      <c r="F815" s="21" t="s">
        <v>5942</v>
      </c>
      <c r="G815" s="90">
        <v>3</v>
      </c>
      <c r="H815" s="24">
        <v>5</v>
      </c>
      <c r="I815" s="24">
        <v>5.5</v>
      </c>
      <c r="J815" s="24" t="s">
        <v>26</v>
      </c>
      <c r="K815" s="30"/>
      <c r="L815" s="30"/>
      <c r="M815" s="30"/>
      <c r="N815" s="30"/>
      <c r="O815" s="52">
        <v>3</v>
      </c>
      <c r="P815" s="26">
        <f t="shared" si="26"/>
        <v>3.9</v>
      </c>
      <c r="Q815" s="27" t="str">
        <f t="shared" si="22"/>
        <v>F</v>
      </c>
      <c r="R815" s="28" t="str">
        <f t="shared" si="21"/>
        <v>Kém</v>
      </c>
      <c r="S815" s="29" t="str">
        <f t="shared" si="27"/>
        <v/>
      </c>
      <c r="T815" s="92" t="s">
        <v>5723</v>
      </c>
      <c r="U815" s="3" t="str">
        <f t="shared" si="23"/>
        <v>INT1332</v>
      </c>
      <c r="V815" s="3" t="str">
        <f t="shared" si="24"/>
        <v>05</v>
      </c>
      <c r="W815" s="19" t="str">
        <f t="array" ref="W815">IFERROR(VLOOKUP($C815&amp;$T815,CHOOSE({1,2},Data!$A$2:$A$13444&amp;Data!$B$2:$B$13444,Data!$C$2:$C$13444),2,0),"")</f>
        <v>PM07-A3</v>
      </c>
      <c r="X815" s="54" t="str">
        <f t="shared" si="25"/>
        <v>Học lại</v>
      </c>
      <c r="Y815" s="54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2"/>
    </row>
    <row r="816" spans="1:40" ht="18.75" customHeight="1" x14ac:dyDescent="0.25">
      <c r="A816" s="1">
        <v>808</v>
      </c>
      <c r="B816" s="20">
        <f>IF(LEN(C816=0),SUBTOTAL(3,$C$9:C816),"")</f>
        <v>808</v>
      </c>
      <c r="C816" s="21" t="s">
        <v>256</v>
      </c>
      <c r="D816" s="22" t="s">
        <v>6494</v>
      </c>
      <c r="E816" s="23" t="s">
        <v>6453</v>
      </c>
      <c r="F816" s="21" t="s">
        <v>5959</v>
      </c>
      <c r="G816" s="90">
        <v>10</v>
      </c>
      <c r="H816" s="24">
        <v>4</v>
      </c>
      <c r="I816" s="24">
        <v>2</v>
      </c>
      <c r="J816" s="24" t="s">
        <v>26</v>
      </c>
      <c r="K816" s="30"/>
      <c r="L816" s="30"/>
      <c r="M816" s="30"/>
      <c r="N816" s="30"/>
      <c r="O816" s="52">
        <v>1</v>
      </c>
      <c r="P816" s="26">
        <f t="shared" si="26"/>
        <v>2.7</v>
      </c>
      <c r="Q816" s="27" t="str">
        <f t="shared" si="22"/>
        <v>F</v>
      </c>
      <c r="R816" s="28" t="str">
        <f t="shared" si="21"/>
        <v>Kém</v>
      </c>
      <c r="S816" s="29" t="str">
        <f t="shared" si="27"/>
        <v/>
      </c>
      <c r="T816" s="92" t="s">
        <v>5723</v>
      </c>
      <c r="U816" s="3" t="str">
        <f t="shared" si="23"/>
        <v>INT1332</v>
      </c>
      <c r="V816" s="3" t="str">
        <f t="shared" si="24"/>
        <v>05</v>
      </c>
      <c r="W816" s="19" t="str">
        <f t="array" ref="W816">IFERROR(VLOOKUP($C816&amp;$T816,CHOOSE({1,2},Data!$A$2:$A$13444&amp;Data!$B$2:$B$13444,Data!$C$2:$C$13444),2,0),"")</f>
        <v>PM07-A3</v>
      </c>
      <c r="X816" s="54" t="str">
        <f t="shared" si="25"/>
        <v>Học lại</v>
      </c>
      <c r="Y816" s="54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2"/>
    </row>
    <row r="817" spans="1:40" ht="18.75" customHeight="1" x14ac:dyDescent="0.25">
      <c r="A817" s="1">
        <v>809</v>
      </c>
      <c r="B817" s="20">
        <f>IF(LEN(C817=0),SUBTOTAL(3,$C$9:C817),"")</f>
        <v>809</v>
      </c>
      <c r="C817" s="21" t="s">
        <v>586</v>
      </c>
      <c r="D817" s="22" t="s">
        <v>5869</v>
      </c>
      <c r="E817" s="23" t="s">
        <v>5910</v>
      </c>
      <c r="F817" s="21" t="s">
        <v>6098</v>
      </c>
      <c r="G817" s="90">
        <v>10</v>
      </c>
      <c r="H817" s="24">
        <v>4.5</v>
      </c>
      <c r="I817" s="24">
        <v>5</v>
      </c>
      <c r="J817" s="24" t="s">
        <v>26</v>
      </c>
      <c r="K817" s="30"/>
      <c r="L817" s="30"/>
      <c r="M817" s="30"/>
      <c r="N817" s="30"/>
      <c r="O817" s="52">
        <v>1</v>
      </c>
      <c r="P817" s="26">
        <f t="shared" si="26"/>
        <v>3.4</v>
      </c>
      <c r="Q817" s="27" t="str">
        <f t="shared" si="22"/>
        <v>F</v>
      </c>
      <c r="R817" s="28" t="str">
        <f t="shared" si="21"/>
        <v>Kém</v>
      </c>
      <c r="S817" s="29" t="str">
        <f t="shared" si="27"/>
        <v/>
      </c>
      <c r="T817" s="92" t="s">
        <v>5723</v>
      </c>
      <c r="U817" s="3" t="str">
        <f t="shared" si="23"/>
        <v>INT1332</v>
      </c>
      <c r="V817" s="3" t="str">
        <f t="shared" si="24"/>
        <v>05</v>
      </c>
      <c r="W817" s="19" t="str">
        <f t="array" ref="W817">IFERROR(VLOOKUP($C817&amp;$T817,CHOOSE({1,2},Data!$A$2:$A$13444&amp;Data!$B$2:$B$13444,Data!$C$2:$C$13444),2,0),"")</f>
        <v>PM07-A3</v>
      </c>
      <c r="X817" s="54" t="str">
        <f t="shared" si="25"/>
        <v>Học lại</v>
      </c>
      <c r="Y817" s="54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2"/>
    </row>
    <row r="818" spans="1:40" ht="18.75" customHeight="1" x14ac:dyDescent="0.25">
      <c r="A818" s="1">
        <v>810</v>
      </c>
      <c r="B818" s="20">
        <f>IF(LEN(C818=0),SUBTOTAL(3,$C$9:C818),"")</f>
        <v>810</v>
      </c>
      <c r="C818" s="21" t="s">
        <v>618</v>
      </c>
      <c r="D818" s="22" t="s">
        <v>6214</v>
      </c>
      <c r="E818" s="23" t="s">
        <v>5910</v>
      </c>
      <c r="F818" s="21" t="s">
        <v>5947</v>
      </c>
      <c r="G818" s="90">
        <v>0</v>
      </c>
      <c r="H818" s="24" t="s">
        <v>26</v>
      </c>
      <c r="I818" s="24" t="s">
        <v>26</v>
      </c>
      <c r="J818" s="24" t="s">
        <v>26</v>
      </c>
      <c r="K818" s="30"/>
      <c r="L818" s="30"/>
      <c r="M818" s="30"/>
      <c r="N818" s="30"/>
      <c r="O818" s="52" t="s">
        <v>6630</v>
      </c>
      <c r="P818" s="26">
        <f t="shared" si="26"/>
        <v>0</v>
      </c>
      <c r="Q818" s="27" t="str">
        <f t="shared" si="22"/>
        <v>F</v>
      </c>
      <c r="R818" s="28" t="str">
        <f t="shared" si="21"/>
        <v>Kém</v>
      </c>
      <c r="S818" s="29" t="str">
        <f t="shared" si="27"/>
        <v>Không đủ ĐKDT</v>
      </c>
      <c r="T818" s="92" t="s">
        <v>5723</v>
      </c>
      <c r="U818" s="3" t="str">
        <f t="shared" si="23"/>
        <v>INT1332</v>
      </c>
      <c r="V818" s="3" t="str">
        <f t="shared" si="24"/>
        <v>05</v>
      </c>
      <c r="W818" s="19" t="str">
        <f t="array" ref="W818">IFERROR(VLOOKUP($C818&amp;$T818,CHOOSE({1,2},Data!$A$2:$A$13444&amp;Data!$B$2:$B$13444,Data!$C$2:$C$13444),2,0),"")</f>
        <v>PM07-A3</v>
      </c>
      <c r="X818" s="54" t="str">
        <f t="shared" si="25"/>
        <v>Học lại</v>
      </c>
      <c r="Y818" s="54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2"/>
    </row>
    <row r="819" spans="1:40" ht="18.75" customHeight="1" x14ac:dyDescent="0.25">
      <c r="A819" s="1">
        <v>811</v>
      </c>
      <c r="B819" s="20">
        <f>IF(LEN(C819=0),SUBTOTAL(3,$C$9:C819),"")</f>
        <v>811</v>
      </c>
      <c r="C819" s="21" t="s">
        <v>231</v>
      </c>
      <c r="D819" s="22" t="s">
        <v>6495</v>
      </c>
      <c r="E819" s="23" t="s">
        <v>5846</v>
      </c>
      <c r="F819" s="21" t="s">
        <v>6098</v>
      </c>
      <c r="G819" s="90">
        <v>1</v>
      </c>
      <c r="H819" s="24">
        <v>3</v>
      </c>
      <c r="I819" s="24">
        <v>4</v>
      </c>
      <c r="J819" s="24" t="s">
        <v>26</v>
      </c>
      <c r="K819" s="30"/>
      <c r="L819" s="30"/>
      <c r="M819" s="30"/>
      <c r="N819" s="30"/>
      <c r="O819" s="52" t="s">
        <v>6629</v>
      </c>
      <c r="P819" s="26">
        <f t="shared" si="26"/>
        <v>0</v>
      </c>
      <c r="Q819" s="27" t="str">
        <f t="shared" si="22"/>
        <v>F</v>
      </c>
      <c r="R819" s="28" t="str">
        <f t="shared" si="21"/>
        <v>Kém</v>
      </c>
      <c r="S819" s="29" t="str">
        <f t="shared" si="27"/>
        <v>Vắng</v>
      </c>
      <c r="T819" s="92" t="s">
        <v>5723</v>
      </c>
      <c r="U819" s="3" t="str">
        <f t="shared" si="23"/>
        <v>INT1332</v>
      </c>
      <c r="V819" s="3" t="str">
        <f t="shared" si="24"/>
        <v>05</v>
      </c>
      <c r="W819" s="19" t="str">
        <f t="array" ref="W819">IFERROR(VLOOKUP($C819&amp;$T819,CHOOSE({1,2},Data!$A$2:$A$13444&amp;Data!$B$2:$B$13444,Data!$C$2:$C$13444),2,0),"")</f>
        <v>PM07-A3</v>
      </c>
      <c r="X819" s="54" t="str">
        <f t="shared" si="25"/>
        <v>Học lại</v>
      </c>
      <c r="Y819" s="54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2"/>
    </row>
    <row r="820" spans="1:40" ht="18.75" customHeight="1" x14ac:dyDescent="0.25">
      <c r="A820" s="1">
        <v>812</v>
      </c>
      <c r="B820" s="20">
        <f>IF(LEN(C820=0),SUBTOTAL(3,$C$9:C820),"")</f>
        <v>812</v>
      </c>
      <c r="C820" s="21" t="s">
        <v>265</v>
      </c>
      <c r="D820" s="22" t="s">
        <v>6047</v>
      </c>
      <c r="E820" s="23" t="s">
        <v>5846</v>
      </c>
      <c r="F820" s="21" t="s">
        <v>5949</v>
      </c>
      <c r="G820" s="90">
        <v>3</v>
      </c>
      <c r="H820" s="24">
        <v>6</v>
      </c>
      <c r="I820" s="24">
        <v>5.5</v>
      </c>
      <c r="J820" s="24" t="s">
        <v>26</v>
      </c>
      <c r="K820" s="30"/>
      <c r="L820" s="30"/>
      <c r="M820" s="30"/>
      <c r="N820" s="30"/>
      <c r="O820" s="52" t="s">
        <v>6629</v>
      </c>
      <c r="P820" s="26">
        <f t="shared" si="26"/>
        <v>0</v>
      </c>
      <c r="Q820" s="27" t="str">
        <f t="shared" si="22"/>
        <v>F</v>
      </c>
      <c r="R820" s="28" t="str">
        <f t="shared" si="21"/>
        <v>Kém</v>
      </c>
      <c r="S820" s="29" t="str">
        <f t="shared" si="27"/>
        <v>Vắng</v>
      </c>
      <c r="T820" s="92" t="s">
        <v>5723</v>
      </c>
      <c r="U820" s="3" t="str">
        <f t="shared" si="23"/>
        <v>INT1332</v>
      </c>
      <c r="V820" s="3" t="str">
        <f t="shared" si="24"/>
        <v>05</v>
      </c>
      <c r="W820" s="19" t="str">
        <f t="array" ref="W820">IFERROR(VLOOKUP($C820&amp;$T820,CHOOSE({1,2},Data!$A$2:$A$13444&amp;Data!$B$2:$B$13444,Data!$C$2:$C$13444),2,0),"")</f>
        <v>PM07-A3</v>
      </c>
      <c r="X820" s="54" t="str">
        <f t="shared" si="25"/>
        <v>Học lại</v>
      </c>
      <c r="Y820" s="54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2"/>
    </row>
    <row r="821" spans="1:40" ht="18.75" customHeight="1" x14ac:dyDescent="0.25">
      <c r="A821" s="1">
        <v>813</v>
      </c>
      <c r="B821" s="20">
        <f>IF(LEN(C821=0),SUBTOTAL(3,$C$9:C821),"")</f>
        <v>813</v>
      </c>
      <c r="C821" s="21" t="s">
        <v>5220</v>
      </c>
      <c r="D821" s="22" t="s">
        <v>6496</v>
      </c>
      <c r="E821" s="23" t="s">
        <v>5917</v>
      </c>
      <c r="F821" s="21" t="s">
        <v>5942</v>
      </c>
      <c r="G821" s="90">
        <v>10</v>
      </c>
      <c r="H821" s="24">
        <v>9.5</v>
      </c>
      <c r="I821" s="24">
        <v>7.5</v>
      </c>
      <c r="J821" s="24" t="s">
        <v>26</v>
      </c>
      <c r="K821" s="30"/>
      <c r="L821" s="30"/>
      <c r="M821" s="30"/>
      <c r="N821" s="30"/>
      <c r="O821" s="52">
        <v>9</v>
      </c>
      <c r="P821" s="26">
        <f t="shared" si="26"/>
        <v>8.9</v>
      </c>
      <c r="Q821" s="27" t="str">
        <f t="shared" si="22"/>
        <v>A</v>
      </c>
      <c r="R821" s="28" t="str">
        <f t="shared" si="21"/>
        <v>Giỏi</v>
      </c>
      <c r="S821" s="29" t="str">
        <f t="shared" si="27"/>
        <v/>
      </c>
      <c r="T821" s="92" t="s">
        <v>5723</v>
      </c>
      <c r="U821" s="3" t="str">
        <f t="shared" si="23"/>
        <v>INT1332</v>
      </c>
      <c r="V821" s="3" t="str">
        <f t="shared" si="24"/>
        <v>05</v>
      </c>
      <c r="W821" s="19" t="str">
        <f t="array" ref="W821">IFERROR(VLOOKUP($C821&amp;$T821,CHOOSE({1,2},Data!$A$2:$A$13444&amp;Data!$B$2:$B$13444,Data!$C$2:$C$13444),2,0),"")</f>
        <v>PM07-A3</v>
      </c>
      <c r="X821" s="54" t="str">
        <f t="shared" si="25"/>
        <v>Đạt</v>
      </c>
      <c r="Y821" s="54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2"/>
    </row>
    <row r="822" spans="1:40" ht="18.75" customHeight="1" x14ac:dyDescent="0.25">
      <c r="A822" s="1">
        <v>814</v>
      </c>
      <c r="B822" s="20">
        <f>IF(LEN(C822=0),SUBTOTAL(3,$C$9:C822),"")</f>
        <v>814</v>
      </c>
      <c r="C822" s="21" t="s">
        <v>4403</v>
      </c>
      <c r="D822" s="22" t="s">
        <v>6214</v>
      </c>
      <c r="E822" s="23" t="s">
        <v>6331</v>
      </c>
      <c r="F822" s="21" t="s">
        <v>5937</v>
      </c>
      <c r="G822" s="90">
        <v>7</v>
      </c>
      <c r="H822" s="24">
        <v>5.5</v>
      </c>
      <c r="I822" s="24">
        <v>5</v>
      </c>
      <c r="J822" s="24" t="s">
        <v>26</v>
      </c>
      <c r="K822" s="30"/>
      <c r="L822" s="30"/>
      <c r="M822" s="30"/>
      <c r="N822" s="30"/>
      <c r="O822" s="52">
        <v>4</v>
      </c>
      <c r="P822" s="26">
        <f t="shared" si="26"/>
        <v>4.8</v>
      </c>
      <c r="Q822" s="27" t="str">
        <f t="shared" si="22"/>
        <v>D</v>
      </c>
      <c r="R822" s="28" t="str">
        <f t="shared" si="21"/>
        <v>Trung bình yếu</v>
      </c>
      <c r="S822" s="29" t="str">
        <f t="shared" si="27"/>
        <v/>
      </c>
      <c r="T822" s="92" t="s">
        <v>5723</v>
      </c>
      <c r="U822" s="3" t="str">
        <f t="shared" si="23"/>
        <v>INT1332</v>
      </c>
      <c r="V822" s="3" t="str">
        <f t="shared" si="24"/>
        <v>05</v>
      </c>
      <c r="W822" s="19" t="str">
        <f t="array" ref="W822">IFERROR(VLOOKUP($C822&amp;$T822,CHOOSE({1,2},Data!$A$2:$A$13444&amp;Data!$B$2:$B$13444,Data!$C$2:$C$13444),2,0),"")</f>
        <v>PM07-A3</v>
      </c>
      <c r="X822" s="54" t="str">
        <f t="shared" si="25"/>
        <v>Đạt</v>
      </c>
      <c r="Y822" s="54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2"/>
    </row>
    <row r="823" spans="1:40" ht="18.75" customHeight="1" x14ac:dyDescent="0.25">
      <c r="A823" s="1">
        <v>815</v>
      </c>
      <c r="B823" s="20">
        <f>IF(LEN(C823=0),SUBTOTAL(3,$C$9:C823),"")</f>
        <v>815</v>
      </c>
      <c r="C823" s="21" t="s">
        <v>4289</v>
      </c>
      <c r="D823" s="22" t="s">
        <v>5916</v>
      </c>
      <c r="E823" s="23" t="s">
        <v>6497</v>
      </c>
      <c r="F823" s="21" t="s">
        <v>5956</v>
      </c>
      <c r="G823" s="90">
        <v>6</v>
      </c>
      <c r="H823" s="24">
        <v>7.5</v>
      </c>
      <c r="I823" s="24">
        <v>7.5</v>
      </c>
      <c r="J823" s="24" t="s">
        <v>26</v>
      </c>
      <c r="K823" s="30"/>
      <c r="L823" s="30"/>
      <c r="M823" s="30"/>
      <c r="N823" s="30"/>
      <c r="O823" s="52">
        <v>2</v>
      </c>
      <c r="P823" s="26">
        <f t="shared" si="26"/>
        <v>4.5999999999999996</v>
      </c>
      <c r="Q823" s="27" t="str">
        <f t="shared" si="22"/>
        <v>D</v>
      </c>
      <c r="R823" s="28" t="str">
        <f t="shared" si="21"/>
        <v>Trung bình yếu</v>
      </c>
      <c r="S823" s="29" t="str">
        <f t="shared" si="27"/>
        <v/>
      </c>
      <c r="T823" s="92" t="s">
        <v>5723</v>
      </c>
      <c r="U823" s="3" t="str">
        <f t="shared" si="23"/>
        <v>INT1332</v>
      </c>
      <c r="V823" s="3" t="str">
        <f t="shared" si="24"/>
        <v>05</v>
      </c>
      <c r="W823" s="19" t="str">
        <f t="array" ref="W823">IFERROR(VLOOKUP($C823&amp;$T823,CHOOSE({1,2},Data!$A$2:$A$13444&amp;Data!$B$2:$B$13444,Data!$C$2:$C$13444),2,0),"")</f>
        <v>PM07-A3</v>
      </c>
      <c r="X823" s="54" t="str">
        <f t="shared" si="25"/>
        <v>Đạt</v>
      </c>
      <c r="Y823" s="54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2"/>
    </row>
    <row r="824" spans="1:40" ht="18.75" customHeight="1" x14ac:dyDescent="0.25">
      <c r="A824" s="1">
        <v>816</v>
      </c>
      <c r="B824" s="20">
        <f>IF(LEN(C824=0),SUBTOTAL(3,$C$9:C824),"")</f>
        <v>816</v>
      </c>
      <c r="C824" s="21" t="s">
        <v>302</v>
      </c>
      <c r="D824" s="22" t="s">
        <v>6135</v>
      </c>
      <c r="E824" s="23" t="s">
        <v>6498</v>
      </c>
      <c r="F824" s="21" t="s">
        <v>5935</v>
      </c>
      <c r="G824" s="90">
        <v>9</v>
      </c>
      <c r="H824" s="24">
        <v>6.5</v>
      </c>
      <c r="I824" s="24">
        <v>6</v>
      </c>
      <c r="J824" s="24" t="s">
        <v>26</v>
      </c>
      <c r="K824" s="30"/>
      <c r="L824" s="30"/>
      <c r="M824" s="30"/>
      <c r="N824" s="30"/>
      <c r="O824" s="52">
        <v>5</v>
      </c>
      <c r="P824" s="26">
        <f t="shared" si="26"/>
        <v>5.9</v>
      </c>
      <c r="Q824" s="27" t="str">
        <f t="shared" si="22"/>
        <v>C</v>
      </c>
      <c r="R824" s="28" t="str">
        <f t="shared" si="21"/>
        <v>Trung bình</v>
      </c>
      <c r="S824" s="29" t="str">
        <f t="shared" si="27"/>
        <v/>
      </c>
      <c r="T824" s="92" t="s">
        <v>5723</v>
      </c>
      <c r="U824" s="3" t="str">
        <f t="shared" si="23"/>
        <v>INT1332</v>
      </c>
      <c r="V824" s="3" t="str">
        <f t="shared" si="24"/>
        <v>05</v>
      </c>
      <c r="W824" s="19" t="str">
        <f t="array" ref="W824">IFERROR(VLOOKUP($C824&amp;$T824,CHOOSE({1,2},Data!$A$2:$A$13444&amp;Data!$B$2:$B$13444,Data!$C$2:$C$13444),2,0),"")</f>
        <v>PM07-A3</v>
      </c>
      <c r="X824" s="54" t="str">
        <f t="shared" si="25"/>
        <v>Đạt</v>
      </c>
      <c r="Y824" s="54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2"/>
    </row>
    <row r="825" spans="1:40" ht="18.75" customHeight="1" x14ac:dyDescent="0.25">
      <c r="A825" s="1">
        <v>817</v>
      </c>
      <c r="B825" s="20">
        <f>IF(LEN(C825=0),SUBTOTAL(3,$C$9:C825),"")</f>
        <v>817</v>
      </c>
      <c r="C825" s="21" t="s">
        <v>475</v>
      </c>
      <c r="D825" s="22" t="s">
        <v>5889</v>
      </c>
      <c r="E825" s="23" t="s">
        <v>6068</v>
      </c>
      <c r="F825" s="21" t="s">
        <v>5940</v>
      </c>
      <c r="G825" s="90">
        <v>10</v>
      </c>
      <c r="H825" s="24">
        <v>5</v>
      </c>
      <c r="I825" s="24">
        <v>2</v>
      </c>
      <c r="J825" s="24" t="s">
        <v>26</v>
      </c>
      <c r="K825" s="30"/>
      <c r="L825" s="30"/>
      <c r="M825" s="30"/>
      <c r="N825" s="30"/>
      <c r="O825" s="52">
        <v>1</v>
      </c>
      <c r="P825" s="26">
        <f t="shared" si="26"/>
        <v>2.9</v>
      </c>
      <c r="Q825" s="27" t="str">
        <f t="shared" si="22"/>
        <v>F</v>
      </c>
      <c r="R825" s="28" t="str">
        <f t="shared" si="21"/>
        <v>Kém</v>
      </c>
      <c r="S825" s="29" t="str">
        <f t="shared" si="27"/>
        <v/>
      </c>
      <c r="T825" s="92" t="s">
        <v>5723</v>
      </c>
      <c r="U825" s="3" t="str">
        <f t="shared" si="23"/>
        <v>INT1332</v>
      </c>
      <c r="V825" s="3" t="str">
        <f t="shared" si="24"/>
        <v>05</v>
      </c>
      <c r="W825" s="19" t="str">
        <f t="array" ref="W825">IFERROR(VLOOKUP($C825&amp;$T825,CHOOSE({1,2},Data!$A$2:$A$13444&amp;Data!$B$2:$B$13444,Data!$C$2:$C$13444),2,0),"")</f>
        <v>PM07-A3</v>
      </c>
      <c r="X825" s="54" t="str">
        <f t="shared" si="25"/>
        <v>Học lại</v>
      </c>
      <c r="Y825" s="54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2"/>
    </row>
    <row r="826" spans="1:40" ht="18.75" customHeight="1" x14ac:dyDescent="0.25">
      <c r="A826" s="1">
        <v>818</v>
      </c>
      <c r="B826" s="20">
        <f>IF(LEN(C826=0),SUBTOTAL(3,$C$9:C826),"")</f>
        <v>818</v>
      </c>
      <c r="C826" s="21" t="s">
        <v>2994</v>
      </c>
      <c r="D826" s="22" t="s">
        <v>6499</v>
      </c>
      <c r="E826" s="23" t="s">
        <v>6333</v>
      </c>
      <c r="F826" s="21" t="s">
        <v>5958</v>
      </c>
      <c r="G826" s="90">
        <v>10</v>
      </c>
      <c r="H826" s="24">
        <v>8</v>
      </c>
      <c r="I826" s="24">
        <v>7.5</v>
      </c>
      <c r="J826" s="24" t="s">
        <v>26</v>
      </c>
      <c r="K826" s="30"/>
      <c r="L826" s="30"/>
      <c r="M826" s="30"/>
      <c r="N826" s="30"/>
      <c r="O826" s="52">
        <v>8</v>
      </c>
      <c r="P826" s="26">
        <f t="shared" si="26"/>
        <v>8.1</v>
      </c>
      <c r="Q826" s="27" t="str">
        <f t="shared" si="22"/>
        <v>B+</v>
      </c>
      <c r="R826" s="28" t="str">
        <f t="shared" si="21"/>
        <v>Khá</v>
      </c>
      <c r="S826" s="29" t="str">
        <f t="shared" si="27"/>
        <v/>
      </c>
      <c r="T826" s="92" t="s">
        <v>5723</v>
      </c>
      <c r="U826" s="3" t="str">
        <f t="shared" si="23"/>
        <v>INT1332</v>
      </c>
      <c r="V826" s="3" t="str">
        <f t="shared" si="24"/>
        <v>05</v>
      </c>
      <c r="W826" s="19" t="str">
        <f t="array" ref="W826">IFERROR(VLOOKUP($C826&amp;$T826,CHOOSE({1,2},Data!$A$2:$A$13444&amp;Data!$B$2:$B$13444,Data!$C$2:$C$13444),2,0),"")</f>
        <v>PM07-A3</v>
      </c>
      <c r="X826" s="54" t="str">
        <f t="shared" si="25"/>
        <v>Đạt</v>
      </c>
      <c r="Y826" s="54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2"/>
    </row>
    <row r="827" spans="1:40" ht="18.75" customHeight="1" x14ac:dyDescent="0.25">
      <c r="A827" s="1">
        <v>819</v>
      </c>
      <c r="B827" s="20">
        <f>IF(LEN(C827=0),SUBTOTAL(3,$C$9:C827),"")</f>
        <v>819</v>
      </c>
      <c r="C827" s="21" t="s">
        <v>1003</v>
      </c>
      <c r="D827" s="22" t="s">
        <v>5853</v>
      </c>
      <c r="E827" s="23" t="s">
        <v>6500</v>
      </c>
      <c r="F827" s="21" t="s">
        <v>6501</v>
      </c>
      <c r="G827" s="90">
        <v>0</v>
      </c>
      <c r="H827" s="24" t="s">
        <v>26</v>
      </c>
      <c r="I827" s="24" t="s">
        <v>26</v>
      </c>
      <c r="J827" s="24" t="s">
        <v>26</v>
      </c>
      <c r="K827" s="30"/>
      <c r="L827" s="30"/>
      <c r="M827" s="30"/>
      <c r="N827" s="30"/>
      <c r="O827" s="52" t="s">
        <v>6630</v>
      </c>
      <c r="P827" s="26">
        <f t="shared" si="26"/>
        <v>0</v>
      </c>
      <c r="Q827" s="27" t="str">
        <f t="shared" si="22"/>
        <v>F</v>
      </c>
      <c r="R827" s="28" t="str">
        <f t="shared" si="21"/>
        <v>Kém</v>
      </c>
      <c r="S827" s="29" t="str">
        <f t="shared" si="27"/>
        <v>Không đủ ĐKDT</v>
      </c>
      <c r="T827" s="92" t="s">
        <v>5723</v>
      </c>
      <c r="U827" s="3" t="str">
        <f t="shared" si="23"/>
        <v>INT1332</v>
      </c>
      <c r="V827" s="3" t="str">
        <f t="shared" si="24"/>
        <v>05</v>
      </c>
      <c r="W827" s="19" t="str">
        <f t="array" ref="W827">IFERROR(VLOOKUP($C827&amp;$T827,CHOOSE({1,2},Data!$A$2:$A$13444&amp;Data!$B$2:$B$13444,Data!$C$2:$C$13444),2,0),"")</f>
        <v>PM07-A3</v>
      </c>
      <c r="X827" s="54" t="str">
        <f t="shared" si="25"/>
        <v>Học lại</v>
      </c>
      <c r="Y827" s="54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2"/>
    </row>
    <row r="828" spans="1:40" ht="18.75" customHeight="1" x14ac:dyDescent="0.25">
      <c r="A828" s="1">
        <v>820</v>
      </c>
      <c r="B828" s="20">
        <f>IF(LEN(C828=0),SUBTOTAL(3,$C$9:C828),"")</f>
        <v>820</v>
      </c>
      <c r="C828" s="21" t="s">
        <v>267</v>
      </c>
      <c r="D828" s="22" t="s">
        <v>6502</v>
      </c>
      <c r="E828" s="23" t="s">
        <v>6004</v>
      </c>
      <c r="F828" s="21" t="s">
        <v>5939</v>
      </c>
      <c r="G828" s="90">
        <v>3</v>
      </c>
      <c r="H828" s="24">
        <v>8.5</v>
      </c>
      <c r="I828" s="24">
        <v>6</v>
      </c>
      <c r="J828" s="24" t="s">
        <v>26</v>
      </c>
      <c r="K828" s="30"/>
      <c r="L828" s="30"/>
      <c r="M828" s="30"/>
      <c r="N828" s="30"/>
      <c r="O828" s="52">
        <v>1</v>
      </c>
      <c r="P828" s="26">
        <f t="shared" si="26"/>
        <v>3.7</v>
      </c>
      <c r="Q828" s="27" t="str">
        <f t="shared" si="22"/>
        <v>F</v>
      </c>
      <c r="R828" s="28" t="str">
        <f t="shared" si="21"/>
        <v>Kém</v>
      </c>
      <c r="S828" s="29" t="str">
        <f t="shared" si="27"/>
        <v/>
      </c>
      <c r="T828" s="92" t="s">
        <v>5723</v>
      </c>
      <c r="U828" s="3" t="str">
        <f t="shared" si="23"/>
        <v>INT1332</v>
      </c>
      <c r="V828" s="3" t="str">
        <f t="shared" si="24"/>
        <v>05</v>
      </c>
      <c r="W828" s="19" t="str">
        <f t="array" ref="W828">IFERROR(VLOOKUP($C828&amp;$T828,CHOOSE({1,2},Data!$A$2:$A$13444&amp;Data!$B$2:$B$13444,Data!$C$2:$C$13444),2,0),"")</f>
        <v>PM07-A3</v>
      </c>
      <c r="X828" s="54" t="str">
        <f t="shared" si="25"/>
        <v>Học lại</v>
      </c>
      <c r="Y828" s="54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2"/>
    </row>
    <row r="829" spans="1:40" ht="18.75" customHeight="1" x14ac:dyDescent="0.25">
      <c r="A829" s="1">
        <v>821</v>
      </c>
      <c r="B829" s="20">
        <f>IF(LEN(C829=0),SUBTOTAL(3,$C$9:C829),"")</f>
        <v>821</v>
      </c>
      <c r="C829" s="21" t="s">
        <v>5194</v>
      </c>
      <c r="D829" s="22" t="s">
        <v>6503</v>
      </c>
      <c r="E829" s="23" t="s">
        <v>6004</v>
      </c>
      <c r="F829" s="21" t="s">
        <v>5940</v>
      </c>
      <c r="G829" s="90">
        <v>0</v>
      </c>
      <c r="H829" s="24" t="s">
        <v>26</v>
      </c>
      <c r="I829" s="24" t="s">
        <v>26</v>
      </c>
      <c r="J829" s="24" t="s">
        <v>26</v>
      </c>
      <c r="K829" s="30"/>
      <c r="L829" s="30"/>
      <c r="M829" s="30"/>
      <c r="N829" s="30"/>
      <c r="O829" s="52" t="s">
        <v>6630</v>
      </c>
      <c r="P829" s="26">
        <f t="shared" si="26"/>
        <v>0</v>
      </c>
      <c r="Q829" s="27" t="str">
        <f t="shared" si="22"/>
        <v>F</v>
      </c>
      <c r="R829" s="28" t="str">
        <f t="shared" si="21"/>
        <v>Kém</v>
      </c>
      <c r="S829" s="29" t="str">
        <f t="shared" si="27"/>
        <v>Không đủ ĐKDT</v>
      </c>
      <c r="T829" s="92" t="s">
        <v>5723</v>
      </c>
      <c r="U829" s="3" t="str">
        <f t="shared" si="23"/>
        <v>INT1332</v>
      </c>
      <c r="V829" s="3" t="str">
        <f t="shared" si="24"/>
        <v>05</v>
      </c>
      <c r="W829" s="19" t="str">
        <f t="array" ref="W829">IFERROR(VLOOKUP($C829&amp;$T829,CHOOSE({1,2},Data!$A$2:$A$13444&amp;Data!$B$2:$B$13444,Data!$C$2:$C$13444),2,0),"")</f>
        <v>PM07-A3</v>
      </c>
      <c r="X829" s="54" t="str">
        <f t="shared" si="25"/>
        <v>Học lại</v>
      </c>
      <c r="Y829" s="54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2"/>
    </row>
    <row r="830" spans="1:40" ht="18.75" customHeight="1" x14ac:dyDescent="0.25">
      <c r="A830" s="1">
        <v>822</v>
      </c>
      <c r="B830" s="20">
        <f>IF(LEN(C830=0),SUBTOTAL(3,$C$9:C830),"")</f>
        <v>822</v>
      </c>
      <c r="C830" s="21" t="s">
        <v>3578</v>
      </c>
      <c r="D830" s="22" t="s">
        <v>6504</v>
      </c>
      <c r="E830" s="23" t="s">
        <v>5851</v>
      </c>
      <c r="F830" s="21" t="s">
        <v>5949</v>
      </c>
      <c r="G830" s="90">
        <v>8</v>
      </c>
      <c r="H830" s="24">
        <v>9.5</v>
      </c>
      <c r="I830" s="24">
        <v>8.5</v>
      </c>
      <c r="J830" s="24" t="s">
        <v>26</v>
      </c>
      <c r="K830" s="30"/>
      <c r="L830" s="30"/>
      <c r="M830" s="30"/>
      <c r="N830" s="30"/>
      <c r="O830" s="52">
        <v>7</v>
      </c>
      <c r="P830" s="26">
        <f t="shared" si="26"/>
        <v>7.9</v>
      </c>
      <c r="Q830" s="27" t="str">
        <f t="shared" si="22"/>
        <v>B</v>
      </c>
      <c r="R830" s="28" t="str">
        <f t="shared" si="21"/>
        <v>Khá</v>
      </c>
      <c r="S830" s="29" t="str">
        <f t="shared" si="27"/>
        <v/>
      </c>
      <c r="T830" s="92" t="s">
        <v>5723</v>
      </c>
      <c r="U830" s="3" t="str">
        <f t="shared" si="23"/>
        <v>INT1332</v>
      </c>
      <c r="V830" s="3" t="str">
        <f t="shared" si="24"/>
        <v>05</v>
      </c>
      <c r="W830" s="19" t="str">
        <f t="array" ref="W830">IFERROR(VLOOKUP($C830&amp;$T830,CHOOSE({1,2},Data!$A$2:$A$13444&amp;Data!$B$2:$B$13444,Data!$C$2:$C$13444),2,0),"")</f>
        <v>PM07-A3</v>
      </c>
      <c r="X830" s="54" t="str">
        <f t="shared" si="25"/>
        <v>Đạt</v>
      </c>
      <c r="Y830" s="54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2"/>
    </row>
    <row r="831" spans="1:40" ht="18.75" customHeight="1" x14ac:dyDescent="0.25">
      <c r="A831" s="1">
        <v>823</v>
      </c>
      <c r="B831" s="20">
        <f>IF(LEN(C831=0),SUBTOTAL(3,$C$9:C831),"")</f>
        <v>823</v>
      </c>
      <c r="C831" s="21" t="s">
        <v>2850</v>
      </c>
      <c r="D831" s="22" t="s">
        <v>6178</v>
      </c>
      <c r="E831" s="23" t="s">
        <v>6083</v>
      </c>
      <c r="F831" s="21" t="s">
        <v>5822</v>
      </c>
      <c r="G831" s="90">
        <v>10</v>
      </c>
      <c r="H831" s="24">
        <v>8.5</v>
      </c>
      <c r="I831" s="24">
        <v>8.5</v>
      </c>
      <c r="J831" s="24" t="s">
        <v>26</v>
      </c>
      <c r="K831" s="30"/>
      <c r="L831" s="30"/>
      <c r="M831" s="30"/>
      <c r="N831" s="30"/>
      <c r="O831" s="52">
        <v>5</v>
      </c>
      <c r="P831" s="26">
        <f t="shared" si="26"/>
        <v>6.9</v>
      </c>
      <c r="Q831" s="27" t="str">
        <f t="shared" si="22"/>
        <v>C+</v>
      </c>
      <c r="R831" s="28" t="str">
        <f t="shared" si="21"/>
        <v>Trung bình</v>
      </c>
      <c r="S831" s="29" t="str">
        <f t="shared" si="27"/>
        <v/>
      </c>
      <c r="T831" s="92" t="s">
        <v>5723</v>
      </c>
      <c r="U831" s="3" t="str">
        <f t="shared" si="23"/>
        <v>INT1332</v>
      </c>
      <c r="V831" s="3" t="str">
        <f t="shared" si="24"/>
        <v>05</v>
      </c>
      <c r="W831" s="19" t="str">
        <f t="array" ref="W831">IFERROR(VLOOKUP($C831&amp;$T831,CHOOSE({1,2},Data!$A$2:$A$13444&amp;Data!$B$2:$B$13444,Data!$C$2:$C$13444),2,0),"")</f>
        <v>PM07-A3</v>
      </c>
      <c r="X831" s="54" t="str">
        <f t="shared" si="25"/>
        <v>Đạt</v>
      </c>
      <c r="Y831" s="54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2"/>
    </row>
    <row r="832" spans="1:40" ht="18.75" customHeight="1" x14ac:dyDescent="0.25">
      <c r="A832" s="1">
        <v>824</v>
      </c>
      <c r="B832" s="20">
        <f>IF(LEN(C832=0),SUBTOTAL(3,$C$9:C832),"")</f>
        <v>824</v>
      </c>
      <c r="C832" s="21" t="s">
        <v>3802</v>
      </c>
      <c r="D832" s="22" t="s">
        <v>6032</v>
      </c>
      <c r="E832" s="23" t="s">
        <v>5920</v>
      </c>
      <c r="F832" s="21" t="s">
        <v>5958</v>
      </c>
      <c r="G832" s="90">
        <v>7</v>
      </c>
      <c r="H832" s="24">
        <v>6.5</v>
      </c>
      <c r="I832" s="24">
        <v>7</v>
      </c>
      <c r="J832" s="24" t="s">
        <v>26</v>
      </c>
      <c r="K832" s="30"/>
      <c r="L832" s="30"/>
      <c r="M832" s="30"/>
      <c r="N832" s="30"/>
      <c r="O832" s="52">
        <v>2</v>
      </c>
      <c r="P832" s="26">
        <f t="shared" si="26"/>
        <v>4.4000000000000004</v>
      </c>
      <c r="Q832" s="27" t="str">
        <f t="shared" si="22"/>
        <v>D</v>
      </c>
      <c r="R832" s="28" t="str">
        <f t="shared" si="21"/>
        <v>Trung bình yếu</v>
      </c>
      <c r="S832" s="29" t="str">
        <f t="shared" si="27"/>
        <v/>
      </c>
      <c r="T832" s="92" t="s">
        <v>5723</v>
      </c>
      <c r="U832" s="3" t="str">
        <f t="shared" si="23"/>
        <v>INT1332</v>
      </c>
      <c r="V832" s="3" t="str">
        <f t="shared" si="24"/>
        <v>05</v>
      </c>
      <c r="W832" s="19" t="str">
        <f t="array" ref="W832">IFERROR(VLOOKUP($C832&amp;$T832,CHOOSE({1,2},Data!$A$2:$A$13444&amp;Data!$B$2:$B$13444,Data!$C$2:$C$13444),2,0),"")</f>
        <v>PM07-A3</v>
      </c>
      <c r="X832" s="54" t="str">
        <f t="shared" si="25"/>
        <v>Đạt</v>
      </c>
      <c r="Y832" s="54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2"/>
    </row>
    <row r="833" spans="1:40" ht="18.75" customHeight="1" x14ac:dyDescent="0.25">
      <c r="A833" s="1">
        <v>825</v>
      </c>
      <c r="B833" s="20">
        <f>IF(LEN(C833=0),SUBTOTAL(3,$C$9:C833),"")</f>
        <v>825</v>
      </c>
      <c r="C833" s="21" t="s">
        <v>482</v>
      </c>
      <c r="D833" s="22" t="s">
        <v>6505</v>
      </c>
      <c r="E833" s="23" t="s">
        <v>6506</v>
      </c>
      <c r="F833" s="21" t="s">
        <v>5939</v>
      </c>
      <c r="G833" s="90">
        <v>10</v>
      </c>
      <c r="H833" s="24">
        <v>7.5</v>
      </c>
      <c r="I833" s="24">
        <v>4</v>
      </c>
      <c r="J833" s="24" t="s">
        <v>26</v>
      </c>
      <c r="K833" s="30"/>
      <c r="L833" s="30"/>
      <c r="M833" s="30"/>
      <c r="N833" s="30"/>
      <c r="O833" s="52" t="s">
        <v>6627</v>
      </c>
      <c r="P833" s="26" t="str">
        <f t="shared" si="26"/>
        <v>I</v>
      </c>
      <c r="Q833" s="27" t="str">
        <f t="shared" si="22"/>
        <v/>
      </c>
      <c r="R833" s="28" t="str">
        <f t="shared" si="21"/>
        <v/>
      </c>
      <c r="S833" s="29" t="str">
        <f t="shared" si="27"/>
        <v>Vắng có phép</v>
      </c>
      <c r="T833" s="92" t="s">
        <v>5723</v>
      </c>
      <c r="U833" s="3" t="str">
        <f t="shared" si="23"/>
        <v>INT1332</v>
      </c>
      <c r="V833" s="3" t="str">
        <f t="shared" si="24"/>
        <v>05</v>
      </c>
      <c r="W833" s="19" t="str">
        <f t="array" ref="W833">IFERROR(VLOOKUP($C833&amp;$T833,CHOOSE({1,2},Data!$A$2:$A$13444&amp;Data!$B$2:$B$13444,Data!$C$2:$C$13444),2,0),"")</f>
        <v>PM07-A3</v>
      </c>
      <c r="X833" s="54" t="str">
        <f t="shared" si="25"/>
        <v>Thi lại</v>
      </c>
      <c r="Y833" s="54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2"/>
    </row>
    <row r="834" spans="1:40" ht="18.75" customHeight="1" x14ac:dyDescent="0.25">
      <c r="A834" s="1">
        <v>826</v>
      </c>
      <c r="B834" s="20">
        <f>IF(LEN(C834=0),SUBTOTAL(3,$C$9:C834),"")</f>
        <v>826</v>
      </c>
      <c r="C834" s="21" t="s">
        <v>4693</v>
      </c>
      <c r="D834" s="22" t="s">
        <v>6507</v>
      </c>
      <c r="E834" s="23" t="s">
        <v>6206</v>
      </c>
      <c r="F834" s="21" t="s">
        <v>5949</v>
      </c>
      <c r="G834" s="90">
        <v>0</v>
      </c>
      <c r="H834" s="24" t="s">
        <v>26</v>
      </c>
      <c r="I834" s="24" t="s">
        <v>26</v>
      </c>
      <c r="J834" s="24" t="s">
        <v>26</v>
      </c>
      <c r="K834" s="30"/>
      <c r="L834" s="30"/>
      <c r="M834" s="30"/>
      <c r="N834" s="30"/>
      <c r="O834" s="52" t="s">
        <v>6630</v>
      </c>
      <c r="P834" s="26">
        <f t="shared" si="26"/>
        <v>0</v>
      </c>
      <c r="Q834" s="27" t="str">
        <f t="shared" si="22"/>
        <v>F</v>
      </c>
      <c r="R834" s="28" t="str">
        <f t="shared" si="21"/>
        <v>Kém</v>
      </c>
      <c r="S834" s="29" t="str">
        <f t="shared" si="27"/>
        <v>Không đủ ĐKDT</v>
      </c>
      <c r="T834" s="92" t="s">
        <v>5723</v>
      </c>
      <c r="U834" s="3" t="str">
        <f t="shared" si="23"/>
        <v>INT1332</v>
      </c>
      <c r="V834" s="3" t="str">
        <f t="shared" si="24"/>
        <v>05</v>
      </c>
      <c r="W834" s="19" t="str">
        <f t="array" ref="W834">IFERROR(VLOOKUP($C834&amp;$T834,CHOOSE({1,2},Data!$A$2:$A$13444&amp;Data!$B$2:$B$13444,Data!$C$2:$C$13444),2,0),"")</f>
        <v>PM07-A3</v>
      </c>
      <c r="X834" s="54" t="str">
        <f t="shared" si="25"/>
        <v>Học lại</v>
      </c>
      <c r="Y834" s="54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2"/>
    </row>
    <row r="835" spans="1:40" ht="18.75" customHeight="1" x14ac:dyDescent="0.25">
      <c r="A835" s="1">
        <v>827</v>
      </c>
      <c r="B835" s="20">
        <f>IF(LEN(C835=0),SUBTOTAL(3,$C$9:C835),"")</f>
        <v>827</v>
      </c>
      <c r="C835" s="21" t="s">
        <v>416</v>
      </c>
      <c r="D835" s="22" t="s">
        <v>6334</v>
      </c>
      <c r="E835" s="23" t="s">
        <v>5859</v>
      </c>
      <c r="F835" s="21" t="s">
        <v>6098</v>
      </c>
      <c r="G835" s="90">
        <v>0</v>
      </c>
      <c r="H835" s="24" t="s">
        <v>26</v>
      </c>
      <c r="I835" s="24" t="s">
        <v>26</v>
      </c>
      <c r="J835" s="24" t="s">
        <v>26</v>
      </c>
      <c r="K835" s="30"/>
      <c r="L835" s="30"/>
      <c r="M835" s="30"/>
      <c r="N835" s="30"/>
      <c r="O835" s="52" t="s">
        <v>6630</v>
      </c>
      <c r="P835" s="26">
        <f t="shared" si="26"/>
        <v>0</v>
      </c>
      <c r="Q835" s="27" t="str">
        <f t="shared" si="22"/>
        <v>F</v>
      </c>
      <c r="R835" s="28" t="str">
        <f t="shared" si="21"/>
        <v>Kém</v>
      </c>
      <c r="S835" s="29" t="str">
        <f t="shared" si="27"/>
        <v>Không đủ ĐKDT</v>
      </c>
      <c r="T835" s="92" t="s">
        <v>5723</v>
      </c>
      <c r="U835" s="3" t="str">
        <f t="shared" si="23"/>
        <v>INT1332</v>
      </c>
      <c r="V835" s="3" t="str">
        <f t="shared" si="24"/>
        <v>05</v>
      </c>
      <c r="W835" s="19" t="str">
        <f t="array" ref="W835">IFERROR(VLOOKUP($C835&amp;$T835,CHOOSE({1,2},Data!$A$2:$A$13444&amp;Data!$B$2:$B$13444,Data!$C$2:$C$13444),2,0),"")</f>
        <v>PM07-A3</v>
      </c>
      <c r="X835" s="54" t="str">
        <f t="shared" si="25"/>
        <v>Học lại</v>
      </c>
      <c r="Y835" s="54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2"/>
    </row>
    <row r="836" spans="1:40" ht="18.75" customHeight="1" x14ac:dyDescent="0.25">
      <c r="A836" s="1">
        <v>828</v>
      </c>
      <c r="B836" s="20">
        <f>IF(LEN(C836=0),SUBTOTAL(3,$C$9:C836),"")</f>
        <v>828</v>
      </c>
      <c r="C836" s="21" t="s">
        <v>4027</v>
      </c>
      <c r="D836" s="22" t="s">
        <v>6508</v>
      </c>
      <c r="E836" s="23" t="s">
        <v>6146</v>
      </c>
      <c r="F836" s="21" t="s">
        <v>5951</v>
      </c>
      <c r="G836" s="90">
        <v>10</v>
      </c>
      <c r="H836" s="24">
        <v>7.5</v>
      </c>
      <c r="I836" s="24">
        <v>6</v>
      </c>
      <c r="J836" s="24" t="s">
        <v>26</v>
      </c>
      <c r="K836" s="30"/>
      <c r="L836" s="30"/>
      <c r="M836" s="30"/>
      <c r="N836" s="30"/>
      <c r="O836" s="52">
        <v>6</v>
      </c>
      <c r="P836" s="26">
        <f t="shared" si="26"/>
        <v>6.7</v>
      </c>
      <c r="Q836" s="27" t="str">
        <f t="shared" si="22"/>
        <v>C+</v>
      </c>
      <c r="R836" s="28" t="str">
        <f t="shared" si="21"/>
        <v>Trung bình</v>
      </c>
      <c r="S836" s="29" t="str">
        <f t="shared" si="27"/>
        <v/>
      </c>
      <c r="T836" s="92" t="s">
        <v>5723</v>
      </c>
      <c r="U836" s="3" t="str">
        <f t="shared" si="23"/>
        <v>INT1332</v>
      </c>
      <c r="V836" s="3" t="str">
        <f t="shared" si="24"/>
        <v>05</v>
      </c>
      <c r="W836" s="19" t="str">
        <f t="array" ref="W836">IFERROR(VLOOKUP($C836&amp;$T836,CHOOSE({1,2},Data!$A$2:$A$13444&amp;Data!$B$2:$B$13444,Data!$C$2:$C$13444),2,0),"")</f>
        <v>PM07-A3</v>
      </c>
      <c r="X836" s="54" t="str">
        <f t="shared" si="25"/>
        <v>Đạt</v>
      </c>
      <c r="Y836" s="54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2"/>
    </row>
    <row r="837" spans="1:40" ht="18.75" customHeight="1" x14ac:dyDescent="0.25">
      <c r="A837" s="1">
        <v>829</v>
      </c>
      <c r="B837" s="20">
        <f>IF(LEN(C837=0),SUBTOTAL(3,$C$9:C837),"")</f>
        <v>829</v>
      </c>
      <c r="C837" s="21" t="s">
        <v>629</v>
      </c>
      <c r="D837" s="22" t="s">
        <v>6276</v>
      </c>
      <c r="E837" s="23" t="s">
        <v>6146</v>
      </c>
      <c r="F837" s="21" t="s">
        <v>6098</v>
      </c>
      <c r="G837" s="90">
        <v>8</v>
      </c>
      <c r="H837" s="24">
        <v>6</v>
      </c>
      <c r="I837" s="24">
        <v>7</v>
      </c>
      <c r="J837" s="24" t="s">
        <v>26</v>
      </c>
      <c r="K837" s="30"/>
      <c r="L837" s="30"/>
      <c r="M837" s="30"/>
      <c r="N837" s="30"/>
      <c r="O837" s="52">
        <v>2</v>
      </c>
      <c r="P837" s="26">
        <f t="shared" si="26"/>
        <v>4.4000000000000004</v>
      </c>
      <c r="Q837" s="27" t="str">
        <f t="shared" si="22"/>
        <v>D</v>
      </c>
      <c r="R837" s="28" t="str">
        <f t="shared" si="21"/>
        <v>Trung bình yếu</v>
      </c>
      <c r="S837" s="29" t="str">
        <f t="shared" si="27"/>
        <v/>
      </c>
      <c r="T837" s="92" t="s">
        <v>5723</v>
      </c>
      <c r="U837" s="3" t="str">
        <f t="shared" si="23"/>
        <v>INT1332</v>
      </c>
      <c r="V837" s="3" t="str">
        <f t="shared" si="24"/>
        <v>05</v>
      </c>
      <c r="W837" s="19" t="str">
        <f t="array" ref="W837">IFERROR(VLOOKUP($C837&amp;$T837,CHOOSE({1,2},Data!$A$2:$A$13444&amp;Data!$B$2:$B$13444,Data!$C$2:$C$13444),2,0),"")</f>
        <v>PM07-A3</v>
      </c>
      <c r="X837" s="54" t="str">
        <f t="shared" si="25"/>
        <v>Đạt</v>
      </c>
      <c r="Y837" s="54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2"/>
    </row>
    <row r="838" spans="1:40" ht="18.75" customHeight="1" x14ac:dyDescent="0.25">
      <c r="A838" s="1">
        <v>830</v>
      </c>
      <c r="B838" s="20">
        <f>IF(LEN(C838=0),SUBTOTAL(3,$C$9:C838),"")</f>
        <v>830</v>
      </c>
      <c r="C838" s="21" t="s">
        <v>449</v>
      </c>
      <c r="D838" s="22" t="s">
        <v>5889</v>
      </c>
      <c r="E838" s="23" t="s">
        <v>5926</v>
      </c>
      <c r="F838" s="21" t="s">
        <v>6098</v>
      </c>
      <c r="G838" s="90">
        <v>2</v>
      </c>
      <c r="H838" s="24">
        <v>3.5</v>
      </c>
      <c r="I838" s="24">
        <v>6</v>
      </c>
      <c r="J838" s="24" t="s">
        <v>26</v>
      </c>
      <c r="K838" s="30"/>
      <c r="L838" s="30"/>
      <c r="M838" s="30"/>
      <c r="N838" s="30"/>
      <c r="O838" s="52">
        <v>1</v>
      </c>
      <c r="P838" s="26">
        <f t="shared" si="26"/>
        <v>2.6</v>
      </c>
      <c r="Q838" s="27" t="str">
        <f t="shared" si="22"/>
        <v>F</v>
      </c>
      <c r="R838" s="28" t="str">
        <f t="shared" si="21"/>
        <v>Kém</v>
      </c>
      <c r="S838" s="29" t="str">
        <f t="shared" si="27"/>
        <v/>
      </c>
      <c r="T838" s="92" t="s">
        <v>5723</v>
      </c>
      <c r="U838" s="3" t="str">
        <f t="shared" si="23"/>
        <v>INT1332</v>
      </c>
      <c r="V838" s="3" t="str">
        <f t="shared" si="24"/>
        <v>05</v>
      </c>
      <c r="W838" s="19" t="str">
        <f t="array" ref="W838">IFERROR(VLOOKUP($C838&amp;$T838,CHOOSE({1,2},Data!$A$2:$A$13444&amp;Data!$B$2:$B$13444,Data!$C$2:$C$13444),2,0),"")</f>
        <v>PM07-A3</v>
      </c>
      <c r="X838" s="54" t="str">
        <f t="shared" si="25"/>
        <v>Học lại</v>
      </c>
      <c r="Y838" s="54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2"/>
    </row>
    <row r="839" spans="1:40" ht="18.75" customHeight="1" x14ac:dyDescent="0.25">
      <c r="A839" s="1">
        <v>831</v>
      </c>
      <c r="B839" s="20">
        <f>IF(LEN(C839=0),SUBTOTAL(3,$C$9:C839),"")</f>
        <v>831</v>
      </c>
      <c r="C839" s="21" t="s">
        <v>2996</v>
      </c>
      <c r="D839" s="22" t="s">
        <v>5853</v>
      </c>
      <c r="E839" s="23" t="s">
        <v>5864</v>
      </c>
      <c r="F839" s="21" t="s">
        <v>5962</v>
      </c>
      <c r="G839" s="90">
        <v>0</v>
      </c>
      <c r="H839" s="24" t="s">
        <v>26</v>
      </c>
      <c r="I839" s="24" t="s">
        <v>26</v>
      </c>
      <c r="J839" s="24" t="s">
        <v>26</v>
      </c>
      <c r="K839" s="30"/>
      <c r="L839" s="30"/>
      <c r="M839" s="30"/>
      <c r="N839" s="30"/>
      <c r="O839" s="52" t="s">
        <v>6630</v>
      </c>
      <c r="P839" s="26">
        <f t="shared" si="26"/>
        <v>0</v>
      </c>
      <c r="Q839" s="27" t="str">
        <f t="shared" si="22"/>
        <v>F</v>
      </c>
      <c r="R839" s="28" t="str">
        <f t="shared" si="21"/>
        <v>Kém</v>
      </c>
      <c r="S839" s="29" t="str">
        <f t="shared" si="27"/>
        <v>Không đủ ĐKDT</v>
      </c>
      <c r="T839" s="92" t="s">
        <v>5723</v>
      </c>
      <c r="U839" s="3" t="str">
        <f t="shared" si="23"/>
        <v>INT1332</v>
      </c>
      <c r="V839" s="3" t="str">
        <f t="shared" si="24"/>
        <v>05</v>
      </c>
      <c r="W839" s="19" t="str">
        <f t="array" ref="W839">IFERROR(VLOOKUP($C839&amp;$T839,CHOOSE({1,2},Data!$A$2:$A$13444&amp;Data!$B$2:$B$13444,Data!$C$2:$C$13444),2,0),"")</f>
        <v>PM07-A3</v>
      </c>
      <c r="X839" s="54" t="str">
        <f t="shared" si="25"/>
        <v>Học lại</v>
      </c>
      <c r="Y839" s="54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2"/>
    </row>
    <row r="840" spans="1:40" ht="18.75" customHeight="1" x14ac:dyDescent="0.25">
      <c r="A840" s="1">
        <v>832</v>
      </c>
      <c r="B840" s="20">
        <f>IF(LEN(C840=0),SUBTOTAL(3,$C$9:C840),"")</f>
        <v>832</v>
      </c>
      <c r="C840" s="21" t="s">
        <v>307</v>
      </c>
      <c r="D840" s="22" t="s">
        <v>6509</v>
      </c>
      <c r="E840" s="23" t="s">
        <v>5864</v>
      </c>
      <c r="F840" s="21" t="s">
        <v>6510</v>
      </c>
      <c r="G840" s="90">
        <v>1</v>
      </c>
      <c r="H840" s="24">
        <v>2.5</v>
      </c>
      <c r="I840" s="24">
        <v>4</v>
      </c>
      <c r="J840" s="24" t="s">
        <v>26</v>
      </c>
      <c r="K840" s="30"/>
      <c r="L840" s="30"/>
      <c r="M840" s="30"/>
      <c r="N840" s="30"/>
      <c r="O840" s="52" t="s">
        <v>6629</v>
      </c>
      <c r="P840" s="26">
        <f t="shared" si="26"/>
        <v>0</v>
      </c>
      <c r="Q840" s="27" t="str">
        <f t="shared" si="22"/>
        <v>F</v>
      </c>
      <c r="R840" s="28" t="str">
        <f t="shared" si="21"/>
        <v>Kém</v>
      </c>
      <c r="S840" s="29" t="str">
        <f t="shared" si="27"/>
        <v>Vắng</v>
      </c>
      <c r="T840" s="92" t="s">
        <v>5723</v>
      </c>
      <c r="U840" s="3" t="str">
        <f t="shared" si="23"/>
        <v>INT1332</v>
      </c>
      <c r="V840" s="3" t="str">
        <f t="shared" si="24"/>
        <v>05</v>
      </c>
      <c r="W840" s="19" t="str">
        <f t="array" ref="W840">IFERROR(VLOOKUP($C840&amp;$T840,CHOOSE({1,2},Data!$A$2:$A$13444&amp;Data!$B$2:$B$13444,Data!$C$2:$C$13444),2,0),"")</f>
        <v>PM07-A3</v>
      </c>
      <c r="X840" s="54" t="str">
        <f t="shared" si="25"/>
        <v>Học lại</v>
      </c>
      <c r="Y840" s="54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2"/>
    </row>
    <row r="841" spans="1:40" ht="18.75" customHeight="1" x14ac:dyDescent="0.25">
      <c r="A841" s="1">
        <v>833</v>
      </c>
      <c r="B841" s="20">
        <f>IF(LEN(C841=0),SUBTOTAL(3,$C$9:C841),"")</f>
        <v>833</v>
      </c>
      <c r="C841" s="21" t="s">
        <v>1381</v>
      </c>
      <c r="D841" s="22" t="s">
        <v>5830</v>
      </c>
      <c r="E841" s="23" t="s">
        <v>5928</v>
      </c>
      <c r="F841" s="21" t="s">
        <v>6511</v>
      </c>
      <c r="G841" s="90">
        <v>9</v>
      </c>
      <c r="H841" s="24">
        <v>7</v>
      </c>
      <c r="I841" s="24">
        <v>7</v>
      </c>
      <c r="J841" s="24" t="s">
        <v>26</v>
      </c>
      <c r="K841" s="30"/>
      <c r="L841" s="30"/>
      <c r="M841" s="30"/>
      <c r="N841" s="30"/>
      <c r="O841" s="52">
        <v>1</v>
      </c>
      <c r="P841" s="26">
        <f t="shared" si="26"/>
        <v>4.2</v>
      </c>
      <c r="Q841" s="27" t="str">
        <f t="shared" si="22"/>
        <v>D</v>
      </c>
      <c r="R841" s="28" t="str">
        <f t="shared" si="21"/>
        <v>Trung bình yếu</v>
      </c>
      <c r="S841" s="29" t="str">
        <f t="shared" si="27"/>
        <v/>
      </c>
      <c r="T841" s="92" t="s">
        <v>5723</v>
      </c>
      <c r="U841" s="3" t="str">
        <f t="shared" si="23"/>
        <v>INT1332</v>
      </c>
      <c r="V841" s="3" t="str">
        <f t="shared" si="24"/>
        <v>05</v>
      </c>
      <c r="W841" s="19" t="str">
        <f t="array" ref="W841">IFERROR(VLOOKUP($C841&amp;$T841,CHOOSE({1,2},Data!$A$2:$A$13444&amp;Data!$B$2:$B$13444,Data!$C$2:$C$13444),2,0),"")</f>
        <v>PM07-A3</v>
      </c>
      <c r="X841" s="54" t="str">
        <f t="shared" si="25"/>
        <v>Đạt</v>
      </c>
      <c r="Y841" s="54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2"/>
    </row>
    <row r="842" spans="1:40" ht="18.75" customHeight="1" x14ac:dyDescent="0.25">
      <c r="A842" s="1">
        <v>834</v>
      </c>
      <c r="B842" s="20">
        <f>IF(LEN(C842=0),SUBTOTAL(3,$C$9:C842),"")</f>
        <v>834</v>
      </c>
      <c r="C842" s="21" t="s">
        <v>689</v>
      </c>
      <c r="D842" s="22" t="s">
        <v>6512</v>
      </c>
      <c r="E842" s="23" t="s">
        <v>6470</v>
      </c>
      <c r="F842" s="21" t="s">
        <v>5958</v>
      </c>
      <c r="G842" s="90">
        <v>10</v>
      </c>
      <c r="H842" s="24">
        <v>9</v>
      </c>
      <c r="I842" s="24">
        <v>6</v>
      </c>
      <c r="J842" s="24" t="s">
        <v>26</v>
      </c>
      <c r="K842" s="30"/>
      <c r="L842" s="30"/>
      <c r="M842" s="30"/>
      <c r="N842" s="30"/>
      <c r="O842" s="52">
        <v>6</v>
      </c>
      <c r="P842" s="26">
        <f t="shared" si="26"/>
        <v>7</v>
      </c>
      <c r="Q842" s="27" t="str">
        <f t="shared" si="22"/>
        <v>B</v>
      </c>
      <c r="R842" s="28" t="str">
        <f t="shared" si="21"/>
        <v>Khá</v>
      </c>
      <c r="S842" s="29" t="str">
        <f t="shared" si="27"/>
        <v/>
      </c>
      <c r="T842" s="92" t="s">
        <v>5723</v>
      </c>
      <c r="U842" s="3" t="str">
        <f t="shared" si="23"/>
        <v>INT1332</v>
      </c>
      <c r="V842" s="3" t="str">
        <f t="shared" si="24"/>
        <v>05</v>
      </c>
      <c r="W842" s="19" t="str">
        <f t="array" ref="W842">IFERROR(VLOOKUP($C842&amp;$T842,CHOOSE({1,2},Data!$A$2:$A$13444&amp;Data!$B$2:$B$13444,Data!$C$2:$C$13444),2,0),"")</f>
        <v>PM07-A3</v>
      </c>
      <c r="X842" s="54" t="str">
        <f t="shared" si="25"/>
        <v>Đạt</v>
      </c>
      <c r="Y842" s="54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2"/>
    </row>
    <row r="843" spans="1:40" ht="18.75" customHeight="1" x14ac:dyDescent="0.25">
      <c r="A843" s="1">
        <v>835</v>
      </c>
      <c r="B843" s="20">
        <f>IF(LEN(C843=0),SUBTOTAL(3,$C$9:C843),"")</f>
        <v>835</v>
      </c>
      <c r="C843" s="21" t="s">
        <v>4030</v>
      </c>
      <c r="D843" s="22" t="s">
        <v>6513</v>
      </c>
      <c r="E843" s="23" t="s">
        <v>5931</v>
      </c>
      <c r="F843" s="21" t="s">
        <v>5951</v>
      </c>
      <c r="G843" s="90">
        <v>7</v>
      </c>
      <c r="H843" s="24">
        <v>8</v>
      </c>
      <c r="I843" s="24">
        <v>6</v>
      </c>
      <c r="J843" s="24" t="s">
        <v>26</v>
      </c>
      <c r="K843" s="30"/>
      <c r="L843" s="30"/>
      <c r="M843" s="30"/>
      <c r="N843" s="30"/>
      <c r="O843" s="52">
        <v>5</v>
      </c>
      <c r="P843" s="26">
        <f t="shared" si="26"/>
        <v>6</v>
      </c>
      <c r="Q843" s="27" t="str">
        <f t="shared" si="22"/>
        <v>C</v>
      </c>
      <c r="R843" s="28" t="str">
        <f t="shared" si="21"/>
        <v>Trung bình</v>
      </c>
      <c r="S843" s="29" t="str">
        <f t="shared" si="27"/>
        <v/>
      </c>
      <c r="T843" s="92" t="s">
        <v>5723</v>
      </c>
      <c r="U843" s="3" t="str">
        <f t="shared" si="23"/>
        <v>INT1332</v>
      </c>
      <c r="V843" s="3" t="str">
        <f t="shared" si="24"/>
        <v>05</v>
      </c>
      <c r="W843" s="19" t="str">
        <f t="array" ref="W843">IFERROR(VLOOKUP($C843&amp;$T843,CHOOSE({1,2},Data!$A$2:$A$13444&amp;Data!$B$2:$B$13444,Data!$C$2:$C$13444),2,0),"")</f>
        <v>PM07-A3</v>
      </c>
      <c r="X843" s="54" t="str">
        <f t="shared" si="25"/>
        <v>Đạt</v>
      </c>
      <c r="Y843" s="54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2"/>
    </row>
    <row r="844" spans="1:40" ht="18.75" customHeight="1" x14ac:dyDescent="0.25">
      <c r="A844" s="1">
        <v>836</v>
      </c>
      <c r="B844" s="20">
        <f>IF(LEN(C844=0),SUBTOTAL(3,$C$9:C844),"")</f>
        <v>836</v>
      </c>
      <c r="C844" s="21" t="s">
        <v>486</v>
      </c>
      <c r="D844" s="22" t="s">
        <v>5844</v>
      </c>
      <c r="E844" s="23" t="s">
        <v>6094</v>
      </c>
      <c r="F844" s="21" t="s">
        <v>5956</v>
      </c>
      <c r="G844" s="90">
        <v>9</v>
      </c>
      <c r="H844" s="24">
        <v>8.5</v>
      </c>
      <c r="I844" s="24">
        <v>7.5</v>
      </c>
      <c r="J844" s="24" t="s">
        <v>26</v>
      </c>
      <c r="K844" s="30"/>
      <c r="L844" s="30"/>
      <c r="M844" s="30"/>
      <c r="N844" s="30"/>
      <c r="O844" s="52">
        <v>4</v>
      </c>
      <c r="P844" s="26">
        <f t="shared" si="26"/>
        <v>6.1</v>
      </c>
      <c r="Q844" s="27" t="str">
        <f t="shared" si="22"/>
        <v>C</v>
      </c>
      <c r="R844" s="28" t="str">
        <f t="shared" si="21"/>
        <v>Trung bình</v>
      </c>
      <c r="S844" s="29" t="str">
        <f t="shared" si="27"/>
        <v/>
      </c>
      <c r="T844" s="92" t="s">
        <v>5723</v>
      </c>
      <c r="U844" s="3" t="str">
        <f t="shared" si="23"/>
        <v>INT1332</v>
      </c>
      <c r="V844" s="3" t="str">
        <f t="shared" si="24"/>
        <v>05</v>
      </c>
      <c r="W844" s="19" t="str">
        <f t="array" ref="W844">IFERROR(VLOOKUP($C844&amp;$T844,CHOOSE({1,2},Data!$A$2:$A$13444&amp;Data!$B$2:$B$13444,Data!$C$2:$C$13444),2,0),"")</f>
        <v>PM07-A3</v>
      </c>
      <c r="X844" s="54" t="str">
        <f t="shared" si="25"/>
        <v>Đạt</v>
      </c>
      <c r="Y844" s="54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2"/>
    </row>
    <row r="845" spans="1:40" ht="18.75" customHeight="1" x14ac:dyDescent="0.25">
      <c r="A845" s="1">
        <v>837</v>
      </c>
      <c r="B845" s="20">
        <f>IF(LEN(C845=0),SUBTOTAL(3,$C$9:C845),"")</f>
        <v>837</v>
      </c>
      <c r="C845" s="21" t="s">
        <v>348</v>
      </c>
      <c r="D845" s="22" t="s">
        <v>6125</v>
      </c>
      <c r="E845" s="23" t="s">
        <v>6158</v>
      </c>
      <c r="F845" s="21" t="s">
        <v>5822</v>
      </c>
      <c r="G845" s="90">
        <v>10</v>
      </c>
      <c r="H845" s="24">
        <v>7.5</v>
      </c>
      <c r="I845" s="24">
        <v>6</v>
      </c>
      <c r="J845" s="24" t="s">
        <v>26</v>
      </c>
      <c r="K845" s="30"/>
      <c r="L845" s="30"/>
      <c r="M845" s="30"/>
      <c r="N845" s="30"/>
      <c r="O845" s="52">
        <v>1</v>
      </c>
      <c r="P845" s="26">
        <f t="shared" si="26"/>
        <v>4.2</v>
      </c>
      <c r="Q845" s="27" t="str">
        <f t="shared" si="22"/>
        <v>D</v>
      </c>
      <c r="R845" s="28" t="str">
        <f t="shared" si="21"/>
        <v>Trung bình yếu</v>
      </c>
      <c r="S845" s="29" t="str">
        <f t="shared" si="27"/>
        <v/>
      </c>
      <c r="T845" s="92" t="s">
        <v>5718</v>
      </c>
      <c r="U845" s="3" t="str">
        <f t="shared" si="23"/>
        <v>INT1332</v>
      </c>
      <c r="V845" s="3" t="str">
        <f t="shared" si="24"/>
        <v>06</v>
      </c>
      <c r="W845" s="19" t="str">
        <f t="array" ref="W845">IFERROR(VLOOKUP($C845&amp;$T845,CHOOSE({1,2},Data!$A$2:$A$13444&amp;Data!$B$2:$B$13444,Data!$C$2:$C$13444),2,0),"")</f>
        <v>PM07-A3</v>
      </c>
      <c r="X845" s="54" t="str">
        <f t="shared" si="25"/>
        <v>Đạt</v>
      </c>
      <c r="Y845" s="54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2"/>
    </row>
    <row r="846" spans="1:40" ht="18.75" customHeight="1" x14ac:dyDescent="0.25">
      <c r="A846" s="1">
        <v>838</v>
      </c>
      <c r="B846" s="20">
        <f>IF(LEN(C846=0),SUBTOTAL(3,$C$9:C846),"")</f>
        <v>838</v>
      </c>
      <c r="C846" s="21" t="s">
        <v>4346</v>
      </c>
      <c r="D846" s="22" t="s">
        <v>6514</v>
      </c>
      <c r="E846" s="23" t="s">
        <v>5806</v>
      </c>
      <c r="F846" s="21" t="s">
        <v>5947</v>
      </c>
      <c r="G846" s="90">
        <v>9</v>
      </c>
      <c r="H846" s="24">
        <v>7</v>
      </c>
      <c r="I846" s="24">
        <v>6.5</v>
      </c>
      <c r="J846" s="24" t="s">
        <v>26</v>
      </c>
      <c r="K846" s="30"/>
      <c r="L846" s="30"/>
      <c r="M846" s="30"/>
      <c r="N846" s="30"/>
      <c r="O846" s="52">
        <v>6</v>
      </c>
      <c r="P846" s="26">
        <f t="shared" si="26"/>
        <v>6.6</v>
      </c>
      <c r="Q846" s="27" t="str">
        <f t="shared" si="22"/>
        <v>C+</v>
      </c>
      <c r="R846" s="28" t="str">
        <f t="shared" si="21"/>
        <v>Trung bình</v>
      </c>
      <c r="S846" s="29" t="str">
        <f t="shared" si="27"/>
        <v/>
      </c>
      <c r="T846" s="92" t="s">
        <v>5718</v>
      </c>
      <c r="U846" s="3" t="str">
        <f t="shared" si="23"/>
        <v>INT1332</v>
      </c>
      <c r="V846" s="3" t="str">
        <f t="shared" si="24"/>
        <v>06</v>
      </c>
      <c r="W846" s="19" t="str">
        <f t="array" ref="W846">IFERROR(VLOOKUP($C846&amp;$T846,CHOOSE({1,2},Data!$A$2:$A$13444&amp;Data!$B$2:$B$13444,Data!$C$2:$C$13444),2,0),"")</f>
        <v>PM07-A3</v>
      </c>
      <c r="X846" s="54" t="str">
        <f t="shared" si="25"/>
        <v>Đạt</v>
      </c>
      <c r="Y846" s="54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2"/>
    </row>
    <row r="847" spans="1:40" ht="18.75" customHeight="1" x14ac:dyDescent="0.25">
      <c r="A847" s="1">
        <v>839</v>
      </c>
      <c r="B847" s="20">
        <f>IF(LEN(C847=0),SUBTOTAL(3,$C$9:C847),"")</f>
        <v>839</v>
      </c>
      <c r="C847" s="21" t="s">
        <v>633</v>
      </c>
      <c r="D847" s="22" t="s">
        <v>6515</v>
      </c>
      <c r="E847" s="23" t="s">
        <v>5806</v>
      </c>
      <c r="F847" s="21" t="s">
        <v>5967</v>
      </c>
      <c r="G847" s="90">
        <v>10</v>
      </c>
      <c r="H847" s="24">
        <v>8</v>
      </c>
      <c r="I847" s="24">
        <v>8</v>
      </c>
      <c r="J847" s="24" t="s">
        <v>26</v>
      </c>
      <c r="K847" s="30"/>
      <c r="L847" s="30"/>
      <c r="M847" s="30"/>
      <c r="N847" s="30"/>
      <c r="O847" s="52">
        <v>1</v>
      </c>
      <c r="P847" s="26">
        <f t="shared" si="26"/>
        <v>4.7</v>
      </c>
      <c r="Q847" s="27" t="str">
        <f t="shared" si="22"/>
        <v>D</v>
      </c>
      <c r="R847" s="28" t="str">
        <f t="shared" si="21"/>
        <v>Trung bình yếu</v>
      </c>
      <c r="S847" s="29" t="str">
        <f t="shared" si="27"/>
        <v/>
      </c>
      <c r="T847" s="92" t="s">
        <v>5718</v>
      </c>
      <c r="U847" s="3" t="str">
        <f t="shared" si="23"/>
        <v>INT1332</v>
      </c>
      <c r="V847" s="3" t="str">
        <f t="shared" si="24"/>
        <v>06</v>
      </c>
      <c r="W847" s="19" t="str">
        <f t="array" ref="W847">IFERROR(VLOOKUP($C847&amp;$T847,CHOOSE({1,2},Data!$A$2:$A$13444&amp;Data!$B$2:$B$13444,Data!$C$2:$C$13444),2,0),"")</f>
        <v>PM07-A3</v>
      </c>
      <c r="X847" s="54" t="str">
        <f t="shared" si="25"/>
        <v>Đạt</v>
      </c>
      <c r="Y847" s="54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2"/>
    </row>
    <row r="848" spans="1:40" ht="18.75" customHeight="1" x14ac:dyDescent="0.25">
      <c r="A848" s="1">
        <v>840</v>
      </c>
      <c r="B848" s="20">
        <f>IF(LEN(C848=0),SUBTOTAL(3,$C$9:C848),"")</f>
        <v>840</v>
      </c>
      <c r="C848" s="21" t="s">
        <v>546</v>
      </c>
      <c r="D848" s="22" t="s">
        <v>6183</v>
      </c>
      <c r="E848" s="23" t="s">
        <v>5806</v>
      </c>
      <c r="F848" s="21" t="s">
        <v>5947</v>
      </c>
      <c r="G848" s="90">
        <v>10</v>
      </c>
      <c r="H848" s="24">
        <v>8.5</v>
      </c>
      <c r="I848" s="24">
        <v>8</v>
      </c>
      <c r="J848" s="24" t="s">
        <v>26</v>
      </c>
      <c r="K848" s="30"/>
      <c r="L848" s="30"/>
      <c r="M848" s="30"/>
      <c r="N848" s="30"/>
      <c r="O848" s="52">
        <v>5</v>
      </c>
      <c r="P848" s="26">
        <f t="shared" si="26"/>
        <v>6.8</v>
      </c>
      <c r="Q848" s="27" t="str">
        <f t="shared" si="22"/>
        <v>C+</v>
      </c>
      <c r="R848" s="28" t="str">
        <f t="shared" si="21"/>
        <v>Trung bình</v>
      </c>
      <c r="S848" s="29" t="str">
        <f t="shared" si="27"/>
        <v/>
      </c>
      <c r="T848" s="92" t="s">
        <v>5718</v>
      </c>
      <c r="U848" s="3" t="str">
        <f t="shared" si="23"/>
        <v>INT1332</v>
      </c>
      <c r="V848" s="3" t="str">
        <f t="shared" si="24"/>
        <v>06</v>
      </c>
      <c r="W848" s="19" t="str">
        <f t="array" ref="W848">IFERROR(VLOOKUP($C848&amp;$T848,CHOOSE({1,2},Data!$A$2:$A$13444&amp;Data!$B$2:$B$13444,Data!$C$2:$C$13444),2,0),"")</f>
        <v>PM07-A3</v>
      </c>
      <c r="X848" s="54" t="str">
        <f t="shared" si="25"/>
        <v>Đạt</v>
      </c>
      <c r="Y848" s="54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2"/>
    </row>
    <row r="849" spans="1:40" ht="18.75" customHeight="1" x14ac:dyDescent="0.25">
      <c r="A849" s="1">
        <v>841</v>
      </c>
      <c r="B849" s="20">
        <f>IF(LEN(C849=0),SUBTOTAL(3,$C$9:C849),"")</f>
        <v>841</v>
      </c>
      <c r="C849" s="21" t="s">
        <v>3996</v>
      </c>
      <c r="D849" s="22" t="s">
        <v>6161</v>
      </c>
      <c r="E849" s="23" t="s">
        <v>5806</v>
      </c>
      <c r="F849" s="21" t="s">
        <v>5940</v>
      </c>
      <c r="G849" s="90">
        <v>8</v>
      </c>
      <c r="H849" s="24">
        <v>6.5</v>
      </c>
      <c r="I849" s="24">
        <v>6</v>
      </c>
      <c r="J849" s="24" t="s">
        <v>26</v>
      </c>
      <c r="K849" s="30"/>
      <c r="L849" s="30"/>
      <c r="M849" s="30"/>
      <c r="N849" s="30"/>
      <c r="O849" s="52">
        <v>3</v>
      </c>
      <c r="P849" s="26">
        <f t="shared" si="26"/>
        <v>4.8</v>
      </c>
      <c r="Q849" s="27" t="str">
        <f t="shared" si="22"/>
        <v>D</v>
      </c>
      <c r="R849" s="28" t="str">
        <f t="shared" si="21"/>
        <v>Trung bình yếu</v>
      </c>
      <c r="S849" s="29" t="str">
        <f t="shared" si="27"/>
        <v/>
      </c>
      <c r="T849" s="92" t="s">
        <v>5718</v>
      </c>
      <c r="U849" s="3" t="str">
        <f t="shared" si="23"/>
        <v>INT1332</v>
      </c>
      <c r="V849" s="3" t="str">
        <f t="shared" si="24"/>
        <v>06</v>
      </c>
      <c r="W849" s="19" t="str">
        <f t="array" ref="W849">IFERROR(VLOOKUP($C849&amp;$T849,CHOOSE({1,2},Data!$A$2:$A$13444&amp;Data!$B$2:$B$13444,Data!$C$2:$C$13444),2,0),"")</f>
        <v>PM07-A3</v>
      </c>
      <c r="X849" s="54" t="str">
        <f t="shared" si="25"/>
        <v>Đạt</v>
      </c>
      <c r="Y849" s="54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2"/>
    </row>
    <row r="850" spans="1:40" ht="18.75" customHeight="1" x14ac:dyDescent="0.25">
      <c r="A850" s="1">
        <v>842</v>
      </c>
      <c r="B850" s="20">
        <f>IF(LEN(C850=0),SUBTOTAL(3,$C$9:C850),"")</f>
        <v>842</v>
      </c>
      <c r="C850" s="21" t="s">
        <v>208</v>
      </c>
      <c r="D850" s="22" t="s">
        <v>5893</v>
      </c>
      <c r="E850" s="23" t="s">
        <v>6035</v>
      </c>
      <c r="F850" s="21" t="s">
        <v>5962</v>
      </c>
      <c r="G850" s="90">
        <v>0</v>
      </c>
      <c r="H850" s="24" t="s">
        <v>26</v>
      </c>
      <c r="I850" s="24" t="s">
        <v>26</v>
      </c>
      <c r="J850" s="24" t="s">
        <v>26</v>
      </c>
      <c r="K850" s="30"/>
      <c r="L850" s="30"/>
      <c r="M850" s="30"/>
      <c r="N850" s="30"/>
      <c r="O850" s="52" t="s">
        <v>6630</v>
      </c>
      <c r="P850" s="26">
        <f t="shared" si="26"/>
        <v>0</v>
      </c>
      <c r="Q850" s="27" t="str">
        <f t="shared" si="22"/>
        <v>F</v>
      </c>
      <c r="R850" s="28" t="str">
        <f t="shared" si="21"/>
        <v>Kém</v>
      </c>
      <c r="S850" s="29" t="str">
        <f t="shared" si="27"/>
        <v>Không đủ ĐKDT</v>
      </c>
      <c r="T850" s="92" t="s">
        <v>5718</v>
      </c>
      <c r="U850" s="3" t="str">
        <f t="shared" si="23"/>
        <v>INT1332</v>
      </c>
      <c r="V850" s="3" t="str">
        <f t="shared" si="24"/>
        <v>06</v>
      </c>
      <c r="W850" s="19" t="str">
        <f t="array" ref="W850">IFERROR(VLOOKUP($C850&amp;$T850,CHOOSE({1,2},Data!$A$2:$A$13444&amp;Data!$B$2:$B$13444,Data!$C$2:$C$13444),2,0),"")</f>
        <v>PM07-A3</v>
      </c>
      <c r="X850" s="54" t="str">
        <f t="shared" si="25"/>
        <v>Học lại</v>
      </c>
      <c r="Y850" s="54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2"/>
    </row>
    <row r="851" spans="1:40" ht="18.75" customHeight="1" x14ac:dyDescent="0.25">
      <c r="A851" s="1">
        <v>843</v>
      </c>
      <c r="B851" s="20">
        <f>IF(LEN(C851=0),SUBTOTAL(3,$C$9:C851),"")</f>
        <v>843</v>
      </c>
      <c r="C851" s="21" t="s">
        <v>4698</v>
      </c>
      <c r="D851" s="22" t="s">
        <v>6516</v>
      </c>
      <c r="E851" s="23" t="s">
        <v>6219</v>
      </c>
      <c r="F851" s="21" t="s">
        <v>5947</v>
      </c>
      <c r="G851" s="90">
        <v>8</v>
      </c>
      <c r="H851" s="24">
        <v>6.5</v>
      </c>
      <c r="I851" s="24">
        <v>6</v>
      </c>
      <c r="J851" s="24" t="s">
        <v>26</v>
      </c>
      <c r="K851" s="30"/>
      <c r="L851" s="30"/>
      <c r="M851" s="30"/>
      <c r="N851" s="30"/>
      <c r="O851" s="52" t="s">
        <v>6629</v>
      </c>
      <c r="P851" s="26">
        <f t="shared" si="26"/>
        <v>0</v>
      </c>
      <c r="Q851" s="27" t="str">
        <f t="shared" si="22"/>
        <v>F</v>
      </c>
      <c r="R851" s="28" t="str">
        <f t="shared" si="21"/>
        <v>Kém</v>
      </c>
      <c r="S851" s="29" t="str">
        <f t="shared" si="27"/>
        <v>Vắng</v>
      </c>
      <c r="T851" s="92" t="s">
        <v>5718</v>
      </c>
      <c r="U851" s="3" t="str">
        <f t="shared" si="23"/>
        <v>INT1332</v>
      </c>
      <c r="V851" s="3" t="str">
        <f t="shared" si="24"/>
        <v>06</v>
      </c>
      <c r="W851" s="19" t="str">
        <f t="array" ref="W851">IFERROR(VLOOKUP($C851&amp;$T851,CHOOSE({1,2},Data!$A$2:$A$13444&amp;Data!$B$2:$B$13444,Data!$C$2:$C$13444),2,0),"")</f>
        <v>PM07-A3</v>
      </c>
      <c r="X851" s="54" t="str">
        <f t="shared" si="25"/>
        <v>Học lại</v>
      </c>
      <c r="Y851" s="54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2"/>
    </row>
    <row r="852" spans="1:40" ht="18.75" customHeight="1" x14ac:dyDescent="0.25">
      <c r="A852" s="1">
        <v>844</v>
      </c>
      <c r="B852" s="20">
        <f>IF(LEN(C852=0),SUBTOTAL(3,$C$9:C852),"")</f>
        <v>844</v>
      </c>
      <c r="C852" s="21" t="s">
        <v>284</v>
      </c>
      <c r="D852" s="22" t="s">
        <v>6214</v>
      </c>
      <c r="E852" s="23" t="s">
        <v>6517</v>
      </c>
      <c r="F852" s="21" t="s">
        <v>5937</v>
      </c>
      <c r="G852" s="90">
        <v>5</v>
      </c>
      <c r="H852" s="24">
        <v>6</v>
      </c>
      <c r="I852" s="24">
        <v>6</v>
      </c>
      <c r="J852" s="24" t="s">
        <v>26</v>
      </c>
      <c r="K852" s="30"/>
      <c r="L852" s="30"/>
      <c r="M852" s="30"/>
      <c r="N852" s="30"/>
      <c r="O852" s="52">
        <v>3</v>
      </c>
      <c r="P852" s="26">
        <f t="shared" si="26"/>
        <v>4.4000000000000004</v>
      </c>
      <c r="Q852" s="27" t="str">
        <f t="shared" si="22"/>
        <v>D</v>
      </c>
      <c r="R852" s="28" t="str">
        <f t="shared" si="21"/>
        <v>Trung bình yếu</v>
      </c>
      <c r="S852" s="29" t="str">
        <f t="shared" si="27"/>
        <v/>
      </c>
      <c r="T852" s="92" t="s">
        <v>5718</v>
      </c>
      <c r="U852" s="3" t="str">
        <f t="shared" si="23"/>
        <v>INT1332</v>
      </c>
      <c r="V852" s="3" t="str">
        <f t="shared" si="24"/>
        <v>06</v>
      </c>
      <c r="W852" s="19" t="str">
        <f t="array" ref="W852">IFERROR(VLOOKUP($C852&amp;$T852,CHOOSE({1,2},Data!$A$2:$A$13444&amp;Data!$B$2:$B$13444,Data!$C$2:$C$13444),2,0),"")</f>
        <v>PM07-A3</v>
      </c>
      <c r="X852" s="54" t="str">
        <f t="shared" si="25"/>
        <v>Đạt</v>
      </c>
      <c r="Y852" s="54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2"/>
    </row>
    <row r="853" spans="1:40" ht="18.75" customHeight="1" x14ac:dyDescent="0.25">
      <c r="A853" s="1">
        <v>845</v>
      </c>
      <c r="B853" s="20">
        <f>IF(LEN(C853=0),SUBTOTAL(3,$C$9:C853),"")</f>
        <v>845</v>
      </c>
      <c r="C853" s="21" t="s">
        <v>728</v>
      </c>
      <c r="D853" s="22" t="s">
        <v>6518</v>
      </c>
      <c r="E853" s="23" t="s">
        <v>5946</v>
      </c>
      <c r="F853" s="21" t="s">
        <v>6358</v>
      </c>
      <c r="G853" s="90">
        <v>6</v>
      </c>
      <c r="H853" s="24">
        <v>5</v>
      </c>
      <c r="I853" s="24">
        <v>5.5</v>
      </c>
      <c r="J853" s="24" t="s">
        <v>26</v>
      </c>
      <c r="K853" s="30"/>
      <c r="L853" s="30"/>
      <c r="M853" s="30"/>
      <c r="N853" s="30"/>
      <c r="O853" s="52">
        <v>1</v>
      </c>
      <c r="P853" s="26">
        <f t="shared" si="26"/>
        <v>3.2</v>
      </c>
      <c r="Q853" s="27" t="str">
        <f t="shared" si="22"/>
        <v>F</v>
      </c>
      <c r="R853" s="28" t="str">
        <f t="shared" si="21"/>
        <v>Kém</v>
      </c>
      <c r="S853" s="29" t="str">
        <f t="shared" si="27"/>
        <v/>
      </c>
      <c r="T853" s="92" t="s">
        <v>5718</v>
      </c>
      <c r="U853" s="3" t="str">
        <f t="shared" si="23"/>
        <v>INT1332</v>
      </c>
      <c r="V853" s="3" t="str">
        <f t="shared" si="24"/>
        <v>06</v>
      </c>
      <c r="W853" s="19" t="str">
        <f t="array" ref="W853">IFERROR(VLOOKUP($C853&amp;$T853,CHOOSE({1,2},Data!$A$2:$A$13444&amp;Data!$B$2:$B$13444,Data!$C$2:$C$13444),2,0),"")</f>
        <v>PM07-A3</v>
      </c>
      <c r="X853" s="54" t="str">
        <f t="shared" si="25"/>
        <v>Học lại</v>
      </c>
      <c r="Y853" s="54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2"/>
    </row>
    <row r="854" spans="1:40" ht="18.75" customHeight="1" x14ac:dyDescent="0.25">
      <c r="A854" s="1">
        <v>846</v>
      </c>
      <c r="B854" s="20">
        <f>IF(LEN(C854=0),SUBTOTAL(3,$C$9:C854),"")</f>
        <v>846</v>
      </c>
      <c r="C854" s="21" t="s">
        <v>249</v>
      </c>
      <c r="D854" s="22" t="s">
        <v>6472</v>
      </c>
      <c r="E854" s="23" t="s">
        <v>5874</v>
      </c>
      <c r="F854" s="21" t="s">
        <v>5947</v>
      </c>
      <c r="G854" s="90">
        <v>0</v>
      </c>
      <c r="H854" s="24" t="s">
        <v>26</v>
      </c>
      <c r="I854" s="24" t="s">
        <v>26</v>
      </c>
      <c r="J854" s="24" t="s">
        <v>26</v>
      </c>
      <c r="K854" s="30"/>
      <c r="L854" s="30"/>
      <c r="M854" s="30"/>
      <c r="N854" s="30"/>
      <c r="O854" s="52" t="s">
        <v>6630</v>
      </c>
      <c r="P854" s="26">
        <f t="shared" si="26"/>
        <v>0</v>
      </c>
      <c r="Q854" s="27" t="str">
        <f t="shared" si="22"/>
        <v>F</v>
      </c>
      <c r="R854" s="28" t="str">
        <f t="shared" si="21"/>
        <v>Kém</v>
      </c>
      <c r="S854" s="29" t="str">
        <f t="shared" si="27"/>
        <v>Không đủ ĐKDT</v>
      </c>
      <c r="T854" s="92" t="s">
        <v>5718</v>
      </c>
      <c r="U854" s="3" t="str">
        <f t="shared" si="23"/>
        <v>INT1332</v>
      </c>
      <c r="V854" s="3" t="str">
        <f t="shared" si="24"/>
        <v>06</v>
      </c>
      <c r="W854" s="19" t="str">
        <f t="array" ref="W854">IFERROR(VLOOKUP($C854&amp;$T854,CHOOSE({1,2},Data!$A$2:$A$13444&amp;Data!$B$2:$B$13444,Data!$C$2:$C$13444),2,0),"")</f>
        <v>PM07-A3</v>
      </c>
      <c r="X854" s="54" t="str">
        <f t="shared" si="25"/>
        <v>Học lại</v>
      </c>
      <c r="Y854" s="54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2"/>
    </row>
    <row r="855" spans="1:40" ht="18.75" customHeight="1" x14ac:dyDescent="0.25">
      <c r="A855" s="1">
        <v>847</v>
      </c>
      <c r="B855" s="20">
        <f>IF(LEN(C855=0),SUBTOTAL(3,$C$9:C855),"")</f>
        <v>847</v>
      </c>
      <c r="C855" s="21" t="s">
        <v>4423</v>
      </c>
      <c r="D855" s="22" t="s">
        <v>6519</v>
      </c>
      <c r="E855" s="23" t="s">
        <v>5819</v>
      </c>
      <c r="F855" s="21" t="s">
        <v>5958</v>
      </c>
      <c r="G855" s="90">
        <v>9</v>
      </c>
      <c r="H855" s="24">
        <v>8.5</v>
      </c>
      <c r="I855" s="24">
        <v>5.5</v>
      </c>
      <c r="J855" s="24" t="s">
        <v>26</v>
      </c>
      <c r="K855" s="30"/>
      <c r="L855" s="30"/>
      <c r="M855" s="30"/>
      <c r="N855" s="30"/>
      <c r="O855" s="52">
        <v>9</v>
      </c>
      <c r="P855" s="26">
        <f t="shared" si="26"/>
        <v>8.1999999999999993</v>
      </c>
      <c r="Q855" s="27" t="str">
        <f t="shared" si="22"/>
        <v>B+</v>
      </c>
      <c r="R855" s="28" t="str">
        <f t="shared" si="21"/>
        <v>Khá</v>
      </c>
      <c r="S855" s="29" t="str">
        <f t="shared" si="27"/>
        <v/>
      </c>
      <c r="T855" s="92" t="s">
        <v>5718</v>
      </c>
      <c r="U855" s="3" t="str">
        <f t="shared" si="23"/>
        <v>INT1332</v>
      </c>
      <c r="V855" s="3" t="str">
        <f t="shared" si="24"/>
        <v>06</v>
      </c>
      <c r="W855" s="19" t="str">
        <f t="array" ref="W855">IFERROR(VLOOKUP($C855&amp;$T855,CHOOSE({1,2},Data!$A$2:$A$13444&amp;Data!$B$2:$B$13444,Data!$C$2:$C$13444),2,0),"")</f>
        <v>PM07-A3</v>
      </c>
      <c r="X855" s="54" t="str">
        <f t="shared" si="25"/>
        <v>Đạt</v>
      </c>
      <c r="Y855" s="54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2"/>
    </row>
    <row r="856" spans="1:40" ht="18.75" customHeight="1" x14ac:dyDescent="0.25">
      <c r="A856" s="1">
        <v>848</v>
      </c>
      <c r="B856" s="20">
        <f>IF(LEN(C856=0),SUBTOTAL(3,$C$9:C856),"")</f>
        <v>848</v>
      </c>
      <c r="C856" s="21" t="s">
        <v>1343</v>
      </c>
      <c r="D856" s="22" t="s">
        <v>5838</v>
      </c>
      <c r="E856" s="23" t="s">
        <v>5819</v>
      </c>
      <c r="F856" s="21" t="s">
        <v>6298</v>
      </c>
      <c r="G856" s="90">
        <v>10</v>
      </c>
      <c r="H856" s="24">
        <v>6</v>
      </c>
      <c r="I856" s="24">
        <v>7</v>
      </c>
      <c r="J856" s="24" t="s">
        <v>26</v>
      </c>
      <c r="K856" s="30"/>
      <c r="L856" s="30"/>
      <c r="M856" s="30"/>
      <c r="N856" s="30"/>
      <c r="O856" s="52">
        <v>1</v>
      </c>
      <c r="P856" s="26">
        <f t="shared" si="26"/>
        <v>4.0999999999999996</v>
      </c>
      <c r="Q856" s="27" t="str">
        <f t="shared" si="22"/>
        <v>D</v>
      </c>
      <c r="R856" s="28" t="str">
        <f t="shared" si="21"/>
        <v>Trung bình yếu</v>
      </c>
      <c r="S856" s="29" t="str">
        <f t="shared" si="27"/>
        <v/>
      </c>
      <c r="T856" s="92" t="s">
        <v>5718</v>
      </c>
      <c r="U856" s="3" t="str">
        <f t="shared" si="23"/>
        <v>INT1332</v>
      </c>
      <c r="V856" s="3" t="str">
        <f t="shared" si="24"/>
        <v>06</v>
      </c>
      <c r="W856" s="19" t="str">
        <f t="array" ref="W856">IFERROR(VLOOKUP($C856&amp;$T856,CHOOSE({1,2},Data!$A$2:$A$13444&amp;Data!$B$2:$B$13444,Data!$C$2:$C$13444),2,0),"")</f>
        <v>PM07-A3</v>
      </c>
      <c r="X856" s="54" t="str">
        <f t="shared" si="25"/>
        <v>Đạt</v>
      </c>
      <c r="Y856" s="54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2"/>
    </row>
    <row r="857" spans="1:40" ht="18.75" customHeight="1" x14ac:dyDescent="0.25">
      <c r="A857" s="1">
        <v>849</v>
      </c>
      <c r="B857" s="20">
        <f>IF(LEN(C857=0),SUBTOTAL(3,$C$9:C857),"")</f>
        <v>849</v>
      </c>
      <c r="C857" s="21" t="s">
        <v>461</v>
      </c>
      <c r="D857" s="22" t="s">
        <v>6520</v>
      </c>
      <c r="E857" s="23" t="s">
        <v>6110</v>
      </c>
      <c r="F857" s="21" t="s">
        <v>5940</v>
      </c>
      <c r="G857" s="90">
        <v>8</v>
      </c>
      <c r="H857" s="24">
        <v>5</v>
      </c>
      <c r="I857" s="24">
        <v>5</v>
      </c>
      <c r="J857" s="24" t="s">
        <v>26</v>
      </c>
      <c r="K857" s="30"/>
      <c r="L857" s="30"/>
      <c r="M857" s="30"/>
      <c r="N857" s="30"/>
      <c r="O857" s="52">
        <v>1</v>
      </c>
      <c r="P857" s="26">
        <f t="shared" si="26"/>
        <v>3.3</v>
      </c>
      <c r="Q857" s="27" t="str">
        <f t="shared" si="22"/>
        <v>F</v>
      </c>
      <c r="R857" s="28" t="str">
        <f t="shared" si="21"/>
        <v>Kém</v>
      </c>
      <c r="S857" s="29" t="str">
        <f t="shared" si="27"/>
        <v/>
      </c>
      <c r="T857" s="92" t="s">
        <v>5718</v>
      </c>
      <c r="U857" s="3" t="str">
        <f t="shared" si="23"/>
        <v>INT1332</v>
      </c>
      <c r="V857" s="3" t="str">
        <f t="shared" si="24"/>
        <v>06</v>
      </c>
      <c r="W857" s="19" t="str">
        <f t="array" ref="W857">IFERROR(VLOOKUP($C857&amp;$T857,CHOOSE({1,2},Data!$A$2:$A$13444&amp;Data!$B$2:$B$13444,Data!$C$2:$C$13444),2,0),"")</f>
        <v>PM07-A3</v>
      </c>
      <c r="X857" s="54" t="str">
        <f t="shared" si="25"/>
        <v>Học lại</v>
      </c>
      <c r="Y857" s="54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2"/>
    </row>
    <row r="858" spans="1:40" ht="18.75" customHeight="1" x14ac:dyDescent="0.25">
      <c r="A858" s="1">
        <v>850</v>
      </c>
      <c r="B858" s="20">
        <f>IF(LEN(C858=0),SUBTOTAL(3,$C$9:C858),"")</f>
        <v>850</v>
      </c>
      <c r="C858" s="21" t="s">
        <v>359</v>
      </c>
      <c r="D858" s="22" t="s">
        <v>5893</v>
      </c>
      <c r="E858" s="23" t="s">
        <v>6521</v>
      </c>
      <c r="F858" s="21" t="s">
        <v>5967</v>
      </c>
      <c r="G858" s="90">
        <v>10</v>
      </c>
      <c r="H858" s="24">
        <v>6</v>
      </c>
      <c r="I858" s="24">
        <v>4.5</v>
      </c>
      <c r="J858" s="24" t="s">
        <v>26</v>
      </c>
      <c r="K858" s="30"/>
      <c r="L858" s="30"/>
      <c r="M858" s="30"/>
      <c r="N858" s="30"/>
      <c r="O858" s="52">
        <v>1</v>
      </c>
      <c r="P858" s="26">
        <f t="shared" si="26"/>
        <v>3.6</v>
      </c>
      <c r="Q858" s="27" t="str">
        <f t="shared" si="22"/>
        <v>F</v>
      </c>
      <c r="R858" s="28" t="str">
        <f t="shared" si="21"/>
        <v>Kém</v>
      </c>
      <c r="S858" s="29" t="str">
        <f t="shared" si="27"/>
        <v/>
      </c>
      <c r="T858" s="92" t="s">
        <v>5718</v>
      </c>
      <c r="U858" s="3" t="str">
        <f t="shared" si="23"/>
        <v>INT1332</v>
      </c>
      <c r="V858" s="3" t="str">
        <f t="shared" si="24"/>
        <v>06</v>
      </c>
      <c r="W858" s="19" t="str">
        <f t="array" ref="W858">IFERROR(VLOOKUP($C858&amp;$T858,CHOOSE({1,2},Data!$A$2:$A$13444&amp;Data!$B$2:$B$13444,Data!$C$2:$C$13444),2,0),"")</f>
        <v>PM07-A3</v>
      </c>
      <c r="X858" s="54" t="str">
        <f t="shared" si="25"/>
        <v>Học lại</v>
      </c>
      <c r="Y858" s="54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2"/>
    </row>
    <row r="859" spans="1:40" ht="18.75" customHeight="1" x14ac:dyDescent="0.25">
      <c r="A859" s="1">
        <v>851</v>
      </c>
      <c r="B859" s="20">
        <f>IF(LEN(C859=0),SUBTOTAL(3,$C$9:C859),"")</f>
        <v>851</v>
      </c>
      <c r="C859" s="21" t="s">
        <v>4212</v>
      </c>
      <c r="D859" s="22" t="s">
        <v>6522</v>
      </c>
      <c r="E859" s="23" t="s">
        <v>5824</v>
      </c>
      <c r="F859" s="21" t="s">
        <v>5937</v>
      </c>
      <c r="G859" s="90">
        <v>10</v>
      </c>
      <c r="H859" s="24">
        <v>9.5</v>
      </c>
      <c r="I859" s="24">
        <v>8</v>
      </c>
      <c r="J859" s="24" t="s">
        <v>26</v>
      </c>
      <c r="K859" s="30"/>
      <c r="L859" s="30"/>
      <c r="M859" s="30"/>
      <c r="N859" s="30"/>
      <c r="O859" s="52">
        <v>8</v>
      </c>
      <c r="P859" s="26">
        <f t="shared" si="26"/>
        <v>8.5</v>
      </c>
      <c r="Q859" s="27" t="str">
        <f t="shared" si="22"/>
        <v>A</v>
      </c>
      <c r="R859" s="28" t="str">
        <f t="shared" si="21"/>
        <v>Giỏi</v>
      </c>
      <c r="S859" s="29" t="str">
        <f t="shared" si="27"/>
        <v/>
      </c>
      <c r="T859" s="92" t="s">
        <v>5718</v>
      </c>
      <c r="U859" s="3" t="str">
        <f t="shared" si="23"/>
        <v>INT1332</v>
      </c>
      <c r="V859" s="3" t="str">
        <f t="shared" si="24"/>
        <v>06</v>
      </c>
      <c r="W859" s="19" t="str">
        <f t="array" ref="W859">IFERROR(VLOOKUP($C859&amp;$T859,CHOOSE({1,2},Data!$A$2:$A$13444&amp;Data!$B$2:$B$13444,Data!$C$2:$C$13444),2,0),"")</f>
        <v>PM07-A3</v>
      </c>
      <c r="X859" s="54" t="str">
        <f t="shared" si="25"/>
        <v>Đạt</v>
      </c>
      <c r="Y859" s="54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2"/>
    </row>
    <row r="860" spans="1:40" ht="18.75" customHeight="1" x14ac:dyDescent="0.25">
      <c r="A860" s="1">
        <v>852</v>
      </c>
      <c r="B860" s="20">
        <f>IF(LEN(C860=0),SUBTOTAL(3,$C$9:C860),"")</f>
        <v>852</v>
      </c>
      <c r="C860" s="21" t="s">
        <v>433</v>
      </c>
      <c r="D860" s="22" t="s">
        <v>6418</v>
      </c>
      <c r="E860" s="23" t="s">
        <v>6174</v>
      </c>
      <c r="F860" s="21" t="s">
        <v>5939</v>
      </c>
      <c r="G860" s="90">
        <v>5</v>
      </c>
      <c r="H860" s="24">
        <v>5</v>
      </c>
      <c r="I860" s="24">
        <v>6</v>
      </c>
      <c r="J860" s="24" t="s">
        <v>26</v>
      </c>
      <c r="K860" s="30"/>
      <c r="L860" s="30"/>
      <c r="M860" s="30"/>
      <c r="N860" s="30"/>
      <c r="O860" s="52">
        <v>2</v>
      </c>
      <c r="P860" s="26">
        <f t="shared" si="26"/>
        <v>3.7</v>
      </c>
      <c r="Q860" s="27" t="str">
        <f t="shared" si="22"/>
        <v>F</v>
      </c>
      <c r="R860" s="28" t="str">
        <f t="shared" si="21"/>
        <v>Kém</v>
      </c>
      <c r="S860" s="29" t="str">
        <f t="shared" si="27"/>
        <v/>
      </c>
      <c r="T860" s="92" t="s">
        <v>5718</v>
      </c>
      <c r="U860" s="3" t="str">
        <f t="shared" si="23"/>
        <v>INT1332</v>
      </c>
      <c r="V860" s="3" t="str">
        <f t="shared" si="24"/>
        <v>06</v>
      </c>
      <c r="W860" s="19" t="str">
        <f t="array" ref="W860">IFERROR(VLOOKUP($C860&amp;$T860,CHOOSE({1,2},Data!$A$2:$A$13444&amp;Data!$B$2:$B$13444,Data!$C$2:$C$13444),2,0),"")</f>
        <v>PM07-A3</v>
      </c>
      <c r="X860" s="54" t="str">
        <f t="shared" si="25"/>
        <v>Học lại</v>
      </c>
      <c r="Y860" s="54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2"/>
    </row>
    <row r="861" spans="1:40" ht="18.75" customHeight="1" x14ac:dyDescent="0.25">
      <c r="A861" s="1">
        <v>853</v>
      </c>
      <c r="B861" s="20">
        <f>IF(LEN(C861=0),SUBTOTAL(3,$C$9:C861),"")</f>
        <v>853</v>
      </c>
      <c r="C861" s="21" t="s">
        <v>181</v>
      </c>
      <c r="D861" s="22" t="s">
        <v>6182</v>
      </c>
      <c r="E861" s="23" t="s">
        <v>6174</v>
      </c>
      <c r="F861" s="21" t="s">
        <v>5951</v>
      </c>
      <c r="G861" s="90">
        <v>10</v>
      </c>
      <c r="H861" s="24">
        <v>9</v>
      </c>
      <c r="I861" s="24">
        <v>7</v>
      </c>
      <c r="J861" s="24" t="s">
        <v>26</v>
      </c>
      <c r="K861" s="30"/>
      <c r="L861" s="30"/>
      <c r="M861" s="30"/>
      <c r="N861" s="30"/>
      <c r="O861" s="52">
        <v>5</v>
      </c>
      <c r="P861" s="26">
        <f t="shared" si="26"/>
        <v>6.7</v>
      </c>
      <c r="Q861" s="27" t="str">
        <f t="shared" si="22"/>
        <v>C+</v>
      </c>
      <c r="R861" s="28" t="str">
        <f t="shared" si="21"/>
        <v>Trung bình</v>
      </c>
      <c r="S861" s="29" t="str">
        <f t="shared" si="27"/>
        <v/>
      </c>
      <c r="T861" s="92" t="s">
        <v>5718</v>
      </c>
      <c r="U861" s="3" t="str">
        <f t="shared" si="23"/>
        <v>INT1332</v>
      </c>
      <c r="V861" s="3" t="str">
        <f t="shared" si="24"/>
        <v>06</v>
      </c>
      <c r="W861" s="19" t="str">
        <f t="array" ref="W861">IFERROR(VLOOKUP($C861&amp;$T861,CHOOSE({1,2},Data!$A$2:$A$13444&amp;Data!$B$2:$B$13444,Data!$C$2:$C$13444),2,0),"")</f>
        <v>PM07-A3</v>
      </c>
      <c r="X861" s="54" t="str">
        <f t="shared" si="25"/>
        <v>Đạt</v>
      </c>
      <c r="Y861" s="54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2"/>
    </row>
    <row r="862" spans="1:40" ht="18.75" customHeight="1" x14ac:dyDescent="0.25">
      <c r="A862" s="1">
        <v>854</v>
      </c>
      <c r="B862" s="20">
        <f>IF(LEN(C862=0),SUBTOTAL(3,$C$9:C862),"")</f>
        <v>854</v>
      </c>
      <c r="C862" s="21" t="s">
        <v>4431</v>
      </c>
      <c r="D862" s="22" t="s">
        <v>5809</v>
      </c>
      <c r="E862" s="23" t="s">
        <v>5834</v>
      </c>
      <c r="F862" s="21" t="s">
        <v>5939</v>
      </c>
      <c r="G862" s="90">
        <v>8</v>
      </c>
      <c r="H862" s="24">
        <v>7.5</v>
      </c>
      <c r="I862" s="24">
        <v>6</v>
      </c>
      <c r="J862" s="24" t="s">
        <v>26</v>
      </c>
      <c r="K862" s="30"/>
      <c r="L862" s="30"/>
      <c r="M862" s="30"/>
      <c r="N862" s="30"/>
      <c r="O862" s="52">
        <v>4</v>
      </c>
      <c r="P862" s="26">
        <f t="shared" si="26"/>
        <v>5.5</v>
      </c>
      <c r="Q862" s="27" t="str">
        <f t="shared" si="22"/>
        <v>C</v>
      </c>
      <c r="R862" s="28" t="str">
        <f t="shared" si="21"/>
        <v>Trung bình</v>
      </c>
      <c r="S862" s="29" t="str">
        <f t="shared" si="27"/>
        <v/>
      </c>
      <c r="T862" s="92" t="s">
        <v>5718</v>
      </c>
      <c r="U862" s="3" t="str">
        <f t="shared" si="23"/>
        <v>INT1332</v>
      </c>
      <c r="V862" s="3" t="str">
        <f t="shared" si="24"/>
        <v>06</v>
      </c>
      <c r="W862" s="19" t="str">
        <f t="array" ref="W862">IFERROR(VLOOKUP($C862&amp;$T862,CHOOSE({1,2},Data!$A$2:$A$13444&amp;Data!$B$2:$B$13444,Data!$C$2:$C$13444),2,0),"")</f>
        <v>PM07-A3</v>
      </c>
      <c r="X862" s="54" t="str">
        <f t="shared" si="25"/>
        <v>Đạt</v>
      </c>
      <c r="Y862" s="54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2"/>
    </row>
    <row r="863" spans="1:40" ht="18.75" customHeight="1" x14ac:dyDescent="0.25">
      <c r="A863" s="1">
        <v>855</v>
      </c>
      <c r="B863" s="20">
        <f>IF(LEN(C863=0),SUBTOTAL(3,$C$9:C863),"")</f>
        <v>855</v>
      </c>
      <c r="C863" s="21" t="s">
        <v>4532</v>
      </c>
      <c r="D863" s="22" t="s">
        <v>6296</v>
      </c>
      <c r="E863" s="23" t="s">
        <v>5834</v>
      </c>
      <c r="F863" s="21" t="s">
        <v>5935</v>
      </c>
      <c r="G863" s="90">
        <v>10</v>
      </c>
      <c r="H863" s="24">
        <v>5</v>
      </c>
      <c r="I863" s="24">
        <v>7</v>
      </c>
      <c r="J863" s="24" t="s">
        <v>26</v>
      </c>
      <c r="K863" s="30"/>
      <c r="L863" s="30"/>
      <c r="M863" s="30"/>
      <c r="N863" s="30"/>
      <c r="O863" s="52">
        <v>5</v>
      </c>
      <c r="P863" s="26">
        <f t="shared" si="26"/>
        <v>5.9</v>
      </c>
      <c r="Q863" s="27" t="str">
        <f t="shared" si="22"/>
        <v>C</v>
      </c>
      <c r="R863" s="28" t="str">
        <f t="shared" si="21"/>
        <v>Trung bình</v>
      </c>
      <c r="S863" s="29" t="str">
        <f t="shared" si="27"/>
        <v/>
      </c>
      <c r="T863" s="92" t="s">
        <v>5718</v>
      </c>
      <c r="U863" s="3" t="str">
        <f t="shared" si="23"/>
        <v>INT1332</v>
      </c>
      <c r="V863" s="3" t="str">
        <f t="shared" si="24"/>
        <v>06</v>
      </c>
      <c r="W863" s="19" t="str">
        <f t="array" ref="W863">IFERROR(VLOOKUP($C863&amp;$T863,CHOOSE({1,2},Data!$A$2:$A$13444&amp;Data!$B$2:$B$13444,Data!$C$2:$C$13444),2,0),"")</f>
        <v>PM07-A3</v>
      </c>
      <c r="X863" s="54" t="str">
        <f t="shared" si="25"/>
        <v>Đạt</v>
      </c>
      <c r="Y863" s="54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2"/>
    </row>
    <row r="864" spans="1:40" ht="18.75" customHeight="1" x14ac:dyDescent="0.25">
      <c r="A864" s="1">
        <v>856</v>
      </c>
      <c r="B864" s="20">
        <f>IF(LEN(C864=0),SUBTOTAL(3,$C$9:C864),"")</f>
        <v>856</v>
      </c>
      <c r="C864" s="21" t="s">
        <v>5202</v>
      </c>
      <c r="D864" s="22" t="s">
        <v>5936</v>
      </c>
      <c r="E864" s="23" t="s">
        <v>5837</v>
      </c>
      <c r="F864" s="21" t="s">
        <v>5935</v>
      </c>
      <c r="G864" s="90">
        <v>10</v>
      </c>
      <c r="H864" s="24">
        <v>8</v>
      </c>
      <c r="I864" s="24">
        <v>7.5</v>
      </c>
      <c r="J864" s="24" t="s">
        <v>26</v>
      </c>
      <c r="K864" s="30"/>
      <c r="L864" s="30"/>
      <c r="M864" s="30"/>
      <c r="N864" s="30"/>
      <c r="O864" s="52">
        <v>9</v>
      </c>
      <c r="P864" s="26">
        <f t="shared" si="26"/>
        <v>8.6</v>
      </c>
      <c r="Q864" s="27" t="str">
        <f t="shared" si="22"/>
        <v>A</v>
      </c>
      <c r="R864" s="28" t="str">
        <f t="shared" si="21"/>
        <v>Giỏi</v>
      </c>
      <c r="S864" s="29" t="str">
        <f t="shared" si="27"/>
        <v/>
      </c>
      <c r="T864" s="92" t="s">
        <v>5718</v>
      </c>
      <c r="U864" s="3" t="str">
        <f t="shared" si="23"/>
        <v>INT1332</v>
      </c>
      <c r="V864" s="3" t="str">
        <f t="shared" si="24"/>
        <v>06</v>
      </c>
      <c r="W864" s="19" t="str">
        <f t="array" ref="W864">IFERROR(VLOOKUP($C864&amp;$T864,CHOOSE({1,2},Data!$A$2:$A$13444&amp;Data!$B$2:$B$13444,Data!$C$2:$C$13444),2,0),"")</f>
        <v>PM07-A3</v>
      </c>
      <c r="X864" s="54" t="str">
        <f t="shared" si="25"/>
        <v>Đạt</v>
      </c>
      <c r="Y864" s="54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2"/>
    </row>
    <row r="865" spans="1:40" ht="18.75" customHeight="1" x14ac:dyDescent="0.25">
      <c r="A865" s="1">
        <v>857</v>
      </c>
      <c r="B865" s="20">
        <f>IF(LEN(C865=0),SUBTOTAL(3,$C$9:C865),"")</f>
        <v>857</v>
      </c>
      <c r="C865" s="21" t="s">
        <v>670</v>
      </c>
      <c r="D865" s="22" t="s">
        <v>5853</v>
      </c>
      <c r="E865" s="23" t="s">
        <v>5837</v>
      </c>
      <c r="F865" s="21" t="s">
        <v>5958</v>
      </c>
      <c r="G865" s="90">
        <v>8</v>
      </c>
      <c r="H865" s="24">
        <v>7</v>
      </c>
      <c r="I865" s="24">
        <v>6.5</v>
      </c>
      <c r="J865" s="24" t="s">
        <v>26</v>
      </c>
      <c r="K865" s="30"/>
      <c r="L865" s="30"/>
      <c r="M865" s="30"/>
      <c r="N865" s="30"/>
      <c r="O865" s="52">
        <v>2</v>
      </c>
      <c r="P865" s="26">
        <f t="shared" si="26"/>
        <v>4.5</v>
      </c>
      <c r="Q865" s="27" t="str">
        <f t="shared" si="22"/>
        <v>D</v>
      </c>
      <c r="R865" s="28" t="str">
        <f t="shared" si="21"/>
        <v>Trung bình yếu</v>
      </c>
      <c r="S865" s="29" t="str">
        <f t="shared" si="27"/>
        <v/>
      </c>
      <c r="T865" s="92" t="s">
        <v>5718</v>
      </c>
      <c r="U865" s="3" t="str">
        <f t="shared" si="23"/>
        <v>INT1332</v>
      </c>
      <c r="V865" s="3" t="str">
        <f t="shared" si="24"/>
        <v>06</v>
      </c>
      <c r="W865" s="19" t="str">
        <f t="array" ref="W865">IFERROR(VLOOKUP($C865&amp;$T865,CHOOSE({1,2},Data!$A$2:$A$13444&amp;Data!$B$2:$B$13444,Data!$C$2:$C$13444),2,0),"")</f>
        <v>PM07-A3</v>
      </c>
      <c r="X865" s="54" t="str">
        <f t="shared" si="25"/>
        <v>Đạt</v>
      </c>
      <c r="Y865" s="54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2"/>
    </row>
    <row r="866" spans="1:40" ht="18.75" customHeight="1" x14ac:dyDescent="0.25">
      <c r="A866" s="1">
        <v>858</v>
      </c>
      <c r="B866" s="20">
        <f>IF(LEN(C866=0),SUBTOTAL(3,$C$9:C866),"")</f>
        <v>858</v>
      </c>
      <c r="C866" s="21" t="s">
        <v>367</v>
      </c>
      <c r="D866" s="22" t="s">
        <v>6523</v>
      </c>
      <c r="E866" s="23" t="s">
        <v>5895</v>
      </c>
      <c r="F866" s="21" t="s">
        <v>5972</v>
      </c>
      <c r="G866" s="90">
        <v>8</v>
      </c>
      <c r="H866" s="24">
        <v>5</v>
      </c>
      <c r="I866" s="24">
        <v>6.5</v>
      </c>
      <c r="J866" s="24" t="s">
        <v>26</v>
      </c>
      <c r="K866" s="30"/>
      <c r="L866" s="30"/>
      <c r="M866" s="30"/>
      <c r="N866" s="30"/>
      <c r="O866" s="52">
        <v>1</v>
      </c>
      <c r="P866" s="26">
        <f t="shared" si="26"/>
        <v>3.6</v>
      </c>
      <c r="Q866" s="27" t="str">
        <f t="shared" si="22"/>
        <v>F</v>
      </c>
      <c r="R866" s="28" t="str">
        <f t="shared" si="21"/>
        <v>Kém</v>
      </c>
      <c r="S866" s="29" t="str">
        <f t="shared" si="27"/>
        <v/>
      </c>
      <c r="T866" s="92" t="s">
        <v>5718</v>
      </c>
      <c r="U866" s="3" t="str">
        <f t="shared" si="23"/>
        <v>INT1332</v>
      </c>
      <c r="V866" s="3" t="str">
        <f t="shared" si="24"/>
        <v>06</v>
      </c>
      <c r="W866" s="19" t="str">
        <f t="array" ref="W866">IFERROR(VLOOKUP($C866&amp;$T866,CHOOSE({1,2},Data!$A$2:$A$13444&amp;Data!$B$2:$B$13444,Data!$C$2:$C$13444),2,0),"")</f>
        <v>PM07-A3</v>
      </c>
      <c r="X866" s="54" t="str">
        <f t="shared" si="25"/>
        <v>Học lại</v>
      </c>
      <c r="Y866" s="54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2"/>
    </row>
    <row r="867" spans="1:40" ht="18.75" customHeight="1" x14ac:dyDescent="0.25">
      <c r="A867" s="1">
        <v>859</v>
      </c>
      <c r="B867" s="20">
        <f>IF(LEN(C867=0),SUBTOTAL(3,$C$9:C867),"")</f>
        <v>859</v>
      </c>
      <c r="C867" s="21" t="s">
        <v>404</v>
      </c>
      <c r="D867" s="22" t="s">
        <v>6005</v>
      </c>
      <c r="E867" s="23" t="s">
        <v>5840</v>
      </c>
      <c r="F867" s="21" t="s">
        <v>5940</v>
      </c>
      <c r="G867" s="90">
        <v>10</v>
      </c>
      <c r="H867" s="24">
        <v>5</v>
      </c>
      <c r="I867" s="24">
        <v>5</v>
      </c>
      <c r="J867" s="24" t="s">
        <v>26</v>
      </c>
      <c r="K867" s="30"/>
      <c r="L867" s="30"/>
      <c r="M867" s="30"/>
      <c r="N867" s="30"/>
      <c r="O867" s="52">
        <v>1</v>
      </c>
      <c r="P867" s="26">
        <f t="shared" si="26"/>
        <v>3.5</v>
      </c>
      <c r="Q867" s="27" t="str">
        <f t="shared" si="22"/>
        <v>F</v>
      </c>
      <c r="R867" s="28" t="str">
        <f t="shared" si="21"/>
        <v>Kém</v>
      </c>
      <c r="S867" s="29" t="str">
        <f t="shared" si="27"/>
        <v/>
      </c>
      <c r="T867" s="92" t="s">
        <v>5718</v>
      </c>
      <c r="U867" s="3" t="str">
        <f t="shared" si="23"/>
        <v>INT1332</v>
      </c>
      <c r="V867" s="3" t="str">
        <f t="shared" si="24"/>
        <v>06</v>
      </c>
      <c r="W867" s="19" t="str">
        <f t="array" ref="W867">IFERROR(VLOOKUP($C867&amp;$T867,CHOOSE({1,2},Data!$A$2:$A$13444&amp;Data!$B$2:$B$13444,Data!$C$2:$C$13444),2,0),"")</f>
        <v>PM07-A3</v>
      </c>
      <c r="X867" s="54" t="str">
        <f t="shared" si="25"/>
        <v>Học lại</v>
      </c>
      <c r="Y867" s="54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2"/>
    </row>
    <row r="868" spans="1:40" ht="18.75" customHeight="1" x14ac:dyDescent="0.25">
      <c r="A868" s="1">
        <v>860</v>
      </c>
      <c r="B868" s="20">
        <f>IF(LEN(C868=0),SUBTOTAL(3,$C$9:C868),"")</f>
        <v>860</v>
      </c>
      <c r="C868" s="21" t="s">
        <v>4001</v>
      </c>
      <c r="D868" s="22" t="s">
        <v>5893</v>
      </c>
      <c r="E868" s="23" t="s">
        <v>5840</v>
      </c>
      <c r="F868" s="21" t="s">
        <v>5993</v>
      </c>
      <c r="G868" s="90">
        <v>5</v>
      </c>
      <c r="H868" s="24">
        <v>5.5</v>
      </c>
      <c r="I868" s="24">
        <v>7</v>
      </c>
      <c r="J868" s="24" t="s">
        <v>26</v>
      </c>
      <c r="K868" s="30"/>
      <c r="L868" s="30"/>
      <c r="M868" s="30"/>
      <c r="N868" s="30"/>
      <c r="O868" s="52">
        <v>5</v>
      </c>
      <c r="P868" s="26">
        <f t="shared" si="26"/>
        <v>5.5</v>
      </c>
      <c r="Q868" s="27" t="str">
        <f t="shared" si="22"/>
        <v>C</v>
      </c>
      <c r="R868" s="28" t="str">
        <f t="shared" si="21"/>
        <v>Trung bình</v>
      </c>
      <c r="S868" s="29" t="str">
        <f t="shared" si="27"/>
        <v/>
      </c>
      <c r="T868" s="92" t="s">
        <v>5718</v>
      </c>
      <c r="U868" s="3" t="str">
        <f t="shared" si="23"/>
        <v>INT1332</v>
      </c>
      <c r="V868" s="3" t="str">
        <f t="shared" si="24"/>
        <v>06</v>
      </c>
      <c r="W868" s="19" t="str">
        <f t="array" ref="W868">IFERROR(VLOOKUP($C868&amp;$T868,CHOOSE({1,2},Data!$A$2:$A$13444&amp;Data!$B$2:$B$13444,Data!$C$2:$C$13444),2,0),"")</f>
        <v>PM07-A3</v>
      </c>
      <c r="X868" s="54" t="str">
        <f t="shared" si="25"/>
        <v>Đạt</v>
      </c>
      <c r="Y868" s="54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2"/>
    </row>
    <row r="869" spans="1:40" ht="18.75" customHeight="1" x14ac:dyDescent="0.25">
      <c r="A869" s="1">
        <v>861</v>
      </c>
      <c r="B869" s="20">
        <f>IF(LEN(C869=0),SUBTOTAL(3,$C$9:C869),"")</f>
        <v>861</v>
      </c>
      <c r="C869" s="21" t="s">
        <v>674</v>
      </c>
      <c r="D869" s="22" t="s">
        <v>6524</v>
      </c>
      <c r="E869" s="23" t="s">
        <v>6237</v>
      </c>
      <c r="F869" s="21" t="s">
        <v>5956</v>
      </c>
      <c r="G869" s="90">
        <v>10</v>
      </c>
      <c r="H869" s="24">
        <v>9.5</v>
      </c>
      <c r="I869" s="24">
        <v>8.5</v>
      </c>
      <c r="J869" s="24" t="s">
        <v>26</v>
      </c>
      <c r="K869" s="30"/>
      <c r="L869" s="30"/>
      <c r="M869" s="30"/>
      <c r="N869" s="30"/>
      <c r="O869" s="52">
        <v>6</v>
      </c>
      <c r="P869" s="26">
        <f t="shared" si="26"/>
        <v>7.6</v>
      </c>
      <c r="Q869" s="27" t="str">
        <f t="shared" si="22"/>
        <v>B</v>
      </c>
      <c r="R869" s="28" t="str">
        <f t="shared" si="21"/>
        <v>Khá</v>
      </c>
      <c r="S869" s="29" t="str">
        <f t="shared" si="27"/>
        <v/>
      </c>
      <c r="T869" s="92" t="s">
        <v>5718</v>
      </c>
      <c r="U869" s="3" t="str">
        <f t="shared" si="23"/>
        <v>INT1332</v>
      </c>
      <c r="V869" s="3" t="str">
        <f t="shared" si="24"/>
        <v>06</v>
      </c>
      <c r="W869" s="19" t="str">
        <f t="array" ref="W869">IFERROR(VLOOKUP($C869&amp;$T869,CHOOSE({1,2},Data!$A$2:$A$13444&amp;Data!$B$2:$B$13444,Data!$C$2:$C$13444),2,0),"")</f>
        <v>PM07-A3</v>
      </c>
      <c r="X869" s="54" t="str">
        <f t="shared" si="25"/>
        <v>Đạt</v>
      </c>
      <c r="Y869" s="54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2"/>
    </row>
    <row r="870" spans="1:40" ht="18.75" customHeight="1" x14ac:dyDescent="0.25">
      <c r="A870" s="1">
        <v>862</v>
      </c>
      <c r="B870" s="20">
        <f>IF(LEN(C870=0),SUBTOTAL(3,$C$9:C870),"")</f>
        <v>862</v>
      </c>
      <c r="C870" s="21" t="s">
        <v>556</v>
      </c>
      <c r="D870" s="22" t="s">
        <v>6056</v>
      </c>
      <c r="E870" s="23" t="s">
        <v>5899</v>
      </c>
      <c r="F870" s="21" t="s">
        <v>5937</v>
      </c>
      <c r="G870" s="90">
        <v>10</v>
      </c>
      <c r="H870" s="24">
        <v>5</v>
      </c>
      <c r="I870" s="24">
        <v>7</v>
      </c>
      <c r="J870" s="24" t="s">
        <v>26</v>
      </c>
      <c r="K870" s="30"/>
      <c r="L870" s="30"/>
      <c r="M870" s="30"/>
      <c r="N870" s="30"/>
      <c r="O870" s="52">
        <v>1</v>
      </c>
      <c r="P870" s="26">
        <f t="shared" si="26"/>
        <v>3.9</v>
      </c>
      <c r="Q870" s="27" t="str">
        <f t="shared" si="22"/>
        <v>F</v>
      </c>
      <c r="R870" s="28" t="str">
        <f t="shared" si="21"/>
        <v>Kém</v>
      </c>
      <c r="S870" s="29" t="str">
        <f t="shared" si="27"/>
        <v/>
      </c>
      <c r="T870" s="92" t="s">
        <v>5718</v>
      </c>
      <c r="U870" s="3" t="str">
        <f t="shared" si="23"/>
        <v>INT1332</v>
      </c>
      <c r="V870" s="3" t="str">
        <f t="shared" si="24"/>
        <v>06</v>
      </c>
      <c r="W870" s="19" t="str">
        <f t="array" ref="W870">IFERROR(VLOOKUP($C870&amp;$T870,CHOOSE({1,2},Data!$A$2:$A$13444&amp;Data!$B$2:$B$13444,Data!$C$2:$C$13444),2,0),"")</f>
        <v>PM07-A3</v>
      </c>
      <c r="X870" s="54" t="str">
        <f t="shared" si="25"/>
        <v>Học lại</v>
      </c>
      <c r="Y870" s="54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2"/>
    </row>
    <row r="871" spans="1:40" ht="18.75" customHeight="1" x14ac:dyDescent="0.25">
      <c r="A871" s="1">
        <v>863</v>
      </c>
      <c r="B871" s="20">
        <f>IF(LEN(C871=0),SUBTOTAL(3,$C$9:C871),"")</f>
        <v>863</v>
      </c>
      <c r="C871" s="21" t="s">
        <v>370</v>
      </c>
      <c r="D871" s="22" t="s">
        <v>5853</v>
      </c>
      <c r="E871" s="23" t="s">
        <v>6324</v>
      </c>
      <c r="F871" s="21" t="s">
        <v>5962</v>
      </c>
      <c r="G871" s="90">
        <v>10</v>
      </c>
      <c r="H871" s="24">
        <v>6.5</v>
      </c>
      <c r="I871" s="24">
        <v>6</v>
      </c>
      <c r="J871" s="24" t="s">
        <v>26</v>
      </c>
      <c r="K871" s="30"/>
      <c r="L871" s="30"/>
      <c r="M871" s="30"/>
      <c r="N871" s="30"/>
      <c r="O871" s="52">
        <v>2</v>
      </c>
      <c r="P871" s="26">
        <f t="shared" si="26"/>
        <v>4.5</v>
      </c>
      <c r="Q871" s="27" t="str">
        <f t="shared" si="22"/>
        <v>D</v>
      </c>
      <c r="R871" s="28" t="str">
        <f t="shared" si="21"/>
        <v>Trung bình yếu</v>
      </c>
      <c r="S871" s="29" t="str">
        <f t="shared" si="27"/>
        <v/>
      </c>
      <c r="T871" s="92" t="s">
        <v>5718</v>
      </c>
      <c r="U871" s="3" t="str">
        <f t="shared" si="23"/>
        <v>INT1332</v>
      </c>
      <c r="V871" s="3" t="str">
        <f t="shared" si="24"/>
        <v>06</v>
      </c>
      <c r="W871" s="19" t="str">
        <f t="array" ref="W871">IFERROR(VLOOKUP($C871&amp;$T871,CHOOSE({1,2},Data!$A$2:$A$13444&amp;Data!$B$2:$B$13444,Data!$C$2:$C$13444),2,0),"")</f>
        <v>PM07-A3</v>
      </c>
      <c r="X871" s="54" t="str">
        <f t="shared" si="25"/>
        <v>Đạt</v>
      </c>
      <c r="Y871" s="54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2"/>
    </row>
    <row r="872" spans="1:40" ht="18.75" customHeight="1" x14ac:dyDescent="0.25">
      <c r="A872" s="1">
        <v>864</v>
      </c>
      <c r="B872" s="20">
        <f>IF(LEN(C872=0),SUBTOTAL(3,$C$9:C872),"")</f>
        <v>864</v>
      </c>
      <c r="C872" s="21" t="s">
        <v>405</v>
      </c>
      <c r="D872" s="22" t="s">
        <v>6056</v>
      </c>
      <c r="E872" s="23" t="s">
        <v>5981</v>
      </c>
      <c r="F872" s="21" t="s">
        <v>5939</v>
      </c>
      <c r="G872" s="90">
        <v>8</v>
      </c>
      <c r="H872" s="24">
        <v>5</v>
      </c>
      <c r="I872" s="24">
        <v>6</v>
      </c>
      <c r="J872" s="24" t="s">
        <v>26</v>
      </c>
      <c r="K872" s="30"/>
      <c r="L872" s="30"/>
      <c r="M872" s="30"/>
      <c r="N872" s="30"/>
      <c r="O872" s="52">
        <v>2</v>
      </c>
      <c r="P872" s="26">
        <f t="shared" si="26"/>
        <v>4</v>
      </c>
      <c r="Q872" s="27" t="str">
        <f t="shared" si="22"/>
        <v>D</v>
      </c>
      <c r="R872" s="28" t="str">
        <f t="shared" si="21"/>
        <v>Trung bình yếu</v>
      </c>
      <c r="S872" s="29" t="str">
        <f t="shared" si="27"/>
        <v/>
      </c>
      <c r="T872" s="92" t="s">
        <v>5718</v>
      </c>
      <c r="U872" s="3" t="str">
        <f t="shared" si="23"/>
        <v>INT1332</v>
      </c>
      <c r="V872" s="3" t="str">
        <f t="shared" si="24"/>
        <v>06</v>
      </c>
      <c r="W872" s="19" t="str">
        <f t="array" ref="W872">IFERROR(VLOOKUP($C872&amp;$T872,CHOOSE({1,2},Data!$A$2:$A$13444&amp;Data!$B$2:$B$13444,Data!$C$2:$C$13444),2,0),"")</f>
        <v>PM07-A3</v>
      </c>
      <c r="X872" s="54" t="str">
        <f t="shared" si="25"/>
        <v>Đạt</v>
      </c>
      <c r="Y872" s="54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2"/>
    </row>
    <row r="873" spans="1:40" ht="18.75" customHeight="1" x14ac:dyDescent="0.25">
      <c r="A873" s="1">
        <v>865</v>
      </c>
      <c r="B873" s="20">
        <f>IF(LEN(C873=0),SUBTOTAL(3,$C$9:C873),"")</f>
        <v>865</v>
      </c>
      <c r="C873" s="21" t="s">
        <v>2818</v>
      </c>
      <c r="D873" s="22" t="s">
        <v>6101</v>
      </c>
      <c r="E873" s="23" t="s">
        <v>6489</v>
      </c>
      <c r="F873" s="21" t="s">
        <v>5972</v>
      </c>
      <c r="G873" s="90">
        <v>10</v>
      </c>
      <c r="H873" s="24">
        <v>6</v>
      </c>
      <c r="I873" s="24">
        <v>7</v>
      </c>
      <c r="J873" s="24" t="s">
        <v>26</v>
      </c>
      <c r="K873" s="30"/>
      <c r="L873" s="30"/>
      <c r="M873" s="30"/>
      <c r="N873" s="30"/>
      <c r="O873" s="52">
        <v>2</v>
      </c>
      <c r="P873" s="26">
        <f t="shared" si="26"/>
        <v>4.5999999999999996</v>
      </c>
      <c r="Q873" s="27" t="str">
        <f t="shared" si="22"/>
        <v>D</v>
      </c>
      <c r="R873" s="28" t="str">
        <f t="shared" si="21"/>
        <v>Trung bình yếu</v>
      </c>
      <c r="S873" s="29" t="str">
        <f t="shared" si="27"/>
        <v/>
      </c>
      <c r="T873" s="92" t="s">
        <v>5718</v>
      </c>
      <c r="U873" s="3" t="str">
        <f t="shared" si="23"/>
        <v>INT1332</v>
      </c>
      <c r="V873" s="3" t="str">
        <f t="shared" si="24"/>
        <v>06</v>
      </c>
      <c r="W873" s="19" t="str">
        <f t="array" ref="W873">IFERROR(VLOOKUP($C873&amp;$T873,CHOOSE({1,2},Data!$A$2:$A$13444&amp;Data!$B$2:$B$13444,Data!$C$2:$C$13444),2,0),"")</f>
        <v>PM07-A3</v>
      </c>
      <c r="X873" s="54" t="str">
        <f t="shared" si="25"/>
        <v>Đạt</v>
      </c>
      <c r="Y873" s="54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2"/>
    </row>
    <row r="874" spans="1:40" ht="18.75" customHeight="1" x14ac:dyDescent="0.25">
      <c r="A874" s="1">
        <v>866</v>
      </c>
      <c r="B874" s="20">
        <f>IF(LEN(C874=0),SUBTOTAL(3,$C$9:C874),"")</f>
        <v>866</v>
      </c>
      <c r="C874" s="21" t="s">
        <v>559</v>
      </c>
      <c r="D874" s="22" t="s">
        <v>6525</v>
      </c>
      <c r="E874" s="23" t="s">
        <v>5901</v>
      </c>
      <c r="F874" s="21" t="s">
        <v>5956</v>
      </c>
      <c r="G874" s="90">
        <v>10</v>
      </c>
      <c r="H874" s="24">
        <v>7</v>
      </c>
      <c r="I874" s="24">
        <v>6.5</v>
      </c>
      <c r="J874" s="24" t="s">
        <v>26</v>
      </c>
      <c r="K874" s="30"/>
      <c r="L874" s="30"/>
      <c r="M874" s="30"/>
      <c r="N874" s="30"/>
      <c r="O874" s="52">
        <v>2</v>
      </c>
      <c r="P874" s="26">
        <f t="shared" si="26"/>
        <v>4.7</v>
      </c>
      <c r="Q874" s="27" t="str">
        <f t="shared" si="22"/>
        <v>D</v>
      </c>
      <c r="R874" s="28" t="str">
        <f t="shared" si="21"/>
        <v>Trung bình yếu</v>
      </c>
      <c r="S874" s="29" t="str">
        <f t="shared" si="27"/>
        <v/>
      </c>
      <c r="T874" s="92" t="s">
        <v>5718</v>
      </c>
      <c r="U874" s="3" t="str">
        <f t="shared" si="23"/>
        <v>INT1332</v>
      </c>
      <c r="V874" s="3" t="str">
        <f t="shared" si="24"/>
        <v>06</v>
      </c>
      <c r="W874" s="19" t="str">
        <f t="array" ref="W874">IFERROR(VLOOKUP($C874&amp;$T874,CHOOSE({1,2},Data!$A$2:$A$13444&amp;Data!$B$2:$B$13444,Data!$C$2:$C$13444),2,0),"")</f>
        <v>PM07-A3</v>
      </c>
      <c r="X874" s="54" t="str">
        <f t="shared" si="25"/>
        <v>Đạt</v>
      </c>
      <c r="Y874" s="54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2"/>
    </row>
    <row r="875" spans="1:40" ht="18.75" customHeight="1" x14ac:dyDescent="0.25">
      <c r="A875" s="1">
        <v>867</v>
      </c>
      <c r="B875" s="20">
        <f>IF(LEN(C875=0),SUBTOTAL(3,$C$9:C875),"")</f>
        <v>867</v>
      </c>
      <c r="C875" s="21" t="s">
        <v>4353</v>
      </c>
      <c r="D875" s="22" t="s">
        <v>6526</v>
      </c>
      <c r="E875" s="23" t="s">
        <v>5903</v>
      </c>
      <c r="F875" s="21" t="s">
        <v>5935</v>
      </c>
      <c r="G875" s="90">
        <v>8</v>
      </c>
      <c r="H875" s="24">
        <v>5.5</v>
      </c>
      <c r="I875" s="24">
        <v>7</v>
      </c>
      <c r="J875" s="24" t="s">
        <v>26</v>
      </c>
      <c r="K875" s="30"/>
      <c r="L875" s="30"/>
      <c r="M875" s="30"/>
      <c r="N875" s="30"/>
      <c r="O875" s="52">
        <v>2</v>
      </c>
      <c r="P875" s="26">
        <f t="shared" si="26"/>
        <v>4.3</v>
      </c>
      <c r="Q875" s="27" t="str">
        <f t="shared" si="22"/>
        <v>D</v>
      </c>
      <c r="R875" s="28" t="str">
        <f t="shared" si="21"/>
        <v>Trung bình yếu</v>
      </c>
      <c r="S875" s="29" t="str">
        <f t="shared" si="27"/>
        <v/>
      </c>
      <c r="T875" s="92" t="s">
        <v>5718</v>
      </c>
      <c r="U875" s="3" t="str">
        <f t="shared" si="23"/>
        <v>INT1332</v>
      </c>
      <c r="V875" s="3" t="str">
        <f t="shared" si="24"/>
        <v>06</v>
      </c>
      <c r="W875" s="19" t="str">
        <f t="array" ref="W875">IFERROR(VLOOKUP($C875&amp;$T875,CHOOSE({1,2},Data!$A$2:$A$13444&amp;Data!$B$2:$B$13444,Data!$C$2:$C$13444),2,0),"")</f>
        <v>PM07-A3</v>
      </c>
      <c r="X875" s="54" t="str">
        <f t="shared" si="25"/>
        <v>Đạt</v>
      </c>
      <c r="Y875" s="54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2"/>
    </row>
    <row r="876" spans="1:40" ht="18.75" customHeight="1" x14ac:dyDescent="0.25">
      <c r="A876" s="1">
        <v>868</v>
      </c>
      <c r="B876" s="20">
        <f>IF(LEN(C876=0),SUBTOTAL(3,$C$9:C876),"")</f>
        <v>868</v>
      </c>
      <c r="C876" s="21" t="s">
        <v>560</v>
      </c>
      <c r="D876" s="22" t="s">
        <v>6527</v>
      </c>
      <c r="E876" s="23" t="s">
        <v>5843</v>
      </c>
      <c r="F876" s="21" t="s">
        <v>5972</v>
      </c>
      <c r="G876" s="90">
        <v>1</v>
      </c>
      <c r="H876" s="24">
        <v>3</v>
      </c>
      <c r="I876" s="24">
        <v>6</v>
      </c>
      <c r="J876" s="24" t="s">
        <v>26</v>
      </c>
      <c r="K876" s="30"/>
      <c r="L876" s="30"/>
      <c r="M876" s="30"/>
      <c r="N876" s="30"/>
      <c r="O876" s="52" t="s">
        <v>6629</v>
      </c>
      <c r="P876" s="26">
        <f t="shared" si="26"/>
        <v>0</v>
      </c>
      <c r="Q876" s="27" t="str">
        <f t="shared" si="22"/>
        <v>F</v>
      </c>
      <c r="R876" s="28" t="str">
        <f t="shared" si="21"/>
        <v>Kém</v>
      </c>
      <c r="S876" s="29" t="str">
        <f t="shared" si="27"/>
        <v>Vắng</v>
      </c>
      <c r="T876" s="92" t="s">
        <v>5718</v>
      </c>
      <c r="U876" s="3" t="str">
        <f t="shared" si="23"/>
        <v>INT1332</v>
      </c>
      <c r="V876" s="3" t="str">
        <f t="shared" si="24"/>
        <v>06</v>
      </c>
      <c r="W876" s="19" t="str">
        <f t="array" ref="W876">IFERROR(VLOOKUP($C876&amp;$T876,CHOOSE({1,2},Data!$A$2:$A$13444&amp;Data!$B$2:$B$13444,Data!$C$2:$C$13444),2,0),"")</f>
        <v>PM07-A3</v>
      </c>
      <c r="X876" s="54" t="str">
        <f t="shared" si="25"/>
        <v>Học lại</v>
      </c>
      <c r="Y876" s="54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2"/>
    </row>
    <row r="877" spans="1:40" ht="18.75" customHeight="1" x14ac:dyDescent="0.25">
      <c r="A877" s="1">
        <v>869</v>
      </c>
      <c r="B877" s="20">
        <f>IF(LEN(C877=0),SUBTOTAL(3,$C$9:C877),"")</f>
        <v>869</v>
      </c>
      <c r="C877" s="21" t="s">
        <v>189</v>
      </c>
      <c r="D877" s="22" t="s">
        <v>6125</v>
      </c>
      <c r="E877" s="23" t="s">
        <v>6453</v>
      </c>
      <c r="F877" s="21" t="s">
        <v>5958</v>
      </c>
      <c r="G877" s="90">
        <v>7</v>
      </c>
      <c r="H877" s="24">
        <v>5</v>
      </c>
      <c r="I877" s="24">
        <v>6</v>
      </c>
      <c r="J877" s="24" t="s">
        <v>26</v>
      </c>
      <c r="K877" s="30"/>
      <c r="L877" s="30"/>
      <c r="M877" s="30"/>
      <c r="N877" s="30"/>
      <c r="O877" s="52">
        <v>1</v>
      </c>
      <c r="P877" s="26">
        <f t="shared" si="26"/>
        <v>3.4</v>
      </c>
      <c r="Q877" s="27" t="str">
        <f t="shared" si="22"/>
        <v>F</v>
      </c>
      <c r="R877" s="28" t="str">
        <f t="shared" si="21"/>
        <v>Kém</v>
      </c>
      <c r="S877" s="29" t="str">
        <f t="shared" si="27"/>
        <v/>
      </c>
      <c r="T877" s="92" t="s">
        <v>5718</v>
      </c>
      <c r="U877" s="3" t="str">
        <f t="shared" si="23"/>
        <v>INT1332</v>
      </c>
      <c r="V877" s="3" t="str">
        <f t="shared" si="24"/>
        <v>06</v>
      </c>
      <c r="W877" s="19" t="str">
        <f t="array" ref="W877">IFERROR(VLOOKUP($C877&amp;$T877,CHOOSE({1,2},Data!$A$2:$A$13444&amp;Data!$B$2:$B$13444,Data!$C$2:$C$13444),2,0),"")</f>
        <v>PM07-A3</v>
      </c>
      <c r="X877" s="54" t="str">
        <f t="shared" si="25"/>
        <v>Học lại</v>
      </c>
      <c r="Y877" s="54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2"/>
    </row>
    <row r="878" spans="1:40" ht="18.75" customHeight="1" x14ac:dyDescent="0.25">
      <c r="A878" s="1">
        <v>870</v>
      </c>
      <c r="B878" s="20">
        <f>IF(LEN(C878=0),SUBTOTAL(3,$C$9:C878),"")</f>
        <v>870</v>
      </c>
      <c r="C878" s="21" t="s">
        <v>258</v>
      </c>
      <c r="D878" s="22" t="s">
        <v>5991</v>
      </c>
      <c r="E878" s="23" t="s">
        <v>6528</v>
      </c>
      <c r="F878" s="21" t="s">
        <v>5949</v>
      </c>
      <c r="G878" s="90">
        <v>6</v>
      </c>
      <c r="H878" s="24">
        <v>5.5</v>
      </c>
      <c r="I878" s="24">
        <v>5.5</v>
      </c>
      <c r="J878" s="24" t="s">
        <v>26</v>
      </c>
      <c r="K878" s="30"/>
      <c r="L878" s="30"/>
      <c r="M878" s="30"/>
      <c r="N878" s="30"/>
      <c r="O878" s="52">
        <v>1</v>
      </c>
      <c r="P878" s="26">
        <f t="shared" si="26"/>
        <v>3.3</v>
      </c>
      <c r="Q878" s="27" t="str">
        <f t="shared" si="22"/>
        <v>F</v>
      </c>
      <c r="R878" s="28" t="str">
        <f t="shared" si="21"/>
        <v>Kém</v>
      </c>
      <c r="S878" s="29" t="str">
        <f t="shared" si="27"/>
        <v/>
      </c>
      <c r="T878" s="92" t="s">
        <v>5718</v>
      </c>
      <c r="U878" s="3" t="str">
        <f t="shared" si="23"/>
        <v>INT1332</v>
      </c>
      <c r="V878" s="3" t="str">
        <f t="shared" si="24"/>
        <v>06</v>
      </c>
      <c r="W878" s="19" t="str">
        <f t="array" ref="W878">IFERROR(VLOOKUP($C878&amp;$T878,CHOOSE({1,2},Data!$A$2:$A$13444&amp;Data!$B$2:$B$13444,Data!$C$2:$C$13444),2,0),"")</f>
        <v>PM07-A3</v>
      </c>
      <c r="X878" s="54" t="str">
        <f t="shared" si="25"/>
        <v>Học lại</v>
      </c>
      <c r="Y878" s="54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2"/>
    </row>
    <row r="879" spans="1:40" ht="18.75" customHeight="1" x14ac:dyDescent="0.25">
      <c r="A879" s="1">
        <v>871</v>
      </c>
      <c r="B879" s="20">
        <f>IF(LEN(C879=0),SUBTOTAL(3,$C$9:C879),"")</f>
        <v>871</v>
      </c>
      <c r="C879" s="21" t="s">
        <v>335</v>
      </c>
      <c r="D879" s="22" t="s">
        <v>5969</v>
      </c>
      <c r="E879" s="23" t="s">
        <v>5990</v>
      </c>
      <c r="F879" s="21" t="s">
        <v>5962</v>
      </c>
      <c r="G879" s="90">
        <v>10</v>
      </c>
      <c r="H879" s="24">
        <v>7.5</v>
      </c>
      <c r="I879" s="24">
        <v>6.5</v>
      </c>
      <c r="J879" s="24" t="s">
        <v>26</v>
      </c>
      <c r="K879" s="30"/>
      <c r="L879" s="30"/>
      <c r="M879" s="30"/>
      <c r="N879" s="30"/>
      <c r="O879" s="52">
        <v>1</v>
      </c>
      <c r="P879" s="26">
        <f t="shared" si="26"/>
        <v>4.3</v>
      </c>
      <c r="Q879" s="27" t="str">
        <f t="shared" si="22"/>
        <v>D</v>
      </c>
      <c r="R879" s="28" t="str">
        <f t="shared" si="21"/>
        <v>Trung bình yếu</v>
      </c>
      <c r="S879" s="29" t="str">
        <f t="shared" si="27"/>
        <v/>
      </c>
      <c r="T879" s="92" t="s">
        <v>5718</v>
      </c>
      <c r="U879" s="3" t="str">
        <f t="shared" si="23"/>
        <v>INT1332</v>
      </c>
      <c r="V879" s="3" t="str">
        <f t="shared" si="24"/>
        <v>06</v>
      </c>
      <c r="W879" s="19" t="str">
        <f t="array" ref="W879">IFERROR(VLOOKUP($C879&amp;$T879,CHOOSE({1,2},Data!$A$2:$A$13444&amp;Data!$B$2:$B$13444,Data!$C$2:$C$13444),2,0),"")</f>
        <v>PM07-A3</v>
      </c>
      <c r="X879" s="54" t="str">
        <f t="shared" si="25"/>
        <v>Đạt</v>
      </c>
      <c r="Y879" s="54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2"/>
    </row>
    <row r="880" spans="1:40" ht="18.75" customHeight="1" x14ac:dyDescent="0.25">
      <c r="A880" s="1">
        <v>872</v>
      </c>
      <c r="B880" s="20">
        <f>IF(LEN(C880=0),SUBTOTAL(3,$C$9:C880),"")</f>
        <v>872</v>
      </c>
      <c r="C880" s="21" t="s">
        <v>737</v>
      </c>
      <c r="D880" s="22" t="s">
        <v>6432</v>
      </c>
      <c r="E880" s="23" t="s">
        <v>5992</v>
      </c>
      <c r="F880" s="21" t="s">
        <v>6286</v>
      </c>
      <c r="G880" s="90">
        <v>10</v>
      </c>
      <c r="H880" s="24">
        <v>8</v>
      </c>
      <c r="I880" s="24">
        <v>8</v>
      </c>
      <c r="J880" s="24" t="s">
        <v>26</v>
      </c>
      <c r="K880" s="30"/>
      <c r="L880" s="30"/>
      <c r="M880" s="30"/>
      <c r="N880" s="30"/>
      <c r="O880" s="52">
        <v>5</v>
      </c>
      <c r="P880" s="26">
        <f t="shared" si="26"/>
        <v>6.7</v>
      </c>
      <c r="Q880" s="27" t="str">
        <f t="shared" si="22"/>
        <v>C+</v>
      </c>
      <c r="R880" s="28" t="str">
        <f t="shared" si="21"/>
        <v>Trung bình</v>
      </c>
      <c r="S880" s="29" t="str">
        <f t="shared" si="27"/>
        <v/>
      </c>
      <c r="T880" s="92" t="s">
        <v>5718</v>
      </c>
      <c r="U880" s="3" t="str">
        <f t="shared" si="23"/>
        <v>INT1332</v>
      </c>
      <c r="V880" s="3" t="str">
        <f t="shared" si="24"/>
        <v>06</v>
      </c>
      <c r="W880" s="19" t="str">
        <f t="array" ref="W880">IFERROR(VLOOKUP($C880&amp;$T880,CHOOSE({1,2},Data!$A$2:$A$13444&amp;Data!$B$2:$B$13444,Data!$C$2:$C$13444),2,0),"")</f>
        <v>PM07-A3</v>
      </c>
      <c r="X880" s="54" t="str">
        <f t="shared" si="25"/>
        <v>Đạt</v>
      </c>
      <c r="Y880" s="54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2"/>
    </row>
    <row r="881" spans="1:40" ht="18.75" customHeight="1" x14ac:dyDescent="0.25">
      <c r="A881" s="1">
        <v>873</v>
      </c>
      <c r="B881" s="20">
        <f>IF(LEN(C881=0),SUBTOTAL(3,$C$9:C881),"")</f>
        <v>873</v>
      </c>
      <c r="C881" s="21" t="s">
        <v>264</v>
      </c>
      <c r="D881" s="22" t="s">
        <v>6529</v>
      </c>
      <c r="E881" s="23" t="s">
        <v>5846</v>
      </c>
      <c r="F881" s="21" t="s">
        <v>5935</v>
      </c>
      <c r="G881" s="90">
        <v>9</v>
      </c>
      <c r="H881" s="24">
        <v>9</v>
      </c>
      <c r="I881" s="24">
        <v>8</v>
      </c>
      <c r="J881" s="24" t="s">
        <v>26</v>
      </c>
      <c r="K881" s="30"/>
      <c r="L881" s="30"/>
      <c r="M881" s="30"/>
      <c r="N881" s="30"/>
      <c r="O881" s="52">
        <v>8</v>
      </c>
      <c r="P881" s="26">
        <f t="shared" si="26"/>
        <v>8.3000000000000007</v>
      </c>
      <c r="Q881" s="27" t="str">
        <f t="shared" si="22"/>
        <v>B+</v>
      </c>
      <c r="R881" s="28" t="str">
        <f t="shared" si="21"/>
        <v>Khá</v>
      </c>
      <c r="S881" s="29" t="str">
        <f t="shared" si="27"/>
        <v/>
      </c>
      <c r="T881" s="92" t="s">
        <v>5718</v>
      </c>
      <c r="U881" s="3" t="str">
        <f t="shared" si="23"/>
        <v>INT1332</v>
      </c>
      <c r="V881" s="3" t="str">
        <f t="shared" si="24"/>
        <v>06</v>
      </c>
      <c r="W881" s="19" t="str">
        <f t="array" ref="W881">IFERROR(VLOOKUP($C881&amp;$T881,CHOOSE({1,2},Data!$A$2:$A$13444&amp;Data!$B$2:$B$13444,Data!$C$2:$C$13444),2,0),"")</f>
        <v>PM07-A3</v>
      </c>
      <c r="X881" s="54" t="str">
        <f t="shared" si="25"/>
        <v>Đạt</v>
      </c>
      <c r="Y881" s="54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2"/>
    </row>
    <row r="882" spans="1:40" ht="18.75" customHeight="1" x14ac:dyDescent="0.25">
      <c r="A882" s="1">
        <v>874</v>
      </c>
      <c r="B882" s="20">
        <f>IF(LEN(C882=0),SUBTOTAL(3,$C$9:C882),"")</f>
        <v>874</v>
      </c>
      <c r="C882" s="21" t="s">
        <v>5230</v>
      </c>
      <c r="D882" s="22" t="s">
        <v>5957</v>
      </c>
      <c r="E882" s="23" t="s">
        <v>5846</v>
      </c>
      <c r="F882" s="21" t="s">
        <v>5939</v>
      </c>
      <c r="G882" s="90">
        <v>1</v>
      </c>
      <c r="H882" s="24">
        <v>5.5</v>
      </c>
      <c r="I882" s="24">
        <v>5</v>
      </c>
      <c r="J882" s="24" t="s">
        <v>26</v>
      </c>
      <c r="K882" s="30"/>
      <c r="L882" s="30"/>
      <c r="M882" s="30"/>
      <c r="N882" s="30"/>
      <c r="O882" s="52">
        <v>1</v>
      </c>
      <c r="P882" s="26">
        <f t="shared" si="26"/>
        <v>2.7</v>
      </c>
      <c r="Q882" s="27" t="str">
        <f t="shared" si="22"/>
        <v>F</v>
      </c>
      <c r="R882" s="28" t="str">
        <f t="shared" si="21"/>
        <v>Kém</v>
      </c>
      <c r="S882" s="29" t="str">
        <f t="shared" si="27"/>
        <v/>
      </c>
      <c r="T882" s="92" t="s">
        <v>5718</v>
      </c>
      <c r="U882" s="3" t="str">
        <f t="shared" si="23"/>
        <v>INT1332</v>
      </c>
      <c r="V882" s="3" t="str">
        <f t="shared" si="24"/>
        <v>06</v>
      </c>
      <c r="W882" s="19" t="str">
        <f t="array" ref="W882">IFERROR(VLOOKUP($C882&amp;$T882,CHOOSE({1,2},Data!$A$2:$A$13444&amp;Data!$B$2:$B$13444,Data!$C$2:$C$13444),2,0),"")</f>
        <v>PM07-A3</v>
      </c>
      <c r="X882" s="54" t="str">
        <f t="shared" si="25"/>
        <v>Học lại</v>
      </c>
      <c r="Y882" s="54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2"/>
    </row>
    <row r="883" spans="1:40" ht="18.75" customHeight="1" x14ac:dyDescent="0.25">
      <c r="A883" s="1">
        <v>875</v>
      </c>
      <c r="B883" s="20">
        <f>IF(LEN(C883=0),SUBTOTAL(3,$C$9:C883),"")</f>
        <v>875</v>
      </c>
      <c r="C883" s="21" t="s">
        <v>376</v>
      </c>
      <c r="D883" s="22" t="s">
        <v>6026</v>
      </c>
      <c r="E883" s="23" t="s">
        <v>5846</v>
      </c>
      <c r="F883" s="21" t="s">
        <v>5958</v>
      </c>
      <c r="G883" s="90">
        <v>10</v>
      </c>
      <c r="H883" s="24">
        <v>6</v>
      </c>
      <c r="I883" s="24">
        <v>4.5</v>
      </c>
      <c r="J883" s="24" t="s">
        <v>26</v>
      </c>
      <c r="K883" s="30"/>
      <c r="L883" s="30"/>
      <c r="M883" s="30"/>
      <c r="N883" s="30"/>
      <c r="O883" s="52">
        <v>1</v>
      </c>
      <c r="P883" s="26">
        <f t="shared" si="26"/>
        <v>3.6</v>
      </c>
      <c r="Q883" s="27" t="str">
        <f t="shared" si="22"/>
        <v>F</v>
      </c>
      <c r="R883" s="28" t="str">
        <f t="shared" si="21"/>
        <v>Kém</v>
      </c>
      <c r="S883" s="29" t="str">
        <f t="shared" si="27"/>
        <v/>
      </c>
      <c r="T883" s="92" t="s">
        <v>5718</v>
      </c>
      <c r="U883" s="3" t="str">
        <f t="shared" si="23"/>
        <v>INT1332</v>
      </c>
      <c r="V883" s="3" t="str">
        <f t="shared" si="24"/>
        <v>06</v>
      </c>
      <c r="W883" s="19" t="str">
        <f t="array" ref="W883">IFERROR(VLOOKUP($C883&amp;$T883,CHOOSE({1,2},Data!$A$2:$A$13444&amp;Data!$B$2:$B$13444,Data!$C$2:$C$13444),2,0),"")</f>
        <v>PM07-A3</v>
      </c>
      <c r="X883" s="54" t="str">
        <f t="shared" si="25"/>
        <v>Học lại</v>
      </c>
      <c r="Y883" s="54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2"/>
    </row>
    <row r="884" spans="1:40" ht="18.75" customHeight="1" x14ac:dyDescent="0.25">
      <c r="A884" s="1">
        <v>876</v>
      </c>
      <c r="B884" s="20">
        <f>IF(LEN(C884=0),SUBTOTAL(3,$C$9:C884),"")</f>
        <v>876</v>
      </c>
      <c r="C884" s="21" t="s">
        <v>233</v>
      </c>
      <c r="D884" s="22" t="s">
        <v>6530</v>
      </c>
      <c r="E884" s="23" t="s">
        <v>5915</v>
      </c>
      <c r="F884" s="21" t="s">
        <v>5935</v>
      </c>
      <c r="G884" s="90">
        <v>7</v>
      </c>
      <c r="H884" s="24">
        <v>5</v>
      </c>
      <c r="I884" s="24">
        <v>6</v>
      </c>
      <c r="J884" s="24" t="s">
        <v>26</v>
      </c>
      <c r="K884" s="30"/>
      <c r="L884" s="30"/>
      <c r="M884" s="30"/>
      <c r="N884" s="30"/>
      <c r="O884" s="52">
        <v>2</v>
      </c>
      <c r="P884" s="26">
        <f t="shared" si="26"/>
        <v>3.9</v>
      </c>
      <c r="Q884" s="27" t="str">
        <f t="shared" si="22"/>
        <v>F</v>
      </c>
      <c r="R884" s="28" t="str">
        <f t="shared" si="21"/>
        <v>Kém</v>
      </c>
      <c r="S884" s="29" t="str">
        <f t="shared" si="27"/>
        <v/>
      </c>
      <c r="T884" s="92" t="s">
        <v>5718</v>
      </c>
      <c r="U884" s="3" t="str">
        <f t="shared" si="23"/>
        <v>INT1332</v>
      </c>
      <c r="V884" s="3" t="str">
        <f t="shared" si="24"/>
        <v>06</v>
      </c>
      <c r="W884" s="19" t="str">
        <f t="array" ref="W884">IFERROR(VLOOKUP($C884&amp;$T884,CHOOSE({1,2},Data!$A$2:$A$13444&amp;Data!$B$2:$B$13444,Data!$C$2:$C$13444),2,0),"")</f>
        <v>PM07-A3</v>
      </c>
      <c r="X884" s="54" t="str">
        <f t="shared" si="25"/>
        <v>Học lại</v>
      </c>
      <c r="Y884" s="54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2"/>
    </row>
    <row r="885" spans="1:40" ht="18.75" customHeight="1" x14ac:dyDescent="0.25">
      <c r="A885" s="1">
        <v>877</v>
      </c>
      <c r="B885" s="20">
        <f>IF(LEN(C885=0),SUBTOTAL(3,$C$9:C885),"")</f>
        <v>877</v>
      </c>
      <c r="C885" s="21" t="s">
        <v>473</v>
      </c>
      <c r="D885" s="22" t="s">
        <v>5830</v>
      </c>
      <c r="E885" s="23" t="s">
        <v>5915</v>
      </c>
      <c r="F885" s="21" t="s">
        <v>6098</v>
      </c>
      <c r="G885" s="90">
        <v>10</v>
      </c>
      <c r="H885" s="24">
        <v>5.5</v>
      </c>
      <c r="I885" s="24">
        <v>6</v>
      </c>
      <c r="J885" s="24" t="s">
        <v>26</v>
      </c>
      <c r="K885" s="30"/>
      <c r="L885" s="30"/>
      <c r="M885" s="30"/>
      <c r="N885" s="30"/>
      <c r="O885" s="52">
        <v>2</v>
      </c>
      <c r="P885" s="26">
        <f t="shared" si="26"/>
        <v>4.3</v>
      </c>
      <c r="Q885" s="27" t="str">
        <f t="shared" si="22"/>
        <v>D</v>
      </c>
      <c r="R885" s="28" t="str">
        <f t="shared" si="21"/>
        <v>Trung bình yếu</v>
      </c>
      <c r="S885" s="29" t="str">
        <f t="shared" si="27"/>
        <v/>
      </c>
      <c r="T885" s="92" t="s">
        <v>5718</v>
      </c>
      <c r="U885" s="3" t="str">
        <f t="shared" si="23"/>
        <v>INT1332</v>
      </c>
      <c r="V885" s="3" t="str">
        <f t="shared" si="24"/>
        <v>06</v>
      </c>
      <c r="W885" s="19" t="str">
        <f t="array" ref="W885">IFERROR(VLOOKUP($C885&amp;$T885,CHOOSE({1,2},Data!$A$2:$A$13444&amp;Data!$B$2:$B$13444,Data!$C$2:$C$13444),2,0),"")</f>
        <v>PM07-A3</v>
      </c>
      <c r="X885" s="54" t="str">
        <f t="shared" si="25"/>
        <v>Đạt</v>
      </c>
      <c r="Y885" s="54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2"/>
    </row>
    <row r="886" spans="1:40" ht="18.75" customHeight="1" x14ac:dyDescent="0.25">
      <c r="A886" s="1">
        <v>878</v>
      </c>
      <c r="B886" s="20">
        <f>IF(LEN(C886=0),SUBTOTAL(3,$C$9:C886),"")</f>
        <v>878</v>
      </c>
      <c r="C886" s="21" t="s">
        <v>377</v>
      </c>
      <c r="D886" s="22" t="s">
        <v>5936</v>
      </c>
      <c r="E886" s="23" t="s">
        <v>6330</v>
      </c>
      <c r="F886" s="21" t="s">
        <v>5956</v>
      </c>
      <c r="G886" s="90">
        <v>6</v>
      </c>
      <c r="H886" s="24">
        <v>5</v>
      </c>
      <c r="I886" s="24">
        <v>5</v>
      </c>
      <c r="J886" s="24" t="s">
        <v>26</v>
      </c>
      <c r="K886" s="30"/>
      <c r="L886" s="30"/>
      <c r="M886" s="30"/>
      <c r="N886" s="30"/>
      <c r="O886" s="52">
        <v>2</v>
      </c>
      <c r="P886" s="26">
        <f t="shared" si="26"/>
        <v>3.6</v>
      </c>
      <c r="Q886" s="27" t="str">
        <f t="shared" si="22"/>
        <v>F</v>
      </c>
      <c r="R886" s="28" t="str">
        <f t="shared" si="21"/>
        <v>Kém</v>
      </c>
      <c r="S886" s="29" t="str">
        <f t="shared" si="27"/>
        <v/>
      </c>
      <c r="T886" s="92" t="s">
        <v>5718</v>
      </c>
      <c r="U886" s="3" t="str">
        <f t="shared" si="23"/>
        <v>INT1332</v>
      </c>
      <c r="V886" s="3" t="str">
        <f t="shared" si="24"/>
        <v>06</v>
      </c>
      <c r="W886" s="19" t="str">
        <f t="array" ref="W886">IFERROR(VLOOKUP($C886&amp;$T886,CHOOSE({1,2},Data!$A$2:$A$13444&amp;Data!$B$2:$B$13444,Data!$C$2:$C$13444),2,0),"")</f>
        <v>PM07-A3</v>
      </c>
      <c r="X886" s="54" t="str">
        <f t="shared" si="25"/>
        <v>Học lại</v>
      </c>
      <c r="Y886" s="54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2"/>
    </row>
    <row r="887" spans="1:40" ht="18.75" customHeight="1" x14ac:dyDescent="0.25">
      <c r="A887" s="1">
        <v>879</v>
      </c>
      <c r="B887" s="20">
        <f>IF(LEN(C887=0),SUBTOTAL(3,$C$9:C887),"")</f>
        <v>879</v>
      </c>
      <c r="C887" s="21" t="s">
        <v>4578</v>
      </c>
      <c r="D887" s="22" t="s">
        <v>6531</v>
      </c>
      <c r="E887" s="23" t="s">
        <v>5849</v>
      </c>
      <c r="F887" s="21" t="s">
        <v>5822</v>
      </c>
      <c r="G887" s="90">
        <v>4</v>
      </c>
      <c r="H887" s="24">
        <v>5</v>
      </c>
      <c r="I887" s="24">
        <v>4</v>
      </c>
      <c r="J887" s="24" t="s">
        <v>26</v>
      </c>
      <c r="K887" s="30"/>
      <c r="L887" s="30"/>
      <c r="M887" s="30"/>
      <c r="N887" s="30"/>
      <c r="O887" s="52">
        <v>1</v>
      </c>
      <c r="P887" s="26">
        <f t="shared" si="26"/>
        <v>2.7</v>
      </c>
      <c r="Q887" s="27" t="str">
        <f t="shared" si="22"/>
        <v>F</v>
      </c>
      <c r="R887" s="28" t="str">
        <f t="shared" si="21"/>
        <v>Kém</v>
      </c>
      <c r="S887" s="29" t="str">
        <f t="shared" si="27"/>
        <v/>
      </c>
      <c r="T887" s="92" t="s">
        <v>5718</v>
      </c>
      <c r="U887" s="3" t="str">
        <f t="shared" si="23"/>
        <v>INT1332</v>
      </c>
      <c r="V887" s="3" t="str">
        <f t="shared" si="24"/>
        <v>06</v>
      </c>
      <c r="W887" s="19" t="str">
        <f t="array" ref="W887">IFERROR(VLOOKUP($C887&amp;$T887,CHOOSE({1,2},Data!$A$2:$A$13444&amp;Data!$B$2:$B$13444,Data!$C$2:$C$13444),2,0),"")</f>
        <v>PM07-A3</v>
      </c>
      <c r="X887" s="54" t="str">
        <f t="shared" si="25"/>
        <v>Học lại</v>
      </c>
      <c r="Y887" s="54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2"/>
    </row>
    <row r="888" spans="1:40" ht="18.75" customHeight="1" x14ac:dyDescent="0.25">
      <c r="A888" s="1">
        <v>880</v>
      </c>
      <c r="B888" s="20">
        <f>IF(LEN(C888=0),SUBTOTAL(3,$C$9:C888),"")</f>
        <v>880</v>
      </c>
      <c r="C888" s="21" t="s">
        <v>5192</v>
      </c>
      <c r="D888" s="22" t="s">
        <v>5848</v>
      </c>
      <c r="E888" s="23" t="s">
        <v>6532</v>
      </c>
      <c r="F888" s="21" t="s">
        <v>5959</v>
      </c>
      <c r="G888" s="90">
        <v>10</v>
      </c>
      <c r="H888" s="24">
        <v>7.5</v>
      </c>
      <c r="I888" s="24">
        <v>7</v>
      </c>
      <c r="J888" s="24" t="s">
        <v>26</v>
      </c>
      <c r="K888" s="30"/>
      <c r="L888" s="30"/>
      <c r="M888" s="30"/>
      <c r="N888" s="30"/>
      <c r="O888" s="52">
        <v>3</v>
      </c>
      <c r="P888" s="26">
        <f t="shared" si="26"/>
        <v>5.4</v>
      </c>
      <c r="Q888" s="27" t="str">
        <f t="shared" si="22"/>
        <v>D+</v>
      </c>
      <c r="R888" s="28" t="str">
        <f t="shared" ref="R888:R1034" si="28">IF($P888&lt;4,"Kém",IF(AND($P888&gt;=4,$P888&lt;=5.4),"Trung bình yếu",IF(AND($P888&gt;=5.5,$P888&lt;=6.9),"Trung bình",IF(AND($P888&gt;=7,$P888&lt;=8.4),"Khá",IF(AND($P888&gt;=8.5,$P888&lt;=10),"Giỏi","")))))</f>
        <v>Trung bình yếu</v>
      </c>
      <c r="S888" s="29" t="str">
        <f t="shared" si="27"/>
        <v/>
      </c>
      <c r="T888" s="92" t="s">
        <v>5718</v>
      </c>
      <c r="U888" s="3" t="str">
        <f t="shared" si="23"/>
        <v>INT1332</v>
      </c>
      <c r="V888" s="3" t="str">
        <f t="shared" si="24"/>
        <v>06</v>
      </c>
      <c r="W888" s="19" t="str">
        <f t="array" ref="W888">IFERROR(VLOOKUP($C888&amp;$T888,CHOOSE({1,2},Data!$A$2:$A$13444&amp;Data!$B$2:$B$13444,Data!$C$2:$C$13444),2,0),"")</f>
        <v>PM07-A3</v>
      </c>
      <c r="X888" s="54" t="str">
        <f t="shared" si="25"/>
        <v>Đạt</v>
      </c>
      <c r="Y888" s="54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2"/>
    </row>
    <row r="889" spans="1:40" ht="18.75" customHeight="1" x14ac:dyDescent="0.25">
      <c r="A889" s="1">
        <v>881</v>
      </c>
      <c r="B889" s="20">
        <f>IF(LEN(C889=0),SUBTOTAL(3,$C$9:C889),"")</f>
        <v>881</v>
      </c>
      <c r="C889" s="21" t="s">
        <v>378</v>
      </c>
      <c r="D889" s="22" t="s">
        <v>6045</v>
      </c>
      <c r="E889" s="23" t="s">
        <v>6248</v>
      </c>
      <c r="F889" s="21" t="s">
        <v>5972</v>
      </c>
      <c r="G889" s="90">
        <v>6</v>
      </c>
      <c r="H889" s="24">
        <v>4.5</v>
      </c>
      <c r="I889" s="24">
        <v>6.5</v>
      </c>
      <c r="J889" s="24" t="s">
        <v>26</v>
      </c>
      <c r="K889" s="30"/>
      <c r="L889" s="30"/>
      <c r="M889" s="30"/>
      <c r="N889" s="30"/>
      <c r="O889" s="52" t="s">
        <v>6629</v>
      </c>
      <c r="P889" s="26">
        <f t="shared" si="26"/>
        <v>0</v>
      </c>
      <c r="Q889" s="27" t="str">
        <f t="shared" si="22"/>
        <v>F</v>
      </c>
      <c r="R889" s="28" t="str">
        <f t="shared" si="28"/>
        <v>Kém</v>
      </c>
      <c r="S889" s="29" t="str">
        <f t="shared" si="27"/>
        <v>Vắng</v>
      </c>
      <c r="T889" s="92" t="s">
        <v>5718</v>
      </c>
      <c r="U889" s="3" t="str">
        <f t="shared" si="23"/>
        <v>INT1332</v>
      </c>
      <c r="V889" s="3" t="str">
        <f t="shared" si="24"/>
        <v>06</v>
      </c>
      <c r="W889" s="19" t="str">
        <f t="array" ref="W889">IFERROR(VLOOKUP($C889&amp;$T889,CHOOSE({1,2},Data!$A$2:$A$13444&amp;Data!$B$2:$B$13444,Data!$C$2:$C$13444),2,0),"")</f>
        <v>PM07-A3</v>
      </c>
      <c r="X889" s="54" t="str">
        <f t="shared" si="25"/>
        <v>Học lại</v>
      </c>
      <c r="Y889" s="54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2"/>
    </row>
    <row r="890" spans="1:40" ht="18.75" customHeight="1" x14ac:dyDescent="0.25">
      <c r="A890" s="1">
        <v>882</v>
      </c>
      <c r="B890" s="20">
        <f>IF(LEN(C890=0),SUBTOTAL(3,$C$9:C890),"")</f>
        <v>882</v>
      </c>
      <c r="C890" s="21" t="s">
        <v>679</v>
      </c>
      <c r="D890" s="22" t="s">
        <v>6334</v>
      </c>
      <c r="E890" s="23" t="s">
        <v>6004</v>
      </c>
      <c r="F890" s="21" t="s">
        <v>5967</v>
      </c>
      <c r="G890" s="90">
        <v>3</v>
      </c>
      <c r="H890" s="24">
        <v>5</v>
      </c>
      <c r="I890" s="24">
        <v>4.5</v>
      </c>
      <c r="J890" s="24" t="s">
        <v>26</v>
      </c>
      <c r="K890" s="30"/>
      <c r="L890" s="30"/>
      <c r="M890" s="30"/>
      <c r="N890" s="30"/>
      <c r="O890" s="52" t="s">
        <v>6629</v>
      </c>
      <c r="P890" s="26">
        <f t="shared" si="26"/>
        <v>0</v>
      </c>
      <c r="Q890" s="27" t="str">
        <f t="shared" ref="Q890:Q1036" si="29">IF(AND($P890&gt;=9,$P890&lt;=10),"A+","")&amp;IF(AND($P890&gt;=8.5,$P890&lt;=8.9),"A","")&amp;IF(AND($P890&gt;=8,$P890&lt;=8.4),"B+","")&amp;IF(AND($P890&gt;=7,$P890&lt;=7.9),"B","")&amp;IF(AND($P890&gt;=6.5,$P890&lt;=6.9),"C+","")&amp;IF(AND($P890&gt;=5.5,$P890&lt;=6.4),"C","")&amp;IF(AND($P890&gt;=5,$P890&lt;=5.4),"D+","")&amp;IF(AND($P890&gt;=4,$P890&lt;=4.9),"D","")&amp;IF(AND($P890&lt;4),"F","")</f>
        <v>F</v>
      </c>
      <c r="R890" s="28" t="str">
        <f t="shared" si="28"/>
        <v>Kém</v>
      </c>
      <c r="S890" s="29" t="str">
        <f t="shared" si="27"/>
        <v>Vắng</v>
      </c>
      <c r="T890" s="92" t="s">
        <v>5718</v>
      </c>
      <c r="U890" s="3" t="str">
        <f t="shared" si="23"/>
        <v>INT1332</v>
      </c>
      <c r="V890" s="3" t="str">
        <f t="shared" si="24"/>
        <v>06</v>
      </c>
      <c r="W890" s="19" t="str">
        <f t="array" ref="W890">IFERROR(VLOOKUP($C890&amp;$T890,CHOOSE({1,2},Data!$A$2:$A$13444&amp;Data!$B$2:$B$13444,Data!$C$2:$C$13444),2,0),"")</f>
        <v>PM07-A3</v>
      </c>
      <c r="X890" s="54" t="str">
        <f t="shared" si="25"/>
        <v>Học lại</v>
      </c>
      <c r="Y890" s="54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2"/>
    </row>
    <row r="891" spans="1:40" ht="18.75" customHeight="1" x14ac:dyDescent="0.25">
      <c r="A891" s="1">
        <v>883</v>
      </c>
      <c r="B891" s="20">
        <f>IF(LEN(C891=0),SUBTOTAL(3,$C$9:C891),"")</f>
        <v>883</v>
      </c>
      <c r="C891" s="21" t="s">
        <v>744</v>
      </c>
      <c r="D891" s="22" t="s">
        <v>6533</v>
      </c>
      <c r="E891" s="23" t="s">
        <v>6004</v>
      </c>
      <c r="F891" s="21" t="s">
        <v>6157</v>
      </c>
      <c r="G891" s="90">
        <v>2</v>
      </c>
      <c r="H891" s="24">
        <v>5</v>
      </c>
      <c r="I891" s="24">
        <v>7</v>
      </c>
      <c r="J891" s="24" t="s">
        <v>26</v>
      </c>
      <c r="K891" s="30"/>
      <c r="L891" s="30"/>
      <c r="M891" s="30"/>
      <c r="N891" s="30"/>
      <c r="O891" s="52">
        <v>5</v>
      </c>
      <c r="P891" s="26">
        <f t="shared" si="26"/>
        <v>5.0999999999999996</v>
      </c>
      <c r="Q891" s="27" t="str">
        <f t="shared" si="29"/>
        <v>D+</v>
      </c>
      <c r="R891" s="28" t="str">
        <f t="shared" si="28"/>
        <v>Trung bình yếu</v>
      </c>
      <c r="S891" s="29" t="str">
        <f t="shared" si="27"/>
        <v/>
      </c>
      <c r="T891" s="92" t="s">
        <v>5718</v>
      </c>
      <c r="U891" s="3" t="str">
        <f t="shared" si="23"/>
        <v>INT1332</v>
      </c>
      <c r="V891" s="3" t="str">
        <f t="shared" si="24"/>
        <v>06</v>
      </c>
      <c r="W891" s="19" t="str">
        <f t="array" ref="W891">IFERROR(VLOOKUP($C891&amp;$T891,CHOOSE({1,2},Data!$A$2:$A$13444&amp;Data!$B$2:$B$13444,Data!$C$2:$C$13444),2,0),"")</f>
        <v>PM07-A3</v>
      </c>
      <c r="X891" s="54" t="str">
        <f t="shared" si="25"/>
        <v>Đạt</v>
      </c>
      <c r="Y891" s="54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2"/>
    </row>
    <row r="892" spans="1:40" ht="18.75" customHeight="1" x14ac:dyDescent="0.25">
      <c r="A892" s="1">
        <v>884</v>
      </c>
      <c r="B892" s="20">
        <f>IF(LEN(C892=0),SUBTOTAL(3,$C$9:C892),"")</f>
        <v>884</v>
      </c>
      <c r="C892" s="21" t="s">
        <v>381</v>
      </c>
      <c r="D892" s="22" t="s">
        <v>5845</v>
      </c>
      <c r="E892" s="23" t="s">
        <v>5851</v>
      </c>
      <c r="F892" s="21" t="s">
        <v>5822</v>
      </c>
      <c r="G892" s="90">
        <v>9</v>
      </c>
      <c r="H892" s="24">
        <v>8.5</v>
      </c>
      <c r="I892" s="24">
        <v>5</v>
      </c>
      <c r="J892" s="24" t="s">
        <v>26</v>
      </c>
      <c r="K892" s="30"/>
      <c r="L892" s="30"/>
      <c r="M892" s="30"/>
      <c r="N892" s="30"/>
      <c r="O892" s="52">
        <v>5</v>
      </c>
      <c r="P892" s="26">
        <f t="shared" si="26"/>
        <v>6.1</v>
      </c>
      <c r="Q892" s="27" t="str">
        <f t="shared" si="29"/>
        <v>C</v>
      </c>
      <c r="R892" s="28" t="str">
        <f t="shared" si="28"/>
        <v>Trung bình</v>
      </c>
      <c r="S892" s="29" t="str">
        <f t="shared" si="27"/>
        <v/>
      </c>
      <c r="T892" s="92" t="s">
        <v>5718</v>
      </c>
      <c r="U892" s="3" t="str">
        <f t="shared" si="23"/>
        <v>INT1332</v>
      </c>
      <c r="V892" s="3" t="str">
        <f t="shared" si="24"/>
        <v>06</v>
      </c>
      <c r="W892" s="19" t="str">
        <f t="array" ref="W892">IFERROR(VLOOKUP($C892&amp;$T892,CHOOSE({1,2},Data!$A$2:$A$13444&amp;Data!$B$2:$B$13444,Data!$C$2:$C$13444),2,0),"")</f>
        <v>PM07-A3</v>
      </c>
      <c r="X892" s="54" t="str">
        <f t="shared" si="25"/>
        <v>Đạt</v>
      </c>
      <c r="Y892" s="54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2"/>
    </row>
    <row r="893" spans="1:40" ht="18.75" customHeight="1" x14ac:dyDescent="0.25">
      <c r="A893" s="1">
        <v>885</v>
      </c>
      <c r="B893" s="20">
        <f>IF(LEN(C893=0),SUBTOTAL(3,$C$9:C893),"")</f>
        <v>885</v>
      </c>
      <c r="C893" s="21" t="s">
        <v>193</v>
      </c>
      <c r="D893" s="22" t="s">
        <v>6534</v>
      </c>
      <c r="E893" s="23" t="s">
        <v>6255</v>
      </c>
      <c r="F893" s="21" t="s">
        <v>5951</v>
      </c>
      <c r="G893" s="90">
        <v>10</v>
      </c>
      <c r="H893" s="24">
        <v>7</v>
      </c>
      <c r="I893" s="24">
        <v>6</v>
      </c>
      <c r="J893" s="24" t="s">
        <v>26</v>
      </c>
      <c r="K893" s="30"/>
      <c r="L893" s="30"/>
      <c r="M893" s="30"/>
      <c r="N893" s="30"/>
      <c r="O893" s="52">
        <v>2</v>
      </c>
      <c r="P893" s="26">
        <f t="shared" si="26"/>
        <v>4.5999999999999996</v>
      </c>
      <c r="Q893" s="27" t="str">
        <f t="shared" si="29"/>
        <v>D</v>
      </c>
      <c r="R893" s="28" t="str">
        <f t="shared" si="28"/>
        <v>Trung bình yếu</v>
      </c>
      <c r="S893" s="29" t="str">
        <f t="shared" si="27"/>
        <v/>
      </c>
      <c r="T893" s="92" t="s">
        <v>5718</v>
      </c>
      <c r="U893" s="3" t="str">
        <f t="shared" si="23"/>
        <v>INT1332</v>
      </c>
      <c r="V893" s="3" t="str">
        <f t="shared" si="24"/>
        <v>06</v>
      </c>
      <c r="W893" s="19" t="str">
        <f t="array" ref="W893">IFERROR(VLOOKUP($C893&amp;$T893,CHOOSE({1,2},Data!$A$2:$A$13444&amp;Data!$B$2:$B$13444,Data!$C$2:$C$13444),2,0),"")</f>
        <v>PM07-A3</v>
      </c>
      <c r="X893" s="54" t="str">
        <f t="shared" si="25"/>
        <v>Đạt</v>
      </c>
      <c r="Y893" s="54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2"/>
    </row>
    <row r="894" spans="1:40" ht="18.75" customHeight="1" x14ac:dyDescent="0.25">
      <c r="A894" s="1">
        <v>886</v>
      </c>
      <c r="B894" s="20">
        <f>IF(LEN(C894=0),SUBTOTAL(3,$C$9:C894),"")</f>
        <v>886</v>
      </c>
      <c r="C894" s="21" t="s">
        <v>4292</v>
      </c>
      <c r="D894" s="22" t="s">
        <v>6535</v>
      </c>
      <c r="E894" s="23" t="s">
        <v>6079</v>
      </c>
      <c r="F894" s="21" t="s">
        <v>5956</v>
      </c>
      <c r="G894" s="90">
        <v>10</v>
      </c>
      <c r="H894" s="24">
        <v>7</v>
      </c>
      <c r="I894" s="24">
        <v>6.5</v>
      </c>
      <c r="J894" s="24" t="s">
        <v>26</v>
      </c>
      <c r="K894" s="30"/>
      <c r="L894" s="30"/>
      <c r="M894" s="30"/>
      <c r="N894" s="30"/>
      <c r="O894" s="52">
        <v>2</v>
      </c>
      <c r="P894" s="26">
        <f t="shared" si="26"/>
        <v>4.7</v>
      </c>
      <c r="Q894" s="27" t="str">
        <f t="shared" si="29"/>
        <v>D</v>
      </c>
      <c r="R894" s="28" t="str">
        <f t="shared" si="28"/>
        <v>Trung bình yếu</v>
      </c>
      <c r="S894" s="29" t="str">
        <f t="shared" si="27"/>
        <v/>
      </c>
      <c r="T894" s="92" t="s">
        <v>5718</v>
      </c>
      <c r="U894" s="3" t="str">
        <f t="shared" si="23"/>
        <v>INT1332</v>
      </c>
      <c r="V894" s="3" t="str">
        <f t="shared" si="24"/>
        <v>06</v>
      </c>
      <c r="W894" s="19" t="str">
        <f t="array" ref="W894">IFERROR(VLOOKUP($C894&amp;$T894,CHOOSE({1,2},Data!$A$2:$A$13444&amp;Data!$B$2:$B$13444,Data!$C$2:$C$13444),2,0),"")</f>
        <v>PM07-A3</v>
      </c>
      <c r="X894" s="54" t="str">
        <f t="shared" si="25"/>
        <v>Đạt</v>
      </c>
      <c r="Y894" s="54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2"/>
    </row>
    <row r="895" spans="1:40" ht="18.75" customHeight="1" x14ac:dyDescent="0.25">
      <c r="A895" s="1">
        <v>887</v>
      </c>
      <c r="B895" s="20">
        <f>IF(LEN(C895=0),SUBTOTAL(3,$C$9:C895),"")</f>
        <v>887</v>
      </c>
      <c r="C895" s="21" t="s">
        <v>716</v>
      </c>
      <c r="D895" s="22" t="s">
        <v>6536</v>
      </c>
      <c r="E895" s="23" t="s">
        <v>6537</v>
      </c>
      <c r="F895" s="21" t="s">
        <v>6157</v>
      </c>
      <c r="G895" s="90">
        <v>6</v>
      </c>
      <c r="H895" s="24">
        <v>4</v>
      </c>
      <c r="I895" s="24">
        <v>6</v>
      </c>
      <c r="J895" s="24" t="s">
        <v>26</v>
      </c>
      <c r="K895" s="30"/>
      <c r="L895" s="30"/>
      <c r="M895" s="30"/>
      <c r="N895" s="30"/>
      <c r="O895" s="52">
        <v>3</v>
      </c>
      <c r="P895" s="26">
        <f t="shared" si="26"/>
        <v>4.0999999999999996</v>
      </c>
      <c r="Q895" s="27" t="str">
        <f t="shared" si="29"/>
        <v>D</v>
      </c>
      <c r="R895" s="28" t="str">
        <f t="shared" si="28"/>
        <v>Trung bình yếu</v>
      </c>
      <c r="S895" s="29" t="str">
        <f t="shared" si="27"/>
        <v/>
      </c>
      <c r="T895" s="92" t="s">
        <v>5718</v>
      </c>
      <c r="U895" s="3" t="str">
        <f t="shared" si="23"/>
        <v>INT1332</v>
      </c>
      <c r="V895" s="3" t="str">
        <f t="shared" si="24"/>
        <v>06</v>
      </c>
      <c r="W895" s="19" t="str">
        <f t="array" ref="W895">IFERROR(VLOOKUP($C895&amp;$T895,CHOOSE({1,2},Data!$A$2:$A$13444&amp;Data!$B$2:$B$13444,Data!$C$2:$C$13444),2,0),"")</f>
        <v>PM07-A3</v>
      </c>
      <c r="X895" s="54" t="str">
        <f t="shared" si="25"/>
        <v>Đạt</v>
      </c>
      <c r="Y895" s="54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2"/>
    </row>
    <row r="896" spans="1:40" ht="18.75" customHeight="1" x14ac:dyDescent="0.25">
      <c r="A896" s="1">
        <v>888</v>
      </c>
      <c r="B896" s="20">
        <f>IF(LEN(C896=0),SUBTOTAL(3,$C$9:C896),"")</f>
        <v>888</v>
      </c>
      <c r="C896" s="21" t="s">
        <v>446</v>
      </c>
      <c r="D896" s="22" t="s">
        <v>6084</v>
      </c>
      <c r="E896" s="23" t="s">
        <v>5920</v>
      </c>
      <c r="F896" s="21" t="s">
        <v>5822</v>
      </c>
      <c r="G896" s="90">
        <v>8</v>
      </c>
      <c r="H896" s="24">
        <v>6</v>
      </c>
      <c r="I896" s="24">
        <v>6</v>
      </c>
      <c r="J896" s="24" t="s">
        <v>26</v>
      </c>
      <c r="K896" s="30"/>
      <c r="L896" s="30"/>
      <c r="M896" s="30"/>
      <c r="N896" s="30"/>
      <c r="O896" s="52">
        <v>2</v>
      </c>
      <c r="P896" s="26">
        <f t="shared" si="26"/>
        <v>4.2</v>
      </c>
      <c r="Q896" s="27" t="str">
        <f t="shared" si="29"/>
        <v>D</v>
      </c>
      <c r="R896" s="28" t="str">
        <f t="shared" si="28"/>
        <v>Trung bình yếu</v>
      </c>
      <c r="S896" s="29" t="str">
        <f t="shared" si="27"/>
        <v/>
      </c>
      <c r="T896" s="92" t="s">
        <v>5718</v>
      </c>
      <c r="U896" s="3" t="str">
        <f t="shared" si="23"/>
        <v>INT1332</v>
      </c>
      <c r="V896" s="3" t="str">
        <f t="shared" si="24"/>
        <v>06</v>
      </c>
      <c r="W896" s="19" t="str">
        <f t="array" ref="W896">IFERROR(VLOOKUP($C896&amp;$T896,CHOOSE({1,2},Data!$A$2:$A$13444&amp;Data!$B$2:$B$13444,Data!$C$2:$C$13444),2,0),"")</f>
        <v>PM07-A3</v>
      </c>
      <c r="X896" s="54" t="str">
        <f t="shared" si="25"/>
        <v>Đạt</v>
      </c>
      <c r="Y896" s="54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2"/>
    </row>
    <row r="897" spans="1:40" ht="18.75" customHeight="1" x14ac:dyDescent="0.25">
      <c r="A897" s="1">
        <v>889</v>
      </c>
      <c r="B897" s="20">
        <f>IF(LEN(C897=0),SUBTOTAL(3,$C$9:C897),"")</f>
        <v>889</v>
      </c>
      <c r="C897" s="21" t="s">
        <v>194</v>
      </c>
      <c r="D897" s="22" t="s">
        <v>5844</v>
      </c>
      <c r="E897" s="23" t="s">
        <v>5920</v>
      </c>
      <c r="F897" s="21" t="s">
        <v>5939</v>
      </c>
      <c r="G897" s="90">
        <v>9</v>
      </c>
      <c r="H897" s="24">
        <v>7.5</v>
      </c>
      <c r="I897" s="24">
        <v>6</v>
      </c>
      <c r="J897" s="24" t="s">
        <v>26</v>
      </c>
      <c r="K897" s="30"/>
      <c r="L897" s="30"/>
      <c r="M897" s="30"/>
      <c r="N897" s="30"/>
      <c r="O897" s="52">
        <v>2</v>
      </c>
      <c r="P897" s="26">
        <f t="shared" si="26"/>
        <v>4.5999999999999996</v>
      </c>
      <c r="Q897" s="27" t="str">
        <f t="shared" si="29"/>
        <v>D</v>
      </c>
      <c r="R897" s="28" t="str">
        <f t="shared" si="28"/>
        <v>Trung bình yếu</v>
      </c>
      <c r="S897" s="29" t="str">
        <f t="shared" si="27"/>
        <v/>
      </c>
      <c r="T897" s="92" t="s">
        <v>5718</v>
      </c>
      <c r="U897" s="3" t="str">
        <f t="shared" si="23"/>
        <v>INT1332</v>
      </c>
      <c r="V897" s="3" t="str">
        <f t="shared" si="24"/>
        <v>06</v>
      </c>
      <c r="W897" s="19" t="str">
        <f t="array" ref="W897">IFERROR(VLOOKUP($C897&amp;$T897,CHOOSE({1,2},Data!$A$2:$A$13444&amp;Data!$B$2:$B$13444,Data!$C$2:$C$13444),2,0),"")</f>
        <v>PM07-A3</v>
      </c>
      <c r="X897" s="54" t="str">
        <f t="shared" si="25"/>
        <v>Đạt</v>
      </c>
      <c r="Y897" s="54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2"/>
    </row>
    <row r="898" spans="1:40" ht="18.75" customHeight="1" x14ac:dyDescent="0.25">
      <c r="A898" s="1">
        <v>890</v>
      </c>
      <c r="B898" s="20">
        <f>IF(LEN(C898=0),SUBTOTAL(3,$C$9:C898),"")</f>
        <v>890</v>
      </c>
      <c r="C898" s="21" t="s">
        <v>5231</v>
      </c>
      <c r="D898" s="22" t="s">
        <v>6538</v>
      </c>
      <c r="E898" s="23" t="s">
        <v>6141</v>
      </c>
      <c r="F898" s="21" t="s">
        <v>5947</v>
      </c>
      <c r="G898" s="90">
        <v>2</v>
      </c>
      <c r="H898" s="24">
        <v>6</v>
      </c>
      <c r="I898" s="24">
        <v>5</v>
      </c>
      <c r="J898" s="24" t="s">
        <v>26</v>
      </c>
      <c r="K898" s="30"/>
      <c r="L898" s="30"/>
      <c r="M898" s="30"/>
      <c r="N898" s="30"/>
      <c r="O898" s="52">
        <v>1</v>
      </c>
      <c r="P898" s="26">
        <f t="shared" si="26"/>
        <v>2.9</v>
      </c>
      <c r="Q898" s="27" t="str">
        <f t="shared" si="29"/>
        <v>F</v>
      </c>
      <c r="R898" s="28" t="str">
        <f t="shared" si="28"/>
        <v>Kém</v>
      </c>
      <c r="S898" s="29" t="str">
        <f t="shared" si="27"/>
        <v/>
      </c>
      <c r="T898" s="92" t="s">
        <v>5718</v>
      </c>
      <c r="U898" s="3" t="str">
        <f t="shared" si="23"/>
        <v>INT1332</v>
      </c>
      <c r="V898" s="3" t="str">
        <f t="shared" si="24"/>
        <v>06</v>
      </c>
      <c r="W898" s="19" t="str">
        <f t="array" ref="W898">IFERROR(VLOOKUP($C898&amp;$T898,CHOOSE({1,2},Data!$A$2:$A$13444&amp;Data!$B$2:$B$13444,Data!$C$2:$C$13444),2,0),"")</f>
        <v>PM07-A3</v>
      </c>
      <c r="X898" s="54" t="str">
        <f t="shared" si="25"/>
        <v>Học lại</v>
      </c>
      <c r="Y898" s="54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2"/>
    </row>
    <row r="899" spans="1:40" ht="18.75" customHeight="1" x14ac:dyDescent="0.25">
      <c r="A899" s="1">
        <v>891</v>
      </c>
      <c r="B899" s="20">
        <f>IF(LEN(C899=0),SUBTOTAL(3,$C$9:C899),"")</f>
        <v>891</v>
      </c>
      <c r="C899" s="21" t="s">
        <v>196</v>
      </c>
      <c r="D899" s="22" t="s">
        <v>5914</v>
      </c>
      <c r="E899" s="23" t="s">
        <v>6260</v>
      </c>
      <c r="F899" s="21" t="s">
        <v>5940</v>
      </c>
      <c r="G899" s="90">
        <v>10</v>
      </c>
      <c r="H899" s="24">
        <v>6.5</v>
      </c>
      <c r="I899" s="24">
        <v>6</v>
      </c>
      <c r="J899" s="24" t="s">
        <v>26</v>
      </c>
      <c r="K899" s="30"/>
      <c r="L899" s="30"/>
      <c r="M899" s="30"/>
      <c r="N899" s="30"/>
      <c r="O899" s="52">
        <v>1</v>
      </c>
      <c r="P899" s="26">
        <f t="shared" si="26"/>
        <v>4</v>
      </c>
      <c r="Q899" s="27" t="str">
        <f t="shared" si="29"/>
        <v>D</v>
      </c>
      <c r="R899" s="28" t="str">
        <f t="shared" si="28"/>
        <v>Trung bình yếu</v>
      </c>
      <c r="S899" s="29" t="str">
        <f t="shared" si="27"/>
        <v/>
      </c>
      <c r="T899" s="92" t="s">
        <v>5718</v>
      </c>
      <c r="U899" s="3" t="str">
        <f t="shared" si="23"/>
        <v>INT1332</v>
      </c>
      <c r="V899" s="3" t="str">
        <f t="shared" si="24"/>
        <v>06</v>
      </c>
      <c r="W899" s="19" t="str">
        <f t="array" ref="W899">IFERROR(VLOOKUP($C899&amp;$T899,CHOOSE({1,2},Data!$A$2:$A$13444&amp;Data!$B$2:$B$13444,Data!$C$2:$C$13444),2,0),"")</f>
        <v>PM07-A3</v>
      </c>
      <c r="X899" s="54" t="str">
        <f t="shared" si="25"/>
        <v>Đạt</v>
      </c>
      <c r="Y899" s="54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2"/>
    </row>
    <row r="900" spans="1:40" ht="18.75" customHeight="1" x14ac:dyDescent="0.25">
      <c r="A900" s="1">
        <v>892</v>
      </c>
      <c r="B900" s="20">
        <f>IF(LEN(C900=0),SUBTOTAL(3,$C$9:C900),"")</f>
        <v>892</v>
      </c>
      <c r="C900" s="21" t="s">
        <v>447</v>
      </c>
      <c r="D900" s="22" t="s">
        <v>6164</v>
      </c>
      <c r="E900" s="23" t="s">
        <v>5859</v>
      </c>
      <c r="F900" s="21" t="s">
        <v>5811</v>
      </c>
      <c r="G900" s="90">
        <v>5</v>
      </c>
      <c r="H900" s="24">
        <v>5</v>
      </c>
      <c r="I900" s="24">
        <v>5.5</v>
      </c>
      <c r="J900" s="24" t="s">
        <v>26</v>
      </c>
      <c r="K900" s="30"/>
      <c r="L900" s="30"/>
      <c r="M900" s="30"/>
      <c r="N900" s="30"/>
      <c r="O900" s="52">
        <v>1</v>
      </c>
      <c r="P900" s="26">
        <f t="shared" si="26"/>
        <v>3.1</v>
      </c>
      <c r="Q900" s="27" t="str">
        <f t="shared" si="29"/>
        <v>F</v>
      </c>
      <c r="R900" s="28" t="str">
        <f t="shared" si="28"/>
        <v>Kém</v>
      </c>
      <c r="S900" s="29" t="str">
        <f t="shared" si="27"/>
        <v/>
      </c>
      <c r="T900" s="92" t="s">
        <v>5718</v>
      </c>
      <c r="U900" s="3" t="str">
        <f t="shared" si="23"/>
        <v>INT1332</v>
      </c>
      <c r="V900" s="3" t="str">
        <f t="shared" si="24"/>
        <v>06</v>
      </c>
      <c r="W900" s="19" t="str">
        <f t="array" ref="W900">IFERROR(VLOOKUP($C900&amp;$T900,CHOOSE({1,2},Data!$A$2:$A$13444&amp;Data!$B$2:$B$13444,Data!$C$2:$C$13444),2,0),"")</f>
        <v>PM07-A3</v>
      </c>
      <c r="X900" s="54" t="str">
        <f t="shared" si="25"/>
        <v>Học lại</v>
      </c>
      <c r="Y900" s="54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2"/>
    </row>
    <row r="901" spans="1:40" ht="18.75" customHeight="1" x14ac:dyDescent="0.25">
      <c r="A901" s="1">
        <v>893</v>
      </c>
      <c r="B901" s="20">
        <f>IF(LEN(C901=0),SUBTOTAL(3,$C$9:C901),"")</f>
        <v>893</v>
      </c>
      <c r="C901" s="21" t="s">
        <v>483</v>
      </c>
      <c r="D901" s="22" t="s">
        <v>5893</v>
      </c>
      <c r="E901" s="23" t="s">
        <v>6539</v>
      </c>
      <c r="F901" s="21" t="s">
        <v>5947</v>
      </c>
      <c r="G901" s="90">
        <v>10</v>
      </c>
      <c r="H901" s="24">
        <v>8</v>
      </c>
      <c r="I901" s="24">
        <v>7.5</v>
      </c>
      <c r="J901" s="24" t="s">
        <v>26</v>
      </c>
      <c r="K901" s="30"/>
      <c r="L901" s="30"/>
      <c r="M901" s="30"/>
      <c r="N901" s="30"/>
      <c r="O901" s="52">
        <v>3</v>
      </c>
      <c r="P901" s="26">
        <f t="shared" si="26"/>
        <v>5.6</v>
      </c>
      <c r="Q901" s="27" t="str">
        <f t="shared" si="29"/>
        <v>C</v>
      </c>
      <c r="R901" s="28" t="str">
        <f t="shared" si="28"/>
        <v>Trung bình</v>
      </c>
      <c r="S901" s="29" t="str">
        <f t="shared" si="27"/>
        <v/>
      </c>
      <c r="T901" s="92" t="s">
        <v>5718</v>
      </c>
      <c r="U901" s="3" t="str">
        <f t="shared" si="23"/>
        <v>INT1332</v>
      </c>
      <c r="V901" s="3" t="str">
        <f t="shared" si="24"/>
        <v>06</v>
      </c>
      <c r="W901" s="19" t="str">
        <f t="array" ref="W901">IFERROR(VLOOKUP($C901&amp;$T901,CHOOSE({1,2},Data!$A$2:$A$13444&amp;Data!$B$2:$B$13444,Data!$C$2:$C$13444),2,0),"")</f>
        <v>PM07-A3</v>
      </c>
      <c r="X901" s="54" t="str">
        <f t="shared" si="25"/>
        <v>Đạt</v>
      </c>
      <c r="Y901" s="54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2"/>
    </row>
    <row r="902" spans="1:40" ht="18.75" customHeight="1" x14ac:dyDescent="0.25">
      <c r="A902" s="1">
        <v>894</v>
      </c>
      <c r="B902" s="20">
        <f>IF(LEN(C902=0),SUBTOTAL(3,$C$9:C902),"")</f>
        <v>894</v>
      </c>
      <c r="C902" s="21" t="s">
        <v>5151</v>
      </c>
      <c r="D902" s="22" t="s">
        <v>6540</v>
      </c>
      <c r="E902" s="23" t="s">
        <v>5862</v>
      </c>
      <c r="F902" s="21" t="s">
        <v>5967</v>
      </c>
      <c r="G902" s="90">
        <v>4</v>
      </c>
      <c r="H902" s="24">
        <v>4.5</v>
      </c>
      <c r="I902" s="24">
        <v>4.5</v>
      </c>
      <c r="J902" s="24" t="s">
        <v>26</v>
      </c>
      <c r="K902" s="30"/>
      <c r="L902" s="30"/>
      <c r="M902" s="30"/>
      <c r="N902" s="30"/>
      <c r="O902" s="52">
        <v>2</v>
      </c>
      <c r="P902" s="26">
        <f t="shared" si="26"/>
        <v>3.2</v>
      </c>
      <c r="Q902" s="27" t="str">
        <f t="shared" si="29"/>
        <v>F</v>
      </c>
      <c r="R902" s="28" t="str">
        <f t="shared" si="28"/>
        <v>Kém</v>
      </c>
      <c r="S902" s="29" t="str">
        <f t="shared" si="27"/>
        <v/>
      </c>
      <c r="T902" s="92" t="s">
        <v>5718</v>
      </c>
      <c r="U902" s="3" t="str">
        <f t="shared" si="23"/>
        <v>INT1332</v>
      </c>
      <c r="V902" s="3" t="str">
        <f t="shared" si="24"/>
        <v>06</v>
      </c>
      <c r="W902" s="19" t="str">
        <f t="array" ref="W902">IFERROR(VLOOKUP($C902&amp;$T902,CHOOSE({1,2},Data!$A$2:$A$13444&amp;Data!$B$2:$B$13444,Data!$C$2:$C$13444),2,0),"")</f>
        <v>PM07-A3</v>
      </c>
      <c r="X902" s="54" t="str">
        <f t="shared" si="25"/>
        <v>Học lại</v>
      </c>
      <c r="Y902" s="54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2"/>
    </row>
    <row r="903" spans="1:40" ht="18.75" customHeight="1" x14ac:dyDescent="0.25">
      <c r="A903" s="1">
        <v>895</v>
      </c>
      <c r="B903" s="20">
        <f>IF(LEN(C903=0),SUBTOTAL(3,$C$9:C903),"")</f>
        <v>895</v>
      </c>
      <c r="C903" s="21" t="s">
        <v>3804</v>
      </c>
      <c r="D903" s="22" t="s">
        <v>6010</v>
      </c>
      <c r="E903" s="23" t="s">
        <v>6146</v>
      </c>
      <c r="F903" s="21" t="s">
        <v>5939</v>
      </c>
      <c r="G903" s="90">
        <v>10</v>
      </c>
      <c r="H903" s="24">
        <v>5.5</v>
      </c>
      <c r="I903" s="24">
        <v>7</v>
      </c>
      <c r="J903" s="24" t="s">
        <v>26</v>
      </c>
      <c r="K903" s="30"/>
      <c r="L903" s="30"/>
      <c r="M903" s="30"/>
      <c r="N903" s="30"/>
      <c r="O903" s="52">
        <v>1</v>
      </c>
      <c r="P903" s="26">
        <f t="shared" si="26"/>
        <v>4</v>
      </c>
      <c r="Q903" s="27" t="str">
        <f t="shared" si="29"/>
        <v>D</v>
      </c>
      <c r="R903" s="28" t="str">
        <f t="shared" si="28"/>
        <v>Trung bình yếu</v>
      </c>
      <c r="S903" s="29" t="str">
        <f t="shared" si="27"/>
        <v/>
      </c>
      <c r="T903" s="92" t="s">
        <v>5718</v>
      </c>
      <c r="U903" s="3" t="str">
        <f t="shared" si="23"/>
        <v>INT1332</v>
      </c>
      <c r="V903" s="3" t="str">
        <f t="shared" si="24"/>
        <v>06</v>
      </c>
      <c r="W903" s="19" t="str">
        <f t="array" ref="W903">IFERROR(VLOOKUP($C903&amp;$T903,CHOOSE({1,2},Data!$A$2:$A$13444&amp;Data!$B$2:$B$13444,Data!$C$2:$C$13444),2,0),"")</f>
        <v>PM07-A3</v>
      </c>
      <c r="X903" s="54" t="str">
        <f t="shared" si="25"/>
        <v>Đạt</v>
      </c>
      <c r="Y903" s="54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2"/>
    </row>
    <row r="904" spans="1:40" ht="18.75" customHeight="1" x14ac:dyDescent="0.25">
      <c r="A904" s="1">
        <v>896</v>
      </c>
      <c r="B904" s="20">
        <f>IF(LEN(C904=0),SUBTOTAL(3,$C$9:C904),"")</f>
        <v>896</v>
      </c>
      <c r="C904" s="21" t="s">
        <v>388</v>
      </c>
      <c r="D904" s="22" t="s">
        <v>5916</v>
      </c>
      <c r="E904" s="23" t="s">
        <v>6541</v>
      </c>
      <c r="F904" s="21" t="s">
        <v>5972</v>
      </c>
      <c r="G904" s="90">
        <v>1</v>
      </c>
      <c r="H904" s="24">
        <v>5</v>
      </c>
      <c r="I904" s="24">
        <v>4</v>
      </c>
      <c r="J904" s="24" t="s">
        <v>26</v>
      </c>
      <c r="K904" s="30"/>
      <c r="L904" s="30"/>
      <c r="M904" s="30"/>
      <c r="N904" s="30"/>
      <c r="O904" s="52">
        <v>1</v>
      </c>
      <c r="P904" s="26">
        <f t="shared" si="26"/>
        <v>2.4</v>
      </c>
      <c r="Q904" s="27" t="str">
        <f t="shared" si="29"/>
        <v>F</v>
      </c>
      <c r="R904" s="28" t="str">
        <f t="shared" si="28"/>
        <v>Kém</v>
      </c>
      <c r="S904" s="29" t="str">
        <f t="shared" si="27"/>
        <v/>
      </c>
      <c r="T904" s="92" t="s">
        <v>5718</v>
      </c>
      <c r="U904" s="3" t="str">
        <f t="shared" si="23"/>
        <v>INT1332</v>
      </c>
      <c r="V904" s="3" t="str">
        <f t="shared" si="24"/>
        <v>06</v>
      </c>
      <c r="W904" s="19" t="str">
        <f t="array" ref="W904">IFERROR(VLOOKUP($C904&amp;$T904,CHOOSE({1,2},Data!$A$2:$A$13444&amp;Data!$B$2:$B$13444,Data!$C$2:$C$13444),2,0),"")</f>
        <v>PM07-A3</v>
      </c>
      <c r="X904" s="54" t="str">
        <f t="shared" si="25"/>
        <v>Học lại</v>
      </c>
      <c r="Y904" s="54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2"/>
    </row>
    <row r="905" spans="1:40" ht="18.75" customHeight="1" x14ac:dyDescent="0.25">
      <c r="A905" s="1">
        <v>897</v>
      </c>
      <c r="B905" s="20">
        <f>IF(LEN(C905=0),SUBTOTAL(3,$C$9:C905),"")</f>
        <v>897</v>
      </c>
      <c r="C905" s="21" t="s">
        <v>278</v>
      </c>
      <c r="D905" s="22" t="s">
        <v>6542</v>
      </c>
      <c r="E905" s="23" t="s">
        <v>5864</v>
      </c>
      <c r="F905" s="21" t="s">
        <v>5951</v>
      </c>
      <c r="G905" s="90">
        <v>8</v>
      </c>
      <c r="H905" s="24">
        <v>3.5</v>
      </c>
      <c r="I905" s="24">
        <v>5</v>
      </c>
      <c r="J905" s="24" t="s">
        <v>26</v>
      </c>
      <c r="K905" s="30"/>
      <c r="L905" s="30"/>
      <c r="M905" s="30"/>
      <c r="N905" s="30"/>
      <c r="O905" s="52">
        <v>1</v>
      </c>
      <c r="P905" s="26">
        <f t="shared" si="26"/>
        <v>3</v>
      </c>
      <c r="Q905" s="27" t="str">
        <f t="shared" si="29"/>
        <v>F</v>
      </c>
      <c r="R905" s="28" t="str">
        <f t="shared" si="28"/>
        <v>Kém</v>
      </c>
      <c r="S905" s="29" t="str">
        <f t="shared" si="27"/>
        <v/>
      </c>
      <c r="T905" s="92" t="s">
        <v>5718</v>
      </c>
      <c r="U905" s="3" t="str">
        <f t="shared" si="23"/>
        <v>INT1332</v>
      </c>
      <c r="V905" s="3" t="str">
        <f t="shared" si="24"/>
        <v>06</v>
      </c>
      <c r="W905" s="19" t="str">
        <f t="array" ref="W905">IFERROR(VLOOKUP($C905&amp;$T905,CHOOSE({1,2},Data!$A$2:$A$13444&amp;Data!$B$2:$B$13444,Data!$C$2:$C$13444),2,0),"")</f>
        <v>PM07-A3</v>
      </c>
      <c r="X905" s="54" t="str">
        <f t="shared" si="25"/>
        <v>Học lại</v>
      </c>
      <c r="Y905" s="54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2"/>
    </row>
    <row r="906" spans="1:40" ht="18.75" customHeight="1" x14ac:dyDescent="0.25">
      <c r="A906" s="1">
        <v>898</v>
      </c>
      <c r="B906" s="20">
        <f>IF(LEN(C906=0),SUBTOTAL(3,$C$9:C906),"")</f>
        <v>898</v>
      </c>
      <c r="C906" s="21" t="s">
        <v>3218</v>
      </c>
      <c r="D906" s="22" t="s">
        <v>6543</v>
      </c>
      <c r="E906" s="23" t="s">
        <v>5864</v>
      </c>
      <c r="F906" s="21" t="s">
        <v>5811</v>
      </c>
      <c r="G906" s="90">
        <v>9</v>
      </c>
      <c r="H906" s="24">
        <v>5.5</v>
      </c>
      <c r="I906" s="24">
        <v>5.5</v>
      </c>
      <c r="J906" s="24" t="s">
        <v>26</v>
      </c>
      <c r="K906" s="30"/>
      <c r="L906" s="30"/>
      <c r="M906" s="30"/>
      <c r="N906" s="30"/>
      <c r="O906" s="52">
        <v>1</v>
      </c>
      <c r="P906" s="26">
        <f t="shared" si="26"/>
        <v>3.6</v>
      </c>
      <c r="Q906" s="27" t="str">
        <f t="shared" si="29"/>
        <v>F</v>
      </c>
      <c r="R906" s="28" t="str">
        <f t="shared" si="28"/>
        <v>Kém</v>
      </c>
      <c r="S906" s="29" t="str">
        <f t="shared" si="27"/>
        <v/>
      </c>
      <c r="T906" s="92" t="s">
        <v>5718</v>
      </c>
      <c r="U906" s="3" t="str">
        <f t="shared" si="23"/>
        <v>INT1332</v>
      </c>
      <c r="V906" s="3" t="str">
        <f t="shared" si="24"/>
        <v>06</v>
      </c>
      <c r="W906" s="19" t="str">
        <f t="array" ref="W906">IFERROR(VLOOKUP($C906&amp;$T906,CHOOSE({1,2},Data!$A$2:$A$13444&amp;Data!$B$2:$B$13444,Data!$C$2:$C$13444),2,0),"")</f>
        <v>PM07-A3</v>
      </c>
      <c r="X906" s="54" t="str">
        <f t="shared" si="25"/>
        <v>Học lại</v>
      </c>
      <c r="Y906" s="54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2"/>
    </row>
    <row r="907" spans="1:40" ht="18.75" customHeight="1" x14ac:dyDescent="0.25">
      <c r="A907" s="1">
        <v>899</v>
      </c>
      <c r="B907" s="20">
        <f>IF(LEN(C907=0),SUBTOTAL(3,$C$9:C907),"")</f>
        <v>899</v>
      </c>
      <c r="C907" s="21" t="s">
        <v>4876</v>
      </c>
      <c r="D907" s="22" t="s">
        <v>6236</v>
      </c>
      <c r="E907" s="23" t="s">
        <v>5928</v>
      </c>
      <c r="F907" s="21" t="s">
        <v>6286</v>
      </c>
      <c r="G907" s="90">
        <v>8</v>
      </c>
      <c r="H907" s="24">
        <v>8</v>
      </c>
      <c r="I907" s="24">
        <v>5</v>
      </c>
      <c r="J907" s="24" t="s">
        <v>26</v>
      </c>
      <c r="K907" s="30"/>
      <c r="L907" s="30"/>
      <c r="M907" s="30"/>
      <c r="N907" s="30"/>
      <c r="O907" s="52">
        <v>3</v>
      </c>
      <c r="P907" s="26">
        <f t="shared" si="26"/>
        <v>4.9000000000000004</v>
      </c>
      <c r="Q907" s="27" t="str">
        <f t="shared" si="29"/>
        <v>D</v>
      </c>
      <c r="R907" s="28" t="str">
        <f t="shared" si="28"/>
        <v>Trung bình yếu</v>
      </c>
      <c r="S907" s="29" t="str">
        <f t="shared" si="27"/>
        <v/>
      </c>
      <c r="T907" s="92" t="s">
        <v>5718</v>
      </c>
      <c r="U907" s="3" t="str">
        <f t="shared" si="23"/>
        <v>INT1332</v>
      </c>
      <c r="V907" s="3" t="str">
        <f t="shared" si="24"/>
        <v>06</v>
      </c>
      <c r="W907" s="19" t="str">
        <f t="array" ref="W907">IFERROR(VLOOKUP($C907&amp;$T907,CHOOSE({1,2},Data!$A$2:$A$13444&amp;Data!$B$2:$B$13444,Data!$C$2:$C$13444),2,0),"")</f>
        <v>PM07-A3</v>
      </c>
      <c r="X907" s="54" t="str">
        <f t="shared" si="25"/>
        <v>Đạt</v>
      </c>
      <c r="Y907" s="54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2"/>
    </row>
    <row r="908" spans="1:40" ht="18.75" customHeight="1" x14ac:dyDescent="0.25">
      <c r="A908" s="1">
        <v>900</v>
      </c>
      <c r="B908" s="20">
        <f>IF(LEN(C908=0),SUBTOTAL(3,$C$9:C908),"")</f>
        <v>900</v>
      </c>
      <c r="C908" s="21" t="s">
        <v>3805</v>
      </c>
      <c r="D908" s="22" t="s">
        <v>6544</v>
      </c>
      <c r="E908" s="23" t="s">
        <v>5928</v>
      </c>
      <c r="F908" s="21" t="s">
        <v>5940</v>
      </c>
      <c r="G908" s="90">
        <v>8</v>
      </c>
      <c r="H908" s="24">
        <v>5.5</v>
      </c>
      <c r="I908" s="24">
        <v>7.5</v>
      </c>
      <c r="J908" s="24" t="s">
        <v>26</v>
      </c>
      <c r="K908" s="30"/>
      <c r="L908" s="30"/>
      <c r="M908" s="30"/>
      <c r="N908" s="30"/>
      <c r="O908" s="52">
        <v>1</v>
      </c>
      <c r="P908" s="26">
        <f t="shared" si="26"/>
        <v>3.9</v>
      </c>
      <c r="Q908" s="27" t="str">
        <f t="shared" si="29"/>
        <v>F</v>
      </c>
      <c r="R908" s="28" t="str">
        <f t="shared" si="28"/>
        <v>Kém</v>
      </c>
      <c r="S908" s="29" t="str">
        <f t="shared" si="27"/>
        <v/>
      </c>
      <c r="T908" s="92" t="s">
        <v>5718</v>
      </c>
      <c r="U908" s="3" t="str">
        <f t="shared" si="23"/>
        <v>INT1332</v>
      </c>
      <c r="V908" s="3" t="str">
        <f t="shared" si="24"/>
        <v>06</v>
      </c>
      <c r="W908" s="19" t="str">
        <f t="array" ref="W908">IFERROR(VLOOKUP($C908&amp;$T908,CHOOSE({1,2},Data!$A$2:$A$13444&amp;Data!$B$2:$B$13444,Data!$C$2:$C$13444),2,0),"")</f>
        <v>PM07-A3</v>
      </c>
      <c r="X908" s="54" t="str">
        <f t="shared" si="25"/>
        <v>Học lại</v>
      </c>
      <c r="Y908" s="54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2"/>
    </row>
    <row r="909" spans="1:40" ht="18.75" customHeight="1" x14ac:dyDescent="0.25">
      <c r="A909" s="1">
        <v>901</v>
      </c>
      <c r="B909" s="20">
        <f>IF(LEN(C909=0),SUBTOTAL(3,$C$9:C909),"")</f>
        <v>901</v>
      </c>
      <c r="C909" s="21" t="s">
        <v>391</v>
      </c>
      <c r="D909" s="22" t="s">
        <v>5936</v>
      </c>
      <c r="E909" s="23" t="s">
        <v>6545</v>
      </c>
      <c r="F909" s="21" t="s">
        <v>5940</v>
      </c>
      <c r="G909" s="90">
        <v>7</v>
      </c>
      <c r="H909" s="24">
        <v>5</v>
      </c>
      <c r="I909" s="24">
        <v>5</v>
      </c>
      <c r="J909" s="24" t="s">
        <v>26</v>
      </c>
      <c r="K909" s="30"/>
      <c r="L909" s="30"/>
      <c r="M909" s="30"/>
      <c r="N909" s="30"/>
      <c r="O909" s="52">
        <v>1</v>
      </c>
      <c r="P909" s="26">
        <f t="shared" si="26"/>
        <v>3.2</v>
      </c>
      <c r="Q909" s="27" t="str">
        <f t="shared" si="29"/>
        <v>F</v>
      </c>
      <c r="R909" s="28" t="str">
        <f t="shared" si="28"/>
        <v>Kém</v>
      </c>
      <c r="S909" s="29" t="str">
        <f t="shared" si="27"/>
        <v/>
      </c>
      <c r="T909" s="92" t="s">
        <v>5718</v>
      </c>
      <c r="U909" s="3" t="str">
        <f t="shared" si="23"/>
        <v>INT1332</v>
      </c>
      <c r="V909" s="3" t="str">
        <f t="shared" si="24"/>
        <v>06</v>
      </c>
      <c r="W909" s="19" t="str">
        <f t="array" ref="W909">IFERROR(VLOOKUP($C909&amp;$T909,CHOOSE({1,2},Data!$A$2:$A$13444&amp;Data!$B$2:$B$13444,Data!$C$2:$C$13444),2,0),"")</f>
        <v>PM07-A3</v>
      </c>
      <c r="X909" s="54" t="str">
        <f t="shared" si="25"/>
        <v>Học lại</v>
      </c>
      <c r="Y909" s="54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2"/>
    </row>
    <row r="910" spans="1:40" ht="18.75" customHeight="1" x14ac:dyDescent="0.25">
      <c r="A910" s="1">
        <v>902</v>
      </c>
      <c r="B910" s="20">
        <f>IF(LEN(C910=0),SUBTOTAL(3,$C$9:C910),"")</f>
        <v>902</v>
      </c>
      <c r="C910" s="21" t="s">
        <v>1312</v>
      </c>
      <c r="D910" s="22" t="s">
        <v>6546</v>
      </c>
      <c r="E910" s="23" t="s">
        <v>6158</v>
      </c>
      <c r="F910" s="21" t="s">
        <v>6104</v>
      </c>
      <c r="G910" s="90">
        <v>0</v>
      </c>
      <c r="H910" s="24" t="s">
        <v>26</v>
      </c>
      <c r="I910" s="24" t="s">
        <v>26</v>
      </c>
      <c r="J910" s="24" t="s">
        <v>26</v>
      </c>
      <c r="K910" s="30"/>
      <c r="L910" s="30"/>
      <c r="M910" s="30"/>
      <c r="N910" s="30"/>
      <c r="O910" s="52" t="s">
        <v>6630</v>
      </c>
      <c r="P910" s="26">
        <f t="shared" si="26"/>
        <v>0</v>
      </c>
      <c r="Q910" s="27" t="str">
        <f t="shared" si="29"/>
        <v>F</v>
      </c>
      <c r="R910" s="28" t="str">
        <f t="shared" si="28"/>
        <v>Kém</v>
      </c>
      <c r="S910" s="29" t="str">
        <f t="shared" si="27"/>
        <v>Không đủ ĐKDT</v>
      </c>
      <c r="T910" s="92" t="s">
        <v>5728</v>
      </c>
      <c r="U910" s="3" t="str">
        <f t="shared" si="23"/>
        <v>INT1332</v>
      </c>
      <c r="V910" s="3" t="str">
        <f t="shared" si="24"/>
        <v>09</v>
      </c>
      <c r="W910" s="19" t="str">
        <f t="array" ref="W910">IFERROR(VLOOKUP($C910&amp;$T910,CHOOSE({1,2},Data!$A$2:$A$13444&amp;Data!$B$2:$B$13444,Data!$C$2:$C$13444),2,0),"")</f>
        <v>PM06-A3</v>
      </c>
      <c r="X910" s="54" t="str">
        <f t="shared" si="25"/>
        <v>Học lại</v>
      </c>
      <c r="Y910" s="54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2"/>
    </row>
    <row r="911" spans="1:40" ht="18.75" customHeight="1" x14ac:dyDescent="0.25">
      <c r="A911" s="1">
        <v>903</v>
      </c>
      <c r="B911" s="20">
        <f>IF(LEN(C911=0),SUBTOTAL(3,$C$9:C911),"")</f>
        <v>903</v>
      </c>
      <c r="C911" s="21" t="s">
        <v>690</v>
      </c>
      <c r="D911" s="22" t="s">
        <v>6225</v>
      </c>
      <c r="E911" s="23" t="s">
        <v>6158</v>
      </c>
      <c r="F911" s="21" t="s">
        <v>6157</v>
      </c>
      <c r="G911" s="90">
        <v>0</v>
      </c>
      <c r="H911" s="24" t="s">
        <v>26</v>
      </c>
      <c r="I911" s="24" t="s">
        <v>26</v>
      </c>
      <c r="J911" s="24" t="s">
        <v>26</v>
      </c>
      <c r="K911" s="30"/>
      <c r="L911" s="30"/>
      <c r="M911" s="30"/>
      <c r="N911" s="30"/>
      <c r="O911" s="52" t="s">
        <v>6630</v>
      </c>
      <c r="P911" s="26">
        <f t="shared" si="26"/>
        <v>0</v>
      </c>
      <c r="Q911" s="27" t="str">
        <f t="shared" si="29"/>
        <v>F</v>
      </c>
      <c r="R911" s="28" t="str">
        <f t="shared" si="28"/>
        <v>Kém</v>
      </c>
      <c r="S911" s="29" t="str">
        <f t="shared" si="27"/>
        <v>Không đủ ĐKDT</v>
      </c>
      <c r="T911" s="92" t="s">
        <v>5728</v>
      </c>
      <c r="U911" s="3" t="str">
        <f t="shared" si="23"/>
        <v>INT1332</v>
      </c>
      <c r="V911" s="3" t="str">
        <f t="shared" si="24"/>
        <v>09</v>
      </c>
      <c r="W911" s="19" t="str">
        <f t="array" ref="W911">IFERROR(VLOOKUP($C911&amp;$T911,CHOOSE({1,2},Data!$A$2:$A$13444&amp;Data!$B$2:$B$13444,Data!$C$2:$C$13444),2,0),"")</f>
        <v>PM06-A3</v>
      </c>
      <c r="X911" s="54" t="str">
        <f t="shared" si="25"/>
        <v>Học lại</v>
      </c>
      <c r="Y911" s="54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2"/>
    </row>
    <row r="912" spans="1:40" ht="18.75" customHeight="1" x14ac:dyDescent="0.25">
      <c r="A912" s="1">
        <v>904</v>
      </c>
      <c r="B912" s="20">
        <f>IF(LEN(C912=0),SUBTOTAL(3,$C$9:C912),"")</f>
        <v>904</v>
      </c>
      <c r="C912" s="21" t="s">
        <v>4606</v>
      </c>
      <c r="D912" s="22" t="s">
        <v>5844</v>
      </c>
      <c r="E912" s="23" t="s">
        <v>5806</v>
      </c>
      <c r="F912" s="21" t="s">
        <v>5811</v>
      </c>
      <c r="G912" s="90">
        <v>1</v>
      </c>
      <c r="H912" s="24">
        <v>2</v>
      </c>
      <c r="I912" s="24">
        <v>3</v>
      </c>
      <c r="J912" s="24" t="s">
        <v>26</v>
      </c>
      <c r="K912" s="30"/>
      <c r="L912" s="30"/>
      <c r="M912" s="30"/>
      <c r="N912" s="30"/>
      <c r="O912" s="52">
        <v>2</v>
      </c>
      <c r="P912" s="26">
        <f t="shared" si="26"/>
        <v>2.1</v>
      </c>
      <c r="Q912" s="27" t="str">
        <f t="shared" si="29"/>
        <v>F</v>
      </c>
      <c r="R912" s="28" t="str">
        <f t="shared" si="28"/>
        <v>Kém</v>
      </c>
      <c r="S912" s="29" t="str">
        <f t="shared" si="27"/>
        <v/>
      </c>
      <c r="T912" s="92" t="s">
        <v>5728</v>
      </c>
      <c r="U912" s="3" t="str">
        <f t="shared" si="23"/>
        <v>INT1332</v>
      </c>
      <c r="V912" s="3" t="str">
        <f t="shared" si="24"/>
        <v>09</v>
      </c>
      <c r="W912" s="19" t="str">
        <f t="array" ref="W912">IFERROR(VLOOKUP($C912&amp;$T912,CHOOSE({1,2},Data!$A$2:$A$13444&amp;Data!$B$2:$B$13444,Data!$C$2:$C$13444),2,0),"")</f>
        <v>PM06-A3</v>
      </c>
      <c r="X912" s="54" t="str">
        <f t="shared" si="25"/>
        <v>Học lại</v>
      </c>
      <c r="Y912" s="54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2"/>
    </row>
    <row r="913" spans="1:40" ht="18.75" customHeight="1" x14ac:dyDescent="0.25">
      <c r="A913" s="1">
        <v>905</v>
      </c>
      <c r="B913" s="20">
        <f>IF(LEN(C913=0),SUBTOTAL(3,$C$9:C913),"")</f>
        <v>905</v>
      </c>
      <c r="C913" s="21" t="s">
        <v>1704</v>
      </c>
      <c r="D913" s="22" t="s">
        <v>5835</v>
      </c>
      <c r="E913" s="23" t="s">
        <v>5806</v>
      </c>
      <c r="F913" s="21" t="s">
        <v>6547</v>
      </c>
      <c r="G913" s="90">
        <v>6</v>
      </c>
      <c r="H913" s="24">
        <v>4.5</v>
      </c>
      <c r="I913" s="24" t="s">
        <v>26</v>
      </c>
      <c r="J913" s="24" t="s">
        <v>26</v>
      </c>
      <c r="K913" s="30"/>
      <c r="L913" s="30"/>
      <c r="M913" s="30"/>
      <c r="N913" s="30"/>
      <c r="O913" s="52">
        <v>3</v>
      </c>
      <c r="P913" s="26">
        <f t="shared" si="26"/>
        <v>3</v>
      </c>
      <c r="Q913" s="27" t="str">
        <f t="shared" si="29"/>
        <v>F</v>
      </c>
      <c r="R913" s="28" t="str">
        <f t="shared" si="28"/>
        <v>Kém</v>
      </c>
      <c r="S913" s="29" t="str">
        <f t="shared" si="27"/>
        <v/>
      </c>
      <c r="T913" s="92" t="s">
        <v>5728</v>
      </c>
      <c r="U913" s="3" t="str">
        <f t="shared" si="23"/>
        <v>INT1332</v>
      </c>
      <c r="V913" s="3" t="str">
        <f t="shared" si="24"/>
        <v>09</v>
      </c>
      <c r="W913" s="19" t="str">
        <f t="array" ref="W913">IFERROR(VLOOKUP($C913&amp;$T913,CHOOSE({1,2},Data!$A$2:$A$13444&amp;Data!$B$2:$B$13444,Data!$C$2:$C$13444),2,0),"")</f>
        <v>PM06-A3</v>
      </c>
      <c r="X913" s="54" t="str">
        <f t="shared" si="25"/>
        <v>Học lại</v>
      </c>
      <c r="Y913" s="54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2"/>
    </row>
    <row r="914" spans="1:40" ht="18.75" customHeight="1" x14ac:dyDescent="0.25">
      <c r="A914" s="1">
        <v>906</v>
      </c>
      <c r="B914" s="20">
        <f>IF(LEN(C914=0),SUBTOTAL(3,$C$9:C914),"")</f>
        <v>906</v>
      </c>
      <c r="C914" s="21" t="s">
        <v>4389</v>
      </c>
      <c r="D914" s="22" t="s">
        <v>6548</v>
      </c>
      <c r="E914" s="23" t="s">
        <v>6033</v>
      </c>
      <c r="F914" s="21" t="s">
        <v>5956</v>
      </c>
      <c r="G914" s="90">
        <v>10</v>
      </c>
      <c r="H914" s="24">
        <v>5</v>
      </c>
      <c r="I914" s="24">
        <v>5.5</v>
      </c>
      <c r="J914" s="24" t="s">
        <v>26</v>
      </c>
      <c r="K914" s="30"/>
      <c r="L914" s="30"/>
      <c r="M914" s="30"/>
      <c r="N914" s="30"/>
      <c r="O914" s="52">
        <v>6</v>
      </c>
      <c r="P914" s="26">
        <f t="shared" si="26"/>
        <v>6.1</v>
      </c>
      <c r="Q914" s="27" t="str">
        <f t="shared" si="29"/>
        <v>C</v>
      </c>
      <c r="R914" s="28" t="str">
        <f t="shared" si="28"/>
        <v>Trung bình</v>
      </c>
      <c r="S914" s="29" t="str">
        <f t="shared" si="27"/>
        <v/>
      </c>
      <c r="T914" s="92" t="s">
        <v>5728</v>
      </c>
      <c r="U914" s="3" t="str">
        <f t="shared" si="23"/>
        <v>INT1332</v>
      </c>
      <c r="V914" s="3" t="str">
        <f t="shared" si="24"/>
        <v>09</v>
      </c>
      <c r="W914" s="19" t="str">
        <f t="array" ref="W914">IFERROR(VLOOKUP($C914&amp;$T914,CHOOSE({1,2},Data!$A$2:$A$13444&amp;Data!$B$2:$B$13444,Data!$C$2:$C$13444),2,0),"")</f>
        <v>PM06-A3</v>
      </c>
      <c r="X914" s="54" t="str">
        <f t="shared" si="25"/>
        <v>Đạt</v>
      </c>
      <c r="Y914" s="54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2"/>
    </row>
    <row r="915" spans="1:40" ht="18.75" customHeight="1" x14ac:dyDescent="0.25">
      <c r="A915" s="1">
        <v>907</v>
      </c>
      <c r="B915" s="20">
        <f>IF(LEN(C915=0),SUBTOTAL(3,$C$9:C915),"")</f>
        <v>907</v>
      </c>
      <c r="C915" s="21" t="s">
        <v>316</v>
      </c>
      <c r="D915" s="22" t="s">
        <v>6549</v>
      </c>
      <c r="E915" s="23" t="s">
        <v>6353</v>
      </c>
      <c r="F915" s="21" t="s">
        <v>5972</v>
      </c>
      <c r="G915" s="90">
        <v>10</v>
      </c>
      <c r="H915" s="24">
        <v>4.5</v>
      </c>
      <c r="I915" s="24">
        <v>5</v>
      </c>
      <c r="J915" s="24" t="s">
        <v>26</v>
      </c>
      <c r="K915" s="30"/>
      <c r="L915" s="30"/>
      <c r="M915" s="30"/>
      <c r="N915" s="30"/>
      <c r="O915" s="52">
        <v>6</v>
      </c>
      <c r="P915" s="26">
        <f t="shared" si="26"/>
        <v>5.9</v>
      </c>
      <c r="Q915" s="27" t="str">
        <f t="shared" si="29"/>
        <v>C</v>
      </c>
      <c r="R915" s="28" t="str">
        <f t="shared" si="28"/>
        <v>Trung bình</v>
      </c>
      <c r="S915" s="29" t="str">
        <f t="shared" si="27"/>
        <v/>
      </c>
      <c r="T915" s="92" t="s">
        <v>5728</v>
      </c>
      <c r="U915" s="3" t="str">
        <f t="shared" si="23"/>
        <v>INT1332</v>
      </c>
      <c r="V915" s="3" t="str">
        <f t="shared" si="24"/>
        <v>09</v>
      </c>
      <c r="W915" s="19" t="str">
        <f t="array" ref="W915">IFERROR(VLOOKUP($C915&amp;$T915,CHOOSE({1,2},Data!$A$2:$A$13444&amp;Data!$B$2:$B$13444,Data!$C$2:$C$13444),2,0),"")</f>
        <v>PM06-A3</v>
      </c>
      <c r="X915" s="54" t="str">
        <f t="shared" si="25"/>
        <v>Đạt</v>
      </c>
      <c r="Y915" s="54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2"/>
    </row>
    <row r="916" spans="1:40" ht="18.75" customHeight="1" x14ac:dyDescent="0.25">
      <c r="A916" s="1">
        <v>908</v>
      </c>
      <c r="B916" s="20">
        <f>IF(LEN(C916=0),SUBTOTAL(3,$C$9:C916),"")</f>
        <v>908</v>
      </c>
      <c r="C916" s="21" t="s">
        <v>4843</v>
      </c>
      <c r="D916" s="22" t="s">
        <v>6550</v>
      </c>
      <c r="E916" s="23" t="s">
        <v>6221</v>
      </c>
      <c r="F916" s="21" t="s">
        <v>6479</v>
      </c>
      <c r="G916" s="90">
        <v>8</v>
      </c>
      <c r="H916" s="24">
        <v>7</v>
      </c>
      <c r="I916" s="24">
        <v>6.5</v>
      </c>
      <c r="J916" s="24" t="s">
        <v>26</v>
      </c>
      <c r="K916" s="30"/>
      <c r="L916" s="30"/>
      <c r="M916" s="30"/>
      <c r="N916" s="30"/>
      <c r="O916" s="52">
        <v>3</v>
      </c>
      <c r="P916" s="26">
        <f t="shared" si="26"/>
        <v>5</v>
      </c>
      <c r="Q916" s="27" t="str">
        <f t="shared" si="29"/>
        <v>D+</v>
      </c>
      <c r="R916" s="28" t="str">
        <f t="shared" si="28"/>
        <v>Trung bình yếu</v>
      </c>
      <c r="S916" s="29" t="str">
        <f t="shared" si="27"/>
        <v/>
      </c>
      <c r="T916" s="92" t="s">
        <v>5728</v>
      </c>
      <c r="U916" s="3" t="str">
        <f t="shared" si="23"/>
        <v>INT1332</v>
      </c>
      <c r="V916" s="3" t="str">
        <f t="shared" si="24"/>
        <v>09</v>
      </c>
      <c r="W916" s="19" t="str">
        <f t="array" ref="W916">IFERROR(VLOOKUP($C916&amp;$T916,CHOOSE({1,2},Data!$A$2:$A$13444&amp;Data!$B$2:$B$13444,Data!$C$2:$C$13444),2,0),"")</f>
        <v>PM06-A3</v>
      </c>
      <c r="X916" s="54" t="str">
        <f t="shared" si="25"/>
        <v>Đạt</v>
      </c>
      <c r="Y916" s="54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2"/>
    </row>
    <row r="917" spans="1:40" ht="18.75" customHeight="1" x14ac:dyDescent="0.25">
      <c r="A917" s="1">
        <v>909</v>
      </c>
      <c r="B917" s="20">
        <f>IF(LEN(C917=0),SUBTOTAL(3,$C$9:C917),"")</f>
        <v>909</v>
      </c>
      <c r="C917" s="21" t="s">
        <v>5588</v>
      </c>
      <c r="D917" s="22" t="s">
        <v>6125</v>
      </c>
      <c r="E917" s="23" t="s">
        <v>6551</v>
      </c>
      <c r="F917" s="21" t="s">
        <v>6069</v>
      </c>
      <c r="G917" s="90">
        <v>0</v>
      </c>
      <c r="H917" s="24" t="s">
        <v>26</v>
      </c>
      <c r="I917" s="24" t="s">
        <v>26</v>
      </c>
      <c r="J917" s="24" t="s">
        <v>26</v>
      </c>
      <c r="K917" s="30"/>
      <c r="L917" s="30"/>
      <c r="M917" s="30"/>
      <c r="N917" s="30"/>
      <c r="O917" s="52" t="s">
        <v>6630</v>
      </c>
      <c r="P917" s="26">
        <f t="shared" si="26"/>
        <v>0</v>
      </c>
      <c r="Q917" s="27" t="str">
        <f t="shared" si="29"/>
        <v>F</v>
      </c>
      <c r="R917" s="28" t="str">
        <f t="shared" si="28"/>
        <v>Kém</v>
      </c>
      <c r="S917" s="29" t="str">
        <f t="shared" si="27"/>
        <v>Không đủ ĐKDT</v>
      </c>
      <c r="T917" s="92" t="s">
        <v>5728</v>
      </c>
      <c r="U917" s="3" t="str">
        <f t="shared" si="23"/>
        <v>INT1332</v>
      </c>
      <c r="V917" s="3" t="str">
        <f t="shared" si="24"/>
        <v>09</v>
      </c>
      <c r="W917" s="19" t="str">
        <f t="array" ref="W917">IFERROR(VLOOKUP($C917&amp;$T917,CHOOSE({1,2},Data!$A$2:$A$13444&amp;Data!$B$2:$B$13444,Data!$C$2:$C$13444),2,0),"")</f>
        <v>PM06-A3</v>
      </c>
      <c r="X917" s="54" t="str">
        <f t="shared" si="25"/>
        <v>Học lại</v>
      </c>
      <c r="Y917" s="54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2"/>
    </row>
    <row r="918" spans="1:40" ht="18.75" customHeight="1" x14ac:dyDescent="0.25">
      <c r="A918" s="1">
        <v>910</v>
      </c>
      <c r="B918" s="20">
        <f>IF(LEN(C918=0),SUBTOTAL(3,$C$9:C918),"")</f>
        <v>910</v>
      </c>
      <c r="C918" s="21" t="s">
        <v>4641</v>
      </c>
      <c r="D918" s="22" t="s">
        <v>6552</v>
      </c>
      <c r="E918" s="23" t="s">
        <v>6036</v>
      </c>
      <c r="F918" s="21" t="s">
        <v>5956</v>
      </c>
      <c r="G918" s="90">
        <v>1</v>
      </c>
      <c r="H918" s="24">
        <v>5</v>
      </c>
      <c r="I918" s="24">
        <v>4.5</v>
      </c>
      <c r="J918" s="24" t="s">
        <v>26</v>
      </c>
      <c r="K918" s="30"/>
      <c r="L918" s="30"/>
      <c r="M918" s="30"/>
      <c r="N918" s="30"/>
      <c r="O918" s="52">
        <v>4</v>
      </c>
      <c r="P918" s="26">
        <f t="shared" si="26"/>
        <v>4</v>
      </c>
      <c r="Q918" s="27" t="str">
        <f t="shared" si="29"/>
        <v>D</v>
      </c>
      <c r="R918" s="28" t="str">
        <f t="shared" si="28"/>
        <v>Trung bình yếu</v>
      </c>
      <c r="S918" s="29" t="str">
        <f t="shared" si="27"/>
        <v/>
      </c>
      <c r="T918" s="92" t="s">
        <v>5728</v>
      </c>
      <c r="U918" s="3" t="str">
        <f t="shared" si="23"/>
        <v>INT1332</v>
      </c>
      <c r="V918" s="3" t="str">
        <f t="shared" si="24"/>
        <v>09</v>
      </c>
      <c r="W918" s="19" t="str">
        <f t="array" ref="W918">IFERROR(VLOOKUP($C918&amp;$T918,CHOOSE({1,2},Data!$A$2:$A$13444&amp;Data!$B$2:$B$13444,Data!$C$2:$C$13444),2,0),"")</f>
        <v>PM06-A3</v>
      </c>
      <c r="X918" s="54" t="str">
        <f t="shared" si="25"/>
        <v>Đạt</v>
      </c>
      <c r="Y918" s="54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2"/>
    </row>
    <row r="919" spans="1:40" ht="18.75" customHeight="1" x14ac:dyDescent="0.25">
      <c r="A919" s="1">
        <v>911</v>
      </c>
      <c r="B919" s="20">
        <f>IF(LEN(C919=0),SUBTOTAL(3,$C$9:C919),"")</f>
        <v>911</v>
      </c>
      <c r="C919" s="21" t="s">
        <v>4723</v>
      </c>
      <c r="D919" s="22" t="s">
        <v>5979</v>
      </c>
      <c r="E919" s="23" t="s">
        <v>6476</v>
      </c>
      <c r="F919" s="21" t="s">
        <v>5822</v>
      </c>
      <c r="G919" s="90">
        <v>8</v>
      </c>
      <c r="H919" s="24">
        <v>9</v>
      </c>
      <c r="I919" s="24">
        <v>6.5</v>
      </c>
      <c r="J919" s="24" t="s">
        <v>26</v>
      </c>
      <c r="K919" s="30"/>
      <c r="L919" s="30"/>
      <c r="M919" s="30"/>
      <c r="N919" s="30"/>
      <c r="O919" s="52">
        <v>5</v>
      </c>
      <c r="P919" s="26">
        <f t="shared" si="26"/>
        <v>6.4</v>
      </c>
      <c r="Q919" s="27" t="str">
        <f t="shared" si="29"/>
        <v>C</v>
      </c>
      <c r="R919" s="28" t="str">
        <f t="shared" si="28"/>
        <v>Trung bình</v>
      </c>
      <c r="S919" s="29" t="str">
        <f t="shared" si="27"/>
        <v/>
      </c>
      <c r="T919" s="92" t="s">
        <v>5728</v>
      </c>
      <c r="U919" s="3" t="str">
        <f t="shared" si="23"/>
        <v>INT1332</v>
      </c>
      <c r="V919" s="3" t="str">
        <f t="shared" si="24"/>
        <v>09</v>
      </c>
      <c r="W919" s="19" t="str">
        <f t="array" ref="W919">IFERROR(VLOOKUP($C919&amp;$T919,CHOOSE({1,2},Data!$A$2:$A$13444&amp;Data!$B$2:$B$13444,Data!$C$2:$C$13444),2,0),"")</f>
        <v>PM06-A3</v>
      </c>
      <c r="X919" s="54" t="str">
        <f t="shared" si="25"/>
        <v>Đạt</v>
      </c>
      <c r="Y919" s="54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2"/>
    </row>
    <row r="920" spans="1:40" ht="18.75" customHeight="1" x14ac:dyDescent="0.25">
      <c r="A920" s="1">
        <v>912</v>
      </c>
      <c r="B920" s="20">
        <f>IF(LEN(C920=0),SUBTOTAL(3,$C$9:C920),"")</f>
        <v>912</v>
      </c>
      <c r="C920" s="21" t="s">
        <v>521</v>
      </c>
      <c r="D920" s="22" t="s">
        <v>5844</v>
      </c>
      <c r="E920" s="23" t="s">
        <v>5874</v>
      </c>
      <c r="F920" s="21" t="s">
        <v>6286</v>
      </c>
      <c r="G920" s="90">
        <v>6</v>
      </c>
      <c r="H920" s="24">
        <v>6</v>
      </c>
      <c r="I920" s="24">
        <v>6</v>
      </c>
      <c r="J920" s="24" t="s">
        <v>26</v>
      </c>
      <c r="K920" s="30"/>
      <c r="L920" s="30"/>
      <c r="M920" s="30"/>
      <c r="N920" s="30"/>
      <c r="O920" s="52">
        <v>3</v>
      </c>
      <c r="P920" s="26">
        <f t="shared" ref="P920:P1037" si="30">IF(O920="H","I",IF(OR(O920="DC",O920="C",O920="V"),0,ROUND(SUMPRODUCT(G920:O920,$G$8:$O$8)/100,1)))</f>
        <v>4.5</v>
      </c>
      <c r="Q920" s="27" t="str">
        <f t="shared" si="29"/>
        <v>D</v>
      </c>
      <c r="R920" s="28" t="str">
        <f t="shared" si="28"/>
        <v>Trung bình yếu</v>
      </c>
      <c r="S920" s="29" t="str">
        <f t="shared" ref="S920:S1037" si="31">+IF(OR($G920=0,$H920=0,$I920=0,$J920=0),"Không đủ ĐKDT",IF(AND(O920=0,P920&gt;=4),"Không đạt",IF(O920="V", "Vắng", IF(O920="DC", "Đình chỉ thi",IF(O920="H", "Vắng có phép","")))))</f>
        <v/>
      </c>
      <c r="T920" s="92" t="s">
        <v>5728</v>
      </c>
      <c r="U920" s="3" t="str">
        <f t="shared" si="23"/>
        <v>INT1332</v>
      </c>
      <c r="V920" s="3" t="str">
        <f t="shared" si="24"/>
        <v>09</v>
      </c>
      <c r="W920" s="19" t="str">
        <f t="array" ref="W920">IFERROR(VLOOKUP($C920&amp;$T920,CHOOSE({1,2},Data!$A$2:$A$13444&amp;Data!$B$2:$B$13444,Data!$C$2:$C$13444),2,0),"")</f>
        <v>PM06-A3</v>
      </c>
      <c r="X920" s="54" t="str">
        <f t="shared" si="25"/>
        <v>Đạt</v>
      </c>
      <c r="Y920" s="54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2"/>
    </row>
    <row r="921" spans="1:40" ht="18.75" customHeight="1" x14ac:dyDescent="0.25">
      <c r="A921" s="1">
        <v>913</v>
      </c>
      <c r="B921" s="20">
        <f>IF(LEN(C921=0),SUBTOTAL(3,$C$9:C921),"")</f>
        <v>913</v>
      </c>
      <c r="C921" s="21" t="s">
        <v>318</v>
      </c>
      <c r="D921" s="22" t="s">
        <v>6049</v>
      </c>
      <c r="E921" s="23" t="s">
        <v>5817</v>
      </c>
      <c r="F921" s="21" t="s">
        <v>5811</v>
      </c>
      <c r="G921" s="90">
        <v>1</v>
      </c>
      <c r="H921" s="24">
        <v>2.5</v>
      </c>
      <c r="I921" s="24">
        <v>3</v>
      </c>
      <c r="J921" s="24" t="s">
        <v>26</v>
      </c>
      <c r="K921" s="30"/>
      <c r="L921" s="30"/>
      <c r="M921" s="30"/>
      <c r="N921" s="30"/>
      <c r="O921" s="52" t="s">
        <v>6629</v>
      </c>
      <c r="P921" s="26">
        <f t="shared" si="30"/>
        <v>0</v>
      </c>
      <c r="Q921" s="27" t="str">
        <f t="shared" si="29"/>
        <v>F</v>
      </c>
      <c r="R921" s="28" t="str">
        <f t="shared" si="28"/>
        <v>Kém</v>
      </c>
      <c r="S921" s="29" t="str">
        <f t="shared" si="31"/>
        <v>Vắng</v>
      </c>
      <c r="T921" s="92" t="s">
        <v>5728</v>
      </c>
      <c r="U921" s="3" t="str">
        <f t="shared" si="23"/>
        <v>INT1332</v>
      </c>
      <c r="V921" s="3" t="str">
        <f t="shared" si="24"/>
        <v>09</v>
      </c>
      <c r="W921" s="19" t="str">
        <f t="array" ref="W921">IFERROR(VLOOKUP($C921&amp;$T921,CHOOSE({1,2},Data!$A$2:$A$13444&amp;Data!$B$2:$B$13444,Data!$C$2:$C$13444),2,0),"")</f>
        <v>PM06-A3</v>
      </c>
      <c r="X921" s="54" t="str">
        <f t="shared" si="25"/>
        <v>Học lại</v>
      </c>
      <c r="Y921" s="54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2"/>
    </row>
    <row r="922" spans="1:40" ht="18.75" customHeight="1" x14ac:dyDescent="0.25">
      <c r="A922" s="1">
        <v>914</v>
      </c>
      <c r="B922" s="20">
        <f>IF(LEN(C922=0),SUBTOTAL(3,$C$9:C922),"")</f>
        <v>914</v>
      </c>
      <c r="C922" s="21" t="s">
        <v>4424</v>
      </c>
      <c r="D922" s="22" t="s">
        <v>5869</v>
      </c>
      <c r="E922" s="23" t="s">
        <v>5819</v>
      </c>
      <c r="F922" s="21" t="s">
        <v>6553</v>
      </c>
      <c r="G922" s="90">
        <v>0</v>
      </c>
      <c r="H922" s="24"/>
      <c r="I922" s="24" t="s">
        <v>26</v>
      </c>
      <c r="J922" s="24" t="s">
        <v>26</v>
      </c>
      <c r="K922" s="30"/>
      <c r="L922" s="30"/>
      <c r="M922" s="30"/>
      <c r="N922" s="30"/>
      <c r="O922" s="52" t="s">
        <v>6630</v>
      </c>
      <c r="P922" s="26">
        <f t="shared" si="30"/>
        <v>0</v>
      </c>
      <c r="Q922" s="27" t="str">
        <f t="shared" si="29"/>
        <v>F</v>
      </c>
      <c r="R922" s="28" t="str">
        <f t="shared" si="28"/>
        <v>Kém</v>
      </c>
      <c r="S922" s="29" t="str">
        <f t="shared" si="31"/>
        <v>Không đủ ĐKDT</v>
      </c>
      <c r="T922" s="92" t="s">
        <v>5728</v>
      </c>
      <c r="U922" s="3" t="str">
        <f t="shared" si="23"/>
        <v>INT1332</v>
      </c>
      <c r="V922" s="3" t="str">
        <f t="shared" si="24"/>
        <v>09</v>
      </c>
      <c r="W922" s="19" t="str">
        <f t="array" ref="W922">IFERROR(VLOOKUP($C922&amp;$T922,CHOOSE({1,2},Data!$A$2:$A$13444&amp;Data!$B$2:$B$13444,Data!$C$2:$C$13444),2,0),"")</f>
        <v>PM06-A3</v>
      </c>
      <c r="X922" s="54" t="str">
        <f t="shared" si="25"/>
        <v>Học lại</v>
      </c>
      <c r="Y922" s="54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2"/>
    </row>
    <row r="923" spans="1:40" ht="18.75" customHeight="1" x14ac:dyDescent="0.25">
      <c r="A923" s="1">
        <v>915</v>
      </c>
      <c r="B923" s="20">
        <f>IF(LEN(C923=0),SUBTOTAL(3,$C$9:C923),"")</f>
        <v>915</v>
      </c>
      <c r="C923" s="21" t="s">
        <v>5236</v>
      </c>
      <c r="D923" s="22" t="s">
        <v>5869</v>
      </c>
      <c r="E923" s="23" t="s">
        <v>5819</v>
      </c>
      <c r="F923" s="21" t="s">
        <v>5811</v>
      </c>
      <c r="G923" s="90">
        <v>4</v>
      </c>
      <c r="H923" s="24">
        <v>3.5</v>
      </c>
      <c r="I923" s="24">
        <v>3</v>
      </c>
      <c r="J923" s="24" t="s">
        <v>26</v>
      </c>
      <c r="K923" s="30"/>
      <c r="L923" s="30"/>
      <c r="M923" s="30"/>
      <c r="N923" s="30"/>
      <c r="O923" s="52">
        <v>2</v>
      </c>
      <c r="P923" s="26">
        <f t="shared" si="30"/>
        <v>2.7</v>
      </c>
      <c r="Q923" s="27" t="str">
        <f t="shared" si="29"/>
        <v>F</v>
      </c>
      <c r="R923" s="28" t="str">
        <f t="shared" si="28"/>
        <v>Kém</v>
      </c>
      <c r="S923" s="29" t="str">
        <f t="shared" si="31"/>
        <v/>
      </c>
      <c r="T923" s="92" t="s">
        <v>5728</v>
      </c>
      <c r="U923" s="3" t="str">
        <f t="shared" si="23"/>
        <v>INT1332</v>
      </c>
      <c r="V923" s="3" t="str">
        <f t="shared" si="24"/>
        <v>09</v>
      </c>
      <c r="W923" s="19" t="str">
        <f t="array" ref="W923">IFERROR(VLOOKUP($C923&amp;$T923,CHOOSE({1,2},Data!$A$2:$A$13444&amp;Data!$B$2:$B$13444,Data!$C$2:$C$13444),2,0),"")</f>
        <v>PM06-A3</v>
      </c>
      <c r="X923" s="54" t="str">
        <f t="shared" si="25"/>
        <v>Học lại</v>
      </c>
      <c r="Y923" s="54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2"/>
    </row>
    <row r="924" spans="1:40" ht="18.75" customHeight="1" x14ac:dyDescent="0.25">
      <c r="A924" s="1">
        <v>916</v>
      </c>
      <c r="B924" s="20">
        <f>IF(LEN(C924=0),SUBTOTAL(3,$C$9:C924),"")</f>
        <v>916</v>
      </c>
      <c r="C924" s="21" t="s">
        <v>288</v>
      </c>
      <c r="D924" s="22" t="s">
        <v>5853</v>
      </c>
      <c r="E924" s="23" t="s">
        <v>6554</v>
      </c>
      <c r="F924" s="21" t="s">
        <v>6298</v>
      </c>
      <c r="G924" s="90">
        <v>0</v>
      </c>
      <c r="H924" s="24" t="s">
        <v>26</v>
      </c>
      <c r="I924" s="24" t="s">
        <v>26</v>
      </c>
      <c r="J924" s="24" t="s">
        <v>26</v>
      </c>
      <c r="K924" s="30"/>
      <c r="L924" s="30"/>
      <c r="M924" s="30"/>
      <c r="N924" s="30"/>
      <c r="O924" s="52" t="s">
        <v>6630</v>
      </c>
      <c r="P924" s="26">
        <f t="shared" si="30"/>
        <v>0</v>
      </c>
      <c r="Q924" s="27" t="str">
        <f t="shared" si="29"/>
        <v>F</v>
      </c>
      <c r="R924" s="28" t="str">
        <f t="shared" si="28"/>
        <v>Kém</v>
      </c>
      <c r="S924" s="29" t="str">
        <f t="shared" si="31"/>
        <v>Không đủ ĐKDT</v>
      </c>
      <c r="T924" s="92" t="s">
        <v>5728</v>
      </c>
      <c r="U924" s="3" t="str">
        <f t="shared" si="23"/>
        <v>INT1332</v>
      </c>
      <c r="V924" s="3" t="str">
        <f t="shared" si="24"/>
        <v>09</v>
      </c>
      <c r="W924" s="19" t="str">
        <f t="array" ref="W924">IFERROR(VLOOKUP($C924&amp;$T924,CHOOSE({1,2},Data!$A$2:$A$13444&amp;Data!$B$2:$B$13444,Data!$C$2:$C$13444),2,0),"")</f>
        <v>PM06-A3</v>
      </c>
      <c r="X924" s="54" t="str">
        <f t="shared" si="25"/>
        <v>Học lại</v>
      </c>
      <c r="Y924" s="54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2"/>
    </row>
    <row r="925" spans="1:40" ht="18.75" customHeight="1" x14ac:dyDescent="0.25">
      <c r="A925" s="1">
        <v>917</v>
      </c>
      <c r="B925" s="20">
        <f>IF(LEN(C925=0),SUBTOTAL(3,$C$9:C925),"")</f>
        <v>917</v>
      </c>
      <c r="C925" s="21" t="s">
        <v>322</v>
      </c>
      <c r="D925" s="22" t="s">
        <v>6555</v>
      </c>
      <c r="E925" s="23" t="s">
        <v>5824</v>
      </c>
      <c r="F925" s="21" t="s">
        <v>5811</v>
      </c>
      <c r="G925" s="90">
        <v>1</v>
      </c>
      <c r="H925" s="24">
        <v>2.5</v>
      </c>
      <c r="I925" s="24">
        <v>3</v>
      </c>
      <c r="J925" s="24" t="s">
        <v>26</v>
      </c>
      <c r="K925" s="30"/>
      <c r="L925" s="30"/>
      <c r="M925" s="30"/>
      <c r="N925" s="30"/>
      <c r="O925" s="52">
        <v>2</v>
      </c>
      <c r="P925" s="26">
        <f t="shared" si="30"/>
        <v>2.2000000000000002</v>
      </c>
      <c r="Q925" s="27" t="str">
        <f t="shared" si="29"/>
        <v>F</v>
      </c>
      <c r="R925" s="28" t="str">
        <f t="shared" si="28"/>
        <v>Kém</v>
      </c>
      <c r="S925" s="29" t="str">
        <f t="shared" si="31"/>
        <v/>
      </c>
      <c r="T925" s="92" t="s">
        <v>5728</v>
      </c>
      <c r="U925" s="3" t="str">
        <f t="shared" si="23"/>
        <v>INT1332</v>
      </c>
      <c r="V925" s="3" t="str">
        <f t="shared" si="24"/>
        <v>09</v>
      </c>
      <c r="W925" s="19" t="str">
        <f t="array" ref="W925">IFERROR(VLOOKUP($C925&amp;$T925,CHOOSE({1,2},Data!$A$2:$A$13444&amp;Data!$B$2:$B$13444,Data!$C$2:$C$13444),2,0),"")</f>
        <v>PM06-A3</v>
      </c>
      <c r="X925" s="54" t="str">
        <f t="shared" si="25"/>
        <v>Học lại</v>
      </c>
      <c r="Y925" s="54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2"/>
    </row>
    <row r="926" spans="1:40" ht="18.75" customHeight="1" x14ac:dyDescent="0.25">
      <c r="A926" s="1">
        <v>918</v>
      </c>
      <c r="B926" s="20">
        <f>IF(LEN(C926=0),SUBTOTAL(3,$C$9:C926),"")</f>
        <v>918</v>
      </c>
      <c r="C926" s="21" t="s">
        <v>4845</v>
      </c>
      <c r="D926" s="22" t="s">
        <v>6556</v>
      </c>
      <c r="E926" s="23" t="s">
        <v>5824</v>
      </c>
      <c r="F926" s="21" t="s">
        <v>6479</v>
      </c>
      <c r="G926" s="90">
        <v>7</v>
      </c>
      <c r="H926" s="24">
        <v>7.5</v>
      </c>
      <c r="I926" s="24">
        <v>6.5</v>
      </c>
      <c r="J926" s="24" t="s">
        <v>26</v>
      </c>
      <c r="K926" s="30"/>
      <c r="L926" s="30"/>
      <c r="M926" s="30"/>
      <c r="N926" s="30"/>
      <c r="O926" s="52">
        <v>6</v>
      </c>
      <c r="P926" s="26">
        <f t="shared" si="30"/>
        <v>6.5</v>
      </c>
      <c r="Q926" s="27" t="str">
        <f t="shared" si="29"/>
        <v>C+</v>
      </c>
      <c r="R926" s="28" t="str">
        <f t="shared" si="28"/>
        <v>Trung bình</v>
      </c>
      <c r="S926" s="29" t="str">
        <f t="shared" si="31"/>
        <v/>
      </c>
      <c r="T926" s="92" t="s">
        <v>5728</v>
      </c>
      <c r="U926" s="3" t="str">
        <f t="shared" si="23"/>
        <v>INT1332</v>
      </c>
      <c r="V926" s="3" t="str">
        <f t="shared" si="24"/>
        <v>09</v>
      </c>
      <c r="W926" s="19" t="str">
        <f t="array" ref="W926">IFERROR(VLOOKUP($C926&amp;$T926,CHOOSE({1,2},Data!$A$2:$A$13444&amp;Data!$B$2:$B$13444,Data!$C$2:$C$13444),2,0),"")</f>
        <v>PM06-A3</v>
      </c>
      <c r="X926" s="54" t="str">
        <f t="shared" si="25"/>
        <v>Đạt</v>
      </c>
      <c r="Y926" s="54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2"/>
    </row>
    <row r="927" spans="1:40" ht="18.75" customHeight="1" x14ac:dyDescent="0.25">
      <c r="A927" s="1">
        <v>919</v>
      </c>
      <c r="B927" s="20">
        <f>IF(LEN(C927=0),SUBTOTAL(3,$C$9:C927),"")</f>
        <v>919</v>
      </c>
      <c r="C927" s="21" t="s">
        <v>4611</v>
      </c>
      <c r="D927" s="22" t="s">
        <v>6557</v>
      </c>
      <c r="E927" s="23" t="s">
        <v>5824</v>
      </c>
      <c r="F927" s="21" t="s">
        <v>5811</v>
      </c>
      <c r="G927" s="90">
        <v>10</v>
      </c>
      <c r="H927" s="24">
        <v>4.5</v>
      </c>
      <c r="I927" s="24">
        <v>6</v>
      </c>
      <c r="J927" s="24" t="s">
        <v>26</v>
      </c>
      <c r="K927" s="30"/>
      <c r="L927" s="30"/>
      <c r="M927" s="30"/>
      <c r="N927" s="30"/>
      <c r="O927" s="52">
        <v>5</v>
      </c>
      <c r="P927" s="26">
        <f t="shared" si="30"/>
        <v>5.6</v>
      </c>
      <c r="Q927" s="27" t="str">
        <f t="shared" si="29"/>
        <v>C</v>
      </c>
      <c r="R927" s="28" t="str">
        <f t="shared" si="28"/>
        <v>Trung bình</v>
      </c>
      <c r="S927" s="29" t="str">
        <f t="shared" si="31"/>
        <v/>
      </c>
      <c r="T927" s="92" t="s">
        <v>5728</v>
      </c>
      <c r="U927" s="3" t="str">
        <f t="shared" si="23"/>
        <v>INT1332</v>
      </c>
      <c r="V927" s="3" t="str">
        <f t="shared" si="24"/>
        <v>09</v>
      </c>
      <c r="W927" s="19" t="str">
        <f t="array" ref="W927">IFERROR(VLOOKUP($C927&amp;$T927,CHOOSE({1,2},Data!$A$2:$A$13444&amp;Data!$B$2:$B$13444,Data!$C$2:$C$13444),2,0),"")</f>
        <v>PM06-A3</v>
      </c>
      <c r="X927" s="54" t="str">
        <f t="shared" si="25"/>
        <v>Đạt</v>
      </c>
      <c r="Y927" s="54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2"/>
    </row>
    <row r="928" spans="1:40" ht="18.75" customHeight="1" x14ac:dyDescent="0.25">
      <c r="A928" s="1">
        <v>920</v>
      </c>
      <c r="B928" s="20">
        <f>IF(LEN(C928=0),SUBTOTAL(3,$C$9:C928),"")</f>
        <v>920</v>
      </c>
      <c r="C928" s="21" t="s">
        <v>5652</v>
      </c>
      <c r="D928" s="22" t="s">
        <v>6558</v>
      </c>
      <c r="E928" s="23" t="s">
        <v>6559</v>
      </c>
      <c r="F928" s="21" t="s">
        <v>6157</v>
      </c>
      <c r="G928" s="90">
        <v>0</v>
      </c>
      <c r="H928" s="24" t="s">
        <v>26</v>
      </c>
      <c r="I928" s="24" t="s">
        <v>26</v>
      </c>
      <c r="J928" s="24" t="s">
        <v>26</v>
      </c>
      <c r="K928" s="30"/>
      <c r="L928" s="30"/>
      <c r="M928" s="30"/>
      <c r="N928" s="30"/>
      <c r="O928" s="52" t="s">
        <v>6630</v>
      </c>
      <c r="P928" s="26">
        <f t="shared" si="30"/>
        <v>0</v>
      </c>
      <c r="Q928" s="27" t="str">
        <f t="shared" si="29"/>
        <v>F</v>
      </c>
      <c r="R928" s="28" t="str">
        <f t="shared" si="28"/>
        <v>Kém</v>
      </c>
      <c r="S928" s="29" t="str">
        <f t="shared" si="31"/>
        <v>Không đủ ĐKDT</v>
      </c>
      <c r="T928" s="92" t="s">
        <v>5728</v>
      </c>
      <c r="U928" s="3" t="str">
        <f t="shared" si="23"/>
        <v>INT1332</v>
      </c>
      <c r="V928" s="3" t="str">
        <f t="shared" si="24"/>
        <v>09</v>
      </c>
      <c r="W928" s="19" t="str">
        <f t="array" ref="W928">IFERROR(VLOOKUP($C928&amp;$T928,CHOOSE({1,2},Data!$A$2:$A$13444&amp;Data!$B$2:$B$13444,Data!$C$2:$C$13444),2,0),"")</f>
        <v>PM06-A3</v>
      </c>
      <c r="X928" s="54" t="str">
        <f t="shared" si="25"/>
        <v>Học lại</v>
      </c>
      <c r="Y928" s="54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2"/>
    </row>
    <row r="929" spans="1:40" ht="18.75" customHeight="1" x14ac:dyDescent="0.25">
      <c r="A929" s="1">
        <v>921</v>
      </c>
      <c r="B929" s="20">
        <f>IF(LEN(C929=0),SUBTOTAL(3,$C$9:C929),"")</f>
        <v>921</v>
      </c>
      <c r="C929" s="21" t="s">
        <v>668</v>
      </c>
      <c r="D929" s="22" t="s">
        <v>6560</v>
      </c>
      <c r="E929" s="23" t="s">
        <v>5834</v>
      </c>
      <c r="F929" s="21" t="s">
        <v>5947</v>
      </c>
      <c r="G929" s="90">
        <v>7</v>
      </c>
      <c r="H929" s="24">
        <v>5</v>
      </c>
      <c r="I929" s="24">
        <v>5</v>
      </c>
      <c r="J929" s="24" t="s">
        <v>26</v>
      </c>
      <c r="K929" s="30"/>
      <c r="L929" s="30"/>
      <c r="M929" s="30"/>
      <c r="N929" s="30"/>
      <c r="O929" s="52">
        <v>2</v>
      </c>
      <c r="P929" s="26">
        <f t="shared" si="30"/>
        <v>3.7</v>
      </c>
      <c r="Q929" s="27" t="str">
        <f t="shared" si="29"/>
        <v>F</v>
      </c>
      <c r="R929" s="28" t="str">
        <f t="shared" si="28"/>
        <v>Kém</v>
      </c>
      <c r="S929" s="29" t="str">
        <f t="shared" si="31"/>
        <v/>
      </c>
      <c r="T929" s="92" t="s">
        <v>5728</v>
      </c>
      <c r="U929" s="3" t="str">
        <f t="shared" si="23"/>
        <v>INT1332</v>
      </c>
      <c r="V929" s="3" t="str">
        <f t="shared" si="24"/>
        <v>09</v>
      </c>
      <c r="W929" s="19" t="str">
        <f t="array" ref="W929">IFERROR(VLOOKUP($C929&amp;$T929,CHOOSE({1,2},Data!$A$2:$A$13444&amp;Data!$B$2:$B$13444,Data!$C$2:$C$13444),2,0),"")</f>
        <v>PM06-A3</v>
      </c>
      <c r="X929" s="54" t="str">
        <f t="shared" si="25"/>
        <v>Học lại</v>
      </c>
      <c r="Y929" s="54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2"/>
    </row>
    <row r="930" spans="1:40" ht="18.75" customHeight="1" x14ac:dyDescent="0.25">
      <c r="A930" s="1">
        <v>922</v>
      </c>
      <c r="B930" s="20">
        <f>IF(LEN(C930=0),SUBTOTAL(3,$C$9:C930),"")</f>
        <v>922</v>
      </c>
      <c r="C930" s="21" t="s">
        <v>158</v>
      </c>
      <c r="D930" s="22" t="s">
        <v>5835</v>
      </c>
      <c r="E930" s="23" t="s">
        <v>5834</v>
      </c>
      <c r="F930" s="21" t="s">
        <v>5967</v>
      </c>
      <c r="G930" s="90">
        <v>2</v>
      </c>
      <c r="H930" s="24">
        <v>5</v>
      </c>
      <c r="I930" s="24">
        <v>6</v>
      </c>
      <c r="J930" s="24" t="s">
        <v>26</v>
      </c>
      <c r="K930" s="30"/>
      <c r="L930" s="30"/>
      <c r="M930" s="30"/>
      <c r="N930" s="30"/>
      <c r="O930" s="52" t="s">
        <v>6629</v>
      </c>
      <c r="P930" s="26">
        <f t="shared" si="30"/>
        <v>0</v>
      </c>
      <c r="Q930" s="27" t="str">
        <f t="shared" si="29"/>
        <v>F</v>
      </c>
      <c r="R930" s="28" t="str">
        <f t="shared" si="28"/>
        <v>Kém</v>
      </c>
      <c r="S930" s="29" t="str">
        <f t="shared" si="31"/>
        <v>Vắng</v>
      </c>
      <c r="T930" s="92" t="s">
        <v>5728</v>
      </c>
      <c r="U930" s="3" t="str">
        <f t="shared" si="23"/>
        <v>INT1332</v>
      </c>
      <c r="V930" s="3" t="str">
        <f t="shared" si="24"/>
        <v>09</v>
      </c>
      <c r="W930" s="19" t="str">
        <f t="array" ref="W930">IFERROR(VLOOKUP($C930&amp;$T930,CHOOSE({1,2},Data!$A$2:$A$13444&amp;Data!$B$2:$B$13444,Data!$C$2:$C$13444),2,0),"")</f>
        <v>PM06-A3</v>
      </c>
      <c r="X930" s="54" t="str">
        <f t="shared" si="25"/>
        <v>Học lại</v>
      </c>
      <c r="Y930" s="54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2"/>
    </row>
    <row r="931" spans="1:40" ht="18.75" customHeight="1" x14ac:dyDescent="0.25">
      <c r="A931" s="1">
        <v>923</v>
      </c>
      <c r="B931" s="20">
        <f>IF(LEN(C931=0),SUBTOTAL(3,$C$9:C931),"")</f>
        <v>923</v>
      </c>
      <c r="C931" s="21" t="s">
        <v>1131</v>
      </c>
      <c r="D931" s="22" t="s">
        <v>6561</v>
      </c>
      <c r="E931" s="23" t="s">
        <v>5834</v>
      </c>
      <c r="F931" s="21" t="s">
        <v>6562</v>
      </c>
      <c r="G931" s="90">
        <v>0</v>
      </c>
      <c r="H931" s="24" t="s">
        <v>26</v>
      </c>
      <c r="I931" s="24" t="s">
        <v>26</v>
      </c>
      <c r="J931" s="24" t="s">
        <v>26</v>
      </c>
      <c r="K931" s="30"/>
      <c r="L931" s="30"/>
      <c r="M931" s="30"/>
      <c r="N931" s="30"/>
      <c r="O931" s="52" t="s">
        <v>6630</v>
      </c>
      <c r="P931" s="26">
        <f t="shared" si="30"/>
        <v>0</v>
      </c>
      <c r="Q931" s="27" t="str">
        <f t="shared" si="29"/>
        <v>F</v>
      </c>
      <c r="R931" s="28" t="str">
        <f t="shared" si="28"/>
        <v>Kém</v>
      </c>
      <c r="S931" s="29" t="str">
        <f t="shared" si="31"/>
        <v>Không đủ ĐKDT</v>
      </c>
      <c r="T931" s="92" t="s">
        <v>5728</v>
      </c>
      <c r="U931" s="3" t="str">
        <f t="shared" si="23"/>
        <v>INT1332</v>
      </c>
      <c r="V931" s="3" t="str">
        <f t="shared" si="24"/>
        <v>09</v>
      </c>
      <c r="W931" s="19" t="str">
        <f t="array" ref="W931">IFERROR(VLOOKUP($C931&amp;$T931,CHOOSE({1,2},Data!$A$2:$A$13444&amp;Data!$B$2:$B$13444,Data!$C$2:$C$13444),2,0),"")</f>
        <v>PM06-A3</v>
      </c>
      <c r="X931" s="54" t="str">
        <f t="shared" si="25"/>
        <v>Học lại</v>
      </c>
      <c r="Y931" s="54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2"/>
    </row>
    <row r="932" spans="1:40" ht="18.75" customHeight="1" x14ac:dyDescent="0.25">
      <c r="A932" s="1">
        <v>924</v>
      </c>
      <c r="B932" s="20">
        <f>IF(LEN(C932=0),SUBTOTAL(3,$C$9:C932),"")</f>
        <v>924</v>
      </c>
      <c r="C932" s="21" t="s">
        <v>641</v>
      </c>
      <c r="D932" s="22" t="s">
        <v>5969</v>
      </c>
      <c r="E932" s="23" t="s">
        <v>5976</v>
      </c>
      <c r="F932" s="21" t="s">
        <v>5947</v>
      </c>
      <c r="G932" s="90">
        <v>10</v>
      </c>
      <c r="H932" s="24">
        <v>4.5</v>
      </c>
      <c r="I932" s="24">
        <v>5.5</v>
      </c>
      <c r="J932" s="24" t="s">
        <v>26</v>
      </c>
      <c r="K932" s="30"/>
      <c r="L932" s="30"/>
      <c r="M932" s="30"/>
      <c r="N932" s="30"/>
      <c r="O932" s="52">
        <v>2</v>
      </c>
      <c r="P932" s="26">
        <f t="shared" si="30"/>
        <v>4</v>
      </c>
      <c r="Q932" s="27" t="str">
        <f t="shared" si="29"/>
        <v>D</v>
      </c>
      <c r="R932" s="28" t="str">
        <f t="shared" si="28"/>
        <v>Trung bình yếu</v>
      </c>
      <c r="S932" s="29" t="str">
        <f t="shared" si="31"/>
        <v/>
      </c>
      <c r="T932" s="92" t="s">
        <v>5728</v>
      </c>
      <c r="U932" s="3" t="str">
        <f t="shared" si="23"/>
        <v>INT1332</v>
      </c>
      <c r="V932" s="3" t="str">
        <f t="shared" si="24"/>
        <v>09</v>
      </c>
      <c r="W932" s="19" t="str">
        <f t="array" ref="W932">IFERROR(VLOOKUP($C932&amp;$T932,CHOOSE({1,2},Data!$A$2:$A$13444&amp;Data!$B$2:$B$13444,Data!$C$2:$C$13444),2,0),"")</f>
        <v>PM06-A3</v>
      </c>
      <c r="X932" s="54" t="str">
        <f t="shared" si="25"/>
        <v>Đạt</v>
      </c>
      <c r="Y932" s="54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2"/>
    </row>
    <row r="933" spans="1:40" ht="18.75" customHeight="1" x14ac:dyDescent="0.25">
      <c r="A933" s="1">
        <v>925</v>
      </c>
      <c r="B933" s="20">
        <f>IF(LEN(C933=0),SUBTOTAL(3,$C$9:C933),"")</f>
        <v>925</v>
      </c>
      <c r="C933" s="21" t="s">
        <v>497</v>
      </c>
      <c r="D933" s="22" t="s">
        <v>5883</v>
      </c>
      <c r="E933" s="23" t="s">
        <v>5840</v>
      </c>
      <c r="F933" s="21" t="s">
        <v>6563</v>
      </c>
      <c r="G933" s="90">
        <v>3</v>
      </c>
      <c r="H933" s="24">
        <v>4.5</v>
      </c>
      <c r="I933" s="24">
        <v>4</v>
      </c>
      <c r="J933" s="24" t="s">
        <v>26</v>
      </c>
      <c r="K933" s="30"/>
      <c r="L933" s="30"/>
      <c r="M933" s="30"/>
      <c r="N933" s="30"/>
      <c r="O933" s="52">
        <v>2</v>
      </c>
      <c r="P933" s="26">
        <f t="shared" si="30"/>
        <v>3</v>
      </c>
      <c r="Q933" s="27" t="str">
        <f t="shared" si="29"/>
        <v>F</v>
      </c>
      <c r="R933" s="28" t="str">
        <f t="shared" si="28"/>
        <v>Kém</v>
      </c>
      <c r="S933" s="29" t="str">
        <f t="shared" si="31"/>
        <v/>
      </c>
      <c r="T933" s="92" t="s">
        <v>5728</v>
      </c>
      <c r="U933" s="3" t="str">
        <f t="shared" si="23"/>
        <v>INT1332</v>
      </c>
      <c r="V933" s="3" t="str">
        <f t="shared" si="24"/>
        <v>09</v>
      </c>
      <c r="W933" s="19" t="str">
        <f t="array" ref="W933">IFERROR(VLOOKUP($C933&amp;$T933,CHOOSE({1,2},Data!$A$2:$A$13444&amp;Data!$B$2:$B$13444,Data!$C$2:$C$13444),2,0),"")</f>
        <v>PM06-A3</v>
      </c>
      <c r="X933" s="54" t="str">
        <f t="shared" si="25"/>
        <v>Học lại</v>
      </c>
      <c r="Y933" s="54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2"/>
    </row>
    <row r="934" spans="1:40" ht="18.75" customHeight="1" x14ac:dyDescent="0.25">
      <c r="A934" s="1">
        <v>926</v>
      </c>
      <c r="B934" s="20">
        <f>IF(LEN(C934=0),SUBTOTAL(3,$C$9:C934),"")</f>
        <v>926</v>
      </c>
      <c r="C934" s="21" t="s">
        <v>464</v>
      </c>
      <c r="D934" s="22" t="s">
        <v>5889</v>
      </c>
      <c r="E934" s="23" t="s">
        <v>5840</v>
      </c>
      <c r="F934" s="21" t="s">
        <v>5939</v>
      </c>
      <c r="G934" s="90">
        <v>2</v>
      </c>
      <c r="H934" s="24">
        <v>4.5</v>
      </c>
      <c r="I934" s="24">
        <v>5.5</v>
      </c>
      <c r="J934" s="24" t="s">
        <v>26</v>
      </c>
      <c r="K934" s="30"/>
      <c r="L934" s="30"/>
      <c r="M934" s="30"/>
      <c r="N934" s="30"/>
      <c r="O934" s="52" t="s">
        <v>6629</v>
      </c>
      <c r="P934" s="26">
        <f t="shared" si="30"/>
        <v>0</v>
      </c>
      <c r="Q934" s="27" t="str">
        <f t="shared" si="29"/>
        <v>F</v>
      </c>
      <c r="R934" s="28" t="str">
        <f t="shared" si="28"/>
        <v>Kém</v>
      </c>
      <c r="S934" s="29" t="str">
        <f t="shared" si="31"/>
        <v>Vắng</v>
      </c>
      <c r="T934" s="92" t="s">
        <v>5728</v>
      </c>
      <c r="U934" s="3" t="str">
        <f t="shared" si="23"/>
        <v>INT1332</v>
      </c>
      <c r="V934" s="3" t="str">
        <f t="shared" si="24"/>
        <v>09</v>
      </c>
      <c r="W934" s="19" t="str">
        <f t="array" ref="W934">IFERROR(VLOOKUP($C934&amp;$T934,CHOOSE({1,2},Data!$A$2:$A$13444&amp;Data!$B$2:$B$13444,Data!$C$2:$C$13444),2,0),"")</f>
        <v>PM06-A3</v>
      </c>
      <c r="X934" s="54" t="str">
        <f t="shared" si="25"/>
        <v>Học lại</v>
      </c>
      <c r="Y934" s="54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2"/>
    </row>
    <row r="935" spans="1:40" ht="18.75" customHeight="1" x14ac:dyDescent="0.25">
      <c r="A935" s="1">
        <v>927</v>
      </c>
      <c r="B935" s="20">
        <f>IF(LEN(C935=0),SUBTOTAL(3,$C$9:C935),"")</f>
        <v>927</v>
      </c>
      <c r="C935" s="21" t="s">
        <v>368</v>
      </c>
      <c r="D935" s="22" t="s">
        <v>5879</v>
      </c>
      <c r="E935" s="23" t="s">
        <v>5840</v>
      </c>
      <c r="F935" s="21" t="s">
        <v>5951</v>
      </c>
      <c r="G935" s="90">
        <v>4</v>
      </c>
      <c r="H935" s="24">
        <v>4</v>
      </c>
      <c r="I935" s="24">
        <v>1</v>
      </c>
      <c r="J935" s="24" t="s">
        <v>26</v>
      </c>
      <c r="K935" s="30"/>
      <c r="L935" s="30"/>
      <c r="M935" s="30"/>
      <c r="N935" s="30"/>
      <c r="O935" s="52" t="s">
        <v>6629</v>
      </c>
      <c r="P935" s="26">
        <f t="shared" si="30"/>
        <v>0</v>
      </c>
      <c r="Q935" s="27" t="str">
        <f t="shared" si="29"/>
        <v>F</v>
      </c>
      <c r="R935" s="28" t="str">
        <f t="shared" si="28"/>
        <v>Kém</v>
      </c>
      <c r="S935" s="29" t="str">
        <f t="shared" si="31"/>
        <v>Vắng</v>
      </c>
      <c r="T935" s="92" t="s">
        <v>5728</v>
      </c>
      <c r="U935" s="3" t="str">
        <f t="shared" si="23"/>
        <v>INT1332</v>
      </c>
      <c r="V935" s="3" t="str">
        <f t="shared" si="24"/>
        <v>09</v>
      </c>
      <c r="W935" s="19" t="str">
        <f t="array" ref="W935">IFERROR(VLOOKUP($C935&amp;$T935,CHOOSE({1,2},Data!$A$2:$A$13444&amp;Data!$B$2:$B$13444,Data!$C$2:$C$13444),2,0),"")</f>
        <v>PM06-A3</v>
      </c>
      <c r="X935" s="54" t="str">
        <f t="shared" si="25"/>
        <v>Học lại</v>
      </c>
      <c r="Y935" s="54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2"/>
    </row>
    <row r="936" spans="1:40" ht="18.75" customHeight="1" x14ac:dyDescent="0.25">
      <c r="A936" s="1">
        <v>928</v>
      </c>
      <c r="B936" s="20">
        <f>IF(LEN(C936=0),SUBTOTAL(3,$C$9:C936),"")</f>
        <v>928</v>
      </c>
      <c r="C936" s="21" t="s">
        <v>4688</v>
      </c>
      <c r="D936" s="22" t="s">
        <v>6564</v>
      </c>
      <c r="E936" s="23" t="s">
        <v>6323</v>
      </c>
      <c r="F936" s="21" t="s">
        <v>5959</v>
      </c>
      <c r="G936" s="90">
        <v>6</v>
      </c>
      <c r="H936" s="24">
        <v>5.5</v>
      </c>
      <c r="I936" s="24">
        <v>5</v>
      </c>
      <c r="J936" s="24" t="s">
        <v>26</v>
      </c>
      <c r="K936" s="30"/>
      <c r="L936" s="30"/>
      <c r="M936" s="30"/>
      <c r="N936" s="30"/>
      <c r="O936" s="52">
        <v>6</v>
      </c>
      <c r="P936" s="26">
        <f t="shared" si="30"/>
        <v>5.7</v>
      </c>
      <c r="Q936" s="27" t="str">
        <f t="shared" si="29"/>
        <v>C</v>
      </c>
      <c r="R936" s="28" t="str">
        <f t="shared" si="28"/>
        <v>Trung bình</v>
      </c>
      <c r="S936" s="29" t="str">
        <f t="shared" si="31"/>
        <v/>
      </c>
      <c r="T936" s="92" t="s">
        <v>5728</v>
      </c>
      <c r="U936" s="3" t="str">
        <f t="shared" si="23"/>
        <v>INT1332</v>
      </c>
      <c r="V936" s="3" t="str">
        <f t="shared" si="24"/>
        <v>09</v>
      </c>
      <c r="W936" s="19" t="str">
        <f t="array" ref="W936">IFERROR(VLOOKUP($C936&amp;$T936,CHOOSE({1,2},Data!$A$2:$A$13444&amp;Data!$B$2:$B$13444,Data!$C$2:$C$13444),2,0),"")</f>
        <v>PM06-A3</v>
      </c>
      <c r="X936" s="54" t="str">
        <f t="shared" si="25"/>
        <v>Đạt</v>
      </c>
      <c r="Y936" s="54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2"/>
    </row>
    <row r="937" spans="1:40" ht="18.75" customHeight="1" x14ac:dyDescent="0.25">
      <c r="A937" s="1">
        <v>929</v>
      </c>
      <c r="B937" s="20">
        <f>IF(LEN(C937=0),SUBTOTAL(3,$C$9:C937),"")</f>
        <v>929</v>
      </c>
      <c r="C937" s="21" t="s">
        <v>225</v>
      </c>
      <c r="D937" s="22" t="s">
        <v>6519</v>
      </c>
      <c r="E937" s="23" t="s">
        <v>5899</v>
      </c>
      <c r="F937" s="21" t="s">
        <v>6098</v>
      </c>
      <c r="G937" s="90">
        <v>1</v>
      </c>
      <c r="H937" s="24">
        <v>3</v>
      </c>
      <c r="I937" s="24">
        <v>1</v>
      </c>
      <c r="J937" s="24" t="s">
        <v>26</v>
      </c>
      <c r="K937" s="30"/>
      <c r="L937" s="30"/>
      <c r="M937" s="30"/>
      <c r="N937" s="30"/>
      <c r="O937" s="52" t="s">
        <v>6629</v>
      </c>
      <c r="P937" s="26">
        <f t="shared" si="30"/>
        <v>0</v>
      </c>
      <c r="Q937" s="27" t="str">
        <f t="shared" si="29"/>
        <v>F</v>
      </c>
      <c r="R937" s="28" t="str">
        <f t="shared" si="28"/>
        <v>Kém</v>
      </c>
      <c r="S937" s="29" t="str">
        <f t="shared" si="31"/>
        <v>Vắng</v>
      </c>
      <c r="T937" s="92" t="s">
        <v>5728</v>
      </c>
      <c r="U937" s="3" t="str">
        <f t="shared" si="23"/>
        <v>INT1332</v>
      </c>
      <c r="V937" s="3" t="str">
        <f t="shared" si="24"/>
        <v>09</v>
      </c>
      <c r="W937" s="19" t="str">
        <f t="array" ref="W937">IFERROR(VLOOKUP($C937&amp;$T937,CHOOSE({1,2},Data!$A$2:$A$13444&amp;Data!$B$2:$B$13444,Data!$C$2:$C$13444),2,0),"")</f>
        <v>PM06-A3</v>
      </c>
      <c r="X937" s="54" t="str">
        <f t="shared" si="25"/>
        <v>Học lại</v>
      </c>
      <c r="Y937" s="54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2"/>
    </row>
    <row r="938" spans="1:40" ht="18.75" customHeight="1" x14ac:dyDescent="0.25">
      <c r="A938" s="1">
        <v>930</v>
      </c>
      <c r="B938" s="20">
        <f>IF(LEN(C938=0),SUBTOTAL(3,$C$9:C938),"")</f>
        <v>930</v>
      </c>
      <c r="C938" s="21" t="s">
        <v>5553</v>
      </c>
      <c r="D938" s="22" t="s">
        <v>6565</v>
      </c>
      <c r="E938" s="23" t="s">
        <v>5899</v>
      </c>
      <c r="F938" s="21" t="s">
        <v>6479</v>
      </c>
      <c r="G938" s="90">
        <v>0</v>
      </c>
      <c r="H938" s="24">
        <v>2</v>
      </c>
      <c r="I938" s="24">
        <v>0</v>
      </c>
      <c r="J938" s="24" t="s">
        <v>26</v>
      </c>
      <c r="K938" s="30"/>
      <c r="L938" s="30"/>
      <c r="M938" s="30"/>
      <c r="N938" s="30"/>
      <c r="O938" s="52" t="s">
        <v>6630</v>
      </c>
      <c r="P938" s="26">
        <f t="shared" si="30"/>
        <v>0</v>
      </c>
      <c r="Q938" s="27" t="str">
        <f t="shared" si="29"/>
        <v>F</v>
      </c>
      <c r="R938" s="28" t="str">
        <f t="shared" si="28"/>
        <v>Kém</v>
      </c>
      <c r="S938" s="29" t="str">
        <f t="shared" si="31"/>
        <v>Không đủ ĐKDT</v>
      </c>
      <c r="T938" s="92" t="s">
        <v>5728</v>
      </c>
      <c r="U938" s="3" t="str">
        <f t="shared" si="23"/>
        <v>INT1332</v>
      </c>
      <c r="V938" s="3" t="str">
        <f t="shared" si="24"/>
        <v>09</v>
      </c>
      <c r="W938" s="19" t="str">
        <f t="array" ref="W938">IFERROR(VLOOKUP($C938&amp;$T938,CHOOSE({1,2},Data!$A$2:$A$13444&amp;Data!$B$2:$B$13444,Data!$C$2:$C$13444),2,0),"")</f>
        <v>PM06-A3</v>
      </c>
      <c r="X938" s="54" t="str">
        <f t="shared" si="25"/>
        <v>Học lại</v>
      </c>
      <c r="Y938" s="54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2"/>
    </row>
    <row r="939" spans="1:40" ht="18.75" customHeight="1" x14ac:dyDescent="0.25">
      <c r="A939" s="1">
        <v>931</v>
      </c>
      <c r="B939" s="20">
        <f>IF(LEN(C939=0),SUBTOTAL(3,$C$9:C939),"")</f>
        <v>931</v>
      </c>
      <c r="C939" s="21" t="s">
        <v>255</v>
      </c>
      <c r="D939" s="22" t="s">
        <v>5853</v>
      </c>
      <c r="E939" s="23" t="s">
        <v>6124</v>
      </c>
      <c r="F939" s="21" t="s">
        <v>5940</v>
      </c>
      <c r="G939" s="90">
        <v>3</v>
      </c>
      <c r="H939" s="24">
        <v>4.5</v>
      </c>
      <c r="I939" s="24">
        <v>1</v>
      </c>
      <c r="J939" s="24" t="s">
        <v>26</v>
      </c>
      <c r="K939" s="30"/>
      <c r="L939" s="30"/>
      <c r="M939" s="30"/>
      <c r="N939" s="30"/>
      <c r="O939" s="52" t="s">
        <v>6629</v>
      </c>
      <c r="P939" s="26">
        <f t="shared" si="30"/>
        <v>0</v>
      </c>
      <c r="Q939" s="27" t="str">
        <f t="shared" si="29"/>
        <v>F</v>
      </c>
      <c r="R939" s="28" t="str">
        <f t="shared" si="28"/>
        <v>Kém</v>
      </c>
      <c r="S939" s="29" t="str">
        <f t="shared" si="31"/>
        <v>Vắng</v>
      </c>
      <c r="T939" s="92" t="s">
        <v>5728</v>
      </c>
      <c r="U939" s="3" t="str">
        <f t="shared" si="23"/>
        <v>INT1332</v>
      </c>
      <c r="V939" s="3" t="str">
        <f t="shared" si="24"/>
        <v>09</v>
      </c>
      <c r="W939" s="19" t="str">
        <f t="array" ref="W939">IFERROR(VLOOKUP($C939&amp;$T939,CHOOSE({1,2},Data!$A$2:$A$13444&amp;Data!$B$2:$B$13444,Data!$C$2:$C$13444),2,0),"")</f>
        <v>PM06-A3</v>
      </c>
      <c r="X939" s="54" t="str">
        <f t="shared" si="25"/>
        <v>Học lại</v>
      </c>
      <c r="Y939" s="54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2"/>
    </row>
    <row r="940" spans="1:40" ht="18.75" customHeight="1" x14ac:dyDescent="0.25">
      <c r="A940" s="1">
        <v>932</v>
      </c>
      <c r="B940" s="20">
        <f>IF(LEN(C940=0),SUBTOTAL(3,$C$9:C940),"")</f>
        <v>932</v>
      </c>
      <c r="C940" s="21" t="s">
        <v>295</v>
      </c>
      <c r="D940" s="22" t="s">
        <v>6420</v>
      </c>
      <c r="E940" s="23" t="s">
        <v>6291</v>
      </c>
      <c r="F940" s="21" t="s">
        <v>5935</v>
      </c>
      <c r="G940" s="90">
        <v>10</v>
      </c>
      <c r="H940" s="24">
        <v>8</v>
      </c>
      <c r="I940" s="24">
        <v>7</v>
      </c>
      <c r="J940" s="24" t="s">
        <v>26</v>
      </c>
      <c r="K940" s="30"/>
      <c r="L940" s="30"/>
      <c r="M940" s="30"/>
      <c r="N940" s="30"/>
      <c r="O940" s="52">
        <v>6</v>
      </c>
      <c r="P940" s="26">
        <f t="shared" si="30"/>
        <v>7</v>
      </c>
      <c r="Q940" s="27" t="str">
        <f t="shared" si="29"/>
        <v>B</v>
      </c>
      <c r="R940" s="28" t="str">
        <f t="shared" si="28"/>
        <v>Khá</v>
      </c>
      <c r="S940" s="29" t="str">
        <f t="shared" si="31"/>
        <v/>
      </c>
      <c r="T940" s="92" t="s">
        <v>5728</v>
      </c>
      <c r="U940" s="3" t="str">
        <f t="shared" si="23"/>
        <v>INT1332</v>
      </c>
      <c r="V940" s="3" t="str">
        <f t="shared" si="24"/>
        <v>09</v>
      </c>
      <c r="W940" s="19" t="str">
        <f t="array" ref="W940">IFERROR(VLOOKUP($C940&amp;$T940,CHOOSE({1,2},Data!$A$2:$A$13444&amp;Data!$B$2:$B$13444,Data!$C$2:$C$13444),2,0),"")</f>
        <v>PM06-A3</v>
      </c>
      <c r="X940" s="54" t="str">
        <f t="shared" si="25"/>
        <v>Đạt</v>
      </c>
      <c r="Y940" s="54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2"/>
    </row>
    <row r="941" spans="1:40" ht="18.75" customHeight="1" x14ac:dyDescent="0.25">
      <c r="A941" s="1">
        <v>933</v>
      </c>
      <c r="B941" s="20">
        <f>IF(LEN(C941=0),SUBTOTAL(3,$C$9:C941),"")</f>
        <v>933</v>
      </c>
      <c r="C941" s="21" t="s">
        <v>227</v>
      </c>
      <c r="D941" s="22" t="s">
        <v>6566</v>
      </c>
      <c r="E941" s="23" t="s">
        <v>6567</v>
      </c>
      <c r="F941" s="21" t="s">
        <v>5940</v>
      </c>
      <c r="G941" s="90">
        <v>5</v>
      </c>
      <c r="H941" s="24">
        <v>2.5</v>
      </c>
      <c r="I941" s="24">
        <v>6</v>
      </c>
      <c r="J941" s="24" t="s">
        <v>26</v>
      </c>
      <c r="K941" s="30"/>
      <c r="L941" s="30"/>
      <c r="M941" s="30"/>
      <c r="N941" s="30"/>
      <c r="O941" s="52" t="s">
        <v>6629</v>
      </c>
      <c r="P941" s="26">
        <f t="shared" si="30"/>
        <v>0</v>
      </c>
      <c r="Q941" s="27" t="str">
        <f t="shared" si="29"/>
        <v>F</v>
      </c>
      <c r="R941" s="28" t="str">
        <f t="shared" si="28"/>
        <v>Kém</v>
      </c>
      <c r="S941" s="29" t="str">
        <f t="shared" si="31"/>
        <v>Vắng</v>
      </c>
      <c r="T941" s="92" t="s">
        <v>5728</v>
      </c>
      <c r="U941" s="3" t="str">
        <f t="shared" si="23"/>
        <v>INT1332</v>
      </c>
      <c r="V941" s="3" t="str">
        <f t="shared" si="24"/>
        <v>09</v>
      </c>
      <c r="W941" s="19" t="str">
        <f t="array" ref="W941">IFERROR(VLOOKUP($C941&amp;$T941,CHOOSE({1,2},Data!$A$2:$A$13444&amp;Data!$B$2:$B$13444,Data!$C$2:$C$13444),2,0),"")</f>
        <v>PM06-A3</v>
      </c>
      <c r="X941" s="54" t="str">
        <f t="shared" si="25"/>
        <v>Học lại</v>
      </c>
      <c r="Y941" s="54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2"/>
    </row>
    <row r="942" spans="1:40" ht="18.75" customHeight="1" x14ac:dyDescent="0.25">
      <c r="A942" s="1">
        <v>934</v>
      </c>
      <c r="B942" s="20">
        <f>IF(LEN(C942=0),SUBTOTAL(3,$C$9:C942),"")</f>
        <v>934</v>
      </c>
      <c r="C942" s="21" t="s">
        <v>439</v>
      </c>
      <c r="D942" s="22" t="s">
        <v>6530</v>
      </c>
      <c r="E942" s="23" t="s">
        <v>5903</v>
      </c>
      <c r="F942" s="21" t="s">
        <v>5951</v>
      </c>
      <c r="G942" s="90">
        <v>5</v>
      </c>
      <c r="H942" s="24">
        <v>3</v>
      </c>
      <c r="I942" s="24">
        <v>1</v>
      </c>
      <c r="J942" s="24" t="s">
        <v>26</v>
      </c>
      <c r="K942" s="30"/>
      <c r="L942" s="30"/>
      <c r="M942" s="30"/>
      <c r="N942" s="30"/>
      <c r="O942" s="52" t="s">
        <v>6629</v>
      </c>
      <c r="P942" s="26">
        <f t="shared" si="30"/>
        <v>0</v>
      </c>
      <c r="Q942" s="27" t="str">
        <f t="shared" si="29"/>
        <v>F</v>
      </c>
      <c r="R942" s="28" t="str">
        <f t="shared" si="28"/>
        <v>Kém</v>
      </c>
      <c r="S942" s="29" t="str">
        <f t="shared" si="31"/>
        <v>Vắng</v>
      </c>
      <c r="T942" s="92" t="s">
        <v>5728</v>
      </c>
      <c r="U942" s="3" t="str">
        <f t="shared" si="23"/>
        <v>INT1332</v>
      </c>
      <c r="V942" s="3" t="str">
        <f t="shared" si="24"/>
        <v>09</v>
      </c>
      <c r="W942" s="19" t="str">
        <f t="array" ref="W942">IFERROR(VLOOKUP($C942&amp;$T942,CHOOSE({1,2},Data!$A$2:$A$13444&amp;Data!$B$2:$B$13444,Data!$C$2:$C$13444),2,0),"")</f>
        <v>PM06-A3</v>
      </c>
      <c r="X942" s="54" t="str">
        <f t="shared" si="25"/>
        <v>Học lại</v>
      </c>
      <c r="Y942" s="54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2"/>
    </row>
    <row r="943" spans="1:40" ht="18.75" customHeight="1" x14ac:dyDescent="0.25">
      <c r="A943" s="1">
        <v>935</v>
      </c>
      <c r="B943" s="20">
        <f>IF(LEN(C943=0),SUBTOTAL(3,$C$9:C943),"")</f>
        <v>935</v>
      </c>
      <c r="C943" s="21" t="s">
        <v>5248</v>
      </c>
      <c r="D943" s="22" t="s">
        <v>5853</v>
      </c>
      <c r="E943" s="23" t="s">
        <v>5843</v>
      </c>
      <c r="F943" s="21" t="s">
        <v>5958</v>
      </c>
      <c r="G943" s="90">
        <v>6</v>
      </c>
      <c r="H943" s="24">
        <v>5.5</v>
      </c>
      <c r="I943" s="24">
        <v>5</v>
      </c>
      <c r="J943" s="24" t="s">
        <v>26</v>
      </c>
      <c r="K943" s="30"/>
      <c r="L943" s="30"/>
      <c r="M943" s="30"/>
      <c r="N943" s="30"/>
      <c r="O943" s="52">
        <v>2</v>
      </c>
      <c r="P943" s="26">
        <f t="shared" si="30"/>
        <v>3.7</v>
      </c>
      <c r="Q943" s="27" t="str">
        <f t="shared" si="29"/>
        <v>F</v>
      </c>
      <c r="R943" s="28" t="str">
        <f t="shared" si="28"/>
        <v>Kém</v>
      </c>
      <c r="S943" s="29" t="str">
        <f t="shared" si="31"/>
        <v/>
      </c>
      <c r="T943" s="92" t="s">
        <v>5728</v>
      </c>
      <c r="U943" s="3" t="str">
        <f t="shared" si="23"/>
        <v>INT1332</v>
      </c>
      <c r="V943" s="3" t="str">
        <f t="shared" si="24"/>
        <v>09</v>
      </c>
      <c r="W943" s="19" t="str">
        <f t="array" ref="W943">IFERROR(VLOOKUP($C943&amp;$T943,CHOOSE({1,2},Data!$A$2:$A$13444&amp;Data!$B$2:$B$13444,Data!$C$2:$C$13444),2,0),"")</f>
        <v>PM06-A3</v>
      </c>
      <c r="X943" s="54" t="str">
        <f t="shared" si="25"/>
        <v>Học lại</v>
      </c>
      <c r="Y943" s="54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2"/>
    </row>
    <row r="944" spans="1:40" ht="18.75" customHeight="1" x14ac:dyDescent="0.25">
      <c r="A944" s="1">
        <v>936</v>
      </c>
      <c r="B944" s="20">
        <f>IF(LEN(C944=0),SUBTOTAL(3,$C$9:C944),"")</f>
        <v>936</v>
      </c>
      <c r="C944" s="21" t="s">
        <v>739</v>
      </c>
      <c r="D944" s="22" t="s">
        <v>6568</v>
      </c>
      <c r="E944" s="23" t="s">
        <v>5846</v>
      </c>
      <c r="F944" s="21" t="s">
        <v>6286</v>
      </c>
      <c r="G944" s="90">
        <v>8.5</v>
      </c>
      <c r="H944" s="24">
        <v>7.5</v>
      </c>
      <c r="I944" s="24">
        <v>6.5</v>
      </c>
      <c r="J944" s="24" t="s">
        <v>26</v>
      </c>
      <c r="K944" s="30"/>
      <c r="L944" s="30"/>
      <c r="M944" s="30"/>
      <c r="N944" s="30"/>
      <c r="O944" s="52">
        <v>6</v>
      </c>
      <c r="P944" s="26">
        <f t="shared" si="30"/>
        <v>6.7</v>
      </c>
      <c r="Q944" s="27" t="str">
        <f t="shared" si="29"/>
        <v>C+</v>
      </c>
      <c r="R944" s="28" t="str">
        <f t="shared" si="28"/>
        <v>Trung bình</v>
      </c>
      <c r="S944" s="29" t="str">
        <f t="shared" si="31"/>
        <v/>
      </c>
      <c r="T944" s="92" t="s">
        <v>5728</v>
      </c>
      <c r="U944" s="3" t="str">
        <f t="shared" si="23"/>
        <v>INT1332</v>
      </c>
      <c r="V944" s="3" t="str">
        <f t="shared" si="24"/>
        <v>09</v>
      </c>
      <c r="W944" s="19" t="str">
        <f t="array" ref="W944">IFERROR(VLOOKUP($C944&amp;$T944,CHOOSE({1,2},Data!$A$2:$A$13444&amp;Data!$B$2:$B$13444,Data!$C$2:$C$13444),2,0),"")</f>
        <v>PM06-A3</v>
      </c>
      <c r="X944" s="54" t="str">
        <f t="shared" si="25"/>
        <v>Đạt</v>
      </c>
      <c r="Y944" s="54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2"/>
    </row>
    <row r="945" spans="1:40" ht="18.75" customHeight="1" x14ac:dyDescent="0.25">
      <c r="A945" s="1">
        <v>937</v>
      </c>
      <c r="B945" s="20">
        <f>IF(LEN(C945=0),SUBTOTAL(3,$C$9:C945),"")</f>
        <v>937</v>
      </c>
      <c r="C945" s="21" t="s">
        <v>472</v>
      </c>
      <c r="D945" s="22" t="s">
        <v>6569</v>
      </c>
      <c r="E945" s="23" t="s">
        <v>6570</v>
      </c>
      <c r="F945" s="21" t="s">
        <v>5951</v>
      </c>
      <c r="G945" s="90">
        <v>9</v>
      </c>
      <c r="H945" s="24">
        <v>5.5</v>
      </c>
      <c r="I945" s="24">
        <v>5</v>
      </c>
      <c r="J945" s="24" t="s">
        <v>26</v>
      </c>
      <c r="K945" s="30"/>
      <c r="L945" s="30"/>
      <c r="M945" s="30"/>
      <c r="N945" s="30"/>
      <c r="O945" s="52">
        <v>3</v>
      </c>
      <c r="P945" s="26">
        <f t="shared" si="30"/>
        <v>4.5</v>
      </c>
      <c r="Q945" s="27" t="str">
        <f t="shared" si="29"/>
        <v>D</v>
      </c>
      <c r="R945" s="28" t="str">
        <f t="shared" si="28"/>
        <v>Trung bình yếu</v>
      </c>
      <c r="S945" s="29" t="str">
        <f t="shared" si="31"/>
        <v/>
      </c>
      <c r="T945" s="92" t="s">
        <v>5728</v>
      </c>
      <c r="U945" s="3" t="str">
        <f t="shared" si="23"/>
        <v>INT1332</v>
      </c>
      <c r="V945" s="3" t="str">
        <f t="shared" si="24"/>
        <v>09</v>
      </c>
      <c r="W945" s="19" t="str">
        <f t="array" ref="W945">IFERROR(VLOOKUP($C945&amp;$T945,CHOOSE({1,2},Data!$A$2:$A$13444&amp;Data!$B$2:$B$13444,Data!$C$2:$C$13444),2,0),"")</f>
        <v>PM06-A3</v>
      </c>
      <c r="X945" s="54" t="str">
        <f t="shared" si="25"/>
        <v>Đạt</v>
      </c>
      <c r="Y945" s="54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2"/>
    </row>
    <row r="946" spans="1:40" ht="18.75" customHeight="1" x14ac:dyDescent="0.25">
      <c r="A946" s="1">
        <v>938</v>
      </c>
      <c r="B946" s="20">
        <f>IF(LEN(C946=0),SUBTOTAL(3,$C$9:C946),"")</f>
        <v>938</v>
      </c>
      <c r="C946" s="21" t="s">
        <v>409</v>
      </c>
      <c r="D946" s="22" t="s">
        <v>5812</v>
      </c>
      <c r="E946" s="23" t="s">
        <v>6571</v>
      </c>
      <c r="F946" s="21" t="s">
        <v>5949</v>
      </c>
      <c r="G946" s="90">
        <v>9</v>
      </c>
      <c r="H946" s="24">
        <v>5</v>
      </c>
      <c r="I946" s="24">
        <v>6.5</v>
      </c>
      <c r="J946" s="24" t="s">
        <v>26</v>
      </c>
      <c r="K946" s="30"/>
      <c r="L946" s="30"/>
      <c r="M946" s="30"/>
      <c r="N946" s="30"/>
      <c r="O946" s="52">
        <v>3</v>
      </c>
      <c r="P946" s="26">
        <f t="shared" si="30"/>
        <v>4.7</v>
      </c>
      <c r="Q946" s="27" t="str">
        <f t="shared" si="29"/>
        <v>D</v>
      </c>
      <c r="R946" s="28" t="str">
        <f t="shared" si="28"/>
        <v>Trung bình yếu</v>
      </c>
      <c r="S946" s="29" t="str">
        <f t="shared" si="31"/>
        <v/>
      </c>
      <c r="T946" s="92" t="s">
        <v>5728</v>
      </c>
      <c r="U946" s="3" t="str">
        <f t="shared" si="23"/>
        <v>INT1332</v>
      </c>
      <c r="V946" s="3" t="str">
        <f t="shared" si="24"/>
        <v>09</v>
      </c>
      <c r="W946" s="19" t="str">
        <f t="array" ref="W946">IFERROR(VLOOKUP($C946&amp;$T946,CHOOSE({1,2},Data!$A$2:$A$13444&amp;Data!$B$2:$B$13444,Data!$C$2:$C$13444),2,0),"")</f>
        <v>PM06-A3</v>
      </c>
      <c r="X946" s="54" t="str">
        <f t="shared" si="25"/>
        <v>Đạt</v>
      </c>
      <c r="Y946" s="54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2"/>
    </row>
    <row r="947" spans="1:40" ht="18.75" customHeight="1" x14ac:dyDescent="0.25">
      <c r="A947" s="1">
        <v>939</v>
      </c>
      <c r="B947" s="20">
        <f>IF(LEN(C947=0),SUBTOTAL(3,$C$9:C947),"")</f>
        <v>939</v>
      </c>
      <c r="C947" s="21" t="s">
        <v>621</v>
      </c>
      <c r="D947" s="22" t="s">
        <v>6572</v>
      </c>
      <c r="E947" s="23" t="s">
        <v>5917</v>
      </c>
      <c r="F947" s="21" t="s">
        <v>5951</v>
      </c>
      <c r="G947" s="90">
        <v>10</v>
      </c>
      <c r="H947" s="24">
        <v>5.5</v>
      </c>
      <c r="I947" s="24">
        <v>6</v>
      </c>
      <c r="J947" s="24" t="s">
        <v>26</v>
      </c>
      <c r="K947" s="30"/>
      <c r="L947" s="30"/>
      <c r="M947" s="30"/>
      <c r="N947" s="30"/>
      <c r="O947" s="52">
        <v>1</v>
      </c>
      <c r="P947" s="26">
        <f t="shared" si="30"/>
        <v>3.8</v>
      </c>
      <c r="Q947" s="27" t="str">
        <f t="shared" si="29"/>
        <v>F</v>
      </c>
      <c r="R947" s="28" t="str">
        <f t="shared" si="28"/>
        <v>Kém</v>
      </c>
      <c r="S947" s="29" t="str">
        <f t="shared" si="31"/>
        <v/>
      </c>
      <c r="T947" s="92" t="s">
        <v>5728</v>
      </c>
      <c r="U947" s="3" t="str">
        <f t="shared" si="23"/>
        <v>INT1332</v>
      </c>
      <c r="V947" s="3" t="str">
        <f t="shared" si="24"/>
        <v>09</v>
      </c>
      <c r="W947" s="19" t="str">
        <f t="array" ref="W947">IFERROR(VLOOKUP($C947&amp;$T947,CHOOSE({1,2},Data!$A$2:$A$13444&amp;Data!$B$2:$B$13444,Data!$C$2:$C$13444),2,0),"")</f>
        <v>PM06-A3</v>
      </c>
      <c r="X947" s="54" t="str">
        <f t="shared" si="25"/>
        <v>Học lại</v>
      </c>
      <c r="Y947" s="54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2"/>
    </row>
    <row r="948" spans="1:40" ht="18.75" customHeight="1" x14ac:dyDescent="0.25">
      <c r="A948" s="1">
        <v>940</v>
      </c>
      <c r="B948" s="20">
        <f>IF(LEN(C948=0),SUBTOTAL(3,$C$9:C948),"")</f>
        <v>940</v>
      </c>
      <c r="C948" s="21" t="s">
        <v>474</v>
      </c>
      <c r="D948" s="22" t="s">
        <v>6573</v>
      </c>
      <c r="E948" s="23" t="s">
        <v>6574</v>
      </c>
      <c r="F948" s="21" t="s">
        <v>5942</v>
      </c>
      <c r="G948" s="90">
        <v>8</v>
      </c>
      <c r="H948" s="24">
        <v>5</v>
      </c>
      <c r="I948" s="24">
        <v>6</v>
      </c>
      <c r="J948" s="24" t="s">
        <v>26</v>
      </c>
      <c r="K948" s="30"/>
      <c r="L948" s="30"/>
      <c r="M948" s="30"/>
      <c r="N948" s="30"/>
      <c r="O948" s="52">
        <v>3</v>
      </c>
      <c r="P948" s="26">
        <f t="shared" si="30"/>
        <v>4.5</v>
      </c>
      <c r="Q948" s="27" t="str">
        <f t="shared" si="29"/>
        <v>D</v>
      </c>
      <c r="R948" s="28" t="str">
        <f t="shared" si="28"/>
        <v>Trung bình yếu</v>
      </c>
      <c r="S948" s="29" t="str">
        <f t="shared" si="31"/>
        <v/>
      </c>
      <c r="T948" s="92" t="s">
        <v>5728</v>
      </c>
      <c r="U948" s="3" t="str">
        <f t="shared" si="23"/>
        <v>INT1332</v>
      </c>
      <c r="V948" s="3" t="str">
        <f t="shared" si="24"/>
        <v>09</v>
      </c>
      <c r="W948" s="19" t="str">
        <f t="array" ref="W948">IFERROR(VLOOKUP($C948&amp;$T948,CHOOSE({1,2},Data!$A$2:$A$13444&amp;Data!$B$2:$B$13444,Data!$C$2:$C$13444),2,0),"")</f>
        <v>PM06-A3</v>
      </c>
      <c r="X948" s="54" t="str">
        <f t="shared" si="25"/>
        <v>Đạt</v>
      </c>
      <c r="Y948" s="54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2"/>
    </row>
    <row r="949" spans="1:40" ht="18.75" customHeight="1" x14ac:dyDescent="0.25">
      <c r="A949" s="1">
        <v>941</v>
      </c>
      <c r="B949" s="20">
        <f>IF(LEN(C949=0),SUBTOTAL(3,$C$9:C949),"")</f>
        <v>941</v>
      </c>
      <c r="C949" s="21" t="s">
        <v>5506</v>
      </c>
      <c r="D949" s="22" t="s">
        <v>6005</v>
      </c>
      <c r="E949" s="23" t="s">
        <v>6248</v>
      </c>
      <c r="F949" s="21" t="s">
        <v>6282</v>
      </c>
      <c r="G949" s="90">
        <v>0.5</v>
      </c>
      <c r="H949" s="24">
        <v>4</v>
      </c>
      <c r="I949" s="24">
        <v>5</v>
      </c>
      <c r="J949" s="24" t="s">
        <v>26</v>
      </c>
      <c r="K949" s="30"/>
      <c r="L949" s="30"/>
      <c r="M949" s="30"/>
      <c r="N949" s="30"/>
      <c r="O949" s="52">
        <v>2</v>
      </c>
      <c r="P949" s="26">
        <f t="shared" si="30"/>
        <v>2.9</v>
      </c>
      <c r="Q949" s="27" t="str">
        <f t="shared" si="29"/>
        <v>F</v>
      </c>
      <c r="R949" s="28" t="str">
        <f t="shared" si="28"/>
        <v>Kém</v>
      </c>
      <c r="S949" s="29" t="str">
        <f t="shared" si="31"/>
        <v/>
      </c>
      <c r="T949" s="92" t="s">
        <v>5728</v>
      </c>
      <c r="U949" s="3" t="str">
        <f t="shared" si="23"/>
        <v>INT1332</v>
      </c>
      <c r="V949" s="3" t="str">
        <f t="shared" si="24"/>
        <v>09</v>
      </c>
      <c r="W949" s="19" t="str">
        <f t="array" ref="W949">IFERROR(VLOOKUP($C949&amp;$T949,CHOOSE({1,2},Data!$A$2:$A$13444&amp;Data!$B$2:$B$13444,Data!$C$2:$C$13444),2,0),"")</f>
        <v>PM06-A3</v>
      </c>
      <c r="X949" s="54" t="str">
        <f t="shared" si="25"/>
        <v>Học lại</v>
      </c>
      <c r="Y949" s="54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2"/>
    </row>
    <row r="950" spans="1:40" ht="18.75" customHeight="1" x14ac:dyDescent="0.25">
      <c r="A950" s="1">
        <v>942</v>
      </c>
      <c r="B950" s="20">
        <f>IF(LEN(C950=0),SUBTOTAL(3,$C$9:C950),"")</f>
        <v>942</v>
      </c>
      <c r="C950" s="21" t="s">
        <v>4910</v>
      </c>
      <c r="D950" s="22" t="s">
        <v>6575</v>
      </c>
      <c r="E950" s="23" t="s">
        <v>6576</v>
      </c>
      <c r="F950" s="21" t="s">
        <v>6479</v>
      </c>
      <c r="G950" s="90">
        <v>9</v>
      </c>
      <c r="H950" s="24">
        <v>3.5</v>
      </c>
      <c r="I950" s="24">
        <v>6</v>
      </c>
      <c r="J950" s="24" t="s">
        <v>26</v>
      </c>
      <c r="K950" s="30"/>
      <c r="L950" s="30"/>
      <c r="M950" s="30"/>
      <c r="N950" s="30"/>
      <c r="O950" s="52" t="s">
        <v>6629</v>
      </c>
      <c r="P950" s="26">
        <f t="shared" si="30"/>
        <v>0</v>
      </c>
      <c r="Q950" s="27" t="str">
        <f t="shared" si="29"/>
        <v>F</v>
      </c>
      <c r="R950" s="28" t="str">
        <f t="shared" si="28"/>
        <v>Kém</v>
      </c>
      <c r="S950" s="29" t="str">
        <f t="shared" si="31"/>
        <v>Vắng</v>
      </c>
      <c r="T950" s="92" t="s">
        <v>5728</v>
      </c>
      <c r="U950" s="3" t="str">
        <f t="shared" si="23"/>
        <v>INT1332</v>
      </c>
      <c r="V950" s="3" t="str">
        <f t="shared" si="24"/>
        <v>09</v>
      </c>
      <c r="W950" s="19" t="str">
        <f t="array" ref="W950">IFERROR(VLOOKUP($C950&amp;$T950,CHOOSE({1,2},Data!$A$2:$A$13444&amp;Data!$B$2:$B$13444,Data!$C$2:$C$13444),2,0),"")</f>
        <v>PM06-A3</v>
      </c>
      <c r="X950" s="54" t="str">
        <f t="shared" si="25"/>
        <v>Học lại</v>
      </c>
      <c r="Y950" s="54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2"/>
    </row>
    <row r="951" spans="1:40" ht="18.75" customHeight="1" x14ac:dyDescent="0.25">
      <c r="A951" s="1">
        <v>943</v>
      </c>
      <c r="B951" s="20">
        <f>IF(LEN(C951=0),SUBTOTAL(3,$C$9:C951),"")</f>
        <v>943</v>
      </c>
      <c r="C951" s="21" t="s">
        <v>443</v>
      </c>
      <c r="D951" s="22" t="s">
        <v>6397</v>
      </c>
      <c r="E951" s="23" t="s">
        <v>6004</v>
      </c>
      <c r="F951" s="21" t="s">
        <v>5951</v>
      </c>
      <c r="G951" s="90">
        <v>5.5</v>
      </c>
      <c r="H951" s="24">
        <v>4.5</v>
      </c>
      <c r="I951" s="24">
        <v>5</v>
      </c>
      <c r="J951" s="24" t="s">
        <v>26</v>
      </c>
      <c r="K951" s="30"/>
      <c r="L951" s="30"/>
      <c r="M951" s="30"/>
      <c r="N951" s="30"/>
      <c r="O951" s="52">
        <v>2</v>
      </c>
      <c r="P951" s="26">
        <f t="shared" si="30"/>
        <v>3.5</v>
      </c>
      <c r="Q951" s="27" t="str">
        <f t="shared" si="29"/>
        <v>F</v>
      </c>
      <c r="R951" s="28" t="str">
        <f t="shared" si="28"/>
        <v>Kém</v>
      </c>
      <c r="S951" s="29" t="str">
        <f t="shared" si="31"/>
        <v/>
      </c>
      <c r="T951" s="92" t="s">
        <v>5728</v>
      </c>
      <c r="U951" s="3" t="str">
        <f t="shared" si="23"/>
        <v>INT1332</v>
      </c>
      <c r="V951" s="3" t="str">
        <f t="shared" si="24"/>
        <v>09</v>
      </c>
      <c r="W951" s="19" t="str">
        <f t="array" ref="W951">IFERROR(VLOOKUP($C951&amp;$T951,CHOOSE({1,2},Data!$A$2:$A$13444&amp;Data!$B$2:$B$13444,Data!$C$2:$C$13444),2,0),"")</f>
        <v>PM06-A3</v>
      </c>
      <c r="X951" s="54" t="str">
        <f t="shared" si="25"/>
        <v>Học lại</v>
      </c>
      <c r="Y951" s="54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2"/>
    </row>
    <row r="952" spans="1:40" ht="18.75" customHeight="1" x14ac:dyDescent="0.25">
      <c r="A952" s="1">
        <v>944</v>
      </c>
      <c r="B952" s="20">
        <f>IF(LEN(C952=0),SUBTOTAL(3,$C$9:C952),"")</f>
        <v>944</v>
      </c>
      <c r="C952" s="21" t="s">
        <v>4920</v>
      </c>
      <c r="D952" s="22" t="s">
        <v>6577</v>
      </c>
      <c r="E952" s="23" t="s">
        <v>6004</v>
      </c>
      <c r="F952" s="21" t="s">
        <v>5959</v>
      </c>
      <c r="G952" s="90">
        <v>9</v>
      </c>
      <c r="H952" s="24">
        <v>7</v>
      </c>
      <c r="I952" s="24">
        <v>6</v>
      </c>
      <c r="J952" s="24" t="s">
        <v>26</v>
      </c>
      <c r="K952" s="30"/>
      <c r="L952" s="30"/>
      <c r="M952" s="30"/>
      <c r="N952" s="30"/>
      <c r="O952" s="52">
        <v>8</v>
      </c>
      <c r="P952" s="26">
        <f t="shared" si="30"/>
        <v>7.5</v>
      </c>
      <c r="Q952" s="27" t="str">
        <f t="shared" si="29"/>
        <v>B</v>
      </c>
      <c r="R952" s="28" t="str">
        <f t="shared" si="28"/>
        <v>Khá</v>
      </c>
      <c r="S952" s="29" t="str">
        <f t="shared" si="31"/>
        <v/>
      </c>
      <c r="T952" s="92" t="s">
        <v>5728</v>
      </c>
      <c r="U952" s="3" t="str">
        <f t="shared" si="23"/>
        <v>INT1332</v>
      </c>
      <c r="V952" s="3" t="str">
        <f t="shared" si="24"/>
        <v>09</v>
      </c>
      <c r="W952" s="19" t="str">
        <f t="array" ref="W952">IFERROR(VLOOKUP($C952&amp;$T952,CHOOSE({1,2},Data!$A$2:$A$13444&amp;Data!$B$2:$B$13444,Data!$C$2:$C$13444),2,0),"")</f>
        <v>PM06-A3</v>
      </c>
      <c r="X952" s="54" t="str">
        <f t="shared" si="25"/>
        <v>Đạt</v>
      </c>
      <c r="Y952" s="54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2"/>
    </row>
    <row r="953" spans="1:40" ht="18.75" customHeight="1" x14ac:dyDescent="0.25">
      <c r="A953" s="1">
        <v>945</v>
      </c>
      <c r="B953" s="20">
        <f>IF(LEN(C953=0),SUBTOTAL(3,$C$9:C953),"")</f>
        <v>945</v>
      </c>
      <c r="C953" s="21" t="s">
        <v>478</v>
      </c>
      <c r="D953" s="22" t="s">
        <v>6578</v>
      </c>
      <c r="E953" s="23" t="s">
        <v>6201</v>
      </c>
      <c r="F953" s="21" t="s">
        <v>5958</v>
      </c>
      <c r="G953" s="90">
        <v>10</v>
      </c>
      <c r="H953" s="24">
        <v>9.5</v>
      </c>
      <c r="I953" s="24">
        <v>7</v>
      </c>
      <c r="J953" s="24" t="s">
        <v>26</v>
      </c>
      <c r="K953" s="30"/>
      <c r="L953" s="30"/>
      <c r="M953" s="30"/>
      <c r="N953" s="30"/>
      <c r="O953" s="52">
        <v>5</v>
      </c>
      <c r="P953" s="26">
        <f t="shared" si="30"/>
        <v>6.8</v>
      </c>
      <c r="Q953" s="27" t="str">
        <f t="shared" si="29"/>
        <v>C+</v>
      </c>
      <c r="R953" s="28" t="str">
        <f t="shared" si="28"/>
        <v>Trung bình</v>
      </c>
      <c r="S953" s="29" t="str">
        <f t="shared" si="31"/>
        <v/>
      </c>
      <c r="T953" s="92" t="s">
        <v>5728</v>
      </c>
      <c r="U953" s="3" t="str">
        <f t="shared" si="23"/>
        <v>INT1332</v>
      </c>
      <c r="V953" s="3" t="str">
        <f t="shared" si="24"/>
        <v>09</v>
      </c>
      <c r="W953" s="19" t="str">
        <f t="array" ref="W953">IFERROR(VLOOKUP($C953&amp;$T953,CHOOSE({1,2},Data!$A$2:$A$13444&amp;Data!$B$2:$B$13444,Data!$C$2:$C$13444),2,0),"")</f>
        <v>PM06-A3</v>
      </c>
      <c r="X953" s="54" t="str">
        <f t="shared" si="25"/>
        <v>Đạt</v>
      </c>
      <c r="Y953" s="54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2"/>
    </row>
    <row r="954" spans="1:40" ht="18.75" customHeight="1" x14ac:dyDescent="0.25">
      <c r="A954" s="1">
        <v>946</v>
      </c>
      <c r="B954" s="20">
        <f>IF(LEN(C954=0),SUBTOTAL(3,$C$9:C954),"")</f>
        <v>946</v>
      </c>
      <c r="C954" s="21" t="s">
        <v>5240</v>
      </c>
      <c r="D954" s="22" t="s">
        <v>5853</v>
      </c>
      <c r="E954" s="23" t="s">
        <v>6378</v>
      </c>
      <c r="F954" s="21" t="s">
        <v>5962</v>
      </c>
      <c r="G954" s="90">
        <v>4</v>
      </c>
      <c r="H954" s="24">
        <v>8.5</v>
      </c>
      <c r="I954" s="24">
        <v>6</v>
      </c>
      <c r="J954" s="24" t="s">
        <v>26</v>
      </c>
      <c r="K954" s="30"/>
      <c r="L954" s="30"/>
      <c r="M954" s="30"/>
      <c r="N954" s="30"/>
      <c r="O954" s="52">
        <v>8</v>
      </c>
      <c r="P954" s="26">
        <f t="shared" si="30"/>
        <v>7.3</v>
      </c>
      <c r="Q954" s="27" t="str">
        <f t="shared" si="29"/>
        <v>B</v>
      </c>
      <c r="R954" s="28" t="str">
        <f t="shared" si="28"/>
        <v>Khá</v>
      </c>
      <c r="S954" s="29" t="str">
        <f t="shared" si="31"/>
        <v/>
      </c>
      <c r="T954" s="92" t="s">
        <v>5728</v>
      </c>
      <c r="U954" s="3" t="str">
        <f t="shared" si="23"/>
        <v>INT1332</v>
      </c>
      <c r="V954" s="3" t="str">
        <f t="shared" si="24"/>
        <v>09</v>
      </c>
      <c r="W954" s="19" t="str">
        <f t="array" ref="W954">IFERROR(VLOOKUP($C954&amp;$T954,CHOOSE({1,2},Data!$A$2:$A$13444&amp;Data!$B$2:$B$13444,Data!$C$2:$C$13444),2,0),"")</f>
        <v>PM06-A3</v>
      </c>
      <c r="X954" s="54" t="str">
        <f t="shared" si="25"/>
        <v>Đạt</v>
      </c>
      <c r="Y954" s="54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2"/>
    </row>
    <row r="955" spans="1:40" ht="18.75" customHeight="1" x14ac:dyDescent="0.25">
      <c r="A955" s="1">
        <v>947</v>
      </c>
      <c r="B955" s="20">
        <f>IF(LEN(C955=0),SUBTOTAL(3,$C$9:C955),"")</f>
        <v>947</v>
      </c>
      <c r="C955" s="21" t="s">
        <v>1876</v>
      </c>
      <c r="D955" s="22" t="s">
        <v>6485</v>
      </c>
      <c r="E955" s="23" t="s">
        <v>6012</v>
      </c>
      <c r="F955" s="21" t="s">
        <v>6282</v>
      </c>
      <c r="G955" s="90">
        <v>0</v>
      </c>
      <c r="H955" s="24" t="s">
        <v>26</v>
      </c>
      <c r="I955" s="24" t="s">
        <v>26</v>
      </c>
      <c r="J955" s="24" t="s">
        <v>26</v>
      </c>
      <c r="K955" s="30"/>
      <c r="L955" s="30"/>
      <c r="M955" s="30"/>
      <c r="N955" s="30"/>
      <c r="O955" s="52" t="s">
        <v>6630</v>
      </c>
      <c r="P955" s="26">
        <f t="shared" si="30"/>
        <v>0</v>
      </c>
      <c r="Q955" s="27" t="str">
        <f t="shared" si="29"/>
        <v>F</v>
      </c>
      <c r="R955" s="28" t="str">
        <f t="shared" si="28"/>
        <v>Kém</v>
      </c>
      <c r="S955" s="29" t="str">
        <f t="shared" si="31"/>
        <v>Không đủ ĐKDT</v>
      </c>
      <c r="T955" s="92" t="s">
        <v>5728</v>
      </c>
      <c r="U955" s="3" t="str">
        <f t="shared" si="23"/>
        <v>INT1332</v>
      </c>
      <c r="V955" s="3" t="str">
        <f t="shared" si="24"/>
        <v>09</v>
      </c>
      <c r="W955" s="19" t="str">
        <f t="array" ref="W955">IFERROR(VLOOKUP($C955&amp;$T955,CHOOSE({1,2},Data!$A$2:$A$13444&amp;Data!$B$2:$B$13444,Data!$C$2:$C$13444),2,0),"")</f>
        <v>PM06-A3</v>
      </c>
      <c r="X955" s="54" t="str">
        <f t="shared" si="25"/>
        <v>Học lại</v>
      </c>
      <c r="Y955" s="54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2"/>
    </row>
    <row r="956" spans="1:40" ht="18.75" customHeight="1" x14ac:dyDescent="0.25">
      <c r="A956" s="1">
        <v>948</v>
      </c>
      <c r="B956" s="20">
        <f>IF(LEN(C956=0),SUBTOTAL(3,$C$9:C956),"")</f>
        <v>948</v>
      </c>
      <c r="C956" s="21" t="s">
        <v>4520</v>
      </c>
      <c r="D956" s="22" t="s">
        <v>6579</v>
      </c>
      <c r="E956" s="23" t="s">
        <v>6012</v>
      </c>
      <c r="F956" s="21" t="s">
        <v>6580</v>
      </c>
      <c r="G956" s="90">
        <v>0</v>
      </c>
      <c r="H956" s="24" t="s">
        <v>26</v>
      </c>
      <c r="I956" s="24" t="s">
        <v>26</v>
      </c>
      <c r="J956" s="24" t="s">
        <v>26</v>
      </c>
      <c r="K956" s="30"/>
      <c r="L956" s="30"/>
      <c r="M956" s="30"/>
      <c r="N956" s="30"/>
      <c r="O956" s="52" t="s">
        <v>6630</v>
      </c>
      <c r="P956" s="26">
        <f t="shared" si="30"/>
        <v>0</v>
      </c>
      <c r="Q956" s="27" t="str">
        <f t="shared" si="29"/>
        <v>F</v>
      </c>
      <c r="R956" s="28" t="str">
        <f t="shared" si="28"/>
        <v>Kém</v>
      </c>
      <c r="S956" s="29" t="str">
        <f t="shared" si="31"/>
        <v>Không đủ ĐKDT</v>
      </c>
      <c r="T956" s="92" t="s">
        <v>5728</v>
      </c>
      <c r="U956" s="3" t="str">
        <f t="shared" si="23"/>
        <v>INT1332</v>
      </c>
      <c r="V956" s="3" t="str">
        <f t="shared" si="24"/>
        <v>09</v>
      </c>
      <c r="W956" s="19" t="str">
        <f t="array" ref="W956">IFERROR(VLOOKUP($C956&amp;$T956,CHOOSE({1,2},Data!$A$2:$A$13444&amp;Data!$B$2:$B$13444,Data!$C$2:$C$13444),2,0),"")</f>
        <v>PM06-A3</v>
      </c>
      <c r="X956" s="54" t="str">
        <f t="shared" si="25"/>
        <v>Học lại</v>
      </c>
      <c r="Y956" s="54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2"/>
    </row>
    <row r="957" spans="1:40" ht="18.75" customHeight="1" x14ac:dyDescent="0.25">
      <c r="A957" s="1">
        <v>949</v>
      </c>
      <c r="B957" s="20">
        <f>IF(LEN(C957=0),SUBTOTAL(3,$C$9:C957),"")</f>
        <v>949</v>
      </c>
      <c r="C957" s="21" t="s">
        <v>1854</v>
      </c>
      <c r="D957" s="22" t="s">
        <v>6581</v>
      </c>
      <c r="E957" s="23" t="s">
        <v>5855</v>
      </c>
      <c r="F957" s="21" t="s">
        <v>5822</v>
      </c>
      <c r="G957" s="90">
        <v>5.5</v>
      </c>
      <c r="H957" s="24">
        <v>5</v>
      </c>
      <c r="I957" s="24">
        <v>5.5</v>
      </c>
      <c r="J957" s="24" t="s">
        <v>26</v>
      </c>
      <c r="K957" s="30"/>
      <c r="L957" s="30"/>
      <c r="M957" s="30"/>
      <c r="N957" s="30"/>
      <c r="O957" s="52">
        <v>2</v>
      </c>
      <c r="P957" s="26">
        <f t="shared" si="30"/>
        <v>3.7</v>
      </c>
      <c r="Q957" s="27" t="str">
        <f t="shared" si="29"/>
        <v>F</v>
      </c>
      <c r="R957" s="28" t="str">
        <f t="shared" si="28"/>
        <v>Kém</v>
      </c>
      <c r="S957" s="29" t="str">
        <f t="shared" si="31"/>
        <v/>
      </c>
      <c r="T957" s="92" t="s">
        <v>5728</v>
      </c>
      <c r="U957" s="3" t="str">
        <f t="shared" si="23"/>
        <v>INT1332</v>
      </c>
      <c r="V957" s="3" t="str">
        <f t="shared" si="24"/>
        <v>09</v>
      </c>
      <c r="W957" s="19" t="str">
        <f t="array" ref="W957">IFERROR(VLOOKUP($C957&amp;$T957,CHOOSE({1,2},Data!$A$2:$A$13444&amp;Data!$B$2:$B$13444,Data!$C$2:$C$13444),2,0),"")</f>
        <v>PM06-A3</v>
      </c>
      <c r="X957" s="54" t="str">
        <f t="shared" si="25"/>
        <v>Học lại</v>
      </c>
      <c r="Y957" s="54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2"/>
    </row>
    <row r="958" spans="1:40" ht="18.75" customHeight="1" x14ac:dyDescent="0.25">
      <c r="A958" s="1">
        <v>950</v>
      </c>
      <c r="B958" s="20">
        <f>IF(LEN(C958=0),SUBTOTAL(3,$C$9:C958),"")</f>
        <v>950</v>
      </c>
      <c r="C958" s="21" t="s">
        <v>4276</v>
      </c>
      <c r="D958" s="22" t="s">
        <v>5963</v>
      </c>
      <c r="E958" s="23" t="s">
        <v>6016</v>
      </c>
      <c r="F958" s="21" t="s">
        <v>5940</v>
      </c>
      <c r="G958" s="90">
        <v>10</v>
      </c>
      <c r="H958" s="24">
        <v>8</v>
      </c>
      <c r="I958" s="24">
        <v>7.5</v>
      </c>
      <c r="J958" s="24" t="s">
        <v>26</v>
      </c>
      <c r="K958" s="30"/>
      <c r="L958" s="30"/>
      <c r="M958" s="30"/>
      <c r="N958" s="30"/>
      <c r="O958" s="52">
        <v>3</v>
      </c>
      <c r="P958" s="26">
        <f t="shared" si="30"/>
        <v>5.6</v>
      </c>
      <c r="Q958" s="27" t="str">
        <f t="shared" si="29"/>
        <v>C</v>
      </c>
      <c r="R958" s="28" t="str">
        <f t="shared" si="28"/>
        <v>Trung bình</v>
      </c>
      <c r="S958" s="29" t="str">
        <f t="shared" si="31"/>
        <v/>
      </c>
      <c r="T958" s="92" t="s">
        <v>5728</v>
      </c>
      <c r="U958" s="3" t="str">
        <f t="shared" si="23"/>
        <v>INT1332</v>
      </c>
      <c r="V958" s="3" t="str">
        <f t="shared" si="24"/>
        <v>09</v>
      </c>
      <c r="W958" s="19" t="str">
        <f t="array" ref="W958">IFERROR(VLOOKUP($C958&amp;$T958,CHOOSE({1,2},Data!$A$2:$A$13444&amp;Data!$B$2:$B$13444,Data!$C$2:$C$13444),2,0),"")</f>
        <v>PM06-A3</v>
      </c>
      <c r="X958" s="54" t="str">
        <f t="shared" si="25"/>
        <v>Đạt</v>
      </c>
      <c r="Y958" s="54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2"/>
    </row>
    <row r="959" spans="1:40" ht="18.75" customHeight="1" x14ac:dyDescent="0.25">
      <c r="A959" s="1">
        <v>951</v>
      </c>
      <c r="B959" s="20">
        <f>IF(LEN(C959=0),SUBTOTAL(3,$C$9:C959),"")</f>
        <v>951</v>
      </c>
      <c r="C959" s="21" t="s">
        <v>343</v>
      </c>
      <c r="D959" s="22" t="s">
        <v>6582</v>
      </c>
      <c r="E959" s="23" t="s">
        <v>5859</v>
      </c>
      <c r="F959" s="21" t="s">
        <v>5972</v>
      </c>
      <c r="G959" s="90">
        <v>5.5</v>
      </c>
      <c r="H959" s="24">
        <v>5</v>
      </c>
      <c r="I959" s="24">
        <v>5.5</v>
      </c>
      <c r="J959" s="24" t="s">
        <v>26</v>
      </c>
      <c r="K959" s="30"/>
      <c r="L959" s="30"/>
      <c r="M959" s="30"/>
      <c r="N959" s="30"/>
      <c r="O959" s="52">
        <v>3</v>
      </c>
      <c r="P959" s="26">
        <f t="shared" si="30"/>
        <v>4.2</v>
      </c>
      <c r="Q959" s="27" t="str">
        <f t="shared" si="29"/>
        <v>D</v>
      </c>
      <c r="R959" s="28" t="str">
        <f t="shared" si="28"/>
        <v>Trung bình yếu</v>
      </c>
      <c r="S959" s="29" t="str">
        <f t="shared" si="31"/>
        <v/>
      </c>
      <c r="T959" s="92" t="s">
        <v>5728</v>
      </c>
      <c r="U959" s="3" t="str">
        <f t="shared" si="23"/>
        <v>INT1332</v>
      </c>
      <c r="V959" s="3" t="str">
        <f t="shared" si="24"/>
        <v>09</v>
      </c>
      <c r="W959" s="19" t="str">
        <f t="array" ref="W959">IFERROR(VLOOKUP($C959&amp;$T959,CHOOSE({1,2},Data!$A$2:$A$13444&amp;Data!$B$2:$B$13444,Data!$C$2:$C$13444),2,0),"")</f>
        <v>PM06-A3</v>
      </c>
      <c r="X959" s="54" t="str">
        <f t="shared" si="25"/>
        <v>Đạt</v>
      </c>
      <c r="Y959" s="54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2"/>
    </row>
    <row r="960" spans="1:40" ht="18.75" customHeight="1" x14ac:dyDescent="0.25">
      <c r="A960" s="1">
        <v>952</v>
      </c>
      <c r="B960" s="20">
        <f>IF(LEN(C960=0),SUBTOTAL(3,$C$9:C960),"")</f>
        <v>952</v>
      </c>
      <c r="C960" s="21" t="s">
        <v>387</v>
      </c>
      <c r="D960" s="22" t="s">
        <v>5853</v>
      </c>
      <c r="E960" s="23" t="s">
        <v>5859</v>
      </c>
      <c r="F960" s="21" t="s">
        <v>5822</v>
      </c>
      <c r="G960" s="90">
        <v>9</v>
      </c>
      <c r="H960" s="24">
        <v>6.5</v>
      </c>
      <c r="I960" s="24">
        <v>6</v>
      </c>
      <c r="J960" s="24" t="s">
        <v>26</v>
      </c>
      <c r="K960" s="30"/>
      <c r="L960" s="30"/>
      <c r="M960" s="30"/>
      <c r="N960" s="30"/>
      <c r="O960" s="52">
        <v>6</v>
      </c>
      <c r="P960" s="26">
        <f t="shared" si="30"/>
        <v>6.4</v>
      </c>
      <c r="Q960" s="27" t="str">
        <f t="shared" si="29"/>
        <v>C</v>
      </c>
      <c r="R960" s="28" t="str">
        <f t="shared" si="28"/>
        <v>Trung bình</v>
      </c>
      <c r="S960" s="29" t="str">
        <f t="shared" si="31"/>
        <v/>
      </c>
      <c r="T960" s="92" t="s">
        <v>5728</v>
      </c>
      <c r="U960" s="3" t="str">
        <f t="shared" si="23"/>
        <v>INT1332</v>
      </c>
      <c r="V960" s="3" t="str">
        <f t="shared" si="24"/>
        <v>09</v>
      </c>
      <c r="W960" s="19" t="str">
        <f t="array" ref="W960">IFERROR(VLOOKUP($C960&amp;$T960,CHOOSE({1,2},Data!$A$2:$A$13444&amp;Data!$B$2:$B$13444,Data!$C$2:$C$13444),2,0),"")</f>
        <v>PM06-A3</v>
      </c>
      <c r="X960" s="54" t="str">
        <f t="shared" si="25"/>
        <v>Đạt</v>
      </c>
      <c r="Y960" s="54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2"/>
    </row>
    <row r="961" spans="1:40" ht="18.75" customHeight="1" x14ac:dyDescent="0.25">
      <c r="A961" s="1">
        <v>953</v>
      </c>
      <c r="B961" s="20">
        <f>IF(LEN(C961=0),SUBTOTAL(3,$C$9:C961),"")</f>
        <v>953</v>
      </c>
      <c r="C961" s="21" t="s">
        <v>4008</v>
      </c>
      <c r="D961" s="22" t="s">
        <v>6583</v>
      </c>
      <c r="E961" s="23" t="s">
        <v>5859</v>
      </c>
      <c r="F961" s="21" t="s">
        <v>5962</v>
      </c>
      <c r="G961" s="90">
        <v>0.5</v>
      </c>
      <c r="H961" s="24">
        <v>1.5</v>
      </c>
      <c r="I961" s="24">
        <v>5</v>
      </c>
      <c r="J961" s="24" t="s">
        <v>26</v>
      </c>
      <c r="K961" s="30"/>
      <c r="L961" s="30"/>
      <c r="M961" s="30"/>
      <c r="N961" s="30"/>
      <c r="O961" s="52" t="s">
        <v>6629</v>
      </c>
      <c r="P961" s="26">
        <f t="shared" si="30"/>
        <v>0</v>
      </c>
      <c r="Q961" s="27" t="str">
        <f t="shared" si="29"/>
        <v>F</v>
      </c>
      <c r="R961" s="28" t="str">
        <f t="shared" si="28"/>
        <v>Kém</v>
      </c>
      <c r="S961" s="29" t="str">
        <f t="shared" si="31"/>
        <v>Vắng</v>
      </c>
      <c r="T961" s="92" t="s">
        <v>5728</v>
      </c>
      <c r="U961" s="3" t="str">
        <f t="shared" si="23"/>
        <v>INT1332</v>
      </c>
      <c r="V961" s="3" t="str">
        <f t="shared" si="24"/>
        <v>09</v>
      </c>
      <c r="W961" s="19" t="str">
        <f t="array" ref="W961">IFERROR(VLOOKUP($C961&amp;$T961,CHOOSE({1,2},Data!$A$2:$A$13444&amp;Data!$B$2:$B$13444,Data!$C$2:$C$13444),2,0),"")</f>
        <v>PM06-A3</v>
      </c>
      <c r="X961" s="54" t="str">
        <f t="shared" si="25"/>
        <v>Học lại</v>
      </c>
      <c r="Y961" s="54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2"/>
    </row>
    <row r="962" spans="1:40" ht="18.75" customHeight="1" x14ac:dyDescent="0.25">
      <c r="A962" s="1">
        <v>954</v>
      </c>
      <c r="B962" s="20">
        <f>IF(LEN(C962=0),SUBTOTAL(3,$C$9:C962),"")</f>
        <v>954</v>
      </c>
      <c r="C962" s="21" t="s">
        <v>627</v>
      </c>
      <c r="D962" s="22" t="s">
        <v>6048</v>
      </c>
      <c r="E962" s="23" t="s">
        <v>6584</v>
      </c>
      <c r="F962" s="21" t="s">
        <v>5940</v>
      </c>
      <c r="G962" s="90">
        <v>0</v>
      </c>
      <c r="H962" s="24" t="s">
        <v>26</v>
      </c>
      <c r="I962" s="24" t="s">
        <v>26</v>
      </c>
      <c r="J962" s="24" t="s">
        <v>26</v>
      </c>
      <c r="K962" s="30"/>
      <c r="L962" s="30"/>
      <c r="M962" s="30"/>
      <c r="N962" s="30"/>
      <c r="O962" s="52" t="s">
        <v>6630</v>
      </c>
      <c r="P962" s="26">
        <f t="shared" si="30"/>
        <v>0</v>
      </c>
      <c r="Q962" s="27" t="str">
        <f t="shared" si="29"/>
        <v>F</v>
      </c>
      <c r="R962" s="28" t="str">
        <f t="shared" si="28"/>
        <v>Kém</v>
      </c>
      <c r="S962" s="29" t="str">
        <f t="shared" si="31"/>
        <v>Không đủ ĐKDT</v>
      </c>
      <c r="T962" s="92" t="s">
        <v>5728</v>
      </c>
      <c r="U962" s="3" t="str">
        <f t="shared" si="23"/>
        <v>INT1332</v>
      </c>
      <c r="V962" s="3" t="str">
        <f t="shared" si="24"/>
        <v>09</v>
      </c>
      <c r="W962" s="19" t="str">
        <f t="array" ref="W962">IFERROR(VLOOKUP($C962&amp;$T962,CHOOSE({1,2},Data!$A$2:$A$13444&amp;Data!$B$2:$B$13444,Data!$C$2:$C$13444),2,0),"")</f>
        <v>PM06-A3</v>
      </c>
      <c r="X962" s="54" t="str">
        <f t="shared" si="25"/>
        <v>Học lại</v>
      </c>
      <c r="Y962" s="54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2"/>
    </row>
    <row r="963" spans="1:40" ht="18.75" customHeight="1" x14ac:dyDescent="0.25">
      <c r="A963" s="1">
        <v>955</v>
      </c>
      <c r="B963" s="20">
        <f>IF(LEN(C963=0),SUBTOTAL(3,$C$9:C963),"")</f>
        <v>955</v>
      </c>
      <c r="C963" s="21" t="s">
        <v>1390</v>
      </c>
      <c r="D963" s="22" t="s">
        <v>6400</v>
      </c>
      <c r="E963" s="23" t="s">
        <v>5862</v>
      </c>
      <c r="F963" s="21" t="s">
        <v>6585</v>
      </c>
      <c r="G963" s="90">
        <v>0</v>
      </c>
      <c r="H963" s="24">
        <v>1.5</v>
      </c>
      <c r="I963" s="24">
        <v>0</v>
      </c>
      <c r="J963" s="24" t="s">
        <v>26</v>
      </c>
      <c r="K963" s="30"/>
      <c r="L963" s="30"/>
      <c r="M963" s="30"/>
      <c r="N963" s="30"/>
      <c r="O963" s="52" t="s">
        <v>6630</v>
      </c>
      <c r="P963" s="26">
        <f t="shared" si="30"/>
        <v>0</v>
      </c>
      <c r="Q963" s="27" t="str">
        <f t="shared" si="29"/>
        <v>F</v>
      </c>
      <c r="R963" s="28" t="str">
        <f t="shared" si="28"/>
        <v>Kém</v>
      </c>
      <c r="S963" s="29" t="str">
        <f t="shared" si="31"/>
        <v>Không đủ ĐKDT</v>
      </c>
      <c r="T963" s="92" t="s">
        <v>5728</v>
      </c>
      <c r="U963" s="3" t="str">
        <f t="shared" si="23"/>
        <v>INT1332</v>
      </c>
      <c r="V963" s="3" t="str">
        <f t="shared" si="24"/>
        <v>09</v>
      </c>
      <c r="W963" s="19" t="str">
        <f t="array" ref="W963">IFERROR(VLOOKUP($C963&amp;$T963,CHOOSE({1,2},Data!$A$2:$A$13444&amp;Data!$B$2:$B$13444,Data!$C$2:$C$13444),2,0),"")</f>
        <v>PM06-A3</v>
      </c>
      <c r="X963" s="54" t="str">
        <f t="shared" si="25"/>
        <v>Học lại</v>
      </c>
      <c r="Y963" s="54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2"/>
    </row>
    <row r="964" spans="1:40" ht="18.75" customHeight="1" x14ac:dyDescent="0.25">
      <c r="A964" s="1">
        <v>956</v>
      </c>
      <c r="B964" s="20">
        <f>IF(LEN(C964=0),SUBTOTAL(3,$C$9:C964),"")</f>
        <v>956</v>
      </c>
      <c r="C964" s="21" t="s">
        <v>2795</v>
      </c>
      <c r="D964" s="22" t="s">
        <v>6586</v>
      </c>
      <c r="E964" s="23" t="s">
        <v>5862</v>
      </c>
      <c r="F964" s="21" t="s">
        <v>6587</v>
      </c>
      <c r="G964" s="90">
        <v>8</v>
      </c>
      <c r="H964" s="24">
        <v>5.5</v>
      </c>
      <c r="I964" s="24">
        <v>6</v>
      </c>
      <c r="J964" s="24" t="s">
        <v>26</v>
      </c>
      <c r="K964" s="30"/>
      <c r="L964" s="30"/>
      <c r="M964" s="30"/>
      <c r="N964" s="30"/>
      <c r="O964" s="52">
        <v>6</v>
      </c>
      <c r="P964" s="26">
        <f t="shared" si="30"/>
        <v>6.1</v>
      </c>
      <c r="Q964" s="27" t="str">
        <f t="shared" si="29"/>
        <v>C</v>
      </c>
      <c r="R964" s="28" t="str">
        <f t="shared" si="28"/>
        <v>Trung bình</v>
      </c>
      <c r="S964" s="29" t="str">
        <f t="shared" si="31"/>
        <v/>
      </c>
      <c r="T964" s="92" t="s">
        <v>5728</v>
      </c>
      <c r="U964" s="3" t="str">
        <f t="shared" si="23"/>
        <v>INT1332</v>
      </c>
      <c r="V964" s="3" t="str">
        <f t="shared" si="24"/>
        <v>09</v>
      </c>
      <c r="W964" s="19" t="str">
        <f t="array" ref="W964">IFERROR(VLOOKUP($C964&amp;$T964,CHOOSE({1,2},Data!$A$2:$A$13444&amp;Data!$B$2:$B$13444,Data!$C$2:$C$13444),2,0),"")</f>
        <v>PM06-A3</v>
      </c>
      <c r="X964" s="54" t="str">
        <f t="shared" si="25"/>
        <v>Đạt</v>
      </c>
      <c r="Y964" s="54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2"/>
    </row>
    <row r="965" spans="1:40" ht="18.75" customHeight="1" x14ac:dyDescent="0.25">
      <c r="A965" s="1">
        <v>957</v>
      </c>
      <c r="B965" s="20">
        <f>IF(LEN(C965=0),SUBTOTAL(3,$C$9:C965),"")</f>
        <v>957</v>
      </c>
      <c r="C965" s="21" t="s">
        <v>903</v>
      </c>
      <c r="D965" s="22" t="s">
        <v>5932</v>
      </c>
      <c r="E965" s="23" t="s">
        <v>6541</v>
      </c>
      <c r="F965" s="21" t="s">
        <v>6501</v>
      </c>
      <c r="G965" s="90">
        <v>7</v>
      </c>
      <c r="H965" s="24">
        <v>9</v>
      </c>
      <c r="I965" s="24">
        <v>7</v>
      </c>
      <c r="J965" s="24" t="s">
        <v>26</v>
      </c>
      <c r="K965" s="30"/>
      <c r="L965" s="30"/>
      <c r="M965" s="30"/>
      <c r="N965" s="30"/>
      <c r="O965" s="52">
        <v>7</v>
      </c>
      <c r="P965" s="26">
        <f t="shared" si="30"/>
        <v>7.4</v>
      </c>
      <c r="Q965" s="27" t="str">
        <f t="shared" si="29"/>
        <v>B</v>
      </c>
      <c r="R965" s="28" t="str">
        <f t="shared" si="28"/>
        <v>Khá</v>
      </c>
      <c r="S965" s="29" t="str">
        <f t="shared" si="31"/>
        <v/>
      </c>
      <c r="T965" s="92" t="s">
        <v>5728</v>
      </c>
      <c r="U965" s="3" t="str">
        <f t="shared" si="23"/>
        <v>INT1332</v>
      </c>
      <c r="V965" s="3" t="str">
        <f t="shared" si="24"/>
        <v>09</v>
      </c>
      <c r="W965" s="19" t="str">
        <f t="array" ref="W965">IFERROR(VLOOKUP($C965&amp;$T965,CHOOSE({1,2},Data!$A$2:$A$13444&amp;Data!$B$2:$B$13444,Data!$C$2:$C$13444),2,0),"")</f>
        <v>PM06-A3</v>
      </c>
      <c r="X965" s="54" t="str">
        <f t="shared" si="25"/>
        <v>Đạt</v>
      </c>
      <c r="Y965" s="54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2"/>
    </row>
    <row r="966" spans="1:40" ht="18.75" customHeight="1" x14ac:dyDescent="0.25">
      <c r="A966" s="1">
        <v>958</v>
      </c>
      <c r="B966" s="20">
        <f>IF(LEN(C966=0),SUBTOTAL(3,$C$9:C966),"")</f>
        <v>958</v>
      </c>
      <c r="C966" s="21" t="s">
        <v>516</v>
      </c>
      <c r="D966" s="22" t="s">
        <v>6588</v>
      </c>
      <c r="E966" s="23" t="s">
        <v>5926</v>
      </c>
      <c r="F966" s="21" t="s">
        <v>6358</v>
      </c>
      <c r="G966" s="90">
        <v>4</v>
      </c>
      <c r="H966" s="24">
        <v>5</v>
      </c>
      <c r="I966" s="24">
        <v>6</v>
      </c>
      <c r="J966" s="24" t="s">
        <v>26</v>
      </c>
      <c r="K966" s="30"/>
      <c r="L966" s="30"/>
      <c r="M966" s="30"/>
      <c r="N966" s="30"/>
      <c r="O966" s="52">
        <v>5</v>
      </c>
      <c r="P966" s="26">
        <f t="shared" si="30"/>
        <v>5.0999999999999996</v>
      </c>
      <c r="Q966" s="27" t="str">
        <f t="shared" si="29"/>
        <v>D+</v>
      </c>
      <c r="R966" s="28" t="str">
        <f t="shared" si="28"/>
        <v>Trung bình yếu</v>
      </c>
      <c r="S966" s="29" t="str">
        <f t="shared" si="31"/>
        <v/>
      </c>
      <c r="T966" s="92" t="s">
        <v>5728</v>
      </c>
      <c r="U966" s="3" t="str">
        <f t="shared" si="23"/>
        <v>INT1332</v>
      </c>
      <c r="V966" s="3" t="str">
        <f t="shared" si="24"/>
        <v>09</v>
      </c>
      <c r="W966" s="19" t="str">
        <f t="array" ref="W966">IFERROR(VLOOKUP($C966&amp;$T966,CHOOSE({1,2},Data!$A$2:$A$13444&amp;Data!$B$2:$B$13444,Data!$C$2:$C$13444),2,0),"")</f>
        <v>PM06-A3</v>
      </c>
      <c r="X966" s="54" t="str">
        <f t="shared" si="25"/>
        <v>Đạt</v>
      </c>
      <c r="Y966" s="54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2"/>
    </row>
    <row r="967" spans="1:40" ht="18.75" customHeight="1" x14ac:dyDescent="0.25">
      <c r="A967" s="1">
        <v>959</v>
      </c>
      <c r="B967" s="20">
        <f>IF(LEN(C967=0),SUBTOTAL(3,$C$9:C967),"")</f>
        <v>959</v>
      </c>
      <c r="C967" s="21" t="s">
        <v>1228</v>
      </c>
      <c r="D967" s="22" t="s">
        <v>6589</v>
      </c>
      <c r="E967" s="23" t="s">
        <v>5864</v>
      </c>
      <c r="F967" s="21" t="s">
        <v>6590</v>
      </c>
      <c r="G967" s="90">
        <v>0</v>
      </c>
      <c r="H967" s="24" t="s">
        <v>26</v>
      </c>
      <c r="I967" s="24" t="s">
        <v>26</v>
      </c>
      <c r="J967" s="24" t="s">
        <v>26</v>
      </c>
      <c r="K967" s="30"/>
      <c r="L967" s="30"/>
      <c r="M967" s="30"/>
      <c r="N967" s="30"/>
      <c r="O967" s="52" t="s">
        <v>6630</v>
      </c>
      <c r="P967" s="26">
        <f t="shared" si="30"/>
        <v>0</v>
      </c>
      <c r="Q967" s="27" t="str">
        <f t="shared" si="29"/>
        <v>F</v>
      </c>
      <c r="R967" s="28" t="str">
        <f t="shared" si="28"/>
        <v>Kém</v>
      </c>
      <c r="S967" s="29" t="str">
        <f t="shared" si="31"/>
        <v>Không đủ ĐKDT</v>
      </c>
      <c r="T967" s="92" t="s">
        <v>5728</v>
      </c>
      <c r="U967" s="3" t="str">
        <f t="shared" si="23"/>
        <v>INT1332</v>
      </c>
      <c r="V967" s="3" t="str">
        <f t="shared" si="24"/>
        <v>09</v>
      </c>
      <c r="W967" s="19" t="str">
        <f t="array" ref="W967">IFERROR(VLOOKUP($C967&amp;$T967,CHOOSE({1,2},Data!$A$2:$A$13444&amp;Data!$B$2:$B$13444,Data!$C$2:$C$13444),2,0),"")</f>
        <v>PM06-A3</v>
      </c>
      <c r="X967" s="54" t="str">
        <f t="shared" si="25"/>
        <v>Học lại</v>
      </c>
      <c r="Y967" s="54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2"/>
    </row>
    <row r="968" spans="1:40" ht="18.75" customHeight="1" x14ac:dyDescent="0.25">
      <c r="A968" s="1">
        <v>960</v>
      </c>
      <c r="B968" s="20">
        <f>IF(LEN(C968=0),SUBTOTAL(3,$C$9:C968),"")</f>
        <v>960</v>
      </c>
      <c r="C968" s="21" t="s">
        <v>1125</v>
      </c>
      <c r="D968" s="22" t="s">
        <v>6591</v>
      </c>
      <c r="E968" s="23" t="s">
        <v>5864</v>
      </c>
      <c r="F968" s="21" t="s">
        <v>6282</v>
      </c>
      <c r="G968" s="90">
        <v>0.5</v>
      </c>
      <c r="H968" s="24">
        <v>7</v>
      </c>
      <c r="I968" s="24">
        <v>6</v>
      </c>
      <c r="J968" s="24" t="s">
        <v>26</v>
      </c>
      <c r="K968" s="30"/>
      <c r="L968" s="30"/>
      <c r="M968" s="30"/>
      <c r="N968" s="30"/>
      <c r="O968" s="52">
        <v>1</v>
      </c>
      <c r="P968" s="26">
        <f t="shared" si="30"/>
        <v>3.2</v>
      </c>
      <c r="Q968" s="27" t="str">
        <f t="shared" si="29"/>
        <v>F</v>
      </c>
      <c r="R968" s="28" t="str">
        <f t="shared" si="28"/>
        <v>Kém</v>
      </c>
      <c r="S968" s="29" t="str">
        <f t="shared" si="31"/>
        <v/>
      </c>
      <c r="T968" s="92" t="s">
        <v>5728</v>
      </c>
      <c r="U968" s="3" t="str">
        <f t="shared" si="23"/>
        <v>INT1332</v>
      </c>
      <c r="V968" s="3" t="str">
        <f t="shared" si="24"/>
        <v>09</v>
      </c>
      <c r="W968" s="19" t="str">
        <f t="array" ref="W968">IFERROR(VLOOKUP($C968&amp;$T968,CHOOSE({1,2},Data!$A$2:$A$13444&amp;Data!$B$2:$B$13444,Data!$C$2:$C$13444),2,0),"")</f>
        <v>PM06-A3</v>
      </c>
      <c r="X968" s="54" t="str">
        <f t="shared" si="25"/>
        <v>Học lại</v>
      </c>
      <c r="Y968" s="54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2"/>
    </row>
    <row r="969" spans="1:40" ht="18.75" customHeight="1" x14ac:dyDescent="0.25">
      <c r="A969" s="1">
        <v>961</v>
      </c>
      <c r="B969" s="20">
        <f>IF(LEN(C969=0),SUBTOTAL(3,$C$9:C969),"")</f>
        <v>961</v>
      </c>
      <c r="C969" s="21" t="s">
        <v>453</v>
      </c>
      <c r="D969" s="22" t="s">
        <v>6128</v>
      </c>
      <c r="E969" s="23" t="s">
        <v>6470</v>
      </c>
      <c r="F969" s="21" t="s">
        <v>5956</v>
      </c>
      <c r="G969" s="90">
        <v>6.5</v>
      </c>
      <c r="H969" s="24">
        <v>7.5</v>
      </c>
      <c r="I969" s="24">
        <v>7.5</v>
      </c>
      <c r="J969" s="24" t="s">
        <v>26</v>
      </c>
      <c r="K969" s="30"/>
      <c r="L969" s="30"/>
      <c r="M969" s="30"/>
      <c r="N969" s="30"/>
      <c r="O969" s="52">
        <v>4</v>
      </c>
      <c r="P969" s="26">
        <f t="shared" si="30"/>
        <v>5.7</v>
      </c>
      <c r="Q969" s="27" t="str">
        <f t="shared" si="29"/>
        <v>C</v>
      </c>
      <c r="R969" s="28" t="str">
        <f t="shared" si="28"/>
        <v>Trung bình</v>
      </c>
      <c r="S969" s="29" t="str">
        <f t="shared" si="31"/>
        <v/>
      </c>
      <c r="T969" s="92" t="s">
        <v>5728</v>
      </c>
      <c r="U969" s="3" t="str">
        <f t="shared" si="23"/>
        <v>INT1332</v>
      </c>
      <c r="V969" s="3" t="str">
        <f t="shared" si="24"/>
        <v>09</v>
      </c>
      <c r="W969" s="19" t="str">
        <f t="array" ref="W969">IFERROR(VLOOKUP($C969&amp;$T969,CHOOSE({1,2},Data!$A$2:$A$13444&amp;Data!$B$2:$B$13444,Data!$C$2:$C$13444),2,0),"")</f>
        <v>PM06-A3</v>
      </c>
      <c r="X969" s="54" t="str">
        <f t="shared" si="25"/>
        <v>Đạt</v>
      </c>
      <c r="Y969" s="54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2"/>
    </row>
    <row r="970" spans="1:40" ht="18.75" customHeight="1" x14ac:dyDescent="0.25">
      <c r="A970" s="1">
        <v>962</v>
      </c>
      <c r="B970" s="20">
        <f>IF(LEN(C970=0),SUBTOTAL(3,$C$9:C970),"")</f>
        <v>962</v>
      </c>
      <c r="C970" s="21" t="s">
        <v>4526</v>
      </c>
      <c r="D970" s="22" t="s">
        <v>5969</v>
      </c>
      <c r="E970" s="23" t="s">
        <v>6592</v>
      </c>
      <c r="F970" s="21" t="s">
        <v>6593</v>
      </c>
      <c r="G970" s="90">
        <v>7</v>
      </c>
      <c r="H970" s="24">
        <v>4</v>
      </c>
      <c r="I970" s="24">
        <v>5</v>
      </c>
      <c r="J970" s="24" t="s">
        <v>26</v>
      </c>
      <c r="K970" s="30"/>
      <c r="L970" s="30"/>
      <c r="M970" s="30"/>
      <c r="N970" s="30"/>
      <c r="O970" s="52">
        <v>2</v>
      </c>
      <c r="P970" s="26">
        <f t="shared" si="30"/>
        <v>3.5</v>
      </c>
      <c r="Q970" s="27" t="str">
        <f t="shared" si="29"/>
        <v>F</v>
      </c>
      <c r="R970" s="28" t="str">
        <f t="shared" si="28"/>
        <v>Kém</v>
      </c>
      <c r="S970" s="29" t="str">
        <f t="shared" si="31"/>
        <v/>
      </c>
      <c r="T970" s="92" t="s">
        <v>5728</v>
      </c>
      <c r="U970" s="3" t="str">
        <f t="shared" si="23"/>
        <v>INT1332</v>
      </c>
      <c r="V970" s="3" t="str">
        <f t="shared" si="24"/>
        <v>09</v>
      </c>
      <c r="W970" s="19" t="str">
        <f t="array" ref="W970">IFERROR(VLOOKUP($C970&amp;$T970,CHOOSE({1,2},Data!$A$2:$A$13444&amp;Data!$B$2:$B$13444,Data!$C$2:$C$13444),2,0),"")</f>
        <v>PM06-A3</v>
      </c>
      <c r="X970" s="54" t="str">
        <f t="shared" si="25"/>
        <v>Học lại</v>
      </c>
      <c r="Y970" s="54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2"/>
    </row>
    <row r="971" spans="1:40" ht="18.75" customHeight="1" x14ac:dyDescent="0.25">
      <c r="A971" s="1">
        <v>963</v>
      </c>
      <c r="B971" s="20">
        <f>IF(LEN(C971=0),SUBTOTAL(3,$C$9:C971),"")</f>
        <v>963</v>
      </c>
      <c r="C971" s="21" t="s">
        <v>422</v>
      </c>
      <c r="D971" s="22" t="s">
        <v>6214</v>
      </c>
      <c r="E971" s="23" t="s">
        <v>5933</v>
      </c>
      <c r="F971" s="21" t="s">
        <v>6157</v>
      </c>
      <c r="G971" s="90">
        <v>2</v>
      </c>
      <c r="H971" s="24">
        <v>4</v>
      </c>
      <c r="I971" s="24">
        <v>5</v>
      </c>
      <c r="J971" s="24" t="s">
        <v>26</v>
      </c>
      <c r="K971" s="30"/>
      <c r="L971" s="30"/>
      <c r="M971" s="30"/>
      <c r="N971" s="30"/>
      <c r="O971" s="52" t="s">
        <v>6629</v>
      </c>
      <c r="P971" s="26">
        <f t="shared" si="30"/>
        <v>0</v>
      </c>
      <c r="Q971" s="27" t="str">
        <f t="shared" si="29"/>
        <v>F</v>
      </c>
      <c r="R971" s="28" t="str">
        <f t="shared" si="28"/>
        <v>Kém</v>
      </c>
      <c r="S971" s="29" t="str">
        <f t="shared" si="31"/>
        <v>Vắng</v>
      </c>
      <c r="T971" s="92" t="s">
        <v>5728</v>
      </c>
      <c r="U971" s="3" t="str">
        <f t="shared" si="23"/>
        <v>INT1332</v>
      </c>
      <c r="V971" s="3" t="str">
        <f t="shared" si="24"/>
        <v>09</v>
      </c>
      <c r="W971" s="19" t="str">
        <f t="array" ref="W971">IFERROR(VLOOKUP($C971&amp;$T971,CHOOSE({1,2},Data!$A$2:$A$13444&amp;Data!$B$2:$B$13444,Data!$C$2:$C$13444),2,0),"")</f>
        <v>PM06-A3</v>
      </c>
      <c r="X971" s="54" t="str">
        <f t="shared" si="25"/>
        <v>Học lại</v>
      </c>
      <c r="Y971" s="54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2"/>
    </row>
    <row r="972" spans="1:40" ht="18.75" customHeight="1" x14ac:dyDescent="0.25">
      <c r="A972" s="1">
        <v>964</v>
      </c>
      <c r="B972" s="20">
        <f>IF(LEN(C972=0),SUBTOTAL(3,$C$9:C972),"")</f>
        <v>964</v>
      </c>
      <c r="C972" s="21" t="s">
        <v>778</v>
      </c>
      <c r="D972" s="22" t="s">
        <v>6594</v>
      </c>
      <c r="E972" s="23" t="s">
        <v>6388</v>
      </c>
      <c r="F972" s="21" t="s">
        <v>6157</v>
      </c>
      <c r="G972" s="90">
        <v>7</v>
      </c>
      <c r="H972" s="24">
        <v>8.5</v>
      </c>
      <c r="I972" s="24">
        <v>8</v>
      </c>
      <c r="J972" s="24" t="s">
        <v>26</v>
      </c>
      <c r="K972" s="30"/>
      <c r="L972" s="30"/>
      <c r="M972" s="30"/>
      <c r="N972" s="30"/>
      <c r="O972" s="52">
        <v>4</v>
      </c>
      <c r="P972" s="26">
        <f t="shared" si="30"/>
        <v>6</v>
      </c>
      <c r="Q972" s="27" t="str">
        <f t="shared" si="29"/>
        <v>C</v>
      </c>
      <c r="R972" s="28" t="str">
        <f t="shared" si="28"/>
        <v>Trung bình</v>
      </c>
      <c r="S972" s="29" t="str">
        <f t="shared" si="31"/>
        <v/>
      </c>
      <c r="T972" s="92" t="s">
        <v>5728</v>
      </c>
      <c r="U972" s="3" t="str">
        <f t="shared" si="23"/>
        <v>INT1332</v>
      </c>
      <c r="V972" s="3" t="str">
        <f t="shared" si="24"/>
        <v>09</v>
      </c>
      <c r="W972" s="19" t="str">
        <f t="array" ref="W972">IFERROR(VLOOKUP($C972&amp;$T972,CHOOSE({1,2},Data!$A$2:$A$13444&amp;Data!$B$2:$B$13444,Data!$C$2:$C$13444),2,0),"")</f>
        <v>PM06-A3</v>
      </c>
      <c r="X972" s="54" t="str">
        <f t="shared" si="25"/>
        <v>Đạt</v>
      </c>
      <c r="Y972" s="54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2"/>
    </row>
    <row r="973" spans="1:40" ht="18.75" customHeight="1" x14ac:dyDescent="0.25">
      <c r="A973" s="1">
        <v>965</v>
      </c>
      <c r="B973" s="20">
        <f>IF(LEN(C973=0),SUBTOTAL(3,$C$9:C973),"")</f>
        <v>965</v>
      </c>
      <c r="C973" s="21" t="s">
        <v>598</v>
      </c>
      <c r="D973" s="22" t="s">
        <v>6595</v>
      </c>
      <c r="E973" s="23" t="s">
        <v>5806</v>
      </c>
      <c r="F973" s="21" t="s">
        <v>5949</v>
      </c>
      <c r="G973" s="90">
        <v>6.5</v>
      </c>
      <c r="H973" s="24">
        <v>5</v>
      </c>
      <c r="I973" s="24">
        <v>6</v>
      </c>
      <c r="J973" s="24" t="s">
        <v>26</v>
      </c>
      <c r="K973" s="30"/>
      <c r="L973" s="30"/>
      <c r="M973" s="30"/>
      <c r="N973" s="30"/>
      <c r="O973" s="52">
        <v>2</v>
      </c>
      <c r="P973" s="26">
        <f t="shared" si="30"/>
        <v>3.9</v>
      </c>
      <c r="Q973" s="27" t="str">
        <f t="shared" si="29"/>
        <v>F</v>
      </c>
      <c r="R973" s="28" t="str">
        <f t="shared" si="28"/>
        <v>Kém</v>
      </c>
      <c r="S973" s="29" t="str">
        <f t="shared" si="31"/>
        <v/>
      </c>
      <c r="T973" s="92" t="s">
        <v>5720</v>
      </c>
      <c r="U973" s="3" t="str">
        <f t="shared" si="23"/>
        <v>INT1332</v>
      </c>
      <c r="V973" s="3" t="str">
        <f t="shared" si="24"/>
        <v>10</v>
      </c>
      <c r="W973" s="19" t="str">
        <f t="array" ref="W973">IFERROR(VLOOKUP($C973&amp;$T973,CHOOSE({1,2},Data!$A$2:$A$13444&amp;Data!$B$2:$B$13444,Data!$C$2:$C$13444),2,0),"")</f>
        <v>PM02-A3</v>
      </c>
      <c r="X973" s="54" t="str">
        <f t="shared" si="25"/>
        <v>Học lại</v>
      </c>
      <c r="Y973" s="54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2"/>
    </row>
    <row r="974" spans="1:40" ht="18.75" customHeight="1" x14ac:dyDescent="0.25">
      <c r="A974" s="1">
        <v>966</v>
      </c>
      <c r="B974" s="20">
        <f>IF(LEN(C974=0),SUBTOTAL(3,$C$9:C974),"")</f>
        <v>966</v>
      </c>
      <c r="C974" s="21" t="s">
        <v>4726</v>
      </c>
      <c r="D974" s="22" t="s">
        <v>5898</v>
      </c>
      <c r="E974" s="23" t="s">
        <v>5806</v>
      </c>
      <c r="F974" s="21" t="s">
        <v>5958</v>
      </c>
      <c r="G974" s="90">
        <v>10</v>
      </c>
      <c r="H974" s="24">
        <v>9</v>
      </c>
      <c r="I974" s="24">
        <v>8.5</v>
      </c>
      <c r="J974" s="24" t="s">
        <v>26</v>
      </c>
      <c r="K974" s="30"/>
      <c r="L974" s="30"/>
      <c r="M974" s="30"/>
      <c r="N974" s="30"/>
      <c r="O974" s="52">
        <v>6</v>
      </c>
      <c r="P974" s="26">
        <f t="shared" si="30"/>
        <v>7.5</v>
      </c>
      <c r="Q974" s="27" t="str">
        <f t="shared" si="29"/>
        <v>B</v>
      </c>
      <c r="R974" s="28" t="str">
        <f t="shared" si="28"/>
        <v>Khá</v>
      </c>
      <c r="S974" s="29" t="str">
        <f t="shared" si="31"/>
        <v/>
      </c>
      <c r="T974" s="92" t="s">
        <v>5720</v>
      </c>
      <c r="U974" s="3" t="str">
        <f t="shared" si="23"/>
        <v>INT1332</v>
      </c>
      <c r="V974" s="3" t="str">
        <f t="shared" si="24"/>
        <v>10</v>
      </c>
      <c r="W974" s="19" t="str">
        <f t="array" ref="W974">IFERROR(VLOOKUP($C974&amp;$T974,CHOOSE({1,2},Data!$A$2:$A$13444&amp;Data!$B$2:$B$13444,Data!$C$2:$C$13444),2,0),"")</f>
        <v>PM02-A3</v>
      </c>
      <c r="X974" s="54" t="str">
        <f t="shared" si="25"/>
        <v>Đạt</v>
      </c>
      <c r="Y974" s="54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2"/>
    </row>
    <row r="975" spans="1:40" ht="18.75" customHeight="1" x14ac:dyDescent="0.25">
      <c r="A975" s="1">
        <v>967</v>
      </c>
      <c r="B975" s="20">
        <f>IF(LEN(C975=0),SUBTOTAL(3,$C$9:C975),"")</f>
        <v>967</v>
      </c>
      <c r="C975" s="21" t="s">
        <v>281</v>
      </c>
      <c r="D975" s="22" t="s">
        <v>6596</v>
      </c>
      <c r="E975" s="23" t="s">
        <v>5806</v>
      </c>
      <c r="F975" s="21" t="s">
        <v>5940</v>
      </c>
      <c r="G975" s="90">
        <v>0.5</v>
      </c>
      <c r="H975" s="24">
        <v>2.5</v>
      </c>
      <c r="I975" s="24">
        <v>6</v>
      </c>
      <c r="J975" s="24" t="s">
        <v>26</v>
      </c>
      <c r="K975" s="30"/>
      <c r="L975" s="30"/>
      <c r="M975" s="30"/>
      <c r="N975" s="30"/>
      <c r="O975" s="52" t="s">
        <v>6629</v>
      </c>
      <c r="P975" s="26">
        <f t="shared" si="30"/>
        <v>0</v>
      </c>
      <c r="Q975" s="27" t="str">
        <f t="shared" si="29"/>
        <v>F</v>
      </c>
      <c r="R975" s="28" t="str">
        <f t="shared" si="28"/>
        <v>Kém</v>
      </c>
      <c r="S975" s="29" t="str">
        <f t="shared" si="31"/>
        <v>Vắng</v>
      </c>
      <c r="T975" s="92" t="s">
        <v>5720</v>
      </c>
      <c r="U975" s="3" t="str">
        <f t="shared" si="23"/>
        <v>INT1332</v>
      </c>
      <c r="V975" s="3" t="str">
        <f t="shared" si="24"/>
        <v>10</v>
      </c>
      <c r="W975" s="19" t="str">
        <f t="array" ref="W975">IFERROR(VLOOKUP($C975&amp;$T975,CHOOSE({1,2},Data!$A$2:$A$13444&amp;Data!$B$2:$B$13444,Data!$C$2:$C$13444),2,0),"")</f>
        <v>PM02-A3</v>
      </c>
      <c r="X975" s="54" t="str">
        <f t="shared" si="25"/>
        <v>Học lại</v>
      </c>
      <c r="Y975" s="54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2"/>
    </row>
    <row r="976" spans="1:40" ht="18.75" customHeight="1" x14ac:dyDescent="0.25">
      <c r="A976" s="1">
        <v>968</v>
      </c>
      <c r="B976" s="20">
        <f>IF(LEN(C976=0),SUBTOTAL(3,$C$9:C976),"")</f>
        <v>968</v>
      </c>
      <c r="C976" s="21" t="s">
        <v>573</v>
      </c>
      <c r="D976" s="22" t="s">
        <v>5809</v>
      </c>
      <c r="E976" s="23" t="s">
        <v>5806</v>
      </c>
      <c r="F976" s="21" t="s">
        <v>5935</v>
      </c>
      <c r="G976" s="90">
        <v>8</v>
      </c>
      <c r="H976" s="24">
        <v>8.5</v>
      </c>
      <c r="I976" s="24">
        <v>7.5</v>
      </c>
      <c r="J976" s="24" t="s">
        <v>26</v>
      </c>
      <c r="K976" s="30"/>
      <c r="L976" s="30"/>
      <c r="M976" s="30"/>
      <c r="N976" s="30"/>
      <c r="O976" s="52">
        <v>4</v>
      </c>
      <c r="P976" s="26">
        <f t="shared" si="30"/>
        <v>6</v>
      </c>
      <c r="Q976" s="27" t="str">
        <f t="shared" si="29"/>
        <v>C</v>
      </c>
      <c r="R976" s="28" t="str">
        <f t="shared" si="28"/>
        <v>Trung bình</v>
      </c>
      <c r="S976" s="29" t="str">
        <f t="shared" si="31"/>
        <v/>
      </c>
      <c r="T976" s="92" t="s">
        <v>5720</v>
      </c>
      <c r="U976" s="3" t="str">
        <f t="shared" si="23"/>
        <v>INT1332</v>
      </c>
      <c r="V976" s="3" t="str">
        <f t="shared" si="24"/>
        <v>10</v>
      </c>
      <c r="W976" s="19" t="str">
        <f t="array" ref="W976">IFERROR(VLOOKUP($C976&amp;$T976,CHOOSE({1,2},Data!$A$2:$A$13444&amp;Data!$B$2:$B$13444,Data!$C$2:$C$13444),2,0),"")</f>
        <v>PM02-A3</v>
      </c>
      <c r="X976" s="54" t="str">
        <f t="shared" si="25"/>
        <v>Đạt</v>
      </c>
      <c r="Y976" s="54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2"/>
    </row>
    <row r="977" spans="1:40" ht="18.75" customHeight="1" x14ac:dyDescent="0.25">
      <c r="A977" s="1">
        <v>969</v>
      </c>
      <c r="B977" s="20">
        <f>IF(LEN(C977=0),SUBTOTAL(3,$C$9:C977),"")</f>
        <v>969</v>
      </c>
      <c r="C977" s="21" t="s">
        <v>313</v>
      </c>
      <c r="D977" s="22" t="s">
        <v>5914</v>
      </c>
      <c r="E977" s="23" t="s">
        <v>5806</v>
      </c>
      <c r="F977" s="21" t="s">
        <v>5972</v>
      </c>
      <c r="G977" s="90">
        <v>8</v>
      </c>
      <c r="H977" s="24">
        <v>8.5</v>
      </c>
      <c r="I977" s="24">
        <v>6</v>
      </c>
      <c r="J977" s="24" t="s">
        <v>26</v>
      </c>
      <c r="K977" s="30"/>
      <c r="L977" s="30"/>
      <c r="M977" s="30"/>
      <c r="N977" s="30"/>
      <c r="O977" s="52">
        <v>2</v>
      </c>
      <c r="P977" s="26">
        <f t="shared" si="30"/>
        <v>4.7</v>
      </c>
      <c r="Q977" s="27" t="str">
        <f t="shared" si="29"/>
        <v>D</v>
      </c>
      <c r="R977" s="28" t="str">
        <f t="shared" si="28"/>
        <v>Trung bình yếu</v>
      </c>
      <c r="S977" s="29" t="str">
        <f t="shared" si="31"/>
        <v/>
      </c>
      <c r="T977" s="92" t="s">
        <v>5720</v>
      </c>
      <c r="U977" s="3" t="str">
        <f t="shared" si="23"/>
        <v>INT1332</v>
      </c>
      <c r="V977" s="3" t="str">
        <f t="shared" si="24"/>
        <v>10</v>
      </c>
      <c r="W977" s="19" t="str">
        <f t="array" ref="W977">IFERROR(VLOOKUP($C977&amp;$T977,CHOOSE({1,2},Data!$A$2:$A$13444&amp;Data!$B$2:$B$13444,Data!$C$2:$C$13444),2,0),"")</f>
        <v>PM02-A3</v>
      </c>
      <c r="X977" s="54" t="str">
        <f t="shared" si="25"/>
        <v>Đạt</v>
      </c>
      <c r="Y977" s="54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2"/>
    </row>
    <row r="978" spans="1:40" ht="18.75" customHeight="1" x14ac:dyDescent="0.25">
      <c r="A978" s="1">
        <v>970</v>
      </c>
      <c r="B978" s="20">
        <f>IF(LEN(C978=0),SUBTOTAL(3,$C$9:C978),"")</f>
        <v>970</v>
      </c>
      <c r="C978" s="21" t="s">
        <v>5235</v>
      </c>
      <c r="D978" s="22" t="s">
        <v>6440</v>
      </c>
      <c r="E978" s="23" t="s">
        <v>5872</v>
      </c>
      <c r="F978" s="21" t="s">
        <v>5811</v>
      </c>
      <c r="G978" s="90">
        <v>8</v>
      </c>
      <c r="H978" s="24">
        <v>6.5</v>
      </c>
      <c r="I978" s="24">
        <v>5</v>
      </c>
      <c r="J978" s="24" t="s">
        <v>26</v>
      </c>
      <c r="K978" s="30"/>
      <c r="L978" s="30"/>
      <c r="M978" s="30"/>
      <c r="N978" s="30"/>
      <c r="O978" s="52">
        <v>2</v>
      </c>
      <c r="P978" s="26">
        <f t="shared" si="30"/>
        <v>4.0999999999999996</v>
      </c>
      <c r="Q978" s="27" t="str">
        <f t="shared" si="29"/>
        <v>D</v>
      </c>
      <c r="R978" s="28" t="str">
        <f t="shared" si="28"/>
        <v>Trung bình yếu</v>
      </c>
      <c r="S978" s="29" t="str">
        <f t="shared" si="31"/>
        <v/>
      </c>
      <c r="T978" s="92" t="s">
        <v>5720</v>
      </c>
      <c r="U978" s="3" t="str">
        <f t="shared" si="23"/>
        <v>INT1332</v>
      </c>
      <c r="V978" s="3" t="str">
        <f t="shared" si="24"/>
        <v>10</v>
      </c>
      <c r="W978" s="19" t="str">
        <f t="array" ref="W978">IFERROR(VLOOKUP($C978&amp;$T978,CHOOSE({1,2},Data!$A$2:$A$13444&amp;Data!$B$2:$B$13444,Data!$C$2:$C$13444),2,0),"")</f>
        <v>PM02-A3</v>
      </c>
      <c r="X978" s="54" t="str">
        <f t="shared" si="25"/>
        <v>Đạt</v>
      </c>
      <c r="Y978" s="54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2"/>
    </row>
    <row r="979" spans="1:40" ht="18.75" customHeight="1" x14ac:dyDescent="0.25">
      <c r="A979" s="1">
        <v>971</v>
      </c>
      <c r="B979" s="20">
        <f>IF(LEN(C979=0),SUBTOTAL(3,$C$9:C979),"")</f>
        <v>971</v>
      </c>
      <c r="C979" s="21" t="s">
        <v>4282</v>
      </c>
      <c r="D979" s="22" t="s">
        <v>6597</v>
      </c>
      <c r="E979" s="23" t="s">
        <v>5813</v>
      </c>
      <c r="F979" s="21" t="s">
        <v>5959</v>
      </c>
      <c r="G979" s="90">
        <v>10</v>
      </c>
      <c r="H979" s="24">
        <v>7.5</v>
      </c>
      <c r="I979" s="24">
        <v>6</v>
      </c>
      <c r="J979" s="24" t="s">
        <v>26</v>
      </c>
      <c r="K979" s="30"/>
      <c r="L979" s="30"/>
      <c r="M979" s="30"/>
      <c r="N979" s="30"/>
      <c r="O979" s="52">
        <v>5</v>
      </c>
      <c r="P979" s="26">
        <f t="shared" si="30"/>
        <v>6.2</v>
      </c>
      <c r="Q979" s="27" t="str">
        <f t="shared" si="29"/>
        <v>C</v>
      </c>
      <c r="R979" s="28" t="str">
        <f t="shared" si="28"/>
        <v>Trung bình</v>
      </c>
      <c r="S979" s="29" t="str">
        <f t="shared" si="31"/>
        <v/>
      </c>
      <c r="T979" s="92" t="s">
        <v>5720</v>
      </c>
      <c r="U979" s="3" t="str">
        <f t="shared" si="23"/>
        <v>INT1332</v>
      </c>
      <c r="V979" s="3" t="str">
        <f t="shared" si="24"/>
        <v>10</v>
      </c>
      <c r="W979" s="19" t="str">
        <f t="array" ref="W979">IFERROR(VLOOKUP($C979&amp;$T979,CHOOSE({1,2},Data!$A$2:$A$13444&amp;Data!$B$2:$B$13444,Data!$C$2:$C$13444),2,0),"")</f>
        <v>PM02-A3</v>
      </c>
      <c r="X979" s="54" t="str">
        <f t="shared" si="25"/>
        <v>Đạt</v>
      </c>
      <c r="Y979" s="54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2"/>
    </row>
    <row r="980" spans="1:40" ht="18.75" customHeight="1" x14ac:dyDescent="0.25">
      <c r="A980" s="1">
        <v>972</v>
      </c>
      <c r="B980" s="20">
        <f>IF(LEN(C980=0),SUBTOTAL(3,$C$9:C980),"")</f>
        <v>972</v>
      </c>
      <c r="C980" s="21" t="s">
        <v>248</v>
      </c>
      <c r="D980" s="22" t="s">
        <v>6256</v>
      </c>
      <c r="E980" s="23" t="s">
        <v>6598</v>
      </c>
      <c r="F980" s="21" t="s">
        <v>5947</v>
      </c>
      <c r="G980" s="90">
        <v>8</v>
      </c>
      <c r="H980" s="24">
        <v>4.5</v>
      </c>
      <c r="I980" s="24">
        <v>5</v>
      </c>
      <c r="J980" s="24" t="s">
        <v>26</v>
      </c>
      <c r="K980" s="30"/>
      <c r="L980" s="30"/>
      <c r="M980" s="30"/>
      <c r="N980" s="30"/>
      <c r="O980" s="52">
        <v>1</v>
      </c>
      <c r="P980" s="26">
        <f t="shared" si="30"/>
        <v>3.2</v>
      </c>
      <c r="Q980" s="27" t="str">
        <f t="shared" si="29"/>
        <v>F</v>
      </c>
      <c r="R980" s="28" t="str">
        <f t="shared" si="28"/>
        <v>Kém</v>
      </c>
      <c r="S980" s="29" t="str">
        <f t="shared" si="31"/>
        <v/>
      </c>
      <c r="T980" s="92" t="s">
        <v>5720</v>
      </c>
      <c r="U980" s="3" t="str">
        <f t="shared" si="23"/>
        <v>INT1332</v>
      </c>
      <c r="V980" s="3" t="str">
        <f t="shared" si="24"/>
        <v>10</v>
      </c>
      <c r="W980" s="19" t="str">
        <f t="array" ref="W980">IFERROR(VLOOKUP($C980&amp;$T980,CHOOSE({1,2},Data!$A$2:$A$13444&amp;Data!$B$2:$B$13444,Data!$C$2:$C$13444),2,0),"")</f>
        <v>PM02-A3</v>
      </c>
      <c r="X980" s="54" t="str">
        <f t="shared" si="25"/>
        <v>Học lại</v>
      </c>
      <c r="Y980" s="54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2"/>
    </row>
    <row r="981" spans="1:40" ht="18.75" customHeight="1" x14ac:dyDescent="0.25">
      <c r="A981" s="1">
        <v>973</v>
      </c>
      <c r="B981" s="20">
        <f>IF(LEN(C981=0),SUBTOTAL(3,$C$9:C981),"")</f>
        <v>973</v>
      </c>
      <c r="C981" s="21" t="s">
        <v>211</v>
      </c>
      <c r="D981" s="22" t="s">
        <v>6599</v>
      </c>
      <c r="E981" s="23" t="s">
        <v>5874</v>
      </c>
      <c r="F981" s="21" t="s">
        <v>5959</v>
      </c>
      <c r="G981" s="90">
        <v>8</v>
      </c>
      <c r="H981" s="24">
        <v>5.5</v>
      </c>
      <c r="I981" s="24">
        <v>5.5</v>
      </c>
      <c r="J981" s="24" t="s">
        <v>26</v>
      </c>
      <c r="K981" s="30"/>
      <c r="L981" s="30"/>
      <c r="M981" s="30"/>
      <c r="N981" s="30"/>
      <c r="O981" s="52">
        <v>3</v>
      </c>
      <c r="P981" s="26">
        <f t="shared" si="30"/>
        <v>4.5</v>
      </c>
      <c r="Q981" s="27" t="str">
        <f t="shared" si="29"/>
        <v>D</v>
      </c>
      <c r="R981" s="28" t="str">
        <f t="shared" si="28"/>
        <v>Trung bình yếu</v>
      </c>
      <c r="S981" s="29" t="str">
        <f t="shared" si="31"/>
        <v/>
      </c>
      <c r="T981" s="92" t="s">
        <v>5720</v>
      </c>
      <c r="U981" s="3" t="str">
        <f t="shared" si="23"/>
        <v>INT1332</v>
      </c>
      <c r="V981" s="3" t="str">
        <f t="shared" si="24"/>
        <v>10</v>
      </c>
      <c r="W981" s="19" t="str">
        <f t="array" ref="W981">IFERROR(VLOOKUP($C981&amp;$T981,CHOOSE({1,2},Data!$A$2:$A$13444&amp;Data!$B$2:$B$13444,Data!$C$2:$C$13444),2,0),"")</f>
        <v>PM02-A3</v>
      </c>
      <c r="X981" s="54" t="str">
        <f t="shared" si="25"/>
        <v>Đạt</v>
      </c>
      <c r="Y981" s="54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2"/>
    </row>
    <row r="982" spans="1:40" ht="18.75" customHeight="1" x14ac:dyDescent="0.25">
      <c r="A982" s="1">
        <v>974</v>
      </c>
      <c r="B982" s="20">
        <f>IF(LEN(C982=0),SUBTOTAL(3,$C$9:C982),"")</f>
        <v>974</v>
      </c>
      <c r="C982" s="21" t="s">
        <v>250</v>
      </c>
      <c r="D982" s="22" t="s">
        <v>6600</v>
      </c>
      <c r="E982" s="23" t="s">
        <v>5881</v>
      </c>
      <c r="F982" s="21" t="s">
        <v>5959</v>
      </c>
      <c r="G982" s="90">
        <v>10</v>
      </c>
      <c r="H982" s="24">
        <v>7.5</v>
      </c>
      <c r="I982" s="24">
        <v>5</v>
      </c>
      <c r="J982" s="24" t="s">
        <v>26</v>
      </c>
      <c r="K982" s="30"/>
      <c r="L982" s="30"/>
      <c r="M982" s="30"/>
      <c r="N982" s="30"/>
      <c r="O982" s="52">
        <v>2</v>
      </c>
      <c r="P982" s="26">
        <f t="shared" si="30"/>
        <v>4.5</v>
      </c>
      <c r="Q982" s="27" t="str">
        <f t="shared" si="29"/>
        <v>D</v>
      </c>
      <c r="R982" s="28" t="str">
        <f t="shared" si="28"/>
        <v>Trung bình yếu</v>
      </c>
      <c r="S982" s="29" t="str">
        <f t="shared" si="31"/>
        <v/>
      </c>
      <c r="T982" s="92" t="s">
        <v>5720</v>
      </c>
      <c r="U982" s="3" t="str">
        <f t="shared" si="23"/>
        <v>INT1332</v>
      </c>
      <c r="V982" s="3" t="str">
        <f t="shared" si="24"/>
        <v>10</v>
      </c>
      <c r="W982" s="19" t="str">
        <f t="array" ref="W982">IFERROR(VLOOKUP($C982&amp;$T982,CHOOSE({1,2},Data!$A$2:$A$13444&amp;Data!$B$2:$B$13444,Data!$C$2:$C$13444),2,0),"")</f>
        <v>PM02-A3</v>
      </c>
      <c r="X982" s="54" t="str">
        <f t="shared" si="25"/>
        <v>Đạt</v>
      </c>
      <c r="Y982" s="54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2"/>
    </row>
    <row r="983" spans="1:40" ht="18.75" customHeight="1" x14ac:dyDescent="0.25">
      <c r="A983" s="1">
        <v>975</v>
      </c>
      <c r="B983" s="20">
        <f>IF(LEN(C983=0),SUBTOTAL(3,$C$9:C983),"")</f>
        <v>975</v>
      </c>
      <c r="C983" s="21" t="s">
        <v>400</v>
      </c>
      <c r="D983" s="22" t="s">
        <v>6225</v>
      </c>
      <c r="E983" s="23" t="s">
        <v>5886</v>
      </c>
      <c r="F983" s="21" t="s">
        <v>5956</v>
      </c>
      <c r="G983" s="90">
        <v>0</v>
      </c>
      <c r="H983" s="24" t="s">
        <v>26</v>
      </c>
      <c r="I983" s="24" t="s">
        <v>26</v>
      </c>
      <c r="J983" s="24" t="s">
        <v>26</v>
      </c>
      <c r="K983" s="30"/>
      <c r="L983" s="30"/>
      <c r="M983" s="30"/>
      <c r="N983" s="30"/>
      <c r="O983" s="52" t="s">
        <v>6630</v>
      </c>
      <c r="P983" s="26">
        <f t="shared" si="30"/>
        <v>0</v>
      </c>
      <c r="Q983" s="27" t="str">
        <f t="shared" si="29"/>
        <v>F</v>
      </c>
      <c r="R983" s="28" t="str">
        <f t="shared" si="28"/>
        <v>Kém</v>
      </c>
      <c r="S983" s="29" t="str">
        <f t="shared" si="31"/>
        <v>Không đủ ĐKDT</v>
      </c>
      <c r="T983" s="92" t="s">
        <v>5720</v>
      </c>
      <c r="U983" s="3" t="str">
        <f t="shared" si="23"/>
        <v>INT1332</v>
      </c>
      <c r="V983" s="3" t="str">
        <f t="shared" si="24"/>
        <v>10</v>
      </c>
      <c r="W983" s="19" t="str">
        <f t="array" ref="W983">IFERROR(VLOOKUP($C983&amp;$T983,CHOOSE({1,2},Data!$A$2:$A$13444&amp;Data!$B$2:$B$13444,Data!$C$2:$C$13444),2,0),"")</f>
        <v>PM02-A3</v>
      </c>
      <c r="X983" s="54" t="str">
        <f t="shared" si="25"/>
        <v>Học lại</v>
      </c>
      <c r="Y983" s="54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2"/>
    </row>
    <row r="984" spans="1:40" ht="18.75" customHeight="1" x14ac:dyDescent="0.25">
      <c r="A984" s="1">
        <v>976</v>
      </c>
      <c r="B984" s="20">
        <f>IF(LEN(C984=0),SUBTOTAL(3,$C$9:C984),"")</f>
        <v>976</v>
      </c>
      <c r="C984" s="21" t="s">
        <v>551</v>
      </c>
      <c r="D984" s="22" t="s">
        <v>6601</v>
      </c>
      <c r="E984" s="23" t="s">
        <v>5824</v>
      </c>
      <c r="F984" s="21" t="s">
        <v>5947</v>
      </c>
      <c r="G984" s="90">
        <v>10</v>
      </c>
      <c r="H984" s="24">
        <v>7.5</v>
      </c>
      <c r="I984" s="24">
        <v>8</v>
      </c>
      <c r="J984" s="24" t="s">
        <v>26</v>
      </c>
      <c r="K984" s="30"/>
      <c r="L984" s="30"/>
      <c r="M984" s="30"/>
      <c r="N984" s="30"/>
      <c r="O984" s="52">
        <v>1</v>
      </c>
      <c r="P984" s="26">
        <f t="shared" si="30"/>
        <v>4.5999999999999996</v>
      </c>
      <c r="Q984" s="27" t="str">
        <f t="shared" si="29"/>
        <v>D</v>
      </c>
      <c r="R984" s="28" t="str">
        <f t="shared" si="28"/>
        <v>Trung bình yếu</v>
      </c>
      <c r="S984" s="29" t="str">
        <f t="shared" si="31"/>
        <v/>
      </c>
      <c r="T984" s="92" t="s">
        <v>5720</v>
      </c>
      <c r="U984" s="3" t="str">
        <f t="shared" si="23"/>
        <v>INT1332</v>
      </c>
      <c r="V984" s="3" t="str">
        <f t="shared" si="24"/>
        <v>10</v>
      </c>
      <c r="W984" s="19" t="str">
        <f t="array" ref="W984">IFERROR(VLOOKUP($C984&amp;$T984,CHOOSE({1,2},Data!$A$2:$A$13444&amp;Data!$B$2:$B$13444,Data!$C$2:$C$13444),2,0),"")</f>
        <v>PM02-A3</v>
      </c>
      <c r="X984" s="54" t="str">
        <f t="shared" si="25"/>
        <v>Đạt</v>
      </c>
      <c r="Y984" s="54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2"/>
    </row>
    <row r="985" spans="1:40" ht="18.75" customHeight="1" x14ac:dyDescent="0.25">
      <c r="A985" s="1">
        <v>977</v>
      </c>
      <c r="B985" s="20">
        <f>IF(LEN(C985=0),SUBTOTAL(3,$C$9:C985),"")</f>
        <v>977</v>
      </c>
      <c r="C985" s="21" t="s">
        <v>2803</v>
      </c>
      <c r="D985" s="22" t="s">
        <v>6229</v>
      </c>
      <c r="E985" s="23" t="s">
        <v>5824</v>
      </c>
      <c r="F985" s="21" t="s">
        <v>6098</v>
      </c>
      <c r="G985" s="90">
        <v>0.5</v>
      </c>
      <c r="H985" s="24">
        <v>3.5</v>
      </c>
      <c r="I985" s="24" t="s">
        <v>26</v>
      </c>
      <c r="J985" s="24" t="s">
        <v>26</v>
      </c>
      <c r="K985" s="30"/>
      <c r="L985" s="30"/>
      <c r="M985" s="30"/>
      <c r="N985" s="30"/>
      <c r="O985" s="52" t="s">
        <v>6629</v>
      </c>
      <c r="P985" s="26">
        <f t="shared" si="30"/>
        <v>0</v>
      </c>
      <c r="Q985" s="27" t="str">
        <f t="shared" si="29"/>
        <v>F</v>
      </c>
      <c r="R985" s="28" t="str">
        <f t="shared" si="28"/>
        <v>Kém</v>
      </c>
      <c r="S985" s="29" t="str">
        <f t="shared" si="31"/>
        <v>Vắng</v>
      </c>
      <c r="T985" s="92" t="s">
        <v>5720</v>
      </c>
      <c r="U985" s="3" t="str">
        <f t="shared" si="23"/>
        <v>INT1332</v>
      </c>
      <c r="V985" s="3" t="str">
        <f t="shared" si="24"/>
        <v>10</v>
      </c>
      <c r="W985" s="19" t="str">
        <f t="array" ref="W985">IFERROR(VLOOKUP($C985&amp;$T985,CHOOSE({1,2},Data!$A$2:$A$13444&amp;Data!$B$2:$B$13444,Data!$C$2:$C$13444),2,0),"")</f>
        <v>PM02-A3</v>
      </c>
      <c r="X985" s="54" t="str">
        <f t="shared" si="25"/>
        <v>Học lại</v>
      </c>
      <c r="Y985" s="54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2"/>
    </row>
    <row r="986" spans="1:40" ht="18.75" customHeight="1" x14ac:dyDescent="0.25">
      <c r="A986" s="1">
        <v>978</v>
      </c>
      <c r="B986" s="20">
        <f>IF(LEN(C986=0),SUBTOTAL(3,$C$9:C986),"")</f>
        <v>978</v>
      </c>
      <c r="C986" s="21" t="s">
        <v>3997</v>
      </c>
      <c r="D986" s="22" t="s">
        <v>6024</v>
      </c>
      <c r="E986" s="23" t="s">
        <v>5824</v>
      </c>
      <c r="F986" s="21" t="s">
        <v>5972</v>
      </c>
      <c r="G986" s="90">
        <v>10</v>
      </c>
      <c r="H986" s="24">
        <v>4.5</v>
      </c>
      <c r="I986" s="24">
        <v>6</v>
      </c>
      <c r="J986" s="24" t="s">
        <v>26</v>
      </c>
      <c r="K986" s="30"/>
      <c r="L986" s="30"/>
      <c r="M986" s="30"/>
      <c r="N986" s="30"/>
      <c r="O986" s="52">
        <v>1</v>
      </c>
      <c r="P986" s="26">
        <f t="shared" si="30"/>
        <v>3.6</v>
      </c>
      <c r="Q986" s="27" t="str">
        <f t="shared" si="29"/>
        <v>F</v>
      </c>
      <c r="R986" s="28" t="str">
        <f t="shared" si="28"/>
        <v>Kém</v>
      </c>
      <c r="S986" s="29" t="str">
        <f t="shared" si="31"/>
        <v/>
      </c>
      <c r="T986" s="92" t="s">
        <v>5720</v>
      </c>
      <c r="U986" s="3" t="str">
        <f t="shared" si="23"/>
        <v>INT1332</v>
      </c>
      <c r="V986" s="3" t="str">
        <f t="shared" si="24"/>
        <v>10</v>
      </c>
      <c r="W986" s="19" t="str">
        <f t="array" ref="W986">IFERROR(VLOOKUP($C986&amp;$T986,CHOOSE({1,2},Data!$A$2:$A$13444&amp;Data!$B$2:$B$13444,Data!$C$2:$C$13444),2,0),"")</f>
        <v>PM02-A3</v>
      </c>
      <c r="X986" s="54" t="str">
        <f t="shared" si="25"/>
        <v>Học lại</v>
      </c>
      <c r="Y986" s="54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2"/>
    </row>
    <row r="987" spans="1:40" ht="18.75" customHeight="1" x14ac:dyDescent="0.25">
      <c r="A987" s="1">
        <v>979</v>
      </c>
      <c r="B987" s="20">
        <f>IF(LEN(C987=0),SUBTOTAL(3,$C$9:C987),"")</f>
        <v>979</v>
      </c>
      <c r="C987" s="21" t="s">
        <v>4068</v>
      </c>
      <c r="D987" s="22" t="s">
        <v>6602</v>
      </c>
      <c r="E987" s="23" t="s">
        <v>5824</v>
      </c>
      <c r="F987" s="21" t="s">
        <v>5959</v>
      </c>
      <c r="G987" s="90">
        <v>10</v>
      </c>
      <c r="H987" s="24">
        <v>5</v>
      </c>
      <c r="I987" s="24">
        <v>6</v>
      </c>
      <c r="J987" s="24" t="s">
        <v>26</v>
      </c>
      <c r="K987" s="30"/>
      <c r="L987" s="30"/>
      <c r="M987" s="30"/>
      <c r="N987" s="30"/>
      <c r="O987" s="52">
        <v>2</v>
      </c>
      <c r="P987" s="26">
        <f t="shared" si="30"/>
        <v>4.2</v>
      </c>
      <c r="Q987" s="27" t="str">
        <f t="shared" si="29"/>
        <v>D</v>
      </c>
      <c r="R987" s="28" t="str">
        <f t="shared" si="28"/>
        <v>Trung bình yếu</v>
      </c>
      <c r="S987" s="29" t="str">
        <f t="shared" si="31"/>
        <v/>
      </c>
      <c r="T987" s="92" t="s">
        <v>5720</v>
      </c>
      <c r="U987" s="3" t="str">
        <f t="shared" si="23"/>
        <v>INT1332</v>
      </c>
      <c r="V987" s="3" t="str">
        <f t="shared" si="24"/>
        <v>10</v>
      </c>
      <c r="W987" s="19" t="str">
        <f t="array" ref="W987">IFERROR(VLOOKUP($C987&amp;$T987,CHOOSE({1,2},Data!$A$2:$A$13444&amp;Data!$B$2:$B$13444,Data!$C$2:$C$13444),2,0),"")</f>
        <v>PM02-A3</v>
      </c>
      <c r="X987" s="54" t="str">
        <f t="shared" si="25"/>
        <v>Đạt</v>
      </c>
      <c r="Y987" s="54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2"/>
    </row>
    <row r="988" spans="1:40" ht="18.75" customHeight="1" x14ac:dyDescent="0.25">
      <c r="A988" s="1">
        <v>980</v>
      </c>
      <c r="B988" s="20">
        <f>IF(LEN(C988=0),SUBTOTAL(3,$C$9:C988),"")</f>
        <v>980</v>
      </c>
      <c r="C988" s="21" t="s">
        <v>5245</v>
      </c>
      <c r="D988" s="22" t="s">
        <v>6603</v>
      </c>
      <c r="E988" s="23" t="s">
        <v>5827</v>
      </c>
      <c r="F988" s="21" t="s">
        <v>5959</v>
      </c>
      <c r="G988" s="90">
        <v>10</v>
      </c>
      <c r="H988" s="24">
        <v>6.5</v>
      </c>
      <c r="I988" s="24">
        <v>5.5</v>
      </c>
      <c r="J988" s="24" t="s">
        <v>26</v>
      </c>
      <c r="K988" s="30"/>
      <c r="L988" s="30"/>
      <c r="M988" s="30"/>
      <c r="N988" s="30"/>
      <c r="O988" s="52">
        <v>1</v>
      </c>
      <c r="P988" s="26">
        <f t="shared" si="30"/>
        <v>3.9</v>
      </c>
      <c r="Q988" s="27" t="str">
        <f t="shared" si="29"/>
        <v>F</v>
      </c>
      <c r="R988" s="28" t="str">
        <f t="shared" si="28"/>
        <v>Kém</v>
      </c>
      <c r="S988" s="29" t="str">
        <f t="shared" si="31"/>
        <v/>
      </c>
      <c r="T988" s="92" t="s">
        <v>5720</v>
      </c>
      <c r="U988" s="3" t="str">
        <f t="shared" si="23"/>
        <v>INT1332</v>
      </c>
      <c r="V988" s="3" t="str">
        <f t="shared" si="24"/>
        <v>10</v>
      </c>
      <c r="W988" s="19" t="str">
        <f t="array" ref="W988">IFERROR(VLOOKUP($C988&amp;$T988,CHOOSE({1,2},Data!$A$2:$A$13444&amp;Data!$B$2:$B$13444,Data!$C$2:$C$13444),2,0),"")</f>
        <v>PM02-A3</v>
      </c>
      <c r="X988" s="54" t="str">
        <f t="shared" si="25"/>
        <v>Học lại</v>
      </c>
      <c r="Y988" s="54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2"/>
    </row>
    <row r="989" spans="1:40" ht="18.75" customHeight="1" x14ac:dyDescent="0.25">
      <c r="A989" s="1">
        <v>981</v>
      </c>
      <c r="B989" s="20">
        <f>IF(LEN(C989=0),SUBTOTAL(3,$C$9:C989),"")</f>
        <v>981</v>
      </c>
      <c r="C989" s="21" t="s">
        <v>554</v>
      </c>
      <c r="D989" s="22" t="s">
        <v>6225</v>
      </c>
      <c r="E989" s="23" t="s">
        <v>5829</v>
      </c>
      <c r="F989" s="21" t="s">
        <v>5959</v>
      </c>
      <c r="G989" s="90">
        <v>10</v>
      </c>
      <c r="H989" s="24">
        <v>7</v>
      </c>
      <c r="I989" s="24">
        <v>8</v>
      </c>
      <c r="J989" s="24" t="s">
        <v>26</v>
      </c>
      <c r="K989" s="30"/>
      <c r="L989" s="30"/>
      <c r="M989" s="30"/>
      <c r="N989" s="30"/>
      <c r="O989" s="52">
        <v>5</v>
      </c>
      <c r="P989" s="26">
        <f t="shared" si="30"/>
        <v>6.5</v>
      </c>
      <c r="Q989" s="27" t="str">
        <f t="shared" si="29"/>
        <v>C+</v>
      </c>
      <c r="R989" s="28" t="str">
        <f t="shared" si="28"/>
        <v>Trung bình</v>
      </c>
      <c r="S989" s="29" t="str">
        <f t="shared" si="31"/>
        <v/>
      </c>
      <c r="T989" s="92" t="s">
        <v>5720</v>
      </c>
      <c r="U989" s="3" t="str">
        <f t="shared" si="23"/>
        <v>INT1332</v>
      </c>
      <c r="V989" s="3" t="str">
        <f t="shared" si="24"/>
        <v>10</v>
      </c>
      <c r="W989" s="19" t="str">
        <f t="array" ref="W989">IFERROR(VLOOKUP($C989&amp;$T989,CHOOSE({1,2},Data!$A$2:$A$13444&amp;Data!$B$2:$B$13444,Data!$C$2:$C$13444),2,0),"")</f>
        <v>PM02-A3</v>
      </c>
      <c r="X989" s="54" t="str">
        <f t="shared" si="25"/>
        <v>Đạt</v>
      </c>
      <c r="Y989" s="54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2"/>
    </row>
    <row r="990" spans="1:40" ht="18.75" customHeight="1" x14ac:dyDescent="0.25">
      <c r="A990" s="1">
        <v>982</v>
      </c>
      <c r="B990" s="20">
        <f>IF(LEN(C990=0),SUBTOTAL(3,$C$9:C990),"")</f>
        <v>982</v>
      </c>
      <c r="C990" s="21" t="s">
        <v>216</v>
      </c>
      <c r="D990" s="22" t="s">
        <v>5828</v>
      </c>
      <c r="E990" s="23" t="s">
        <v>6052</v>
      </c>
      <c r="F990" s="21" t="s">
        <v>5939</v>
      </c>
      <c r="G990" s="90">
        <v>10</v>
      </c>
      <c r="H990" s="24">
        <v>8</v>
      </c>
      <c r="I990" s="24">
        <v>5</v>
      </c>
      <c r="J990" s="24" t="s">
        <v>26</v>
      </c>
      <c r="K990" s="30"/>
      <c r="L990" s="30"/>
      <c r="M990" s="30"/>
      <c r="N990" s="30"/>
      <c r="O990" s="52">
        <v>5</v>
      </c>
      <c r="P990" s="26">
        <f t="shared" si="30"/>
        <v>6.1</v>
      </c>
      <c r="Q990" s="27" t="str">
        <f t="shared" si="29"/>
        <v>C</v>
      </c>
      <c r="R990" s="28" t="str">
        <f t="shared" si="28"/>
        <v>Trung bình</v>
      </c>
      <c r="S990" s="29" t="str">
        <f t="shared" si="31"/>
        <v/>
      </c>
      <c r="T990" s="92" t="s">
        <v>5720</v>
      </c>
      <c r="U990" s="3" t="str">
        <f t="shared" si="23"/>
        <v>INT1332</v>
      </c>
      <c r="V990" s="3" t="str">
        <f t="shared" si="24"/>
        <v>10</v>
      </c>
      <c r="W990" s="19" t="str">
        <f t="array" ref="W990">IFERROR(VLOOKUP($C990&amp;$T990,CHOOSE({1,2},Data!$A$2:$A$13444&amp;Data!$B$2:$B$13444,Data!$C$2:$C$13444),2,0),"")</f>
        <v>PM02-A3</v>
      </c>
      <c r="X990" s="54" t="str">
        <f t="shared" si="25"/>
        <v>Đạt</v>
      </c>
      <c r="Y990" s="54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2"/>
    </row>
    <row r="991" spans="1:40" ht="18.75" customHeight="1" x14ac:dyDescent="0.25">
      <c r="A991" s="1">
        <v>983</v>
      </c>
      <c r="B991" s="20">
        <f>IF(LEN(C991=0),SUBTOTAL(3,$C$9:C991),"")</f>
        <v>983</v>
      </c>
      <c r="C991" s="21" t="s">
        <v>4485</v>
      </c>
      <c r="D991" s="22" t="s">
        <v>6604</v>
      </c>
      <c r="E991" s="23" t="s">
        <v>6605</v>
      </c>
      <c r="F991" s="21" t="s">
        <v>5959</v>
      </c>
      <c r="G991" s="90">
        <v>10</v>
      </c>
      <c r="H991" s="24">
        <v>7.5</v>
      </c>
      <c r="I991" s="24">
        <v>6</v>
      </c>
      <c r="J991" s="24" t="s">
        <v>26</v>
      </c>
      <c r="K991" s="30"/>
      <c r="L991" s="30"/>
      <c r="M991" s="30"/>
      <c r="N991" s="30"/>
      <c r="O991" s="52">
        <v>3</v>
      </c>
      <c r="P991" s="26">
        <f t="shared" si="30"/>
        <v>5.2</v>
      </c>
      <c r="Q991" s="27" t="str">
        <f t="shared" si="29"/>
        <v>D+</v>
      </c>
      <c r="R991" s="28" t="str">
        <f t="shared" si="28"/>
        <v>Trung bình yếu</v>
      </c>
      <c r="S991" s="29" t="str">
        <f t="shared" si="31"/>
        <v/>
      </c>
      <c r="T991" s="92" t="s">
        <v>5720</v>
      </c>
      <c r="U991" s="3" t="str">
        <f t="shared" si="23"/>
        <v>INT1332</v>
      </c>
      <c r="V991" s="3" t="str">
        <f t="shared" si="24"/>
        <v>10</v>
      </c>
      <c r="W991" s="19" t="str">
        <f t="array" ref="W991">IFERROR(VLOOKUP($C991&amp;$T991,CHOOSE({1,2},Data!$A$2:$A$13444&amp;Data!$B$2:$B$13444,Data!$C$2:$C$13444),2,0),"")</f>
        <v>PM02-A3</v>
      </c>
      <c r="X991" s="54" t="str">
        <f t="shared" si="25"/>
        <v>Đạt</v>
      </c>
      <c r="Y991" s="54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2"/>
    </row>
    <row r="992" spans="1:40" ht="18.75" customHeight="1" x14ac:dyDescent="0.25">
      <c r="A992" s="1">
        <v>984</v>
      </c>
      <c r="B992" s="20">
        <f>IF(LEN(C992=0),SUBTOTAL(3,$C$9:C992),"")</f>
        <v>984</v>
      </c>
      <c r="C992" s="21" t="s">
        <v>3998</v>
      </c>
      <c r="D992" s="22" t="s">
        <v>5839</v>
      </c>
      <c r="E992" s="23" t="s">
        <v>6606</v>
      </c>
      <c r="F992" s="21" t="s">
        <v>6098</v>
      </c>
      <c r="G992" s="90">
        <v>0</v>
      </c>
      <c r="H992" s="24" t="s">
        <v>26</v>
      </c>
      <c r="I992" s="24" t="s">
        <v>26</v>
      </c>
      <c r="J992" s="24" t="s">
        <v>26</v>
      </c>
      <c r="K992" s="30"/>
      <c r="L992" s="30"/>
      <c r="M992" s="30"/>
      <c r="N992" s="30"/>
      <c r="O992" s="52" t="s">
        <v>6630</v>
      </c>
      <c r="P992" s="26">
        <f t="shared" si="30"/>
        <v>0</v>
      </c>
      <c r="Q992" s="27" t="str">
        <f t="shared" si="29"/>
        <v>F</v>
      </c>
      <c r="R992" s="28" t="str">
        <f t="shared" si="28"/>
        <v>Kém</v>
      </c>
      <c r="S992" s="29" t="str">
        <f t="shared" si="31"/>
        <v>Không đủ ĐKDT</v>
      </c>
      <c r="T992" s="92" t="s">
        <v>5720</v>
      </c>
      <c r="U992" s="3" t="str">
        <f t="shared" si="23"/>
        <v>INT1332</v>
      </c>
      <c r="V992" s="3" t="str">
        <f t="shared" si="24"/>
        <v>10</v>
      </c>
      <c r="W992" s="19" t="str">
        <f t="array" ref="W992">IFERROR(VLOOKUP($C992&amp;$T992,CHOOSE({1,2},Data!$A$2:$A$13444&amp;Data!$B$2:$B$13444,Data!$C$2:$C$13444),2,0),"")</f>
        <v>PM02-A3</v>
      </c>
      <c r="X992" s="54" t="str">
        <f t="shared" si="25"/>
        <v>Học lại</v>
      </c>
      <c r="Y992" s="54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2"/>
    </row>
    <row r="993" spans="1:40" ht="18.75" customHeight="1" x14ac:dyDescent="0.25">
      <c r="A993" s="1">
        <v>985</v>
      </c>
      <c r="B993" s="20">
        <f>IF(LEN(C993=0),SUBTOTAL(3,$C$9:C993),"")</f>
        <v>985</v>
      </c>
      <c r="C993" s="21" t="s">
        <v>3999</v>
      </c>
      <c r="D993" s="22" t="s">
        <v>6024</v>
      </c>
      <c r="E993" s="23" t="s">
        <v>5831</v>
      </c>
      <c r="F993" s="21" t="s">
        <v>5811</v>
      </c>
      <c r="G993" s="90">
        <v>10</v>
      </c>
      <c r="H993" s="24">
        <v>4.5</v>
      </c>
      <c r="I993" s="24">
        <v>6</v>
      </c>
      <c r="J993" s="24" t="s">
        <v>26</v>
      </c>
      <c r="K993" s="30"/>
      <c r="L993" s="30"/>
      <c r="M993" s="30"/>
      <c r="N993" s="30"/>
      <c r="O993" s="52">
        <v>1</v>
      </c>
      <c r="P993" s="26">
        <f t="shared" si="30"/>
        <v>3.6</v>
      </c>
      <c r="Q993" s="27" t="str">
        <f t="shared" si="29"/>
        <v>F</v>
      </c>
      <c r="R993" s="28" t="str">
        <f t="shared" si="28"/>
        <v>Kém</v>
      </c>
      <c r="S993" s="29" t="str">
        <f t="shared" si="31"/>
        <v/>
      </c>
      <c r="T993" s="92" t="s">
        <v>5720</v>
      </c>
      <c r="U993" s="3" t="str">
        <f t="shared" si="23"/>
        <v>INT1332</v>
      </c>
      <c r="V993" s="3" t="str">
        <f t="shared" si="24"/>
        <v>10</v>
      </c>
      <c r="W993" s="19" t="str">
        <f t="array" ref="W993">IFERROR(VLOOKUP($C993&amp;$T993,CHOOSE({1,2},Data!$A$2:$A$13444&amp;Data!$B$2:$B$13444,Data!$C$2:$C$13444),2,0),"")</f>
        <v>PM02-A3</v>
      </c>
      <c r="X993" s="54" t="str">
        <f t="shared" si="25"/>
        <v>Học lại</v>
      </c>
      <c r="Y993" s="54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2"/>
    </row>
    <row r="994" spans="1:40" ht="18.75" customHeight="1" x14ac:dyDescent="0.25">
      <c r="A994" s="1">
        <v>986</v>
      </c>
      <c r="B994" s="20">
        <f>IF(LEN(C994=0),SUBTOTAL(3,$C$9:C994),"")</f>
        <v>986</v>
      </c>
      <c r="C994" s="21" t="s">
        <v>361</v>
      </c>
      <c r="D994" s="22" t="s">
        <v>6360</v>
      </c>
      <c r="E994" s="23" t="s">
        <v>5831</v>
      </c>
      <c r="F994" s="21" t="s">
        <v>5947</v>
      </c>
      <c r="G994" s="90">
        <v>8</v>
      </c>
      <c r="H994" s="24">
        <v>4.5</v>
      </c>
      <c r="I994" s="24">
        <v>6</v>
      </c>
      <c r="J994" s="24" t="s">
        <v>26</v>
      </c>
      <c r="K994" s="30"/>
      <c r="L994" s="30"/>
      <c r="M994" s="30"/>
      <c r="N994" s="30"/>
      <c r="O994" s="52" t="s">
        <v>6629</v>
      </c>
      <c r="P994" s="26">
        <f t="shared" si="30"/>
        <v>0</v>
      </c>
      <c r="Q994" s="27" t="str">
        <f t="shared" si="29"/>
        <v>F</v>
      </c>
      <c r="R994" s="28" t="str">
        <f t="shared" si="28"/>
        <v>Kém</v>
      </c>
      <c r="S994" s="29" t="str">
        <f t="shared" si="31"/>
        <v>Vắng</v>
      </c>
      <c r="T994" s="92" t="s">
        <v>5720</v>
      </c>
      <c r="U994" s="3" t="str">
        <f t="shared" si="23"/>
        <v>INT1332</v>
      </c>
      <c r="V994" s="3" t="str">
        <f t="shared" si="24"/>
        <v>10</v>
      </c>
      <c r="W994" s="19" t="str">
        <f t="array" ref="W994">IFERROR(VLOOKUP($C994&amp;$T994,CHOOSE({1,2},Data!$A$2:$A$13444&amp;Data!$B$2:$B$13444,Data!$C$2:$C$13444),2,0),"")</f>
        <v>PM02-A3</v>
      </c>
      <c r="X994" s="54" t="str">
        <f t="shared" si="25"/>
        <v>Học lại</v>
      </c>
      <c r="Y994" s="54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2"/>
    </row>
    <row r="995" spans="1:40" ht="18.75" customHeight="1" x14ac:dyDescent="0.25">
      <c r="A995" s="1">
        <v>987</v>
      </c>
      <c r="B995" s="20">
        <f>IF(LEN(C995=0),SUBTOTAL(3,$C$9:C995),"")</f>
        <v>987</v>
      </c>
      <c r="C995" s="21" t="s">
        <v>4000</v>
      </c>
      <c r="D995" s="22" t="s">
        <v>5820</v>
      </c>
      <c r="E995" s="23" t="s">
        <v>6174</v>
      </c>
      <c r="F995" s="21" t="s">
        <v>6098</v>
      </c>
      <c r="G995" s="90">
        <v>9</v>
      </c>
      <c r="H995" s="24">
        <v>4</v>
      </c>
      <c r="I995" s="24">
        <v>5.5</v>
      </c>
      <c r="J995" s="24" t="s">
        <v>26</v>
      </c>
      <c r="K995" s="30"/>
      <c r="L995" s="30"/>
      <c r="M995" s="30"/>
      <c r="N995" s="30"/>
      <c r="O995" s="52">
        <v>1</v>
      </c>
      <c r="P995" s="26">
        <f t="shared" si="30"/>
        <v>3.3</v>
      </c>
      <c r="Q995" s="27" t="str">
        <f t="shared" si="29"/>
        <v>F</v>
      </c>
      <c r="R995" s="28" t="str">
        <f t="shared" si="28"/>
        <v>Kém</v>
      </c>
      <c r="S995" s="29" t="str">
        <f t="shared" si="31"/>
        <v/>
      </c>
      <c r="T995" s="92" t="s">
        <v>5720</v>
      </c>
      <c r="U995" s="3" t="str">
        <f t="shared" si="23"/>
        <v>INT1332</v>
      </c>
      <c r="V995" s="3" t="str">
        <f t="shared" si="24"/>
        <v>10</v>
      </c>
      <c r="W995" s="19" t="str">
        <f t="array" ref="W995">IFERROR(VLOOKUP($C995&amp;$T995,CHOOSE({1,2},Data!$A$2:$A$13444&amp;Data!$B$2:$B$13444,Data!$C$2:$C$13444),2,0),"")</f>
        <v>PM02-A3</v>
      </c>
      <c r="X995" s="54" t="str">
        <f t="shared" si="25"/>
        <v>Học lại</v>
      </c>
      <c r="Y995" s="54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2"/>
    </row>
    <row r="996" spans="1:40" ht="18.75" customHeight="1" x14ac:dyDescent="0.25">
      <c r="A996" s="1">
        <v>988</v>
      </c>
      <c r="B996" s="20">
        <f>IF(LEN(C996=0),SUBTOTAL(3,$C$9:C996),"")</f>
        <v>988</v>
      </c>
      <c r="C996" s="21" t="s">
        <v>555</v>
      </c>
      <c r="D996" s="22" t="s">
        <v>6001</v>
      </c>
      <c r="E996" s="23" t="s">
        <v>5834</v>
      </c>
      <c r="F996" s="21" t="s">
        <v>5947</v>
      </c>
      <c r="G996" s="90">
        <v>9</v>
      </c>
      <c r="H996" s="24">
        <v>5</v>
      </c>
      <c r="I996" s="24">
        <v>6.5</v>
      </c>
      <c r="J996" s="24" t="s">
        <v>26</v>
      </c>
      <c r="K996" s="30"/>
      <c r="L996" s="30"/>
      <c r="M996" s="30"/>
      <c r="N996" s="30"/>
      <c r="O996" s="52">
        <v>2</v>
      </c>
      <c r="P996" s="26">
        <f t="shared" si="30"/>
        <v>4.2</v>
      </c>
      <c r="Q996" s="27" t="str">
        <f t="shared" si="29"/>
        <v>D</v>
      </c>
      <c r="R996" s="28" t="str">
        <f t="shared" si="28"/>
        <v>Trung bình yếu</v>
      </c>
      <c r="S996" s="29" t="str">
        <f t="shared" si="31"/>
        <v/>
      </c>
      <c r="T996" s="92" t="s">
        <v>5720</v>
      </c>
      <c r="U996" s="3" t="str">
        <f t="shared" si="23"/>
        <v>INT1332</v>
      </c>
      <c r="V996" s="3" t="str">
        <f t="shared" si="24"/>
        <v>10</v>
      </c>
      <c r="W996" s="19" t="str">
        <f t="array" ref="W996">IFERROR(VLOOKUP($C996&amp;$T996,CHOOSE({1,2},Data!$A$2:$A$13444&amp;Data!$B$2:$B$13444,Data!$C$2:$C$13444),2,0),"")</f>
        <v>PM02-A3</v>
      </c>
      <c r="X996" s="54" t="str">
        <f t="shared" si="25"/>
        <v>Đạt</v>
      </c>
      <c r="Y996" s="54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2"/>
    </row>
    <row r="997" spans="1:40" ht="18.75" customHeight="1" x14ac:dyDescent="0.25">
      <c r="A997" s="1">
        <v>989</v>
      </c>
      <c r="B997" s="20">
        <f>IF(LEN(C997=0),SUBTOTAL(3,$C$9:C997),"")</f>
        <v>989</v>
      </c>
      <c r="C997" s="21" t="s">
        <v>366</v>
      </c>
      <c r="D997" s="22" t="s">
        <v>6225</v>
      </c>
      <c r="E997" s="23" t="s">
        <v>5837</v>
      </c>
      <c r="F997" s="21" t="s">
        <v>5956</v>
      </c>
      <c r="G997" s="90">
        <v>5</v>
      </c>
      <c r="H997" s="24">
        <v>4</v>
      </c>
      <c r="I997" s="24">
        <v>6</v>
      </c>
      <c r="J997" s="24" t="s">
        <v>26</v>
      </c>
      <c r="K997" s="30"/>
      <c r="L997" s="30"/>
      <c r="M997" s="30"/>
      <c r="N997" s="30"/>
      <c r="O997" s="52">
        <v>1</v>
      </c>
      <c r="P997" s="26">
        <f t="shared" si="30"/>
        <v>3</v>
      </c>
      <c r="Q997" s="27" t="str">
        <f t="shared" si="29"/>
        <v>F</v>
      </c>
      <c r="R997" s="28" t="str">
        <f t="shared" si="28"/>
        <v>Kém</v>
      </c>
      <c r="S997" s="29" t="str">
        <f t="shared" si="31"/>
        <v/>
      </c>
      <c r="T997" s="92" t="s">
        <v>5720</v>
      </c>
      <c r="U997" s="3" t="str">
        <f t="shared" si="23"/>
        <v>INT1332</v>
      </c>
      <c r="V997" s="3" t="str">
        <f t="shared" si="24"/>
        <v>10</v>
      </c>
      <c r="W997" s="19" t="str">
        <f t="array" ref="W997">IFERROR(VLOOKUP($C997&amp;$T997,CHOOSE({1,2},Data!$A$2:$A$13444&amp;Data!$B$2:$B$13444,Data!$C$2:$C$13444),2,0),"")</f>
        <v>PM02-A3</v>
      </c>
      <c r="X997" s="54" t="str">
        <f t="shared" si="25"/>
        <v>Học lại</v>
      </c>
      <c r="Y997" s="54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2"/>
    </row>
    <row r="998" spans="1:40" ht="18.75" customHeight="1" x14ac:dyDescent="0.25">
      <c r="A998" s="1">
        <v>990</v>
      </c>
      <c r="B998" s="20">
        <f>IF(LEN(C998=0),SUBTOTAL(3,$C$9:C998),"")</f>
        <v>990</v>
      </c>
      <c r="C998" s="21" t="s">
        <v>671</v>
      </c>
      <c r="D998" s="22" t="s">
        <v>6607</v>
      </c>
      <c r="E998" s="23" t="s">
        <v>5895</v>
      </c>
      <c r="F998" s="21" t="s">
        <v>5949</v>
      </c>
      <c r="G998" s="90">
        <v>10</v>
      </c>
      <c r="H998" s="24">
        <v>6.5</v>
      </c>
      <c r="I998" s="24">
        <v>6.5</v>
      </c>
      <c r="J998" s="24" t="s">
        <v>26</v>
      </c>
      <c r="K998" s="30"/>
      <c r="L998" s="30"/>
      <c r="M998" s="30"/>
      <c r="N998" s="30"/>
      <c r="O998" s="52">
        <v>9</v>
      </c>
      <c r="P998" s="26">
        <f t="shared" si="30"/>
        <v>8.1</v>
      </c>
      <c r="Q998" s="27" t="str">
        <f t="shared" si="29"/>
        <v>B+</v>
      </c>
      <c r="R998" s="28" t="str">
        <f t="shared" si="28"/>
        <v>Khá</v>
      </c>
      <c r="S998" s="29" t="str">
        <f t="shared" si="31"/>
        <v/>
      </c>
      <c r="T998" s="92" t="s">
        <v>5720</v>
      </c>
      <c r="U998" s="3" t="str">
        <f t="shared" si="23"/>
        <v>INT1332</v>
      </c>
      <c r="V998" s="3" t="str">
        <f t="shared" si="24"/>
        <v>10</v>
      </c>
      <c r="W998" s="19" t="str">
        <f t="array" ref="W998">IFERROR(VLOOKUP($C998&amp;$T998,CHOOSE({1,2},Data!$A$2:$A$13444&amp;Data!$B$2:$B$13444,Data!$C$2:$C$13444),2,0),"")</f>
        <v>PM02-A3</v>
      </c>
      <c r="X998" s="54" t="str">
        <f t="shared" si="25"/>
        <v>Đạt</v>
      </c>
      <c r="Y998" s="54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2"/>
    </row>
    <row r="999" spans="1:40" ht="18.75" customHeight="1" x14ac:dyDescent="0.25">
      <c r="A999" s="1">
        <v>991</v>
      </c>
      <c r="B999" s="20">
        <f>IF(LEN(C999=0),SUBTOTAL(3,$C$9:C999),"")</f>
        <v>991</v>
      </c>
      <c r="C999" s="21" t="s">
        <v>4002</v>
      </c>
      <c r="D999" s="22" t="s">
        <v>5908</v>
      </c>
      <c r="E999" s="23" t="s">
        <v>5899</v>
      </c>
      <c r="F999" s="21" t="s">
        <v>5972</v>
      </c>
      <c r="G999" s="90">
        <v>9</v>
      </c>
      <c r="H999" s="24">
        <v>5</v>
      </c>
      <c r="I999" s="24">
        <v>6</v>
      </c>
      <c r="J999" s="24" t="s">
        <v>26</v>
      </c>
      <c r="K999" s="30"/>
      <c r="L999" s="30"/>
      <c r="M999" s="30"/>
      <c r="N999" s="30"/>
      <c r="O999" s="52">
        <v>5</v>
      </c>
      <c r="P999" s="26">
        <f t="shared" si="30"/>
        <v>5.6</v>
      </c>
      <c r="Q999" s="27" t="str">
        <f t="shared" si="29"/>
        <v>C</v>
      </c>
      <c r="R999" s="28" t="str">
        <f t="shared" si="28"/>
        <v>Trung bình</v>
      </c>
      <c r="S999" s="29" t="str">
        <f t="shared" si="31"/>
        <v/>
      </c>
      <c r="T999" s="92" t="s">
        <v>5720</v>
      </c>
      <c r="U999" s="3" t="str">
        <f t="shared" si="23"/>
        <v>INT1332</v>
      </c>
      <c r="V999" s="3" t="str">
        <f t="shared" si="24"/>
        <v>10</v>
      </c>
      <c r="W999" s="19" t="str">
        <f t="array" ref="W999">IFERROR(VLOOKUP($C999&amp;$T999,CHOOSE({1,2},Data!$A$2:$A$13444&amp;Data!$B$2:$B$13444,Data!$C$2:$C$13444),2,0),"")</f>
        <v>PM02-A3</v>
      </c>
      <c r="X999" s="54" t="str">
        <f t="shared" si="25"/>
        <v>Đạt</v>
      </c>
      <c r="Y999" s="54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2"/>
    </row>
    <row r="1000" spans="1:40" ht="18.75" customHeight="1" x14ac:dyDescent="0.25">
      <c r="A1000" s="1">
        <v>992</v>
      </c>
      <c r="B1000" s="20">
        <f>IF(LEN(C1000=0),SUBTOTAL(3,$C$9:C1000),"")</f>
        <v>992</v>
      </c>
      <c r="C1000" s="21" t="s">
        <v>466</v>
      </c>
      <c r="D1000" s="22" t="s">
        <v>6024</v>
      </c>
      <c r="E1000" s="23" t="s">
        <v>5899</v>
      </c>
      <c r="F1000" s="21" t="s">
        <v>5935</v>
      </c>
      <c r="G1000" s="90">
        <v>10</v>
      </c>
      <c r="H1000" s="24">
        <v>8</v>
      </c>
      <c r="I1000" s="24">
        <v>7.5</v>
      </c>
      <c r="J1000" s="24" t="s">
        <v>26</v>
      </c>
      <c r="K1000" s="30"/>
      <c r="L1000" s="30"/>
      <c r="M1000" s="30"/>
      <c r="N1000" s="30"/>
      <c r="O1000" s="52">
        <v>6</v>
      </c>
      <c r="P1000" s="26">
        <f t="shared" si="30"/>
        <v>7.1</v>
      </c>
      <c r="Q1000" s="27" t="str">
        <f t="shared" si="29"/>
        <v>B</v>
      </c>
      <c r="R1000" s="28" t="str">
        <f t="shared" si="28"/>
        <v>Khá</v>
      </c>
      <c r="S1000" s="29" t="str">
        <f t="shared" si="31"/>
        <v/>
      </c>
      <c r="T1000" s="92" t="s">
        <v>5720</v>
      </c>
      <c r="U1000" s="3" t="str">
        <f t="shared" si="23"/>
        <v>INT1332</v>
      </c>
      <c r="V1000" s="3" t="str">
        <f t="shared" si="24"/>
        <v>10</v>
      </c>
      <c r="W1000" s="19" t="str">
        <f t="array" ref="W1000">IFERROR(VLOOKUP($C1000&amp;$T1000,CHOOSE({1,2},Data!$A$2:$A$13444&amp;Data!$B$2:$B$13444,Data!$C$2:$C$13444),2,0),"")</f>
        <v>PM02-A3</v>
      </c>
      <c r="X1000" s="54" t="str">
        <f t="shared" si="25"/>
        <v>Đạt</v>
      </c>
      <c r="Y1000" s="54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2"/>
    </row>
    <row r="1001" spans="1:40" ht="18.75" customHeight="1" x14ac:dyDescent="0.25">
      <c r="A1001" s="1">
        <v>993</v>
      </c>
      <c r="B1001" s="20">
        <f>IF(LEN(C1001=0),SUBTOTAL(3,$C$9:C1001),"")</f>
        <v>993</v>
      </c>
      <c r="C1001" s="21" t="s">
        <v>467</v>
      </c>
      <c r="D1001" s="22" t="s">
        <v>6608</v>
      </c>
      <c r="E1001" s="23" t="s">
        <v>5901</v>
      </c>
      <c r="F1001" s="21" t="s">
        <v>5935</v>
      </c>
      <c r="G1001" s="90">
        <v>10</v>
      </c>
      <c r="H1001" s="24">
        <v>8.5</v>
      </c>
      <c r="I1001" s="24">
        <v>7.5</v>
      </c>
      <c r="J1001" s="24" t="s">
        <v>26</v>
      </c>
      <c r="K1001" s="30"/>
      <c r="L1001" s="30"/>
      <c r="M1001" s="30"/>
      <c r="N1001" s="30"/>
      <c r="O1001" s="52">
        <v>9</v>
      </c>
      <c r="P1001" s="26">
        <f t="shared" si="30"/>
        <v>8.6999999999999993</v>
      </c>
      <c r="Q1001" s="27" t="str">
        <f t="shared" si="29"/>
        <v>A</v>
      </c>
      <c r="R1001" s="28" t="str">
        <f t="shared" si="28"/>
        <v>Giỏi</v>
      </c>
      <c r="S1001" s="29" t="str">
        <f t="shared" si="31"/>
        <v/>
      </c>
      <c r="T1001" s="92" t="s">
        <v>5720</v>
      </c>
      <c r="U1001" s="3" t="str">
        <f t="shared" ref="U1001:U1037" si="32">IFERROR(LEFT($T1001,LEN($T1001)-3),"")</f>
        <v>INT1332</v>
      </c>
      <c r="V1001" s="3" t="str">
        <f t="shared" ref="V1001:V1037" si="33">IFERROR(RIGHT($T1001,2),"")</f>
        <v>10</v>
      </c>
      <c r="W1001" s="19" t="str">
        <f t="array" ref="W1001">IFERROR(VLOOKUP($C1001&amp;$T1001,CHOOSE({1,2},Data!$A$2:$A$13444&amp;Data!$B$2:$B$13444,Data!$C$2:$C$13444),2,0),"")</f>
        <v>PM02-A3</v>
      </c>
      <c r="X1001" s="54" t="str">
        <f t="shared" si="25"/>
        <v>Đạt</v>
      </c>
      <c r="Y1001" s="54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2"/>
    </row>
    <row r="1002" spans="1:40" ht="18.75" customHeight="1" x14ac:dyDescent="0.25">
      <c r="A1002" s="1">
        <v>994</v>
      </c>
      <c r="B1002" s="20">
        <f>IF(LEN(C1002=0),SUBTOTAL(3,$C$9:C1002),"")</f>
        <v>994</v>
      </c>
      <c r="C1002" s="21" t="s">
        <v>4735</v>
      </c>
      <c r="D1002" s="22" t="s">
        <v>6609</v>
      </c>
      <c r="E1002" s="23" t="s">
        <v>5901</v>
      </c>
      <c r="F1002" s="21" t="s">
        <v>5811</v>
      </c>
      <c r="G1002" s="90">
        <v>10</v>
      </c>
      <c r="H1002" s="24">
        <v>7.5</v>
      </c>
      <c r="I1002" s="24">
        <v>7.5</v>
      </c>
      <c r="J1002" s="24" t="s">
        <v>26</v>
      </c>
      <c r="K1002" s="30"/>
      <c r="L1002" s="30"/>
      <c r="M1002" s="30"/>
      <c r="N1002" s="30"/>
      <c r="O1002" s="52">
        <v>2</v>
      </c>
      <c r="P1002" s="26">
        <f t="shared" si="30"/>
        <v>5</v>
      </c>
      <c r="Q1002" s="27" t="str">
        <f t="shared" si="29"/>
        <v>D+</v>
      </c>
      <c r="R1002" s="28" t="str">
        <f t="shared" si="28"/>
        <v>Trung bình yếu</v>
      </c>
      <c r="S1002" s="29" t="str">
        <f t="shared" si="31"/>
        <v/>
      </c>
      <c r="T1002" s="92" t="s">
        <v>5720</v>
      </c>
      <c r="U1002" s="3" t="str">
        <f t="shared" si="32"/>
        <v>INT1332</v>
      </c>
      <c r="V1002" s="3" t="str">
        <f t="shared" si="33"/>
        <v>10</v>
      </c>
      <c r="W1002" s="19" t="str">
        <f t="array" ref="W1002">IFERROR(VLOOKUP($C1002&amp;$T1002,CHOOSE({1,2},Data!$A$2:$A$13444&amp;Data!$B$2:$B$13444,Data!$C$2:$C$13444),2,0),"")</f>
        <v>PM02-A3</v>
      </c>
      <c r="X1002" s="54" t="str">
        <f t="shared" si="25"/>
        <v>Đạt</v>
      </c>
      <c r="Y1002" s="54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2"/>
    </row>
    <row r="1003" spans="1:40" ht="18.75" customHeight="1" x14ac:dyDescent="0.25">
      <c r="A1003" s="1">
        <v>995</v>
      </c>
      <c r="B1003" s="20">
        <f>IF(LEN(C1003=0),SUBTOTAL(3,$C$9:C1003),"")</f>
        <v>995</v>
      </c>
      <c r="C1003" s="21" t="s">
        <v>334</v>
      </c>
      <c r="D1003" s="22" t="s">
        <v>6133</v>
      </c>
      <c r="E1003" s="23" t="s">
        <v>5843</v>
      </c>
      <c r="F1003" s="21" t="s">
        <v>5935</v>
      </c>
      <c r="G1003" s="90">
        <v>9</v>
      </c>
      <c r="H1003" s="24">
        <v>7</v>
      </c>
      <c r="I1003" s="24">
        <v>7.5</v>
      </c>
      <c r="J1003" s="24" t="s">
        <v>26</v>
      </c>
      <c r="K1003" s="30"/>
      <c r="L1003" s="30"/>
      <c r="M1003" s="30"/>
      <c r="N1003" s="30"/>
      <c r="O1003" s="52">
        <v>9</v>
      </c>
      <c r="P1003" s="26">
        <f t="shared" si="30"/>
        <v>8.3000000000000007</v>
      </c>
      <c r="Q1003" s="27" t="str">
        <f t="shared" si="29"/>
        <v>B+</v>
      </c>
      <c r="R1003" s="28" t="str">
        <f t="shared" si="28"/>
        <v>Khá</v>
      </c>
      <c r="S1003" s="29" t="str">
        <f t="shared" si="31"/>
        <v/>
      </c>
      <c r="T1003" s="92" t="s">
        <v>5720</v>
      </c>
      <c r="U1003" s="3" t="str">
        <f t="shared" si="32"/>
        <v>INT1332</v>
      </c>
      <c r="V1003" s="3" t="str">
        <f t="shared" si="33"/>
        <v>10</v>
      </c>
      <c r="W1003" s="19" t="str">
        <f t="array" ref="W1003">IFERROR(VLOOKUP($C1003&amp;$T1003,CHOOSE({1,2},Data!$A$2:$A$13444&amp;Data!$B$2:$B$13444,Data!$C$2:$C$13444),2,0),"")</f>
        <v>PM02-A3</v>
      </c>
      <c r="X1003" s="54" t="str">
        <f t="shared" si="25"/>
        <v>Đạt</v>
      </c>
      <c r="Y1003" s="54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  <c r="AN1003" s="2"/>
    </row>
    <row r="1004" spans="1:40" ht="18.75" customHeight="1" x14ac:dyDescent="0.25">
      <c r="A1004" s="1">
        <v>996</v>
      </c>
      <c r="B1004" s="20">
        <f>IF(LEN(C1004=0),SUBTOTAL(3,$C$9:C1004),"")</f>
        <v>996</v>
      </c>
      <c r="C1004" s="21" t="s">
        <v>646</v>
      </c>
      <c r="D1004" s="22" t="s">
        <v>5853</v>
      </c>
      <c r="E1004" s="23" t="s">
        <v>5843</v>
      </c>
      <c r="F1004" s="21" t="s">
        <v>5962</v>
      </c>
      <c r="G1004" s="90">
        <v>10</v>
      </c>
      <c r="H1004" s="24">
        <v>7</v>
      </c>
      <c r="I1004" s="24">
        <v>5</v>
      </c>
      <c r="J1004" s="24" t="s">
        <v>26</v>
      </c>
      <c r="K1004" s="30"/>
      <c r="L1004" s="30"/>
      <c r="M1004" s="30"/>
      <c r="N1004" s="30"/>
      <c r="O1004" s="52">
        <v>2</v>
      </c>
      <c r="P1004" s="26">
        <f t="shared" si="30"/>
        <v>4.4000000000000004</v>
      </c>
      <c r="Q1004" s="27" t="str">
        <f t="shared" si="29"/>
        <v>D</v>
      </c>
      <c r="R1004" s="28" t="str">
        <f t="shared" si="28"/>
        <v>Trung bình yếu</v>
      </c>
      <c r="S1004" s="29" t="str">
        <f t="shared" si="31"/>
        <v/>
      </c>
      <c r="T1004" s="92" t="s">
        <v>5720</v>
      </c>
      <c r="U1004" s="3" t="str">
        <f t="shared" si="32"/>
        <v>INT1332</v>
      </c>
      <c r="V1004" s="3" t="str">
        <f t="shared" si="33"/>
        <v>10</v>
      </c>
      <c r="W1004" s="19" t="str">
        <f t="array" ref="W1004">IFERROR(VLOOKUP($C1004&amp;$T1004,CHOOSE({1,2},Data!$A$2:$A$13444&amp;Data!$B$2:$B$13444,Data!$C$2:$C$13444),2,0),"")</f>
        <v>PM02-A3</v>
      </c>
      <c r="X1004" s="54" t="str">
        <f t="shared" si="25"/>
        <v>Đạt</v>
      </c>
      <c r="Y1004" s="54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  <c r="AN1004" s="2"/>
    </row>
    <row r="1005" spans="1:40" ht="18.75" customHeight="1" x14ac:dyDescent="0.25">
      <c r="A1005" s="1">
        <v>997</v>
      </c>
      <c r="B1005" s="20">
        <f>IF(LEN(C1005=0),SUBTOTAL(3,$C$9:C1005),"")</f>
        <v>997</v>
      </c>
      <c r="C1005" s="21" t="s">
        <v>230</v>
      </c>
      <c r="D1005" s="22" t="s">
        <v>6610</v>
      </c>
      <c r="E1005" s="23" t="s">
        <v>5909</v>
      </c>
      <c r="F1005" s="21" t="s">
        <v>5939</v>
      </c>
      <c r="G1005" s="90">
        <v>8</v>
      </c>
      <c r="H1005" s="24">
        <v>6</v>
      </c>
      <c r="I1005" s="24">
        <v>5</v>
      </c>
      <c r="J1005" s="24" t="s">
        <v>26</v>
      </c>
      <c r="K1005" s="30"/>
      <c r="L1005" s="30"/>
      <c r="M1005" s="30"/>
      <c r="N1005" s="30"/>
      <c r="O1005" s="52">
        <v>5</v>
      </c>
      <c r="P1005" s="26">
        <f t="shared" si="30"/>
        <v>5.5</v>
      </c>
      <c r="Q1005" s="27" t="str">
        <f t="shared" si="29"/>
        <v>C</v>
      </c>
      <c r="R1005" s="28" t="str">
        <f t="shared" si="28"/>
        <v>Trung bình</v>
      </c>
      <c r="S1005" s="29" t="str">
        <f t="shared" si="31"/>
        <v/>
      </c>
      <c r="T1005" s="92" t="s">
        <v>5720</v>
      </c>
      <c r="U1005" s="3" t="str">
        <f t="shared" si="32"/>
        <v>INT1332</v>
      </c>
      <c r="V1005" s="3" t="str">
        <f t="shared" si="33"/>
        <v>10</v>
      </c>
      <c r="W1005" s="19" t="str">
        <f t="array" ref="W1005">IFERROR(VLOOKUP($C1005&amp;$T1005,CHOOSE({1,2},Data!$A$2:$A$13444&amp;Data!$B$2:$B$13444,Data!$C$2:$C$13444),2,0),"")</f>
        <v>PM02-A3</v>
      </c>
      <c r="X1005" s="54" t="str">
        <f t="shared" si="25"/>
        <v>Đạt</v>
      </c>
      <c r="Y1005" s="54"/>
      <c r="Z1005" s="33"/>
      <c r="AA1005" s="33"/>
      <c r="AB1005" s="33"/>
      <c r="AC1005" s="33"/>
      <c r="AD1005" s="33"/>
      <c r="AE1005" s="33"/>
      <c r="AF1005" s="33"/>
      <c r="AG1005" s="33"/>
      <c r="AH1005" s="33"/>
      <c r="AI1005" s="33"/>
      <c r="AJ1005" s="33"/>
      <c r="AK1005" s="33"/>
      <c r="AL1005" s="33"/>
      <c r="AM1005" s="33"/>
      <c r="AN1005" s="2"/>
    </row>
    <row r="1006" spans="1:40" ht="18.75" customHeight="1" x14ac:dyDescent="0.25">
      <c r="A1006" s="1">
        <v>998</v>
      </c>
      <c r="B1006" s="20">
        <f>IF(LEN(C1006=0),SUBTOTAL(3,$C$9:C1006),"")</f>
        <v>998</v>
      </c>
      <c r="C1006" s="21" t="s">
        <v>3788</v>
      </c>
      <c r="D1006" s="22" t="s">
        <v>6161</v>
      </c>
      <c r="E1006" s="23" t="s">
        <v>5992</v>
      </c>
      <c r="F1006" s="21" t="s">
        <v>5811</v>
      </c>
      <c r="G1006" s="90">
        <v>10</v>
      </c>
      <c r="H1006" s="24">
        <v>6</v>
      </c>
      <c r="I1006" s="24">
        <v>5</v>
      </c>
      <c r="J1006" s="24" t="s">
        <v>26</v>
      </c>
      <c r="K1006" s="30"/>
      <c r="L1006" s="30"/>
      <c r="M1006" s="30"/>
      <c r="N1006" s="30"/>
      <c r="O1006" s="52">
        <v>3</v>
      </c>
      <c r="P1006" s="26">
        <f t="shared" si="30"/>
        <v>4.7</v>
      </c>
      <c r="Q1006" s="27" t="str">
        <f t="shared" si="29"/>
        <v>D</v>
      </c>
      <c r="R1006" s="28" t="str">
        <f t="shared" si="28"/>
        <v>Trung bình yếu</v>
      </c>
      <c r="S1006" s="29" t="str">
        <f t="shared" si="31"/>
        <v/>
      </c>
      <c r="T1006" s="92" t="s">
        <v>5720</v>
      </c>
      <c r="U1006" s="3" t="str">
        <f t="shared" si="32"/>
        <v>INT1332</v>
      </c>
      <c r="V1006" s="3" t="str">
        <f t="shared" si="33"/>
        <v>10</v>
      </c>
      <c r="W1006" s="19" t="str">
        <f t="array" ref="W1006">IFERROR(VLOOKUP($C1006&amp;$T1006,CHOOSE({1,2},Data!$A$2:$A$13444&amp;Data!$B$2:$B$13444,Data!$C$2:$C$13444),2,0),"")</f>
        <v>PM02-A3</v>
      </c>
      <c r="X1006" s="54" t="str">
        <f t="shared" si="25"/>
        <v>Đạt</v>
      </c>
      <c r="Y1006" s="54"/>
      <c r="Z1006" s="33"/>
      <c r="AA1006" s="33"/>
      <c r="AB1006" s="33"/>
      <c r="AC1006" s="33"/>
      <c r="AD1006" s="33"/>
      <c r="AE1006" s="33"/>
      <c r="AF1006" s="33"/>
      <c r="AG1006" s="33"/>
      <c r="AH1006" s="33"/>
      <c r="AI1006" s="33"/>
      <c r="AJ1006" s="33"/>
      <c r="AK1006" s="33"/>
      <c r="AL1006" s="33"/>
      <c r="AM1006" s="33"/>
      <c r="AN1006" s="2"/>
    </row>
    <row r="1007" spans="1:40" ht="18.75" customHeight="1" x14ac:dyDescent="0.25">
      <c r="A1007" s="1">
        <v>999</v>
      </c>
      <c r="B1007" s="20">
        <f>IF(LEN(C1007=0),SUBTOTAL(3,$C$9:C1007),"")</f>
        <v>999</v>
      </c>
      <c r="C1007" s="21" t="s">
        <v>190</v>
      </c>
      <c r="D1007" s="22" t="s">
        <v>6233</v>
      </c>
      <c r="E1007" s="23" t="s">
        <v>5910</v>
      </c>
      <c r="F1007" s="21" t="s">
        <v>5949</v>
      </c>
      <c r="G1007" s="90">
        <v>8.5</v>
      </c>
      <c r="H1007" s="24">
        <v>4.5</v>
      </c>
      <c r="I1007" s="24">
        <v>2</v>
      </c>
      <c r="J1007" s="24" t="s">
        <v>26</v>
      </c>
      <c r="K1007" s="30"/>
      <c r="L1007" s="30"/>
      <c r="M1007" s="30"/>
      <c r="N1007" s="30"/>
      <c r="O1007" s="52">
        <v>1</v>
      </c>
      <c r="P1007" s="26">
        <f t="shared" si="30"/>
        <v>2.7</v>
      </c>
      <c r="Q1007" s="27" t="str">
        <f t="shared" si="29"/>
        <v>F</v>
      </c>
      <c r="R1007" s="28" t="str">
        <f t="shared" si="28"/>
        <v>Kém</v>
      </c>
      <c r="S1007" s="29" t="str">
        <f t="shared" si="31"/>
        <v/>
      </c>
      <c r="T1007" s="92" t="s">
        <v>5720</v>
      </c>
      <c r="U1007" s="3" t="str">
        <f t="shared" si="32"/>
        <v>INT1332</v>
      </c>
      <c r="V1007" s="3" t="str">
        <f t="shared" si="33"/>
        <v>10</v>
      </c>
      <c r="W1007" s="19" t="str">
        <f t="array" ref="W1007">IFERROR(VLOOKUP($C1007&amp;$T1007,CHOOSE({1,2},Data!$A$2:$A$13444&amp;Data!$B$2:$B$13444,Data!$C$2:$C$13444),2,0),"")</f>
        <v>PM02-A3</v>
      </c>
      <c r="X1007" s="54" t="str">
        <f t="shared" si="25"/>
        <v>Học lại</v>
      </c>
      <c r="Y1007" s="54"/>
      <c r="Z1007" s="33"/>
      <c r="AA1007" s="33"/>
      <c r="AB1007" s="33"/>
      <c r="AC1007" s="33"/>
      <c r="AD1007" s="33"/>
      <c r="AE1007" s="33"/>
      <c r="AF1007" s="33"/>
      <c r="AG1007" s="33"/>
      <c r="AH1007" s="33"/>
      <c r="AI1007" s="33"/>
      <c r="AJ1007" s="33"/>
      <c r="AK1007" s="33"/>
      <c r="AL1007" s="33"/>
      <c r="AM1007" s="33"/>
      <c r="AN1007" s="2"/>
    </row>
    <row r="1008" spans="1:40" ht="18.75" customHeight="1" x14ac:dyDescent="0.25">
      <c r="A1008" s="1">
        <v>1000</v>
      </c>
      <c r="B1008" s="20">
        <f>IF(LEN(C1008=0),SUBTOTAL(3,$C$9:C1008),"")</f>
        <v>1000</v>
      </c>
      <c r="C1008" s="21" t="s">
        <v>4599</v>
      </c>
      <c r="D1008" s="22" t="s">
        <v>6611</v>
      </c>
      <c r="E1008" s="23" t="s">
        <v>6191</v>
      </c>
      <c r="F1008" s="21" t="s">
        <v>5811</v>
      </c>
      <c r="G1008" s="90">
        <v>10</v>
      </c>
      <c r="H1008" s="24">
        <v>7</v>
      </c>
      <c r="I1008" s="24">
        <v>7</v>
      </c>
      <c r="J1008" s="24" t="s">
        <v>26</v>
      </c>
      <c r="K1008" s="30"/>
      <c r="L1008" s="30"/>
      <c r="M1008" s="30"/>
      <c r="N1008" s="30"/>
      <c r="O1008" s="52">
        <v>0</v>
      </c>
      <c r="P1008" s="26">
        <f t="shared" si="30"/>
        <v>3.8</v>
      </c>
      <c r="Q1008" s="27" t="str">
        <f t="shared" si="29"/>
        <v>F</v>
      </c>
      <c r="R1008" s="28" t="str">
        <f t="shared" si="28"/>
        <v>Kém</v>
      </c>
      <c r="S1008" s="29" t="str">
        <f t="shared" si="31"/>
        <v/>
      </c>
      <c r="T1008" s="92" t="s">
        <v>5720</v>
      </c>
      <c r="U1008" s="3" t="str">
        <f t="shared" si="32"/>
        <v>INT1332</v>
      </c>
      <c r="V1008" s="3" t="str">
        <f t="shared" si="33"/>
        <v>10</v>
      </c>
      <c r="W1008" s="19" t="str">
        <f t="array" ref="W1008">IFERROR(VLOOKUP($C1008&amp;$T1008,CHOOSE({1,2},Data!$A$2:$A$13444&amp;Data!$B$2:$B$13444,Data!$C$2:$C$13444),2,0),"")</f>
        <v>PM02-A3</v>
      </c>
      <c r="X1008" s="54" t="str">
        <f t="shared" si="25"/>
        <v>Học lại</v>
      </c>
      <c r="Y1008" s="54"/>
      <c r="Z1008" s="33"/>
      <c r="AA1008" s="33"/>
      <c r="AB1008" s="33"/>
      <c r="AC1008" s="33"/>
      <c r="AD1008" s="33"/>
      <c r="AE1008" s="33"/>
      <c r="AF1008" s="33"/>
      <c r="AG1008" s="33"/>
      <c r="AH1008" s="33"/>
      <c r="AI1008" s="33"/>
      <c r="AJ1008" s="33"/>
      <c r="AK1008" s="33"/>
      <c r="AL1008" s="33"/>
      <c r="AM1008" s="33"/>
      <c r="AN1008" s="2"/>
    </row>
    <row r="1009" spans="1:40" ht="18.75" customHeight="1" x14ac:dyDescent="0.25">
      <c r="A1009" s="1">
        <v>1001</v>
      </c>
      <c r="B1009" s="20">
        <f>IF(LEN(C1009=0),SUBTOTAL(3,$C$9:C1009),"")</f>
        <v>1001</v>
      </c>
      <c r="C1009" s="21" t="s">
        <v>4003</v>
      </c>
      <c r="D1009" s="22" t="s">
        <v>5908</v>
      </c>
      <c r="E1009" s="23" t="s">
        <v>5846</v>
      </c>
      <c r="F1009" s="21" t="s">
        <v>5972</v>
      </c>
      <c r="G1009" s="90">
        <v>9</v>
      </c>
      <c r="H1009" s="24">
        <v>3.5</v>
      </c>
      <c r="I1009" s="24">
        <v>6</v>
      </c>
      <c r="J1009" s="24" t="s">
        <v>26</v>
      </c>
      <c r="K1009" s="30"/>
      <c r="L1009" s="30"/>
      <c r="M1009" s="30"/>
      <c r="N1009" s="30"/>
      <c r="O1009" s="52">
        <v>0</v>
      </c>
      <c r="P1009" s="26">
        <f t="shared" si="30"/>
        <v>2.8</v>
      </c>
      <c r="Q1009" s="27" t="str">
        <f t="shared" si="29"/>
        <v>F</v>
      </c>
      <c r="R1009" s="28" t="str">
        <f t="shared" si="28"/>
        <v>Kém</v>
      </c>
      <c r="S1009" s="29" t="str">
        <f t="shared" si="31"/>
        <v/>
      </c>
      <c r="T1009" s="92" t="s">
        <v>5720</v>
      </c>
      <c r="U1009" s="3" t="str">
        <f t="shared" si="32"/>
        <v>INT1332</v>
      </c>
      <c r="V1009" s="3" t="str">
        <f t="shared" si="33"/>
        <v>10</v>
      </c>
      <c r="W1009" s="19" t="str">
        <f t="array" ref="W1009">IFERROR(VLOOKUP($C1009&amp;$T1009,CHOOSE({1,2},Data!$A$2:$A$13444&amp;Data!$B$2:$B$13444,Data!$C$2:$C$13444),2,0),"")</f>
        <v>PM02-A3</v>
      </c>
      <c r="X1009" s="54" t="str">
        <f t="shared" si="25"/>
        <v>Học lại</v>
      </c>
      <c r="Y1009" s="54"/>
      <c r="Z1009" s="33"/>
      <c r="AA1009" s="33"/>
      <c r="AB1009" s="33"/>
      <c r="AC1009" s="33"/>
      <c r="AD1009" s="33"/>
      <c r="AE1009" s="33"/>
      <c r="AF1009" s="33"/>
      <c r="AG1009" s="33"/>
      <c r="AH1009" s="33"/>
      <c r="AI1009" s="33"/>
      <c r="AJ1009" s="33"/>
      <c r="AK1009" s="33"/>
      <c r="AL1009" s="33"/>
      <c r="AM1009" s="33"/>
      <c r="AN1009" s="2"/>
    </row>
    <row r="1010" spans="1:40" ht="18.75" customHeight="1" x14ac:dyDescent="0.25">
      <c r="A1010" s="1">
        <v>1002</v>
      </c>
      <c r="B1010" s="20">
        <f>IF(LEN(C1010=0),SUBTOTAL(3,$C$9:C1010),"")</f>
        <v>1002</v>
      </c>
      <c r="C1010" s="21" t="s">
        <v>192</v>
      </c>
      <c r="D1010" s="22" t="s">
        <v>5853</v>
      </c>
      <c r="E1010" s="23" t="s">
        <v>5915</v>
      </c>
      <c r="F1010" s="21" t="s">
        <v>6098</v>
      </c>
      <c r="G1010" s="90">
        <v>7</v>
      </c>
      <c r="H1010" s="24">
        <v>4</v>
      </c>
      <c r="I1010" s="24">
        <v>5.5</v>
      </c>
      <c r="J1010" s="24" t="s">
        <v>26</v>
      </c>
      <c r="K1010" s="30"/>
      <c r="L1010" s="30"/>
      <c r="M1010" s="30"/>
      <c r="N1010" s="30"/>
      <c r="O1010" s="52">
        <v>0</v>
      </c>
      <c r="P1010" s="26">
        <f t="shared" si="30"/>
        <v>2.6</v>
      </c>
      <c r="Q1010" s="27" t="str">
        <f t="shared" si="29"/>
        <v>F</v>
      </c>
      <c r="R1010" s="28" t="str">
        <f t="shared" si="28"/>
        <v>Kém</v>
      </c>
      <c r="S1010" s="29" t="str">
        <f t="shared" si="31"/>
        <v/>
      </c>
      <c r="T1010" s="92" t="s">
        <v>5720</v>
      </c>
      <c r="U1010" s="3" t="str">
        <f t="shared" si="32"/>
        <v>INT1332</v>
      </c>
      <c r="V1010" s="3" t="str">
        <f t="shared" si="33"/>
        <v>10</v>
      </c>
      <c r="W1010" s="19" t="str">
        <f t="array" ref="W1010">IFERROR(VLOOKUP($C1010&amp;$T1010,CHOOSE({1,2},Data!$A$2:$A$13444&amp;Data!$B$2:$B$13444,Data!$C$2:$C$13444),2,0),"")</f>
        <v>PM02-A3</v>
      </c>
      <c r="X1010" s="54" t="str">
        <f t="shared" si="25"/>
        <v>Học lại</v>
      </c>
      <c r="Y1010" s="54"/>
      <c r="Z1010" s="33"/>
      <c r="AA1010" s="33"/>
      <c r="AB1010" s="33"/>
      <c r="AC1010" s="33"/>
      <c r="AD1010" s="33"/>
      <c r="AE1010" s="33"/>
      <c r="AF1010" s="33"/>
      <c r="AG1010" s="33"/>
      <c r="AH1010" s="33"/>
      <c r="AI1010" s="33"/>
      <c r="AJ1010" s="33"/>
      <c r="AK1010" s="33"/>
      <c r="AL1010" s="33"/>
      <c r="AM1010" s="33"/>
      <c r="AN1010" s="2"/>
    </row>
    <row r="1011" spans="1:40" ht="18.75" customHeight="1" x14ac:dyDescent="0.25">
      <c r="A1011" s="1">
        <v>1003</v>
      </c>
      <c r="B1011" s="20">
        <f>IF(LEN(C1011=0),SUBTOTAL(3,$C$9:C1011),"")</f>
        <v>1003</v>
      </c>
      <c r="C1011" s="21" t="s">
        <v>301</v>
      </c>
      <c r="D1011" s="22" t="s">
        <v>6244</v>
      </c>
      <c r="E1011" s="23" t="s">
        <v>6248</v>
      </c>
      <c r="F1011" s="21" t="s">
        <v>5949</v>
      </c>
      <c r="G1011" s="90">
        <v>10</v>
      </c>
      <c r="H1011" s="24">
        <v>8.5</v>
      </c>
      <c r="I1011" s="24">
        <v>7.5</v>
      </c>
      <c r="J1011" s="24" t="s">
        <v>26</v>
      </c>
      <c r="K1011" s="30"/>
      <c r="L1011" s="30"/>
      <c r="M1011" s="30"/>
      <c r="N1011" s="30"/>
      <c r="O1011" s="52">
        <v>3</v>
      </c>
      <c r="P1011" s="26">
        <f t="shared" si="30"/>
        <v>5.7</v>
      </c>
      <c r="Q1011" s="27" t="str">
        <f t="shared" si="29"/>
        <v>C</v>
      </c>
      <c r="R1011" s="28" t="str">
        <f t="shared" si="28"/>
        <v>Trung bình</v>
      </c>
      <c r="S1011" s="29" t="str">
        <f t="shared" si="31"/>
        <v/>
      </c>
      <c r="T1011" s="92" t="s">
        <v>5720</v>
      </c>
      <c r="U1011" s="3" t="str">
        <f t="shared" si="32"/>
        <v>INT1332</v>
      </c>
      <c r="V1011" s="3" t="str">
        <f t="shared" si="33"/>
        <v>10</v>
      </c>
      <c r="W1011" s="19" t="str">
        <f t="array" ref="W1011">IFERROR(VLOOKUP($C1011&amp;$T1011,CHOOSE({1,2},Data!$A$2:$A$13444&amp;Data!$B$2:$B$13444,Data!$C$2:$C$13444),2,0),"")</f>
        <v>PM02-A3</v>
      </c>
      <c r="X1011" s="54" t="str">
        <f t="shared" si="25"/>
        <v>Đạt</v>
      </c>
      <c r="Y1011" s="54"/>
      <c r="Z1011" s="33"/>
      <c r="AA1011" s="33"/>
      <c r="AB1011" s="33"/>
      <c r="AC1011" s="33"/>
      <c r="AD1011" s="33"/>
      <c r="AE1011" s="33"/>
      <c r="AF1011" s="33"/>
      <c r="AG1011" s="33"/>
      <c r="AH1011" s="33"/>
      <c r="AI1011" s="33"/>
      <c r="AJ1011" s="33"/>
      <c r="AK1011" s="33"/>
      <c r="AL1011" s="33"/>
      <c r="AM1011" s="33"/>
      <c r="AN1011" s="2"/>
    </row>
    <row r="1012" spans="1:40" ht="18.75" customHeight="1" x14ac:dyDescent="0.25">
      <c r="A1012" s="1">
        <v>1004</v>
      </c>
      <c r="B1012" s="20">
        <f>IF(LEN(C1012=0),SUBTOTAL(3,$C$9:C1012),"")</f>
        <v>1004</v>
      </c>
      <c r="C1012" s="21" t="s">
        <v>4376</v>
      </c>
      <c r="D1012" s="22" t="s">
        <v>6612</v>
      </c>
      <c r="E1012" s="23" t="s">
        <v>6613</v>
      </c>
      <c r="F1012" s="21" t="s">
        <v>5940</v>
      </c>
      <c r="G1012" s="90">
        <v>3</v>
      </c>
      <c r="H1012" s="24">
        <v>2</v>
      </c>
      <c r="I1012" s="24">
        <v>5</v>
      </c>
      <c r="J1012" s="24" t="s">
        <v>26</v>
      </c>
      <c r="K1012" s="30"/>
      <c r="L1012" s="30"/>
      <c r="M1012" s="30"/>
      <c r="N1012" s="30"/>
      <c r="O1012" s="52" t="s">
        <v>6629</v>
      </c>
      <c r="P1012" s="26">
        <f t="shared" si="30"/>
        <v>0</v>
      </c>
      <c r="Q1012" s="27" t="str">
        <f t="shared" si="29"/>
        <v>F</v>
      </c>
      <c r="R1012" s="28" t="str">
        <f t="shared" si="28"/>
        <v>Kém</v>
      </c>
      <c r="S1012" s="29" t="str">
        <f t="shared" si="31"/>
        <v>Vắng</v>
      </c>
      <c r="T1012" s="92" t="s">
        <v>5720</v>
      </c>
      <c r="U1012" s="3" t="str">
        <f t="shared" si="32"/>
        <v>INT1332</v>
      </c>
      <c r="V1012" s="3" t="str">
        <f t="shared" si="33"/>
        <v>10</v>
      </c>
      <c r="W1012" s="19" t="str">
        <f t="array" ref="W1012">IFERROR(VLOOKUP($C1012&amp;$T1012,CHOOSE({1,2},Data!$A$2:$A$13444&amp;Data!$B$2:$B$13444,Data!$C$2:$C$13444),2,0),"")</f>
        <v>PM02-A3</v>
      </c>
      <c r="X1012" s="54" t="str">
        <f t="shared" si="25"/>
        <v>Học lại</v>
      </c>
      <c r="Y1012" s="54"/>
      <c r="Z1012" s="33"/>
      <c r="AA1012" s="33"/>
      <c r="AB1012" s="33"/>
      <c r="AC1012" s="33"/>
      <c r="AD1012" s="33"/>
      <c r="AE1012" s="33"/>
      <c r="AF1012" s="33"/>
      <c r="AG1012" s="33"/>
      <c r="AH1012" s="33"/>
      <c r="AI1012" s="33"/>
      <c r="AJ1012" s="33"/>
      <c r="AK1012" s="33"/>
      <c r="AL1012" s="33"/>
      <c r="AM1012" s="33"/>
      <c r="AN1012" s="2"/>
    </row>
    <row r="1013" spans="1:40" ht="18.75" customHeight="1" x14ac:dyDescent="0.25">
      <c r="A1013" s="1">
        <v>1005</v>
      </c>
      <c r="B1013" s="20">
        <f>IF(LEN(C1013=0),SUBTOTAL(3,$C$9:C1013),"")</f>
        <v>1005</v>
      </c>
      <c r="C1013" s="21" t="s">
        <v>4601</v>
      </c>
      <c r="D1013" s="22" t="s">
        <v>6047</v>
      </c>
      <c r="E1013" s="23" t="s">
        <v>6068</v>
      </c>
      <c r="F1013" s="21" t="s">
        <v>5962</v>
      </c>
      <c r="G1013" s="90">
        <v>6</v>
      </c>
      <c r="H1013" s="24">
        <v>6.5</v>
      </c>
      <c r="I1013" s="24">
        <v>6.5</v>
      </c>
      <c r="J1013" s="24" t="s">
        <v>26</v>
      </c>
      <c r="K1013" s="30"/>
      <c r="L1013" s="30"/>
      <c r="M1013" s="30"/>
      <c r="N1013" s="30"/>
      <c r="O1013" s="52">
        <v>5</v>
      </c>
      <c r="P1013" s="26">
        <f t="shared" si="30"/>
        <v>5.7</v>
      </c>
      <c r="Q1013" s="27" t="str">
        <f t="shared" si="29"/>
        <v>C</v>
      </c>
      <c r="R1013" s="28" t="str">
        <f t="shared" si="28"/>
        <v>Trung bình</v>
      </c>
      <c r="S1013" s="29" t="str">
        <f t="shared" si="31"/>
        <v/>
      </c>
      <c r="T1013" s="92" t="s">
        <v>5720</v>
      </c>
      <c r="U1013" s="3" t="str">
        <f t="shared" si="32"/>
        <v>INT1332</v>
      </c>
      <c r="V1013" s="3" t="str">
        <f t="shared" si="33"/>
        <v>10</v>
      </c>
      <c r="W1013" s="19" t="str">
        <f t="array" ref="W1013">IFERROR(VLOOKUP($C1013&amp;$T1013,CHOOSE({1,2},Data!$A$2:$A$13444&amp;Data!$B$2:$B$13444,Data!$C$2:$C$13444),2,0),"")</f>
        <v>PM02-A3</v>
      </c>
      <c r="X1013" s="54" t="str">
        <f t="shared" si="25"/>
        <v>Đạt</v>
      </c>
      <c r="Y1013" s="54"/>
      <c r="Z1013" s="33"/>
      <c r="AA1013" s="33"/>
      <c r="AB1013" s="33"/>
      <c r="AC1013" s="33"/>
      <c r="AD1013" s="33"/>
      <c r="AE1013" s="33"/>
      <c r="AF1013" s="33"/>
      <c r="AG1013" s="33"/>
      <c r="AH1013" s="33"/>
      <c r="AI1013" s="33"/>
      <c r="AJ1013" s="33"/>
      <c r="AK1013" s="33"/>
      <c r="AL1013" s="33"/>
      <c r="AM1013" s="33"/>
      <c r="AN1013" s="2"/>
    </row>
    <row r="1014" spans="1:40" ht="18.75" customHeight="1" x14ac:dyDescent="0.25">
      <c r="A1014" s="1">
        <v>1006</v>
      </c>
      <c r="B1014" s="20">
        <f>IF(LEN(C1014=0),SUBTOTAL(3,$C$9:C1014),"")</f>
        <v>1006</v>
      </c>
      <c r="C1014" s="21" t="s">
        <v>1303</v>
      </c>
      <c r="D1014" s="22" t="s">
        <v>6005</v>
      </c>
      <c r="E1014" s="23" t="s">
        <v>6004</v>
      </c>
      <c r="F1014" s="21" t="s">
        <v>6298</v>
      </c>
      <c r="G1014" s="90">
        <v>9</v>
      </c>
      <c r="H1014" s="24">
        <v>6</v>
      </c>
      <c r="I1014" s="24">
        <v>6.5</v>
      </c>
      <c r="J1014" s="24" t="s">
        <v>26</v>
      </c>
      <c r="K1014" s="30"/>
      <c r="L1014" s="30"/>
      <c r="M1014" s="30"/>
      <c r="N1014" s="30"/>
      <c r="O1014" s="52">
        <v>5</v>
      </c>
      <c r="P1014" s="26">
        <f t="shared" si="30"/>
        <v>5.9</v>
      </c>
      <c r="Q1014" s="27" t="str">
        <f t="shared" si="29"/>
        <v>C</v>
      </c>
      <c r="R1014" s="28" t="str">
        <f t="shared" si="28"/>
        <v>Trung bình</v>
      </c>
      <c r="S1014" s="29" t="str">
        <f t="shared" si="31"/>
        <v/>
      </c>
      <c r="T1014" s="92" t="s">
        <v>5720</v>
      </c>
      <c r="U1014" s="3" t="str">
        <f t="shared" si="32"/>
        <v>INT1332</v>
      </c>
      <c r="V1014" s="3" t="str">
        <f t="shared" si="33"/>
        <v>10</v>
      </c>
      <c r="W1014" s="19" t="str">
        <f t="array" ref="W1014">IFERROR(VLOOKUP($C1014&amp;$T1014,CHOOSE({1,2},Data!$A$2:$A$13444&amp;Data!$B$2:$B$13444,Data!$C$2:$C$13444),2,0),"")</f>
        <v>PM02-A3</v>
      </c>
      <c r="X1014" s="54" t="str">
        <f t="shared" si="25"/>
        <v>Đạt</v>
      </c>
      <c r="Y1014" s="54"/>
      <c r="Z1014" s="33"/>
      <c r="AA1014" s="33"/>
      <c r="AB1014" s="33"/>
      <c r="AC1014" s="33"/>
      <c r="AD1014" s="33"/>
      <c r="AE1014" s="33"/>
      <c r="AF1014" s="33"/>
      <c r="AG1014" s="33"/>
      <c r="AH1014" s="33"/>
      <c r="AI1014" s="33"/>
      <c r="AJ1014" s="33"/>
      <c r="AK1014" s="33"/>
      <c r="AL1014" s="33"/>
      <c r="AM1014" s="33"/>
      <c r="AN1014" s="2"/>
    </row>
    <row r="1015" spans="1:40" ht="18.75" customHeight="1" x14ac:dyDescent="0.25">
      <c r="A1015" s="1">
        <v>1007</v>
      </c>
      <c r="B1015" s="20">
        <f>IF(LEN(C1015=0),SUBTOTAL(3,$C$9:C1015),"")</f>
        <v>1007</v>
      </c>
      <c r="C1015" s="21" t="s">
        <v>4290</v>
      </c>
      <c r="D1015" s="22" t="s">
        <v>5853</v>
      </c>
      <c r="E1015" s="23" t="s">
        <v>6004</v>
      </c>
      <c r="F1015" s="21" t="s">
        <v>5942</v>
      </c>
      <c r="G1015" s="90">
        <v>10</v>
      </c>
      <c r="H1015" s="24">
        <v>5.5</v>
      </c>
      <c r="I1015" s="24">
        <v>5.5</v>
      </c>
      <c r="J1015" s="24" t="s">
        <v>26</v>
      </c>
      <c r="K1015" s="30"/>
      <c r="L1015" s="30"/>
      <c r="M1015" s="30"/>
      <c r="N1015" s="30"/>
      <c r="O1015" s="52">
        <v>2</v>
      </c>
      <c r="P1015" s="26">
        <f t="shared" si="30"/>
        <v>4.2</v>
      </c>
      <c r="Q1015" s="27" t="str">
        <f t="shared" si="29"/>
        <v>D</v>
      </c>
      <c r="R1015" s="28" t="str">
        <f t="shared" si="28"/>
        <v>Trung bình yếu</v>
      </c>
      <c r="S1015" s="29" t="str">
        <f t="shared" si="31"/>
        <v/>
      </c>
      <c r="T1015" s="92" t="s">
        <v>5720</v>
      </c>
      <c r="U1015" s="3" t="str">
        <f t="shared" si="32"/>
        <v>INT1332</v>
      </c>
      <c r="V1015" s="3" t="str">
        <f t="shared" si="33"/>
        <v>10</v>
      </c>
      <c r="W1015" s="19" t="str">
        <f t="array" ref="W1015">IFERROR(VLOOKUP($C1015&amp;$T1015,CHOOSE({1,2},Data!$A$2:$A$13444&amp;Data!$B$2:$B$13444,Data!$C$2:$C$13444),2,0),"")</f>
        <v>PM02-A3</v>
      </c>
      <c r="X1015" s="54" t="str">
        <f t="shared" si="25"/>
        <v>Đạt</v>
      </c>
      <c r="Y1015" s="54"/>
      <c r="Z1015" s="33"/>
      <c r="AA1015" s="33"/>
      <c r="AB1015" s="33"/>
      <c r="AC1015" s="33"/>
      <c r="AD1015" s="33"/>
      <c r="AE1015" s="33"/>
      <c r="AF1015" s="33"/>
      <c r="AG1015" s="33"/>
      <c r="AH1015" s="33"/>
      <c r="AI1015" s="33"/>
      <c r="AJ1015" s="33"/>
      <c r="AK1015" s="33"/>
      <c r="AL1015" s="33"/>
      <c r="AM1015" s="33"/>
      <c r="AN1015" s="2"/>
    </row>
    <row r="1016" spans="1:40" ht="18.75" customHeight="1" x14ac:dyDescent="0.25">
      <c r="A1016" s="1">
        <v>1008</v>
      </c>
      <c r="B1016" s="20">
        <f>IF(LEN(C1016=0),SUBTOTAL(3,$C$9:C1016),"")</f>
        <v>1008</v>
      </c>
      <c r="C1016" s="21" t="s">
        <v>4006</v>
      </c>
      <c r="D1016" s="22" t="s">
        <v>5879</v>
      </c>
      <c r="E1016" s="23" t="s">
        <v>6007</v>
      </c>
      <c r="F1016" s="21" t="s">
        <v>5822</v>
      </c>
      <c r="G1016" s="90">
        <v>9</v>
      </c>
      <c r="H1016" s="24">
        <v>4.5</v>
      </c>
      <c r="I1016" s="24">
        <v>6</v>
      </c>
      <c r="J1016" s="24" t="s">
        <v>26</v>
      </c>
      <c r="K1016" s="30"/>
      <c r="L1016" s="30"/>
      <c r="M1016" s="30"/>
      <c r="N1016" s="30"/>
      <c r="O1016" s="52">
        <v>2</v>
      </c>
      <c r="P1016" s="26">
        <f t="shared" si="30"/>
        <v>4</v>
      </c>
      <c r="Q1016" s="27" t="str">
        <f t="shared" si="29"/>
        <v>D</v>
      </c>
      <c r="R1016" s="28" t="str">
        <f t="shared" si="28"/>
        <v>Trung bình yếu</v>
      </c>
      <c r="S1016" s="29" t="str">
        <f t="shared" si="31"/>
        <v/>
      </c>
      <c r="T1016" s="92" t="s">
        <v>5720</v>
      </c>
      <c r="U1016" s="3" t="str">
        <f t="shared" si="32"/>
        <v>INT1332</v>
      </c>
      <c r="V1016" s="3" t="str">
        <f t="shared" si="33"/>
        <v>10</v>
      </c>
      <c r="W1016" s="19" t="str">
        <f t="array" ref="W1016">IFERROR(VLOOKUP($C1016&amp;$T1016,CHOOSE({1,2},Data!$A$2:$A$13444&amp;Data!$B$2:$B$13444,Data!$C$2:$C$13444),2,0),"")</f>
        <v>PM02-A3</v>
      </c>
      <c r="X1016" s="54" t="str">
        <f t="shared" si="25"/>
        <v>Đạt</v>
      </c>
      <c r="Y1016" s="54"/>
      <c r="Z1016" s="33"/>
      <c r="AA1016" s="33"/>
      <c r="AB1016" s="33"/>
      <c r="AC1016" s="33"/>
      <c r="AD1016" s="33"/>
      <c r="AE1016" s="33"/>
      <c r="AF1016" s="33"/>
      <c r="AG1016" s="33"/>
      <c r="AH1016" s="33"/>
      <c r="AI1016" s="33"/>
      <c r="AJ1016" s="33"/>
      <c r="AK1016" s="33"/>
      <c r="AL1016" s="33"/>
      <c r="AM1016" s="33"/>
      <c r="AN1016" s="2"/>
    </row>
    <row r="1017" spans="1:40" ht="18.75" customHeight="1" x14ac:dyDescent="0.25">
      <c r="A1017" s="1">
        <v>1009</v>
      </c>
      <c r="B1017" s="20">
        <f>IF(LEN(C1017=0),SUBTOTAL(3,$C$9:C1017),"")</f>
        <v>1009</v>
      </c>
      <c r="C1017" s="21" t="s">
        <v>1086</v>
      </c>
      <c r="D1017" s="22" t="s">
        <v>6173</v>
      </c>
      <c r="E1017" s="23" t="s">
        <v>6008</v>
      </c>
      <c r="F1017" s="21" t="s">
        <v>6251</v>
      </c>
      <c r="G1017" s="90">
        <v>8</v>
      </c>
      <c r="H1017" s="24">
        <v>6</v>
      </c>
      <c r="I1017" s="24">
        <v>6</v>
      </c>
      <c r="J1017" s="24" t="s">
        <v>26</v>
      </c>
      <c r="K1017" s="30"/>
      <c r="L1017" s="30"/>
      <c r="M1017" s="30"/>
      <c r="N1017" s="30"/>
      <c r="O1017" s="52">
        <v>0</v>
      </c>
      <c r="P1017" s="26">
        <f t="shared" si="30"/>
        <v>3.2</v>
      </c>
      <c r="Q1017" s="27" t="str">
        <f t="shared" si="29"/>
        <v>F</v>
      </c>
      <c r="R1017" s="28" t="str">
        <f t="shared" si="28"/>
        <v>Kém</v>
      </c>
      <c r="S1017" s="29" t="str">
        <f t="shared" si="31"/>
        <v/>
      </c>
      <c r="T1017" s="92" t="s">
        <v>5720</v>
      </c>
      <c r="U1017" s="3" t="str">
        <f t="shared" si="32"/>
        <v>INT1332</v>
      </c>
      <c r="V1017" s="3" t="str">
        <f t="shared" si="33"/>
        <v>10</v>
      </c>
      <c r="W1017" s="19" t="str">
        <f t="array" ref="W1017">IFERROR(VLOOKUP($C1017&amp;$T1017,CHOOSE({1,2},Data!$A$2:$A$13444&amp;Data!$B$2:$B$13444,Data!$C$2:$C$13444),2,0),"")</f>
        <v>PM02-A3</v>
      </c>
      <c r="X1017" s="54" t="str">
        <f t="shared" si="25"/>
        <v>Học lại</v>
      </c>
      <c r="Y1017" s="54"/>
      <c r="Z1017" s="33"/>
      <c r="AA1017" s="33"/>
      <c r="AB1017" s="33"/>
      <c r="AC1017" s="33"/>
      <c r="AD1017" s="33"/>
      <c r="AE1017" s="33"/>
      <c r="AF1017" s="33"/>
      <c r="AG1017" s="33"/>
      <c r="AH1017" s="33"/>
      <c r="AI1017" s="33"/>
      <c r="AJ1017" s="33"/>
      <c r="AK1017" s="33"/>
      <c r="AL1017" s="33"/>
      <c r="AM1017" s="33"/>
      <c r="AN1017" s="2"/>
    </row>
    <row r="1018" spans="1:40" ht="18.75" customHeight="1" x14ac:dyDescent="0.25">
      <c r="A1018" s="1">
        <v>1010</v>
      </c>
      <c r="B1018" s="20">
        <f>IF(LEN(C1018=0),SUBTOTAL(3,$C$9:C1018),"")</f>
        <v>1010</v>
      </c>
      <c r="C1018" s="21" t="s">
        <v>4387</v>
      </c>
      <c r="D1018" s="22" t="s">
        <v>6569</v>
      </c>
      <c r="E1018" s="23" t="s">
        <v>6199</v>
      </c>
      <c r="F1018" s="21" t="s">
        <v>5951</v>
      </c>
      <c r="G1018" s="90">
        <v>9</v>
      </c>
      <c r="H1018" s="24">
        <v>4</v>
      </c>
      <c r="I1018" s="24">
        <v>5.5</v>
      </c>
      <c r="J1018" s="24" t="s">
        <v>26</v>
      </c>
      <c r="K1018" s="30"/>
      <c r="L1018" s="30"/>
      <c r="M1018" s="30"/>
      <c r="N1018" s="30"/>
      <c r="O1018" s="52">
        <v>2</v>
      </c>
      <c r="P1018" s="26">
        <f t="shared" si="30"/>
        <v>3.8</v>
      </c>
      <c r="Q1018" s="27" t="str">
        <f t="shared" si="29"/>
        <v>F</v>
      </c>
      <c r="R1018" s="28" t="str">
        <f t="shared" si="28"/>
        <v>Kém</v>
      </c>
      <c r="S1018" s="29" t="str">
        <f t="shared" si="31"/>
        <v/>
      </c>
      <c r="T1018" s="92" t="s">
        <v>5720</v>
      </c>
      <c r="U1018" s="3" t="str">
        <f t="shared" si="32"/>
        <v>INT1332</v>
      </c>
      <c r="V1018" s="3" t="str">
        <f t="shared" si="33"/>
        <v>10</v>
      </c>
      <c r="W1018" s="19" t="str">
        <f t="array" ref="W1018">IFERROR(VLOOKUP($C1018&amp;$T1018,CHOOSE({1,2},Data!$A$2:$A$13444&amp;Data!$B$2:$B$13444,Data!$C$2:$C$13444),2,0),"")</f>
        <v>PM02-A3</v>
      </c>
      <c r="X1018" s="54" t="str">
        <f t="shared" si="25"/>
        <v>Học lại</v>
      </c>
      <c r="Y1018" s="54"/>
      <c r="Z1018" s="33"/>
      <c r="AA1018" s="33"/>
      <c r="AB1018" s="33"/>
      <c r="AC1018" s="33"/>
      <c r="AD1018" s="33"/>
      <c r="AE1018" s="33"/>
      <c r="AF1018" s="33"/>
      <c r="AG1018" s="33"/>
      <c r="AH1018" s="33"/>
      <c r="AI1018" s="33"/>
      <c r="AJ1018" s="33"/>
      <c r="AK1018" s="33"/>
      <c r="AL1018" s="33"/>
      <c r="AM1018" s="33"/>
      <c r="AN1018" s="2"/>
    </row>
    <row r="1019" spans="1:40" ht="18.75" customHeight="1" x14ac:dyDescent="0.25">
      <c r="A1019" s="1">
        <v>1011</v>
      </c>
      <c r="B1019" s="20">
        <f>IF(LEN(C1019=0),SUBTOTAL(3,$C$9:C1019),"")</f>
        <v>1011</v>
      </c>
      <c r="C1019" s="21" t="s">
        <v>239</v>
      </c>
      <c r="D1019" s="22" t="s">
        <v>6614</v>
      </c>
      <c r="E1019" s="23" t="s">
        <v>5851</v>
      </c>
      <c r="F1019" s="21" t="s">
        <v>5935</v>
      </c>
      <c r="G1019" s="90">
        <v>8.5</v>
      </c>
      <c r="H1019" s="24">
        <v>8</v>
      </c>
      <c r="I1019" s="24">
        <v>5.5</v>
      </c>
      <c r="J1019" s="24" t="s">
        <v>26</v>
      </c>
      <c r="K1019" s="30"/>
      <c r="L1019" s="30"/>
      <c r="M1019" s="30"/>
      <c r="N1019" s="30"/>
      <c r="O1019" s="52">
        <v>5</v>
      </c>
      <c r="P1019" s="26">
        <f t="shared" si="30"/>
        <v>6.1</v>
      </c>
      <c r="Q1019" s="27" t="str">
        <f t="shared" si="29"/>
        <v>C</v>
      </c>
      <c r="R1019" s="28" t="str">
        <f t="shared" si="28"/>
        <v>Trung bình</v>
      </c>
      <c r="S1019" s="29" t="str">
        <f t="shared" si="31"/>
        <v/>
      </c>
      <c r="T1019" s="92" t="s">
        <v>5720</v>
      </c>
      <c r="U1019" s="3" t="str">
        <f t="shared" si="32"/>
        <v>INT1332</v>
      </c>
      <c r="V1019" s="3" t="str">
        <f t="shared" si="33"/>
        <v>10</v>
      </c>
      <c r="W1019" s="19" t="str">
        <f t="array" ref="W1019">IFERROR(VLOOKUP($C1019&amp;$T1019,CHOOSE({1,2},Data!$A$2:$A$13444&amp;Data!$B$2:$B$13444,Data!$C$2:$C$13444),2,0),"")</f>
        <v>PM02-A3</v>
      </c>
      <c r="X1019" s="54" t="str">
        <f t="shared" si="25"/>
        <v>Đạt</v>
      </c>
      <c r="Y1019" s="54"/>
      <c r="Z1019" s="33"/>
      <c r="AA1019" s="33"/>
      <c r="AB1019" s="33"/>
      <c r="AC1019" s="33"/>
      <c r="AD1019" s="33"/>
      <c r="AE1019" s="33"/>
      <c r="AF1019" s="33"/>
      <c r="AG1019" s="33"/>
      <c r="AH1019" s="33"/>
      <c r="AI1019" s="33"/>
      <c r="AJ1019" s="33"/>
      <c r="AK1019" s="33"/>
      <c r="AL1019" s="33"/>
      <c r="AM1019" s="33"/>
      <c r="AN1019" s="2"/>
    </row>
    <row r="1020" spans="1:40" ht="18.75" customHeight="1" x14ac:dyDescent="0.25">
      <c r="A1020" s="1">
        <v>1012</v>
      </c>
      <c r="B1020" s="20">
        <f>IF(LEN(C1020=0),SUBTOTAL(3,$C$9:C1020),"")</f>
        <v>1012</v>
      </c>
      <c r="C1020" s="21" t="s">
        <v>3579</v>
      </c>
      <c r="D1020" s="22" t="s">
        <v>6615</v>
      </c>
      <c r="E1020" s="23" t="s">
        <v>5851</v>
      </c>
      <c r="F1020" s="21" t="s">
        <v>5958</v>
      </c>
      <c r="G1020" s="90">
        <v>10</v>
      </c>
      <c r="H1020" s="24">
        <v>7</v>
      </c>
      <c r="I1020" s="24">
        <v>6</v>
      </c>
      <c r="J1020" s="24" t="s">
        <v>26</v>
      </c>
      <c r="K1020" s="30"/>
      <c r="L1020" s="30"/>
      <c r="M1020" s="30"/>
      <c r="N1020" s="30"/>
      <c r="O1020" s="52">
        <v>2</v>
      </c>
      <c r="P1020" s="26">
        <f t="shared" si="30"/>
        <v>4.5999999999999996</v>
      </c>
      <c r="Q1020" s="27" t="str">
        <f t="shared" si="29"/>
        <v>D</v>
      </c>
      <c r="R1020" s="28" t="str">
        <f t="shared" si="28"/>
        <v>Trung bình yếu</v>
      </c>
      <c r="S1020" s="29" t="str">
        <f t="shared" si="31"/>
        <v/>
      </c>
      <c r="T1020" s="92" t="s">
        <v>5720</v>
      </c>
      <c r="U1020" s="3" t="str">
        <f t="shared" si="32"/>
        <v>INT1332</v>
      </c>
      <c r="V1020" s="3" t="str">
        <f t="shared" si="33"/>
        <v>10</v>
      </c>
      <c r="W1020" s="19" t="str">
        <f t="array" ref="W1020">IFERROR(VLOOKUP($C1020&amp;$T1020,CHOOSE({1,2},Data!$A$2:$A$13444&amp;Data!$B$2:$B$13444,Data!$C$2:$C$13444),2,0),"")</f>
        <v>PM02-A3</v>
      </c>
      <c r="X1020" s="54" t="str">
        <f t="shared" si="25"/>
        <v>Đạt</v>
      </c>
      <c r="Y1020" s="54"/>
      <c r="Z1020" s="33"/>
      <c r="AA1020" s="33"/>
      <c r="AB1020" s="33"/>
      <c r="AC1020" s="33"/>
      <c r="AD1020" s="33"/>
      <c r="AE1020" s="33"/>
      <c r="AF1020" s="33"/>
      <c r="AG1020" s="33"/>
      <c r="AH1020" s="33"/>
      <c r="AI1020" s="33"/>
      <c r="AJ1020" s="33"/>
      <c r="AK1020" s="33"/>
      <c r="AL1020" s="33"/>
      <c r="AM1020" s="33"/>
      <c r="AN1020" s="2"/>
    </row>
    <row r="1021" spans="1:40" ht="18.75" customHeight="1" x14ac:dyDescent="0.25">
      <c r="A1021" s="1">
        <v>1013</v>
      </c>
      <c r="B1021" s="20">
        <f>IF(LEN(C1021=0),SUBTOTAL(3,$C$9:C1021),"")</f>
        <v>1013</v>
      </c>
      <c r="C1021" s="21" t="s">
        <v>624</v>
      </c>
      <c r="D1021" s="22" t="s">
        <v>6616</v>
      </c>
      <c r="E1021" s="23" t="s">
        <v>6254</v>
      </c>
      <c r="F1021" s="21" t="s">
        <v>5949</v>
      </c>
      <c r="G1021" s="90">
        <v>6</v>
      </c>
      <c r="H1021" s="24">
        <v>7</v>
      </c>
      <c r="I1021" s="24">
        <v>6</v>
      </c>
      <c r="J1021" s="24" t="s">
        <v>26</v>
      </c>
      <c r="K1021" s="30"/>
      <c r="L1021" s="30"/>
      <c r="M1021" s="30"/>
      <c r="N1021" s="30"/>
      <c r="O1021" s="52">
        <v>2</v>
      </c>
      <c r="P1021" s="26">
        <f t="shared" si="30"/>
        <v>4.2</v>
      </c>
      <c r="Q1021" s="27" t="str">
        <f t="shared" si="29"/>
        <v>D</v>
      </c>
      <c r="R1021" s="28" t="str">
        <f t="shared" si="28"/>
        <v>Trung bình yếu</v>
      </c>
      <c r="S1021" s="29" t="str">
        <f t="shared" si="31"/>
        <v/>
      </c>
      <c r="T1021" s="92" t="s">
        <v>5720</v>
      </c>
      <c r="U1021" s="3" t="str">
        <f t="shared" si="32"/>
        <v>INT1332</v>
      </c>
      <c r="V1021" s="3" t="str">
        <f t="shared" si="33"/>
        <v>10</v>
      </c>
      <c r="W1021" s="19" t="str">
        <f t="array" ref="W1021">IFERROR(VLOOKUP($C1021&amp;$T1021,CHOOSE({1,2},Data!$A$2:$A$13444&amp;Data!$B$2:$B$13444,Data!$C$2:$C$13444),2,0),"")</f>
        <v>PM02-A3</v>
      </c>
      <c r="X1021" s="54" t="str">
        <f t="shared" si="25"/>
        <v>Đạt</v>
      </c>
      <c r="Y1021" s="54"/>
      <c r="Z1021" s="33"/>
      <c r="AA1021" s="33"/>
      <c r="AB1021" s="33"/>
      <c r="AC1021" s="33"/>
      <c r="AD1021" s="33"/>
      <c r="AE1021" s="33"/>
      <c r="AF1021" s="33"/>
      <c r="AG1021" s="33"/>
      <c r="AH1021" s="33"/>
      <c r="AI1021" s="33"/>
      <c r="AJ1021" s="33"/>
      <c r="AK1021" s="33"/>
      <c r="AL1021" s="33"/>
      <c r="AM1021" s="33"/>
      <c r="AN1021" s="2"/>
    </row>
    <row r="1022" spans="1:40" ht="18.75" customHeight="1" x14ac:dyDescent="0.25">
      <c r="A1022" s="1">
        <v>1014</v>
      </c>
      <c r="B1022" s="20">
        <f>IF(LEN(C1022=0),SUBTOTAL(3,$C$9:C1022),"")</f>
        <v>1014</v>
      </c>
      <c r="C1022" s="21" t="s">
        <v>4060</v>
      </c>
      <c r="D1022" s="22" t="s">
        <v>5893</v>
      </c>
      <c r="E1022" s="23" t="s">
        <v>5923</v>
      </c>
      <c r="F1022" s="21" t="s">
        <v>6414</v>
      </c>
      <c r="G1022" s="90">
        <v>6</v>
      </c>
      <c r="H1022" s="24">
        <v>8</v>
      </c>
      <c r="I1022" s="24">
        <v>6.5</v>
      </c>
      <c r="J1022" s="24" t="s">
        <v>26</v>
      </c>
      <c r="K1022" s="30"/>
      <c r="L1022" s="30"/>
      <c r="M1022" s="30"/>
      <c r="N1022" s="30"/>
      <c r="O1022" s="52">
        <v>2</v>
      </c>
      <c r="P1022" s="26">
        <f t="shared" si="30"/>
        <v>4.5</v>
      </c>
      <c r="Q1022" s="27" t="str">
        <f t="shared" si="29"/>
        <v>D</v>
      </c>
      <c r="R1022" s="28" t="str">
        <f t="shared" si="28"/>
        <v>Trung bình yếu</v>
      </c>
      <c r="S1022" s="29" t="str">
        <f t="shared" si="31"/>
        <v/>
      </c>
      <c r="T1022" s="92" t="s">
        <v>5720</v>
      </c>
      <c r="U1022" s="3" t="str">
        <f t="shared" si="32"/>
        <v>INT1332</v>
      </c>
      <c r="V1022" s="3" t="str">
        <f t="shared" si="33"/>
        <v>10</v>
      </c>
      <c r="W1022" s="19" t="str">
        <f t="array" ref="W1022">IFERROR(VLOOKUP($C1022&amp;$T1022,CHOOSE({1,2},Data!$A$2:$A$13444&amp;Data!$B$2:$B$13444,Data!$C$2:$C$13444),2,0),"")</f>
        <v>PM02-A3</v>
      </c>
      <c r="X1022" s="54" t="str">
        <f t="shared" si="25"/>
        <v>Đạt</v>
      </c>
      <c r="Y1022" s="54"/>
      <c r="Z1022" s="33"/>
      <c r="AA1022" s="33"/>
      <c r="AB1022" s="33"/>
      <c r="AC1022" s="33"/>
      <c r="AD1022" s="33"/>
      <c r="AE1022" s="33"/>
      <c r="AF1022" s="33"/>
      <c r="AG1022" s="33"/>
      <c r="AH1022" s="33"/>
      <c r="AI1022" s="33"/>
      <c r="AJ1022" s="33"/>
      <c r="AK1022" s="33"/>
      <c r="AL1022" s="33"/>
      <c r="AM1022" s="33"/>
      <c r="AN1022" s="2"/>
    </row>
    <row r="1023" spans="1:40" ht="18.75" customHeight="1" x14ac:dyDescent="0.25">
      <c r="A1023" s="1">
        <v>1015</v>
      </c>
      <c r="B1023" s="20">
        <f>IF(LEN(C1023=0),SUBTOTAL(3,$C$9:C1023),"")</f>
        <v>1015</v>
      </c>
      <c r="C1023" s="21" t="s">
        <v>569</v>
      </c>
      <c r="D1023" s="22" t="s">
        <v>6617</v>
      </c>
      <c r="E1023" s="23" t="s">
        <v>5855</v>
      </c>
      <c r="F1023" s="21" t="s">
        <v>5959</v>
      </c>
      <c r="G1023" s="90">
        <v>9</v>
      </c>
      <c r="H1023" s="24">
        <v>5.5</v>
      </c>
      <c r="I1023" s="24">
        <v>5.5</v>
      </c>
      <c r="J1023" s="24" t="s">
        <v>26</v>
      </c>
      <c r="K1023" s="30"/>
      <c r="L1023" s="30"/>
      <c r="M1023" s="30"/>
      <c r="N1023" s="30"/>
      <c r="O1023" s="52">
        <v>7</v>
      </c>
      <c r="P1023" s="26">
        <f t="shared" si="30"/>
        <v>6.6</v>
      </c>
      <c r="Q1023" s="27" t="str">
        <f t="shared" si="29"/>
        <v>C+</v>
      </c>
      <c r="R1023" s="28" t="str">
        <f t="shared" si="28"/>
        <v>Trung bình</v>
      </c>
      <c r="S1023" s="29" t="str">
        <f t="shared" si="31"/>
        <v/>
      </c>
      <c r="T1023" s="92" t="s">
        <v>5720</v>
      </c>
      <c r="U1023" s="3" t="str">
        <f t="shared" si="32"/>
        <v>INT1332</v>
      </c>
      <c r="V1023" s="3" t="str">
        <f t="shared" si="33"/>
        <v>10</v>
      </c>
      <c r="W1023" s="19" t="str">
        <f t="array" ref="W1023">IFERROR(VLOOKUP($C1023&amp;$T1023,CHOOSE({1,2},Data!$A$2:$A$13444&amp;Data!$B$2:$B$13444,Data!$C$2:$C$13444),2,0),"")</f>
        <v>PM02-A3</v>
      </c>
      <c r="X1023" s="54" t="str">
        <f t="shared" si="25"/>
        <v>Đạt</v>
      </c>
      <c r="Y1023" s="54"/>
      <c r="Z1023" s="33"/>
      <c r="AA1023" s="33"/>
      <c r="AB1023" s="33"/>
      <c r="AC1023" s="33"/>
      <c r="AD1023" s="33"/>
      <c r="AE1023" s="33"/>
      <c r="AF1023" s="33"/>
      <c r="AG1023" s="33"/>
      <c r="AH1023" s="33"/>
      <c r="AI1023" s="33"/>
      <c r="AJ1023" s="33"/>
      <c r="AK1023" s="33"/>
      <c r="AL1023" s="33"/>
      <c r="AM1023" s="33"/>
      <c r="AN1023" s="2"/>
    </row>
    <row r="1024" spans="1:40" ht="18.75" customHeight="1" x14ac:dyDescent="0.25">
      <c r="A1024" s="1">
        <v>1016</v>
      </c>
      <c r="B1024" s="20">
        <f>IF(LEN(C1024=0),SUBTOTAL(3,$C$9:C1024),"")</f>
        <v>1016</v>
      </c>
      <c r="C1024" s="21" t="s">
        <v>273</v>
      </c>
      <c r="D1024" s="22" t="s">
        <v>6257</v>
      </c>
      <c r="E1024" s="23" t="s">
        <v>6618</v>
      </c>
      <c r="F1024" s="21" t="s">
        <v>5939</v>
      </c>
      <c r="G1024" s="90">
        <v>8</v>
      </c>
      <c r="H1024" s="24">
        <v>4.5</v>
      </c>
      <c r="I1024" s="24">
        <v>5</v>
      </c>
      <c r="J1024" s="24" t="s">
        <v>26</v>
      </c>
      <c r="K1024" s="30"/>
      <c r="L1024" s="30"/>
      <c r="M1024" s="30"/>
      <c r="N1024" s="30"/>
      <c r="O1024" s="52">
        <v>1</v>
      </c>
      <c r="P1024" s="26">
        <f t="shared" si="30"/>
        <v>3.2</v>
      </c>
      <c r="Q1024" s="27" t="str">
        <f t="shared" si="29"/>
        <v>F</v>
      </c>
      <c r="R1024" s="28" t="str">
        <f t="shared" si="28"/>
        <v>Kém</v>
      </c>
      <c r="S1024" s="29" t="str">
        <f t="shared" si="31"/>
        <v/>
      </c>
      <c r="T1024" s="92" t="s">
        <v>5720</v>
      </c>
      <c r="U1024" s="3" t="str">
        <f t="shared" si="32"/>
        <v>INT1332</v>
      </c>
      <c r="V1024" s="3" t="str">
        <f t="shared" si="33"/>
        <v>10</v>
      </c>
      <c r="W1024" s="19" t="str">
        <f t="array" ref="W1024">IFERROR(VLOOKUP($C1024&amp;$T1024,CHOOSE({1,2},Data!$A$2:$A$13444&amp;Data!$B$2:$B$13444,Data!$C$2:$C$13444),2,0),"")</f>
        <v>PM02-A3</v>
      </c>
      <c r="X1024" s="54" t="str">
        <f t="shared" si="25"/>
        <v>Học lại</v>
      </c>
      <c r="Y1024" s="54"/>
      <c r="Z1024" s="33"/>
      <c r="AA1024" s="33"/>
      <c r="AB1024" s="33"/>
      <c r="AC1024" s="33"/>
      <c r="AD1024" s="33"/>
      <c r="AE1024" s="33"/>
      <c r="AF1024" s="33"/>
      <c r="AG1024" s="33"/>
      <c r="AH1024" s="33"/>
      <c r="AI1024" s="33"/>
      <c r="AJ1024" s="33"/>
      <c r="AK1024" s="33"/>
      <c r="AL1024" s="33"/>
      <c r="AM1024" s="33"/>
      <c r="AN1024" s="2"/>
    </row>
    <row r="1025" spans="1:40" ht="18.75" customHeight="1" x14ac:dyDescent="0.25">
      <c r="A1025" s="1">
        <v>1017</v>
      </c>
      <c r="B1025" s="20">
        <f>IF(LEN(C1025=0),SUBTOTAL(3,$C$9:C1025),"")</f>
        <v>1017</v>
      </c>
      <c r="C1025" s="21" t="s">
        <v>275</v>
      </c>
      <c r="D1025" s="22" t="s">
        <v>6619</v>
      </c>
      <c r="E1025" s="23" t="s">
        <v>6464</v>
      </c>
      <c r="F1025" s="21" t="s">
        <v>5958</v>
      </c>
      <c r="G1025" s="90">
        <v>8</v>
      </c>
      <c r="H1025" s="24">
        <v>7</v>
      </c>
      <c r="I1025" s="24">
        <v>7.5</v>
      </c>
      <c r="J1025" s="24" t="s">
        <v>26</v>
      </c>
      <c r="K1025" s="30"/>
      <c r="L1025" s="30"/>
      <c r="M1025" s="30"/>
      <c r="N1025" s="30"/>
      <c r="O1025" s="52">
        <v>2</v>
      </c>
      <c r="P1025" s="26">
        <f t="shared" si="30"/>
        <v>4.7</v>
      </c>
      <c r="Q1025" s="27" t="str">
        <f t="shared" si="29"/>
        <v>D</v>
      </c>
      <c r="R1025" s="28" t="str">
        <f t="shared" si="28"/>
        <v>Trung bình yếu</v>
      </c>
      <c r="S1025" s="29" t="str">
        <f t="shared" si="31"/>
        <v/>
      </c>
      <c r="T1025" s="92" t="s">
        <v>5720</v>
      </c>
      <c r="U1025" s="3" t="str">
        <f t="shared" si="32"/>
        <v>INT1332</v>
      </c>
      <c r="V1025" s="3" t="str">
        <f t="shared" si="33"/>
        <v>10</v>
      </c>
      <c r="W1025" s="19" t="str">
        <f t="array" ref="W1025">IFERROR(VLOOKUP($C1025&amp;$T1025,CHOOSE({1,2},Data!$A$2:$A$13444&amp;Data!$B$2:$B$13444,Data!$C$2:$C$13444),2,0),"")</f>
        <v>PM02-A3</v>
      </c>
      <c r="X1025" s="54" t="str">
        <f t="shared" si="25"/>
        <v>Đạt</v>
      </c>
      <c r="Y1025" s="54"/>
      <c r="Z1025" s="33"/>
      <c r="AA1025" s="33"/>
      <c r="AB1025" s="33"/>
      <c r="AC1025" s="33"/>
      <c r="AD1025" s="33"/>
      <c r="AE1025" s="33"/>
      <c r="AF1025" s="33"/>
      <c r="AG1025" s="33"/>
      <c r="AH1025" s="33"/>
      <c r="AI1025" s="33"/>
      <c r="AJ1025" s="33"/>
      <c r="AK1025" s="33"/>
      <c r="AL1025" s="33"/>
      <c r="AM1025" s="33"/>
      <c r="AN1025" s="2"/>
    </row>
    <row r="1026" spans="1:40" ht="18.75" customHeight="1" x14ac:dyDescent="0.25">
      <c r="A1026" s="1">
        <v>1018</v>
      </c>
      <c r="B1026" s="20">
        <f>IF(LEN(C1026=0),SUBTOTAL(3,$C$9:C1026),"")</f>
        <v>1018</v>
      </c>
      <c r="C1026" s="21" t="s">
        <v>4009</v>
      </c>
      <c r="D1026" s="22" t="s">
        <v>5916</v>
      </c>
      <c r="E1026" s="23" t="s">
        <v>5859</v>
      </c>
      <c r="F1026" s="21" t="s">
        <v>6098</v>
      </c>
      <c r="G1026" s="90">
        <v>9</v>
      </c>
      <c r="H1026" s="24">
        <v>5</v>
      </c>
      <c r="I1026" s="24">
        <v>5.5</v>
      </c>
      <c r="J1026" s="24" t="s">
        <v>26</v>
      </c>
      <c r="K1026" s="30"/>
      <c r="L1026" s="30"/>
      <c r="M1026" s="30"/>
      <c r="N1026" s="30"/>
      <c r="O1026" s="52">
        <v>1</v>
      </c>
      <c r="P1026" s="26">
        <f t="shared" si="30"/>
        <v>3.5</v>
      </c>
      <c r="Q1026" s="27" t="str">
        <f t="shared" si="29"/>
        <v>F</v>
      </c>
      <c r="R1026" s="28" t="str">
        <f t="shared" si="28"/>
        <v>Kém</v>
      </c>
      <c r="S1026" s="29" t="str">
        <f t="shared" si="31"/>
        <v/>
      </c>
      <c r="T1026" s="92" t="s">
        <v>5720</v>
      </c>
      <c r="U1026" s="3" t="str">
        <f t="shared" si="32"/>
        <v>INT1332</v>
      </c>
      <c r="V1026" s="3" t="str">
        <f t="shared" si="33"/>
        <v>10</v>
      </c>
      <c r="W1026" s="19" t="str">
        <f t="array" ref="W1026">IFERROR(VLOOKUP($C1026&amp;$T1026,CHOOSE({1,2},Data!$A$2:$A$13444&amp;Data!$B$2:$B$13444,Data!$C$2:$C$13444),2,0),"")</f>
        <v>PM02-A3</v>
      </c>
      <c r="X1026" s="54" t="str">
        <f t="shared" si="25"/>
        <v>Học lại</v>
      </c>
      <c r="Y1026" s="54"/>
      <c r="Z1026" s="33"/>
      <c r="AA1026" s="33"/>
      <c r="AB1026" s="33"/>
      <c r="AC1026" s="33"/>
      <c r="AD1026" s="33"/>
      <c r="AE1026" s="33"/>
      <c r="AF1026" s="33"/>
      <c r="AG1026" s="33"/>
      <c r="AH1026" s="33"/>
      <c r="AI1026" s="33"/>
      <c r="AJ1026" s="33"/>
      <c r="AK1026" s="33"/>
      <c r="AL1026" s="33"/>
      <c r="AM1026" s="33"/>
      <c r="AN1026" s="2"/>
    </row>
    <row r="1027" spans="1:40" ht="18.75" customHeight="1" x14ac:dyDescent="0.25">
      <c r="A1027" s="1">
        <v>1019</v>
      </c>
      <c r="B1027" s="20">
        <f>IF(LEN(C1027=0),SUBTOTAL(3,$C$9:C1027),"")</f>
        <v>1019</v>
      </c>
      <c r="C1027" s="21" t="s">
        <v>684</v>
      </c>
      <c r="D1027" s="22" t="s">
        <v>5853</v>
      </c>
      <c r="E1027" s="23" t="s">
        <v>6620</v>
      </c>
      <c r="F1027" s="21" t="s">
        <v>5962</v>
      </c>
      <c r="G1027" s="90">
        <v>9</v>
      </c>
      <c r="H1027" s="24">
        <v>5</v>
      </c>
      <c r="I1027" s="24">
        <v>6</v>
      </c>
      <c r="J1027" s="24" t="s">
        <v>26</v>
      </c>
      <c r="K1027" s="30"/>
      <c r="L1027" s="30"/>
      <c r="M1027" s="30"/>
      <c r="N1027" s="30"/>
      <c r="O1027" s="52">
        <v>1</v>
      </c>
      <c r="P1027" s="26">
        <f t="shared" si="30"/>
        <v>3.6</v>
      </c>
      <c r="Q1027" s="27" t="str">
        <f t="shared" si="29"/>
        <v>F</v>
      </c>
      <c r="R1027" s="28" t="str">
        <f t="shared" si="28"/>
        <v>Kém</v>
      </c>
      <c r="S1027" s="29" t="str">
        <f t="shared" si="31"/>
        <v/>
      </c>
      <c r="T1027" s="92" t="s">
        <v>5720</v>
      </c>
      <c r="U1027" s="3" t="str">
        <f t="shared" si="32"/>
        <v>INT1332</v>
      </c>
      <c r="V1027" s="3" t="str">
        <f t="shared" si="33"/>
        <v>10</v>
      </c>
      <c r="W1027" s="19" t="str">
        <f t="array" ref="W1027">IFERROR(VLOOKUP($C1027&amp;$T1027,CHOOSE({1,2},Data!$A$2:$A$13444&amp;Data!$B$2:$B$13444,Data!$C$2:$C$13444),2,0),"")</f>
        <v>PM02-A3</v>
      </c>
      <c r="X1027" s="54" t="str">
        <f t="shared" si="25"/>
        <v>Học lại</v>
      </c>
      <c r="Y1027" s="54"/>
      <c r="Z1027" s="33"/>
      <c r="AA1027" s="33"/>
      <c r="AB1027" s="33"/>
      <c r="AC1027" s="33"/>
      <c r="AD1027" s="33"/>
      <c r="AE1027" s="33"/>
      <c r="AF1027" s="33"/>
      <c r="AG1027" s="33"/>
      <c r="AH1027" s="33"/>
      <c r="AI1027" s="33"/>
      <c r="AJ1027" s="33"/>
      <c r="AK1027" s="33"/>
      <c r="AL1027" s="33"/>
      <c r="AM1027" s="33"/>
      <c r="AN1027" s="2"/>
    </row>
    <row r="1028" spans="1:40" ht="18.75" customHeight="1" x14ac:dyDescent="0.25">
      <c r="A1028" s="1">
        <v>1020</v>
      </c>
      <c r="B1028" s="20">
        <f>IF(LEN(C1028=0),SUBTOTAL(3,$C$9:C1028),"")</f>
        <v>1020</v>
      </c>
      <c r="C1028" s="21" t="s">
        <v>686</v>
      </c>
      <c r="D1028" s="22" t="s">
        <v>6621</v>
      </c>
      <c r="E1028" s="23" t="s">
        <v>5861</v>
      </c>
      <c r="F1028" s="21" t="s">
        <v>5949</v>
      </c>
      <c r="G1028" s="90">
        <v>5</v>
      </c>
      <c r="H1028" s="24">
        <v>3.5</v>
      </c>
      <c r="I1028" s="24">
        <v>6</v>
      </c>
      <c r="J1028" s="24" t="s">
        <v>26</v>
      </c>
      <c r="K1028" s="30"/>
      <c r="L1028" s="30"/>
      <c r="M1028" s="30"/>
      <c r="N1028" s="30"/>
      <c r="O1028" s="52">
        <v>5</v>
      </c>
      <c r="P1028" s="26">
        <f t="shared" si="30"/>
        <v>4.9000000000000004</v>
      </c>
      <c r="Q1028" s="27" t="str">
        <f t="shared" si="29"/>
        <v>D</v>
      </c>
      <c r="R1028" s="28" t="str">
        <f t="shared" si="28"/>
        <v>Trung bình yếu</v>
      </c>
      <c r="S1028" s="29" t="str">
        <f t="shared" si="31"/>
        <v/>
      </c>
      <c r="T1028" s="92" t="s">
        <v>5720</v>
      </c>
      <c r="U1028" s="3" t="str">
        <f t="shared" si="32"/>
        <v>INT1332</v>
      </c>
      <c r="V1028" s="3" t="str">
        <f t="shared" si="33"/>
        <v>10</v>
      </c>
      <c r="W1028" s="19" t="str">
        <f t="array" ref="W1028">IFERROR(VLOOKUP($C1028&amp;$T1028,CHOOSE({1,2},Data!$A$2:$A$13444&amp;Data!$B$2:$B$13444,Data!$C$2:$C$13444),2,0),"")</f>
        <v>PM02-A3</v>
      </c>
      <c r="X1028" s="54" t="str">
        <f t="shared" si="25"/>
        <v>Đạt</v>
      </c>
      <c r="Y1028" s="54"/>
      <c r="Z1028" s="33"/>
      <c r="AA1028" s="33"/>
      <c r="AB1028" s="33"/>
      <c r="AC1028" s="33"/>
      <c r="AD1028" s="33"/>
      <c r="AE1028" s="33"/>
      <c r="AF1028" s="33"/>
      <c r="AG1028" s="33"/>
      <c r="AH1028" s="33"/>
      <c r="AI1028" s="33"/>
      <c r="AJ1028" s="33"/>
      <c r="AK1028" s="33"/>
      <c r="AL1028" s="33"/>
      <c r="AM1028" s="33"/>
      <c r="AN1028" s="2"/>
    </row>
    <row r="1029" spans="1:40" ht="18.75" customHeight="1" x14ac:dyDescent="0.25">
      <c r="A1029" s="1">
        <v>1021</v>
      </c>
      <c r="B1029" s="20">
        <f>IF(LEN(C1029=0),SUBTOTAL(3,$C$9:C1029),"")</f>
        <v>1021</v>
      </c>
      <c r="C1029" s="21" t="s">
        <v>4359</v>
      </c>
      <c r="D1029" s="22" t="s">
        <v>6622</v>
      </c>
      <c r="E1029" s="23" t="s">
        <v>6022</v>
      </c>
      <c r="F1029" s="21" t="s">
        <v>5947</v>
      </c>
      <c r="G1029" s="90">
        <v>1</v>
      </c>
      <c r="H1029" s="24">
        <v>3</v>
      </c>
      <c r="I1029" s="24">
        <v>5</v>
      </c>
      <c r="J1029" s="24" t="s">
        <v>26</v>
      </c>
      <c r="K1029" s="30"/>
      <c r="L1029" s="30"/>
      <c r="M1029" s="30"/>
      <c r="N1029" s="30"/>
      <c r="O1029" s="52">
        <v>1</v>
      </c>
      <c r="P1029" s="26">
        <f t="shared" si="30"/>
        <v>2.2000000000000002</v>
      </c>
      <c r="Q1029" s="27" t="str">
        <f t="shared" si="29"/>
        <v>F</v>
      </c>
      <c r="R1029" s="28" t="str">
        <f t="shared" si="28"/>
        <v>Kém</v>
      </c>
      <c r="S1029" s="29" t="str">
        <f t="shared" si="31"/>
        <v/>
      </c>
      <c r="T1029" s="92" t="s">
        <v>5720</v>
      </c>
      <c r="U1029" s="3" t="str">
        <f t="shared" si="32"/>
        <v>INT1332</v>
      </c>
      <c r="V1029" s="3" t="str">
        <f t="shared" si="33"/>
        <v>10</v>
      </c>
      <c r="W1029" s="19" t="str">
        <f t="array" ref="W1029">IFERROR(VLOOKUP($C1029&amp;$T1029,CHOOSE({1,2},Data!$A$2:$A$13444&amp;Data!$B$2:$B$13444,Data!$C$2:$C$13444),2,0),"")</f>
        <v>PM02-A3</v>
      </c>
      <c r="X1029" s="54" t="str">
        <f t="shared" ref="X1029:X1037" si="34">IF(S1029="Không đủ ĐKDT","Học lại",IF(S1029="Đình chỉ thi","Học lại",IF(AND(MID(F1029,2,2)&lt;"12",S1029="Vắng"),"Thi lại",IF(S1029="Vắng có phép", "Thi lại",IF(AND((MID(F1029,2,2)&lt;"12"),P1029&lt;4.5),"Thi lại",IF(AND((MID(F1029,2,2)&lt;"19"),P1029&lt;4),"Học lại",IF(AND((MID(F1029,2,2)&gt;"18"),P1029&lt;4),"Thi lại",IF(AND(MID(F1029,2,2)&gt;"18",O1029=0),"Thi lại",IF(AND((MID(F1029,2,2)&lt;"12"),O1029=0),"Thi lại",IF(AND((MID(F1029,2,2)&lt;"19"),(MID(F1029,2,2)&gt;"11"),O1029=0),"Học lại","Đạt"))))))))))</f>
        <v>Học lại</v>
      </c>
      <c r="Y1029" s="54"/>
      <c r="Z1029" s="33"/>
      <c r="AA1029" s="33"/>
      <c r="AB1029" s="33"/>
      <c r="AC1029" s="33"/>
      <c r="AD1029" s="33"/>
      <c r="AE1029" s="33"/>
      <c r="AF1029" s="33"/>
      <c r="AG1029" s="33"/>
      <c r="AH1029" s="33"/>
      <c r="AI1029" s="33"/>
      <c r="AJ1029" s="33"/>
      <c r="AK1029" s="33"/>
      <c r="AL1029" s="33"/>
      <c r="AM1029" s="33"/>
      <c r="AN1029" s="2"/>
    </row>
    <row r="1030" spans="1:40" ht="18.75" customHeight="1" x14ac:dyDescent="0.25">
      <c r="A1030" s="1">
        <v>1022</v>
      </c>
      <c r="B1030" s="20">
        <f>IF(LEN(C1030=0),SUBTOTAL(3,$C$9:C1030),"")</f>
        <v>1022</v>
      </c>
      <c r="C1030" s="21" t="s">
        <v>4437</v>
      </c>
      <c r="D1030" s="22" t="s">
        <v>6135</v>
      </c>
      <c r="E1030" s="23" t="s">
        <v>5926</v>
      </c>
      <c r="F1030" s="21" t="s">
        <v>5967</v>
      </c>
      <c r="G1030" s="90">
        <v>2</v>
      </c>
      <c r="H1030" s="24">
        <v>3</v>
      </c>
      <c r="I1030" s="24">
        <v>6</v>
      </c>
      <c r="J1030" s="24" t="s">
        <v>26</v>
      </c>
      <c r="K1030" s="30"/>
      <c r="L1030" s="30"/>
      <c r="M1030" s="30"/>
      <c r="N1030" s="30"/>
      <c r="O1030" s="52">
        <v>5</v>
      </c>
      <c r="P1030" s="26">
        <f t="shared" si="30"/>
        <v>4.5</v>
      </c>
      <c r="Q1030" s="27" t="str">
        <f t="shared" si="29"/>
        <v>D</v>
      </c>
      <c r="R1030" s="28" t="str">
        <f t="shared" si="28"/>
        <v>Trung bình yếu</v>
      </c>
      <c r="S1030" s="29" t="str">
        <f t="shared" si="31"/>
        <v/>
      </c>
      <c r="T1030" s="92" t="s">
        <v>5720</v>
      </c>
      <c r="U1030" s="3" t="str">
        <f t="shared" si="32"/>
        <v>INT1332</v>
      </c>
      <c r="V1030" s="3" t="str">
        <f t="shared" si="33"/>
        <v>10</v>
      </c>
      <c r="W1030" s="19" t="str">
        <f t="array" ref="W1030">IFERROR(VLOOKUP($C1030&amp;$T1030,CHOOSE({1,2},Data!$A$2:$A$13444&amp;Data!$B$2:$B$13444,Data!$C$2:$C$13444),2,0),"")</f>
        <v>PM02-A3</v>
      </c>
      <c r="X1030" s="54" t="str">
        <f t="shared" si="34"/>
        <v>Đạt</v>
      </c>
      <c r="Y1030" s="54"/>
      <c r="Z1030" s="33"/>
      <c r="AA1030" s="33"/>
      <c r="AB1030" s="33"/>
      <c r="AC1030" s="33"/>
      <c r="AD1030" s="33"/>
      <c r="AE1030" s="33"/>
      <c r="AF1030" s="33"/>
      <c r="AG1030" s="33"/>
      <c r="AH1030" s="33"/>
      <c r="AI1030" s="33"/>
      <c r="AJ1030" s="33"/>
      <c r="AK1030" s="33"/>
      <c r="AL1030" s="33"/>
      <c r="AM1030" s="33"/>
      <c r="AN1030" s="2"/>
    </row>
    <row r="1031" spans="1:40" ht="18.75" customHeight="1" x14ac:dyDescent="0.25">
      <c r="A1031" s="1">
        <v>1023</v>
      </c>
      <c r="B1031" s="20">
        <f>IF(LEN(C1031=0),SUBTOTAL(3,$C$9:C1031),"")</f>
        <v>1023</v>
      </c>
      <c r="C1031" s="21" t="s">
        <v>4013</v>
      </c>
      <c r="D1031" s="22" t="s">
        <v>6049</v>
      </c>
      <c r="E1031" s="23" t="s">
        <v>5864</v>
      </c>
      <c r="F1031" s="21" t="s">
        <v>6098</v>
      </c>
      <c r="G1031" s="90">
        <v>0</v>
      </c>
      <c r="H1031" s="24" t="s">
        <v>26</v>
      </c>
      <c r="I1031" s="24" t="s">
        <v>26</v>
      </c>
      <c r="J1031" s="24" t="s">
        <v>26</v>
      </c>
      <c r="K1031" s="30"/>
      <c r="L1031" s="30"/>
      <c r="M1031" s="30"/>
      <c r="N1031" s="30"/>
      <c r="O1031" s="52" t="s">
        <v>6630</v>
      </c>
      <c r="P1031" s="26">
        <f t="shared" si="30"/>
        <v>0</v>
      </c>
      <c r="Q1031" s="27" t="str">
        <f t="shared" si="29"/>
        <v>F</v>
      </c>
      <c r="R1031" s="28" t="str">
        <f t="shared" si="28"/>
        <v>Kém</v>
      </c>
      <c r="S1031" s="29" t="str">
        <f t="shared" si="31"/>
        <v>Không đủ ĐKDT</v>
      </c>
      <c r="T1031" s="92" t="s">
        <v>5720</v>
      </c>
      <c r="U1031" s="3" t="str">
        <f t="shared" si="32"/>
        <v>INT1332</v>
      </c>
      <c r="V1031" s="3" t="str">
        <f t="shared" si="33"/>
        <v>10</v>
      </c>
      <c r="W1031" s="19" t="str">
        <f t="array" ref="W1031">IFERROR(VLOOKUP($C1031&amp;$T1031,CHOOSE({1,2},Data!$A$2:$A$13444&amp;Data!$B$2:$B$13444,Data!$C$2:$C$13444),2,0),"")</f>
        <v>PM02-A3</v>
      </c>
      <c r="X1031" s="54" t="str">
        <f t="shared" si="34"/>
        <v>Học lại</v>
      </c>
      <c r="Y1031" s="54"/>
      <c r="Z1031" s="33"/>
      <c r="AA1031" s="33"/>
      <c r="AB1031" s="33"/>
      <c r="AC1031" s="33"/>
      <c r="AD1031" s="33"/>
      <c r="AE1031" s="33"/>
      <c r="AF1031" s="33"/>
      <c r="AG1031" s="33"/>
      <c r="AH1031" s="33"/>
      <c r="AI1031" s="33"/>
      <c r="AJ1031" s="33"/>
      <c r="AK1031" s="33"/>
      <c r="AL1031" s="33"/>
      <c r="AM1031" s="33"/>
      <c r="AN1031" s="2"/>
    </row>
    <row r="1032" spans="1:40" ht="18.75" customHeight="1" x14ac:dyDescent="0.25">
      <c r="A1032" s="1">
        <v>1024</v>
      </c>
      <c r="B1032" s="20">
        <f>IF(LEN(C1032=0),SUBTOTAL(3,$C$9:C1032),"")</f>
        <v>1024</v>
      </c>
      <c r="C1032" s="21" t="s">
        <v>201</v>
      </c>
      <c r="D1032" s="22" t="s">
        <v>5979</v>
      </c>
      <c r="E1032" s="23" t="s">
        <v>5864</v>
      </c>
      <c r="F1032" s="21" t="s">
        <v>5949</v>
      </c>
      <c r="G1032" s="90">
        <v>10</v>
      </c>
      <c r="H1032" s="24">
        <v>4</v>
      </c>
      <c r="I1032" s="24">
        <v>2</v>
      </c>
      <c r="J1032" s="24" t="s">
        <v>26</v>
      </c>
      <c r="K1032" s="30"/>
      <c r="L1032" s="30"/>
      <c r="M1032" s="30"/>
      <c r="N1032" s="30"/>
      <c r="O1032" s="52" t="s">
        <v>6629</v>
      </c>
      <c r="P1032" s="26">
        <f t="shared" si="30"/>
        <v>0</v>
      </c>
      <c r="Q1032" s="27" t="str">
        <f t="shared" si="29"/>
        <v>F</v>
      </c>
      <c r="R1032" s="28" t="str">
        <f t="shared" si="28"/>
        <v>Kém</v>
      </c>
      <c r="S1032" s="29" t="str">
        <f t="shared" si="31"/>
        <v>Vắng</v>
      </c>
      <c r="T1032" s="92" t="s">
        <v>5720</v>
      </c>
      <c r="U1032" s="3" t="str">
        <f t="shared" si="32"/>
        <v>INT1332</v>
      </c>
      <c r="V1032" s="3" t="str">
        <f t="shared" si="33"/>
        <v>10</v>
      </c>
      <c r="W1032" s="19" t="str">
        <f t="array" ref="W1032">IFERROR(VLOOKUP($C1032&amp;$T1032,CHOOSE({1,2},Data!$A$2:$A$13444&amp;Data!$B$2:$B$13444,Data!$C$2:$C$13444),2,0),"")</f>
        <v>PM02-A3</v>
      </c>
      <c r="X1032" s="54" t="str">
        <f t="shared" si="34"/>
        <v>Học lại</v>
      </c>
      <c r="Y1032" s="54"/>
      <c r="Z1032" s="33"/>
      <c r="AA1032" s="33"/>
      <c r="AB1032" s="33"/>
      <c r="AC1032" s="33"/>
      <c r="AD1032" s="33"/>
      <c r="AE1032" s="33"/>
      <c r="AF1032" s="33"/>
      <c r="AG1032" s="33"/>
      <c r="AH1032" s="33"/>
      <c r="AI1032" s="33"/>
      <c r="AJ1032" s="33"/>
      <c r="AK1032" s="33"/>
      <c r="AL1032" s="33"/>
      <c r="AM1032" s="33"/>
      <c r="AN1032" s="2"/>
    </row>
    <row r="1033" spans="1:40" ht="18.75" customHeight="1" x14ac:dyDescent="0.25">
      <c r="A1033" s="1">
        <v>1025</v>
      </c>
      <c r="B1033" s="20">
        <f>IF(LEN(C1033=0),SUBTOTAL(3,$C$9:C1033),"")</f>
        <v>1025</v>
      </c>
      <c r="C1033" s="21" t="s">
        <v>5242</v>
      </c>
      <c r="D1033" s="22" t="s">
        <v>6623</v>
      </c>
      <c r="E1033" s="23" t="s">
        <v>5928</v>
      </c>
      <c r="F1033" s="21" t="s">
        <v>5949</v>
      </c>
      <c r="G1033" s="90">
        <v>10</v>
      </c>
      <c r="H1033" s="24">
        <v>8</v>
      </c>
      <c r="I1033" s="24">
        <v>7.5</v>
      </c>
      <c r="J1033" s="24" t="s">
        <v>26</v>
      </c>
      <c r="K1033" s="30"/>
      <c r="L1033" s="30"/>
      <c r="M1033" s="30"/>
      <c r="N1033" s="30"/>
      <c r="O1033" s="52">
        <v>2</v>
      </c>
      <c r="P1033" s="26">
        <f t="shared" si="30"/>
        <v>5.0999999999999996</v>
      </c>
      <c r="Q1033" s="27" t="str">
        <f t="shared" si="29"/>
        <v>D+</v>
      </c>
      <c r="R1033" s="28" t="str">
        <f t="shared" si="28"/>
        <v>Trung bình yếu</v>
      </c>
      <c r="S1033" s="29" t="str">
        <f t="shared" si="31"/>
        <v/>
      </c>
      <c r="T1033" s="92" t="s">
        <v>5720</v>
      </c>
      <c r="U1033" s="3" t="str">
        <f t="shared" si="32"/>
        <v>INT1332</v>
      </c>
      <c r="V1033" s="3" t="str">
        <f t="shared" si="33"/>
        <v>10</v>
      </c>
      <c r="W1033" s="19" t="str">
        <f t="array" ref="W1033">IFERROR(VLOOKUP($C1033&amp;$T1033,CHOOSE({1,2},Data!$A$2:$A$13444&amp;Data!$B$2:$B$13444,Data!$C$2:$C$13444),2,0),"")</f>
        <v>PM02-A3</v>
      </c>
      <c r="X1033" s="54" t="str">
        <f t="shared" si="34"/>
        <v>Đạt</v>
      </c>
      <c r="Y1033" s="54"/>
      <c r="Z1033" s="33"/>
      <c r="AA1033" s="33"/>
      <c r="AB1033" s="33"/>
      <c r="AC1033" s="33"/>
      <c r="AD1033" s="33"/>
      <c r="AE1033" s="33"/>
      <c r="AF1033" s="33"/>
      <c r="AG1033" s="33"/>
      <c r="AH1033" s="33"/>
      <c r="AI1033" s="33"/>
      <c r="AJ1033" s="33"/>
      <c r="AK1033" s="33"/>
      <c r="AL1033" s="33"/>
      <c r="AM1033" s="33"/>
      <c r="AN1033" s="2"/>
    </row>
    <row r="1034" spans="1:40" ht="18.75" customHeight="1" x14ac:dyDescent="0.25">
      <c r="A1034" s="1">
        <v>1026</v>
      </c>
      <c r="B1034" s="20">
        <f>IF(LEN(C1034=0),SUBTOTAL(3,$C$9:C1034),"")</f>
        <v>1026</v>
      </c>
      <c r="C1034" s="21" t="s">
        <v>3791</v>
      </c>
      <c r="D1034" s="22" t="s">
        <v>6624</v>
      </c>
      <c r="E1034" s="23" t="s">
        <v>6148</v>
      </c>
      <c r="F1034" s="21" t="s">
        <v>5942</v>
      </c>
      <c r="G1034" s="90">
        <v>10</v>
      </c>
      <c r="H1034" s="24">
        <v>6.5</v>
      </c>
      <c r="I1034" s="24">
        <v>6</v>
      </c>
      <c r="J1034" s="24" t="s">
        <v>26</v>
      </c>
      <c r="K1034" s="30"/>
      <c r="L1034" s="30"/>
      <c r="M1034" s="30"/>
      <c r="N1034" s="30"/>
      <c r="O1034" s="52">
        <v>8</v>
      </c>
      <c r="P1034" s="26">
        <f t="shared" si="30"/>
        <v>7.5</v>
      </c>
      <c r="Q1034" s="27" t="str">
        <f t="shared" si="29"/>
        <v>B</v>
      </c>
      <c r="R1034" s="28" t="str">
        <f t="shared" si="28"/>
        <v>Khá</v>
      </c>
      <c r="S1034" s="29" t="str">
        <f t="shared" si="31"/>
        <v/>
      </c>
      <c r="T1034" s="92" t="s">
        <v>5720</v>
      </c>
      <c r="U1034" s="3" t="str">
        <f t="shared" si="32"/>
        <v>INT1332</v>
      </c>
      <c r="V1034" s="3" t="str">
        <f t="shared" si="33"/>
        <v>10</v>
      </c>
      <c r="W1034" s="19" t="str">
        <f t="array" ref="W1034">IFERROR(VLOOKUP($C1034&amp;$T1034,CHOOSE({1,2},Data!$A$2:$A$13444&amp;Data!$B$2:$B$13444,Data!$C$2:$C$13444),2,0),"")</f>
        <v>PM02-A3</v>
      </c>
      <c r="X1034" s="54" t="str">
        <f t="shared" si="34"/>
        <v>Đạt</v>
      </c>
      <c r="Y1034" s="54"/>
      <c r="Z1034" s="33"/>
      <c r="AA1034" s="33"/>
      <c r="AB1034" s="33"/>
      <c r="AC1034" s="33"/>
      <c r="AD1034" s="33"/>
      <c r="AE1034" s="33"/>
      <c r="AF1034" s="33"/>
      <c r="AG1034" s="33"/>
      <c r="AH1034" s="33"/>
      <c r="AI1034" s="33"/>
      <c r="AJ1034" s="33"/>
      <c r="AK1034" s="33"/>
      <c r="AL1034" s="33"/>
      <c r="AM1034" s="33"/>
      <c r="AN1034" s="2"/>
    </row>
    <row r="1035" spans="1:40" ht="18.75" customHeight="1" x14ac:dyDescent="0.25">
      <c r="A1035" s="1">
        <v>1027</v>
      </c>
      <c r="B1035" s="20">
        <f>IF(LEN(C1035=0),SUBTOTAL(3,$C$9:C1035),"")</f>
        <v>1027</v>
      </c>
      <c r="C1035" s="21" t="s">
        <v>657</v>
      </c>
      <c r="D1035" s="22" t="s">
        <v>5853</v>
      </c>
      <c r="E1035" s="23" t="s">
        <v>5933</v>
      </c>
      <c r="F1035" s="21" t="s">
        <v>6249</v>
      </c>
      <c r="G1035" s="90">
        <v>6.5</v>
      </c>
      <c r="H1035" s="24">
        <v>6</v>
      </c>
      <c r="I1035" s="24">
        <v>5</v>
      </c>
      <c r="J1035" s="24" t="s">
        <v>26</v>
      </c>
      <c r="K1035" s="30"/>
      <c r="L1035" s="30"/>
      <c r="M1035" s="30"/>
      <c r="N1035" s="30"/>
      <c r="O1035" s="52">
        <v>2</v>
      </c>
      <c r="P1035" s="26">
        <f t="shared" si="30"/>
        <v>3.9</v>
      </c>
      <c r="Q1035" s="27" t="str">
        <f t="shared" si="29"/>
        <v>F</v>
      </c>
      <c r="R1035" s="28" t="str">
        <f t="shared" ref="R1035:R1037" si="35">IF($P1035&lt;4,"Kém",IF(AND($P1035&gt;=4,$P1035&lt;=5.4),"Trung bình yếu",IF(AND($P1035&gt;=5.5,$P1035&lt;=6.9),"Trung bình",IF(AND($P1035&gt;=7,$P1035&lt;=8.4),"Khá",IF(AND($P1035&gt;=8.5,$P1035&lt;=10),"Giỏi","")))))</f>
        <v>Kém</v>
      </c>
      <c r="S1035" s="29" t="str">
        <f t="shared" si="31"/>
        <v/>
      </c>
      <c r="T1035" s="92" t="s">
        <v>5720</v>
      </c>
      <c r="U1035" s="3" t="str">
        <f t="shared" si="32"/>
        <v>INT1332</v>
      </c>
      <c r="V1035" s="3" t="str">
        <f t="shared" si="33"/>
        <v>10</v>
      </c>
      <c r="W1035" s="19" t="str">
        <f t="array" ref="W1035">IFERROR(VLOOKUP($C1035&amp;$T1035,CHOOSE({1,2},Data!$A$2:$A$13444&amp;Data!$B$2:$B$13444,Data!$C$2:$C$13444),2,0),"")</f>
        <v>PM02-A3</v>
      </c>
      <c r="X1035" s="54" t="str">
        <f t="shared" si="34"/>
        <v>Học lại</v>
      </c>
      <c r="Y1035" s="54"/>
      <c r="Z1035" s="33"/>
      <c r="AA1035" s="33"/>
      <c r="AB1035" s="33"/>
      <c r="AC1035" s="33"/>
      <c r="AD1035" s="33"/>
      <c r="AE1035" s="33"/>
      <c r="AF1035" s="33"/>
      <c r="AG1035" s="33"/>
      <c r="AH1035" s="33"/>
      <c r="AI1035" s="33"/>
      <c r="AJ1035" s="33"/>
      <c r="AK1035" s="33"/>
      <c r="AL1035" s="33"/>
      <c r="AM1035" s="33"/>
      <c r="AN1035" s="2"/>
    </row>
    <row r="1036" spans="1:40" ht="18.75" customHeight="1" x14ac:dyDescent="0.25">
      <c r="A1036" s="1">
        <v>1028</v>
      </c>
      <c r="B1036" s="20">
        <f>IF(LEN(C1036=0),SUBTOTAL(3,$C$9:C1036),"")</f>
        <v>1028</v>
      </c>
      <c r="C1036" s="21" t="s">
        <v>1252</v>
      </c>
      <c r="D1036" s="22" t="s">
        <v>6200</v>
      </c>
      <c r="E1036" s="23" t="s">
        <v>6625</v>
      </c>
      <c r="F1036" s="21" t="s">
        <v>6249</v>
      </c>
      <c r="G1036" s="90">
        <v>9</v>
      </c>
      <c r="H1036" s="24">
        <v>6</v>
      </c>
      <c r="I1036" s="24">
        <v>5</v>
      </c>
      <c r="J1036" s="24" t="s">
        <v>26</v>
      </c>
      <c r="K1036" s="30"/>
      <c r="L1036" s="30"/>
      <c r="M1036" s="30"/>
      <c r="N1036" s="30"/>
      <c r="O1036" s="52">
        <v>3</v>
      </c>
      <c r="P1036" s="26">
        <f t="shared" si="30"/>
        <v>4.5999999999999996</v>
      </c>
      <c r="Q1036" s="27" t="str">
        <f t="shared" si="29"/>
        <v>D</v>
      </c>
      <c r="R1036" s="28" t="str">
        <f t="shared" si="35"/>
        <v>Trung bình yếu</v>
      </c>
      <c r="S1036" s="29" t="str">
        <f t="shared" si="31"/>
        <v/>
      </c>
      <c r="T1036" s="92" t="s">
        <v>5720</v>
      </c>
      <c r="U1036" s="3" t="str">
        <f t="shared" si="32"/>
        <v>INT1332</v>
      </c>
      <c r="V1036" s="3" t="str">
        <f t="shared" si="33"/>
        <v>10</v>
      </c>
      <c r="W1036" s="19" t="str">
        <f t="array" ref="W1036">IFERROR(VLOOKUP($C1036&amp;$T1036,CHOOSE({1,2},Data!$A$2:$A$13444&amp;Data!$B$2:$B$13444,Data!$C$2:$C$13444),2,0),"")</f>
        <v>PM02-A3</v>
      </c>
      <c r="X1036" s="54" t="str">
        <f t="shared" si="34"/>
        <v>Đạt</v>
      </c>
      <c r="Y1036" s="54"/>
      <c r="Z1036" s="33"/>
      <c r="AA1036" s="33"/>
      <c r="AB1036" s="33"/>
      <c r="AC1036" s="33"/>
      <c r="AD1036" s="33"/>
      <c r="AE1036" s="33"/>
      <c r="AF1036" s="33"/>
      <c r="AG1036" s="33"/>
      <c r="AH1036" s="33"/>
      <c r="AI1036" s="33"/>
      <c r="AJ1036" s="33"/>
      <c r="AK1036" s="33"/>
      <c r="AL1036" s="33"/>
      <c r="AM1036" s="33"/>
      <c r="AN1036" s="2"/>
    </row>
    <row r="1037" spans="1:40" ht="18.75" customHeight="1" x14ac:dyDescent="0.25">
      <c r="A1037" s="1">
        <v>1029</v>
      </c>
      <c r="B1037" s="20">
        <f>IF(LEN(C1037=0),SUBTOTAL(3,$C$9:C1037),"")</f>
        <v>1029</v>
      </c>
      <c r="C1037" s="21" t="s">
        <v>4016</v>
      </c>
      <c r="D1037" s="22" t="s">
        <v>6626</v>
      </c>
      <c r="E1037" s="23" t="s">
        <v>6306</v>
      </c>
      <c r="F1037" s="21" t="s">
        <v>5811</v>
      </c>
      <c r="G1037" s="90">
        <v>8.5</v>
      </c>
      <c r="H1037" s="24">
        <v>3.5</v>
      </c>
      <c r="I1037" s="24">
        <v>6</v>
      </c>
      <c r="J1037" s="24" t="s">
        <v>26</v>
      </c>
      <c r="K1037" s="30"/>
      <c r="L1037" s="30"/>
      <c r="M1037" s="30"/>
      <c r="N1037" s="30"/>
      <c r="O1037" s="52">
        <v>2</v>
      </c>
      <c r="P1037" s="26">
        <f t="shared" si="30"/>
        <v>3.8</v>
      </c>
      <c r="Q1037" s="27" t="str">
        <f t="shared" ref="Q1037" si="36">IF(AND($P1037&gt;=9,$P1037&lt;=10),"A+","")&amp;IF(AND($P1037&gt;=8.5,$P1037&lt;=8.9),"A","")&amp;IF(AND($P1037&gt;=8,$P1037&lt;=8.4),"B+","")&amp;IF(AND($P1037&gt;=7,$P1037&lt;=7.9),"B","")&amp;IF(AND($P1037&gt;=6.5,$P1037&lt;=6.9),"C+","")&amp;IF(AND($P1037&gt;=5.5,$P1037&lt;=6.4),"C","")&amp;IF(AND($P1037&gt;=5,$P1037&lt;=5.4),"D+","")&amp;IF(AND($P1037&gt;=4,$P1037&lt;=4.9),"D","")&amp;IF(AND($P1037&lt;4),"F","")</f>
        <v>F</v>
      </c>
      <c r="R1037" s="28" t="str">
        <f t="shared" si="35"/>
        <v>Kém</v>
      </c>
      <c r="S1037" s="29" t="str">
        <f t="shared" si="31"/>
        <v/>
      </c>
      <c r="T1037" s="92" t="s">
        <v>5720</v>
      </c>
      <c r="U1037" s="3" t="str">
        <f t="shared" si="32"/>
        <v>INT1332</v>
      </c>
      <c r="V1037" s="3" t="str">
        <f t="shared" si="33"/>
        <v>10</v>
      </c>
      <c r="W1037" s="19" t="str">
        <f t="array" ref="W1037">IFERROR(VLOOKUP($C1037&amp;$T1037,CHOOSE({1,2},Data!$A$2:$A$13444&amp;Data!$B$2:$B$13444,Data!$C$2:$C$13444),2,0),"")</f>
        <v>PM02-A3</v>
      </c>
      <c r="X1037" s="54" t="str">
        <f t="shared" si="34"/>
        <v>Học lại</v>
      </c>
      <c r="Y1037" s="54"/>
      <c r="Z1037" s="33"/>
      <c r="AA1037" s="33"/>
      <c r="AB1037" s="33"/>
      <c r="AC1037" s="33"/>
      <c r="AD1037" s="33"/>
      <c r="AE1037" s="33"/>
      <c r="AF1037" s="33"/>
      <c r="AG1037" s="33"/>
      <c r="AH1037" s="33"/>
      <c r="AI1037" s="33"/>
      <c r="AJ1037" s="33"/>
      <c r="AK1037" s="33"/>
      <c r="AL1037" s="33"/>
      <c r="AM1037" s="33"/>
      <c r="AN1037" s="2"/>
    </row>
    <row r="1038" spans="1:40" ht="22.5" customHeight="1" x14ac:dyDescent="0.25">
      <c r="B1038" s="49"/>
      <c r="C1038" s="49"/>
      <c r="D1038" s="50"/>
      <c r="E1038" s="51"/>
      <c r="F1038" s="3"/>
      <c r="G1038" s="3"/>
      <c r="H1038" s="3"/>
      <c r="I1038" s="104" t="s">
        <v>6631</v>
      </c>
      <c r="J1038" s="104"/>
      <c r="K1038" s="104"/>
      <c r="L1038" s="104"/>
      <c r="M1038" s="104"/>
      <c r="N1038" s="104"/>
      <c r="O1038" s="104"/>
      <c r="P1038" s="104"/>
      <c r="Q1038" s="104"/>
      <c r="R1038" s="104"/>
      <c r="S1038" s="104"/>
      <c r="T1038" s="65" t="s">
        <v>5803</v>
      </c>
      <c r="U1038" s="3"/>
      <c r="V1038" s="3"/>
      <c r="W1038" s="3"/>
    </row>
  </sheetData>
  <sheetProtection formatCells="0" formatColumns="0" formatRows="0" insertColumns="0" insertRows="0" insertHyperlinks="0" deleteColumns="0" deleteRows="0" sort="0" autoFilter="0" pivotTables="0"/>
  <autoFilter ref="A8:AN1038">
    <filterColumn colId="1" showButton="0"/>
    <filterColumn colId="2" showButton="0"/>
    <filterColumn colId="3" showButton="0"/>
    <filterColumn colId="4" showButton="0"/>
  </autoFilter>
  <mergeCells count="36">
    <mergeCell ref="B8:F8"/>
    <mergeCell ref="I1038:S1038"/>
    <mergeCell ref="AB3:AE5"/>
    <mergeCell ref="B6:B7"/>
    <mergeCell ref="C6:C7"/>
    <mergeCell ref="D6:E7"/>
    <mergeCell ref="F6:F7"/>
    <mergeCell ref="B4:C4"/>
    <mergeCell ref="F4:I4"/>
    <mergeCell ref="J4:R4"/>
    <mergeCell ref="B3:C3"/>
    <mergeCell ref="D3:I3"/>
    <mergeCell ref="J3:R3"/>
    <mergeCell ref="N6:N7"/>
    <mergeCell ref="AF3:AG5"/>
    <mergeCell ref="AH3:AI5"/>
    <mergeCell ref="AJ3:AK5"/>
    <mergeCell ref="AL3:AM5"/>
    <mergeCell ref="Z3:Z6"/>
    <mergeCell ref="AA3:AA6"/>
    <mergeCell ref="B1:F1"/>
    <mergeCell ref="G1:S1"/>
    <mergeCell ref="B2:F2"/>
    <mergeCell ref="G2:S2"/>
    <mergeCell ref="Y3:Y6"/>
    <mergeCell ref="S6:S8"/>
    <mergeCell ref="G6:G7"/>
    <mergeCell ref="H6:H7"/>
    <mergeCell ref="I6:I7"/>
    <mergeCell ref="J6:J7"/>
    <mergeCell ref="K6:K7"/>
    <mergeCell ref="L6:M6"/>
    <mergeCell ref="Q6:Q7"/>
    <mergeCell ref="R6:R7"/>
    <mergeCell ref="O6:O7"/>
    <mergeCell ref="P6:P8"/>
  </mergeCells>
  <conditionalFormatting sqref="G9:O11">
    <cfRule type="cellIs" dxfId="103" priority="258" operator="greaterThan">
      <formula>10</formula>
    </cfRule>
  </conditionalFormatting>
  <conditionalFormatting sqref="O9:O11">
    <cfRule type="cellIs" dxfId="102" priority="254" operator="greaterThan">
      <formula>10</formula>
    </cfRule>
    <cfRule type="cellIs" dxfId="101" priority="255" operator="greaterThan">
      <formula>10</formula>
    </cfRule>
    <cfRule type="cellIs" dxfId="100" priority="256" operator="greaterThan">
      <formula>10</formula>
    </cfRule>
  </conditionalFormatting>
  <conditionalFormatting sqref="G9:J11">
    <cfRule type="cellIs" dxfId="99" priority="253" operator="greaterThan">
      <formula>10</formula>
    </cfRule>
  </conditionalFormatting>
  <conditionalFormatting sqref="N2">
    <cfRule type="duplicateValues" dxfId="98" priority="252"/>
  </conditionalFormatting>
  <conditionalFormatting sqref="N2">
    <cfRule type="duplicateValues" dxfId="97" priority="251"/>
  </conditionalFormatting>
  <conditionalFormatting sqref="N8">
    <cfRule type="duplicateValues" dxfId="96" priority="244"/>
  </conditionalFormatting>
  <conditionalFormatting sqref="G9:J11">
    <cfRule type="cellIs" priority="243" operator="greaterThan">
      <formula>10</formula>
    </cfRule>
  </conditionalFormatting>
  <conditionalFormatting sqref="G592:O592 G1028:O1030 G1032:O1037 G1031:N1031">
    <cfRule type="cellIs" dxfId="95" priority="145" operator="greaterThan">
      <formula>10</formula>
    </cfRule>
  </conditionalFormatting>
  <conditionalFormatting sqref="O592 O1028:O1030 O1032:O1037">
    <cfRule type="cellIs" dxfId="94" priority="141" operator="greaterThan">
      <formula>10</formula>
    </cfRule>
    <cfRule type="cellIs" dxfId="93" priority="142" operator="greaterThan">
      <formula>10</formula>
    </cfRule>
    <cfRule type="cellIs" dxfId="92" priority="143" operator="greaterThan">
      <formula>10</formula>
    </cfRule>
  </conditionalFormatting>
  <conditionalFormatting sqref="G592:J592 G1028:J1037">
    <cfRule type="cellIs" dxfId="91" priority="140" operator="greaterThan">
      <formula>10</formula>
    </cfRule>
  </conditionalFormatting>
  <conditionalFormatting sqref="G1028:J1037 G592:J592">
    <cfRule type="cellIs" priority="139" operator="greaterThan">
      <formula>10</formula>
    </cfRule>
  </conditionalFormatting>
  <conditionalFormatting sqref="G969:O982 G984:O991 G983:N983 G993:O1027 G992:N992">
    <cfRule type="cellIs" dxfId="90" priority="138" operator="greaterThan">
      <formula>10</formula>
    </cfRule>
  </conditionalFormatting>
  <conditionalFormatting sqref="C969:C1027">
    <cfRule type="duplicateValues" dxfId="89" priority="137"/>
  </conditionalFormatting>
  <conditionalFormatting sqref="O969:O982 O984:O991 O993:O1027">
    <cfRule type="cellIs" dxfId="88" priority="134" operator="greaterThan">
      <formula>10</formula>
    </cfRule>
    <cfRule type="cellIs" dxfId="87" priority="135" operator="greaterThan">
      <formula>10</formula>
    </cfRule>
    <cfRule type="cellIs" dxfId="86" priority="136" operator="greaterThan">
      <formula>10</formula>
    </cfRule>
  </conditionalFormatting>
  <conditionalFormatting sqref="G969:J1027">
    <cfRule type="cellIs" dxfId="85" priority="133" operator="greaterThan">
      <formula>10</formula>
    </cfRule>
  </conditionalFormatting>
  <conditionalFormatting sqref="G883:O909 G912:O916 G910:N911 G918:O921 G917:N917 G923:O923 G922:N922 G925:O927 G924:N924 G929:O930 G928:N928 G932:O937 G931:N931 G939:O954 G938:N938 G957:O961 G955:N956 G964:O966 G962:N963 G968:O968 G967:N967">
    <cfRule type="cellIs" dxfId="84" priority="132" operator="greaterThan">
      <formula>10</formula>
    </cfRule>
  </conditionalFormatting>
  <conditionalFormatting sqref="C883:C968">
    <cfRule type="duplicateValues" dxfId="83" priority="131"/>
  </conditionalFormatting>
  <conditionalFormatting sqref="O883:O909 O912:O916 O918:O921 O923 O925:O927 O929:O930 O932:O937 O939:O954 O957:O961 O964:O966 O968">
    <cfRule type="cellIs" dxfId="82" priority="128" operator="greaterThan">
      <formula>10</formula>
    </cfRule>
    <cfRule type="cellIs" dxfId="81" priority="129" operator="greaterThan">
      <formula>10</formula>
    </cfRule>
    <cfRule type="cellIs" dxfId="80" priority="130" operator="greaterThan">
      <formula>10</formula>
    </cfRule>
  </conditionalFormatting>
  <conditionalFormatting sqref="G883:J968">
    <cfRule type="cellIs" dxfId="79" priority="127" operator="greaterThan">
      <formula>10</formula>
    </cfRule>
  </conditionalFormatting>
  <conditionalFormatting sqref="G883:J1027">
    <cfRule type="cellIs" priority="126" operator="greaterThan">
      <formula>10</formula>
    </cfRule>
  </conditionalFormatting>
  <conditionalFormatting sqref="G824:O826 G828:O828 G827:N827 G830:O833 G829:N829 G836:O838 G834:N835 G840:O849 G839:N839 G851:O853 G850:N850 G855:O882 G854:N854">
    <cfRule type="cellIs" dxfId="78" priority="125" operator="greaterThan">
      <formula>10</formula>
    </cfRule>
  </conditionalFormatting>
  <conditionalFormatting sqref="C824:C882">
    <cfRule type="duplicateValues" dxfId="77" priority="124"/>
  </conditionalFormatting>
  <conditionalFormatting sqref="O824:O826 O828 O830:O833 O836:O838 O840:O849 O851:O853 O855:O882">
    <cfRule type="cellIs" dxfId="76" priority="121" operator="greaterThan">
      <formula>10</formula>
    </cfRule>
    <cfRule type="cellIs" dxfId="75" priority="122" operator="greaterThan">
      <formula>10</formula>
    </cfRule>
    <cfRule type="cellIs" dxfId="74" priority="123" operator="greaterThan">
      <formula>10</formula>
    </cfRule>
  </conditionalFormatting>
  <conditionalFormatting sqref="G824:J882">
    <cfRule type="cellIs" dxfId="73" priority="120" operator="greaterThan">
      <formula>10</formula>
    </cfRule>
  </conditionalFormatting>
  <conditionalFormatting sqref="G738:O741 G743:O744 G742:N742 G746:O748 G745:N745 G750:O753 G749:N749 G755:O763 G754:N754 G765:O767 G764:N764 G769:O783 G768:N768 G785:O786 G784:N784 G788:O800 G787:N787 G802:O802 G801:N801 G804:O813 G803:N803 G815:O817 G814:N814 G819:O823 G818:N818">
    <cfRule type="cellIs" dxfId="72" priority="119" operator="greaterThan">
      <formula>10</formula>
    </cfRule>
  </conditionalFormatting>
  <conditionalFormatting sqref="C738:C823">
    <cfRule type="duplicateValues" dxfId="71" priority="118"/>
  </conditionalFormatting>
  <conditionalFormatting sqref="O738:O741 O743:O744 O746:O748 O750:O753 O755:O763 O765:O767 O769:O783 O785:O786 O788:O800 O802 O804:O813 O815:O817 O819:O823">
    <cfRule type="cellIs" dxfId="70" priority="115" operator="greaterThan">
      <formula>10</formula>
    </cfRule>
    <cfRule type="cellIs" dxfId="69" priority="116" operator="greaterThan">
      <formula>10</formula>
    </cfRule>
    <cfRule type="cellIs" dxfId="68" priority="117" operator="greaterThan">
      <formula>10</formula>
    </cfRule>
  </conditionalFormatting>
  <conditionalFormatting sqref="G738:J823">
    <cfRule type="cellIs" dxfId="67" priority="114" operator="greaterThan">
      <formula>10</formula>
    </cfRule>
  </conditionalFormatting>
  <conditionalFormatting sqref="G738:J882">
    <cfRule type="cellIs" priority="113" operator="greaterThan">
      <formula>10</formula>
    </cfRule>
  </conditionalFormatting>
  <conditionalFormatting sqref="G679:O699 G701:O706 G700:N700 G708:O721 G707:N707 G723:O735 G722:N722 G737:O737 G736:N736">
    <cfRule type="cellIs" dxfId="66" priority="112" operator="greaterThan">
      <formula>10</formula>
    </cfRule>
  </conditionalFormatting>
  <conditionalFormatting sqref="C679:C737">
    <cfRule type="duplicateValues" dxfId="65" priority="111"/>
  </conditionalFormatting>
  <conditionalFormatting sqref="O679:O699 O701:O706 O708:O721 O723:O735 O737">
    <cfRule type="cellIs" dxfId="64" priority="108" operator="greaterThan">
      <formula>10</formula>
    </cfRule>
    <cfRule type="cellIs" dxfId="63" priority="109" operator="greaterThan">
      <formula>10</formula>
    </cfRule>
    <cfRule type="cellIs" dxfId="62" priority="110" operator="greaterThan">
      <formula>10</formula>
    </cfRule>
  </conditionalFormatting>
  <conditionalFormatting sqref="G679:J737">
    <cfRule type="cellIs" dxfId="61" priority="107" operator="greaterThan">
      <formula>10</formula>
    </cfRule>
  </conditionalFormatting>
  <conditionalFormatting sqref="G593:O606 G609:O609 G607:N608 G611:O621 G610:N610 G623:O629 G622:N622 G631:O650 G630:N630 G652:O656 G651:N651 G658:O658 G657:N657 G660:O663 G659:N659 G665:O665 G664:N664 G667:O675 G666:N666 G677:O678 G676:N676">
    <cfRule type="cellIs" dxfId="60" priority="106" operator="greaterThan">
      <formula>10</formula>
    </cfRule>
  </conditionalFormatting>
  <conditionalFormatting sqref="C593:C678">
    <cfRule type="duplicateValues" dxfId="59" priority="105"/>
  </conditionalFormatting>
  <conditionalFormatting sqref="O593:O606 O609 O611:O621 O623:O629 O631:O650 O652:O656 O658 O660:O663 O665 O667:O675 O677:O678">
    <cfRule type="cellIs" dxfId="58" priority="102" operator="greaterThan">
      <formula>10</formula>
    </cfRule>
    <cfRule type="cellIs" dxfId="57" priority="103" operator="greaterThan">
      <formula>10</formula>
    </cfRule>
    <cfRule type="cellIs" dxfId="56" priority="104" operator="greaterThan">
      <formula>10</formula>
    </cfRule>
  </conditionalFormatting>
  <conditionalFormatting sqref="G593:J678">
    <cfRule type="cellIs" dxfId="55" priority="101" operator="greaterThan">
      <formula>10</formula>
    </cfRule>
  </conditionalFormatting>
  <conditionalFormatting sqref="G593:J737">
    <cfRule type="cellIs" priority="100" operator="greaterThan">
      <formula>10</formula>
    </cfRule>
  </conditionalFormatting>
  <conditionalFormatting sqref="G534:O547 G549:O551 G548:N548 G553:O580 G552:N552 G582:O588 G581:N581 G590:O590 G589:N589 G591:N591">
    <cfRule type="cellIs" dxfId="54" priority="99" operator="greaterThan">
      <formula>10</formula>
    </cfRule>
  </conditionalFormatting>
  <conditionalFormatting sqref="C534:C591">
    <cfRule type="duplicateValues" dxfId="53" priority="98"/>
  </conditionalFormatting>
  <conditionalFormatting sqref="O534:O547 O549:O551 O553:O580 O582:O588 O590">
    <cfRule type="cellIs" dxfId="52" priority="95" operator="greaterThan">
      <formula>10</formula>
    </cfRule>
    <cfRule type="cellIs" dxfId="51" priority="96" operator="greaterThan">
      <formula>10</formula>
    </cfRule>
    <cfRule type="cellIs" dxfId="50" priority="97" operator="greaterThan">
      <formula>10</formula>
    </cfRule>
  </conditionalFormatting>
  <conditionalFormatting sqref="G534:J591">
    <cfRule type="cellIs" dxfId="49" priority="94" operator="greaterThan">
      <formula>10</formula>
    </cfRule>
  </conditionalFormatting>
  <conditionalFormatting sqref="G12:O12 G448:O474 G476:O505 G475:N475 G507:O507 G506:N506 G509:O525 G508:N508 G527:O533 G526:N526">
    <cfRule type="cellIs" dxfId="48" priority="93" operator="greaterThan">
      <formula>10</formula>
    </cfRule>
  </conditionalFormatting>
  <conditionalFormatting sqref="C12 C448:C533">
    <cfRule type="duplicateValues" dxfId="47" priority="92"/>
  </conditionalFormatting>
  <conditionalFormatting sqref="O12 O448:O474 O476:O505 O507 O509:O525 O527:O533">
    <cfRule type="cellIs" dxfId="46" priority="89" operator="greaterThan">
      <formula>10</formula>
    </cfRule>
    <cfRule type="cellIs" dxfId="45" priority="90" operator="greaterThan">
      <formula>10</formula>
    </cfRule>
    <cfRule type="cellIs" dxfId="44" priority="91" operator="greaterThan">
      <formula>10</formula>
    </cfRule>
  </conditionalFormatting>
  <conditionalFormatting sqref="G12:J12 G448:J533">
    <cfRule type="cellIs" dxfId="43" priority="88" operator="greaterThan">
      <formula>10</formula>
    </cfRule>
  </conditionalFormatting>
  <conditionalFormatting sqref="G448:J591 G12:J12">
    <cfRule type="cellIs" priority="87" operator="greaterThan">
      <formula>10</formula>
    </cfRule>
  </conditionalFormatting>
  <conditionalFormatting sqref="G389:O395 G397:O416 G396:N396 G418:O439 G417:N417 G442:O447 G440:N441">
    <cfRule type="cellIs" dxfId="42" priority="86" operator="greaterThan">
      <formula>10</formula>
    </cfRule>
  </conditionalFormatting>
  <conditionalFormatting sqref="C389:C447">
    <cfRule type="duplicateValues" dxfId="41" priority="85"/>
  </conditionalFormatting>
  <conditionalFormatting sqref="O389:O395 O397:O416 O418:O439 O442:O447">
    <cfRule type="cellIs" dxfId="40" priority="82" operator="greaterThan">
      <formula>10</formula>
    </cfRule>
    <cfRule type="cellIs" dxfId="39" priority="83" operator="greaterThan">
      <formula>10</formula>
    </cfRule>
    <cfRule type="cellIs" dxfId="38" priority="84" operator="greaterThan">
      <formula>10</formula>
    </cfRule>
  </conditionalFormatting>
  <conditionalFormatting sqref="G389:J447">
    <cfRule type="cellIs" dxfId="37" priority="81" operator="greaterThan">
      <formula>10</formula>
    </cfRule>
  </conditionalFormatting>
  <conditionalFormatting sqref="G303:O336 G338:O365 G337:N337 G367:O388 G366:N366">
    <cfRule type="cellIs" dxfId="36" priority="80" operator="greaterThan">
      <formula>10</formula>
    </cfRule>
  </conditionalFormatting>
  <conditionalFormatting sqref="C303:C388">
    <cfRule type="duplicateValues" dxfId="35" priority="79"/>
  </conditionalFormatting>
  <conditionalFormatting sqref="O303:O336 O338:O365 O367:O388">
    <cfRule type="cellIs" dxfId="34" priority="76" operator="greaterThan">
      <formula>10</formula>
    </cfRule>
    <cfRule type="cellIs" dxfId="33" priority="77" operator="greaterThan">
      <formula>10</formula>
    </cfRule>
    <cfRule type="cellIs" dxfId="32" priority="78" operator="greaterThan">
      <formula>10</formula>
    </cfRule>
  </conditionalFormatting>
  <conditionalFormatting sqref="G303:J388">
    <cfRule type="cellIs" dxfId="31" priority="75" operator="greaterThan">
      <formula>10</formula>
    </cfRule>
  </conditionalFormatting>
  <conditionalFormatting sqref="G303:J447">
    <cfRule type="cellIs" priority="74" operator="greaterThan">
      <formula>10</formula>
    </cfRule>
  </conditionalFormatting>
  <conditionalFormatting sqref="G244:O279 G281:O284 G280:N280 G286:O296 G285:N285 G298:O302 G297:N297">
    <cfRule type="cellIs" dxfId="30" priority="73" operator="greaterThan">
      <formula>10</formula>
    </cfRule>
  </conditionalFormatting>
  <conditionalFormatting sqref="C244:C302">
    <cfRule type="duplicateValues" dxfId="29" priority="72"/>
  </conditionalFormatting>
  <conditionalFormatting sqref="O244:O279 O281:O284 O286:O296 O298:O302">
    <cfRule type="cellIs" dxfId="28" priority="69" operator="greaterThan">
      <formula>10</formula>
    </cfRule>
    <cfRule type="cellIs" dxfId="27" priority="70" operator="greaterThan">
      <formula>10</formula>
    </cfRule>
    <cfRule type="cellIs" dxfId="26" priority="71" operator="greaterThan">
      <formula>10</formula>
    </cfRule>
  </conditionalFormatting>
  <conditionalFormatting sqref="G244:J302">
    <cfRule type="cellIs" dxfId="25" priority="68" operator="greaterThan">
      <formula>10</formula>
    </cfRule>
  </conditionalFormatting>
  <conditionalFormatting sqref="G158:O175 G178:O207 G176:N177 G209:O216 G208:N208 G218:O243 G217:N217">
    <cfRule type="cellIs" dxfId="24" priority="67" operator="greaterThan">
      <formula>10</formula>
    </cfRule>
  </conditionalFormatting>
  <conditionalFormatting sqref="C158:C243">
    <cfRule type="duplicateValues" dxfId="23" priority="66"/>
  </conditionalFormatting>
  <conditionalFormatting sqref="O158:O175 O178:O207 O209:O216 O218:O243">
    <cfRule type="cellIs" dxfId="22" priority="63" operator="greaterThan">
      <formula>10</formula>
    </cfRule>
    <cfRule type="cellIs" dxfId="21" priority="64" operator="greaterThan">
      <formula>10</formula>
    </cfRule>
    <cfRule type="cellIs" dxfId="20" priority="65" operator="greaterThan">
      <formula>10</formula>
    </cfRule>
  </conditionalFormatting>
  <conditionalFormatting sqref="G158:J243">
    <cfRule type="cellIs" dxfId="19" priority="62" operator="greaterThan">
      <formula>10</formula>
    </cfRule>
  </conditionalFormatting>
  <conditionalFormatting sqref="G158:J302">
    <cfRule type="cellIs" priority="61" operator="greaterThan">
      <formula>10</formula>
    </cfRule>
  </conditionalFormatting>
  <conditionalFormatting sqref="G99:O100 G102:O139 G101:N101 G141:O141 G140:N140 G143:O143 G142:N142 G145:O157 G144:N144">
    <cfRule type="cellIs" dxfId="18" priority="60" operator="greaterThan">
      <formula>10</formula>
    </cfRule>
  </conditionalFormatting>
  <conditionalFormatting sqref="C99:C157">
    <cfRule type="duplicateValues" dxfId="17" priority="59"/>
  </conditionalFormatting>
  <conditionalFormatting sqref="O99:O100 O102:O139 O141 O143 O145:O157">
    <cfRule type="cellIs" dxfId="16" priority="56" operator="greaterThan">
      <formula>10</formula>
    </cfRule>
    <cfRule type="cellIs" dxfId="15" priority="57" operator="greaterThan">
      <formula>10</formula>
    </cfRule>
    <cfRule type="cellIs" dxfId="14" priority="58" operator="greaterThan">
      <formula>10</formula>
    </cfRule>
  </conditionalFormatting>
  <conditionalFormatting sqref="G99:J157">
    <cfRule type="cellIs" dxfId="13" priority="55" operator="greaterThan">
      <formula>10</formula>
    </cfRule>
  </conditionalFormatting>
  <conditionalFormatting sqref="G13:O98 O101 O140 O142 O144 O176:O177 O208 O217 O280 O285 O297 O337 O366 O396 O417 O440:O441 O475 O506 O508 O526 O548 O552 O581 O589 O591 O607:O608 O610 O622 O630 O651 O657 O659 O664 O666 O676 O700 O707 O722 O736 O742 O745 O749 O754 O764 O768 O784 O787 O801 O803 O814 O818 O827 O829 O834:O835 O839 O850 O854 O910:O911 O917 O922 O924 O928 O931 O938 O955:O956 O962:O963 O967 O983 O992 O1031">
    <cfRule type="cellIs" dxfId="12" priority="54" operator="greaterThan">
      <formula>10</formula>
    </cfRule>
  </conditionalFormatting>
  <conditionalFormatting sqref="C13:C98">
    <cfRule type="duplicateValues" dxfId="11" priority="53"/>
  </conditionalFormatting>
  <conditionalFormatting sqref="O13:O98 O101 O140 O142 O144 O176:O177 O208 O217 O280 O285 O297 O337 O366 O396 O417 O440:O441 O475 O506 O508 O526 O548 O552 O581 O589 O591 O607:O608 O610 O622 O630 O651 O657 O659 O664 O666 O676 O700 O707 O722 O736 O742 O745 O749 O754 O764 O768 O784 O787 O801 O803 O814 O818 O827 O829 O834:O835 O839 O850 O854 O910:O911 O917 O922 O924 O928 O931 O938 O955:O956 O962:O963 O967 O983 O992 O1031">
    <cfRule type="cellIs" dxfId="10" priority="50" operator="greaterThan">
      <formula>10</formula>
    </cfRule>
    <cfRule type="cellIs" dxfId="9" priority="51" operator="greaterThan">
      <formula>10</formula>
    </cfRule>
    <cfRule type="cellIs" dxfId="8" priority="52" operator="greaterThan">
      <formula>10</formula>
    </cfRule>
  </conditionalFormatting>
  <conditionalFormatting sqref="G13:J98">
    <cfRule type="cellIs" dxfId="7" priority="49" operator="greaterThan">
      <formula>10</formula>
    </cfRule>
  </conditionalFormatting>
  <conditionalFormatting sqref="G13:J157">
    <cfRule type="cellIs" priority="48" operator="greaterThan">
      <formula>10</formula>
    </cfRule>
  </conditionalFormatting>
  <conditionalFormatting sqref="C592 C1028:C1037">
    <cfRule type="duplicateValues" dxfId="6" priority="261"/>
  </conditionalFormatting>
  <conditionalFormatting sqref="C1038:C1048576 C1:C11">
    <cfRule type="duplicateValues" dxfId="0" priority="262"/>
  </conditionalFormatting>
  <dataValidations count="1">
    <dataValidation allowBlank="1" showInputMessage="1" showErrorMessage="1" errorTitle="Không xóa dữ liệu" error="Không xóa dữ liệu" prompt="Không xóa dữ liệu" sqref="Y3:AM7 Z2:AM2 Z9 AN2:AN7 X9:Y103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60"/>
  <sheetViews>
    <sheetView workbookViewId="0">
      <selection activeCell="B1" sqref="B1"/>
    </sheetView>
  </sheetViews>
  <sheetFormatPr defaultColWidth="12.875" defaultRowHeight="15" x14ac:dyDescent="0.25"/>
  <cols>
    <col min="1" max="1" width="12.875" style="56"/>
    <col min="2" max="2" width="26.625" style="56" customWidth="1"/>
    <col min="3" max="16384" width="12.875" style="56"/>
  </cols>
  <sheetData>
    <row r="1" spans="1:7" ht="30.75" customHeight="1" x14ac:dyDescent="0.25">
      <c r="A1" s="68" t="s">
        <v>2183</v>
      </c>
      <c r="B1" s="68" t="s">
        <v>2443</v>
      </c>
      <c r="C1" s="69" t="s">
        <v>2444</v>
      </c>
      <c r="D1" s="69" t="s">
        <v>2445</v>
      </c>
      <c r="E1" s="69" t="s">
        <v>2446</v>
      </c>
      <c r="F1" s="69" t="s">
        <v>2447</v>
      </c>
      <c r="G1" s="69" t="s">
        <v>2448</v>
      </c>
    </row>
    <row r="2" spans="1:7" x14ac:dyDescent="0.25">
      <c r="A2" s="68" t="s">
        <v>2277</v>
      </c>
      <c r="B2" s="68" t="s">
        <v>2407</v>
      </c>
      <c r="C2" s="74">
        <v>3</v>
      </c>
      <c r="D2" s="74">
        <v>10</v>
      </c>
      <c r="E2" s="74">
        <v>10</v>
      </c>
      <c r="F2" s="74">
        <v>0</v>
      </c>
      <c r="G2" s="74">
        <v>10</v>
      </c>
    </row>
    <row r="3" spans="1:7" x14ac:dyDescent="0.25">
      <c r="A3" s="68" t="s">
        <v>40</v>
      </c>
      <c r="B3" s="68" t="s">
        <v>41</v>
      </c>
      <c r="C3" s="74">
        <v>3</v>
      </c>
      <c r="D3" s="74">
        <v>40</v>
      </c>
      <c r="E3" s="74">
        <v>0</v>
      </c>
      <c r="F3" s="74">
        <v>0</v>
      </c>
      <c r="G3" s="74">
        <v>10</v>
      </c>
    </row>
    <row r="4" spans="1:7" x14ac:dyDescent="0.25">
      <c r="A4" s="68" t="s">
        <v>2278</v>
      </c>
      <c r="B4" s="68" t="s">
        <v>2408</v>
      </c>
      <c r="C4" s="74">
        <v>3</v>
      </c>
      <c r="D4" s="74">
        <v>20</v>
      </c>
      <c r="E4" s="74">
        <v>10</v>
      </c>
      <c r="F4" s="74">
        <v>0</v>
      </c>
      <c r="G4" s="74">
        <v>10</v>
      </c>
    </row>
    <row r="5" spans="1:7" x14ac:dyDescent="0.25">
      <c r="A5" s="68" t="s">
        <v>2449</v>
      </c>
      <c r="B5" s="68" t="s">
        <v>2450</v>
      </c>
      <c r="C5" s="74">
        <v>3</v>
      </c>
      <c r="D5" s="74">
        <v>20</v>
      </c>
      <c r="E5" s="74">
        <v>10</v>
      </c>
      <c r="F5" s="74">
        <v>0</v>
      </c>
      <c r="G5" s="74">
        <v>10</v>
      </c>
    </row>
    <row r="6" spans="1:7" x14ac:dyDescent="0.25">
      <c r="A6" s="68" t="s">
        <v>2451</v>
      </c>
      <c r="B6" s="68" t="s">
        <v>2180</v>
      </c>
      <c r="C6" s="74">
        <v>2</v>
      </c>
      <c r="D6" s="74">
        <v>20</v>
      </c>
      <c r="E6" s="74">
        <v>10</v>
      </c>
      <c r="F6" s="74">
        <v>0</v>
      </c>
      <c r="G6" s="74">
        <v>10</v>
      </c>
    </row>
    <row r="7" spans="1:7" x14ac:dyDescent="0.25">
      <c r="A7" s="68" t="s">
        <v>42</v>
      </c>
      <c r="B7" s="68" t="s">
        <v>43</v>
      </c>
      <c r="C7" s="74">
        <v>2</v>
      </c>
      <c r="D7" s="74">
        <v>20</v>
      </c>
      <c r="E7" s="74">
        <v>10</v>
      </c>
      <c r="F7" s="74">
        <v>0</v>
      </c>
      <c r="G7" s="74">
        <v>10</v>
      </c>
    </row>
    <row r="8" spans="1:7" x14ac:dyDescent="0.25">
      <c r="A8" s="68" t="s">
        <v>44</v>
      </c>
      <c r="B8" s="68" t="s">
        <v>45</v>
      </c>
      <c r="C8" s="74">
        <v>3</v>
      </c>
      <c r="D8" s="74">
        <v>10</v>
      </c>
      <c r="E8" s="74">
        <v>10</v>
      </c>
      <c r="F8" s="74">
        <v>0</v>
      </c>
      <c r="G8" s="74">
        <v>10</v>
      </c>
    </row>
    <row r="9" spans="1:7" x14ac:dyDescent="0.25">
      <c r="A9" s="68" t="s">
        <v>46</v>
      </c>
      <c r="B9" s="68" t="s">
        <v>47</v>
      </c>
      <c r="C9" s="74">
        <v>3</v>
      </c>
      <c r="D9" s="74">
        <v>20</v>
      </c>
      <c r="E9" s="74">
        <v>10</v>
      </c>
      <c r="F9" s="74">
        <v>0</v>
      </c>
      <c r="G9" s="74">
        <v>10</v>
      </c>
    </row>
    <row r="10" spans="1:7" x14ac:dyDescent="0.25">
      <c r="A10" s="68" t="s">
        <v>48</v>
      </c>
      <c r="B10" s="68" t="s">
        <v>49</v>
      </c>
      <c r="C10" s="74">
        <v>3</v>
      </c>
      <c r="D10" s="74">
        <v>40</v>
      </c>
      <c r="E10" s="74">
        <v>0</v>
      </c>
      <c r="F10" s="74">
        <v>0</v>
      </c>
      <c r="G10" s="74">
        <v>10</v>
      </c>
    </row>
    <row r="11" spans="1:7" x14ac:dyDescent="0.25">
      <c r="A11" s="68" t="s">
        <v>50</v>
      </c>
      <c r="B11" s="68" t="s">
        <v>51</v>
      </c>
      <c r="C11" s="74">
        <v>3</v>
      </c>
      <c r="D11" s="74">
        <v>20</v>
      </c>
      <c r="E11" s="74">
        <v>10</v>
      </c>
      <c r="F11" s="74">
        <v>0</v>
      </c>
      <c r="G11" s="74">
        <v>10</v>
      </c>
    </row>
    <row r="12" spans="1:7" x14ac:dyDescent="0.25">
      <c r="A12" s="68" t="s">
        <v>52</v>
      </c>
      <c r="B12" s="68" t="s">
        <v>53</v>
      </c>
      <c r="C12" s="74">
        <v>3</v>
      </c>
      <c r="D12" s="74">
        <v>20</v>
      </c>
      <c r="E12" s="74">
        <v>10</v>
      </c>
      <c r="F12" s="74">
        <v>0</v>
      </c>
      <c r="G12" s="74">
        <v>10</v>
      </c>
    </row>
    <row r="13" spans="1:7" x14ac:dyDescent="0.25">
      <c r="A13" s="68" t="s">
        <v>2452</v>
      </c>
      <c r="B13" s="68" t="s">
        <v>2453</v>
      </c>
      <c r="C13" s="74">
        <v>3</v>
      </c>
      <c r="D13" s="74">
        <v>10</v>
      </c>
      <c r="E13" s="74">
        <v>20</v>
      </c>
      <c r="F13" s="74">
        <v>0</v>
      </c>
      <c r="G13" s="74">
        <v>10</v>
      </c>
    </row>
    <row r="14" spans="1:7" x14ac:dyDescent="0.25">
      <c r="A14" s="68" t="s">
        <v>2454</v>
      </c>
      <c r="B14" s="68" t="s">
        <v>2455</v>
      </c>
      <c r="C14" s="74">
        <v>2</v>
      </c>
      <c r="D14" s="74">
        <v>0</v>
      </c>
      <c r="E14" s="74">
        <v>30</v>
      </c>
      <c r="F14" s="74">
        <v>0</v>
      </c>
      <c r="G14" s="74">
        <v>10</v>
      </c>
    </row>
    <row r="15" spans="1:7" x14ac:dyDescent="0.25">
      <c r="A15" s="56" t="s">
        <v>2746</v>
      </c>
      <c r="B15" s="56" t="s">
        <v>2747</v>
      </c>
      <c r="C15" s="75">
        <v>2</v>
      </c>
      <c r="D15" s="75">
        <v>10</v>
      </c>
      <c r="E15" s="75">
        <v>20</v>
      </c>
      <c r="F15" s="75">
        <v>0</v>
      </c>
      <c r="G15" s="75">
        <v>10</v>
      </c>
    </row>
    <row r="16" spans="1:7" x14ac:dyDescent="0.25">
      <c r="A16" s="68" t="s">
        <v>2291</v>
      </c>
      <c r="B16" s="68" t="s">
        <v>2420</v>
      </c>
      <c r="C16" s="74">
        <v>3</v>
      </c>
      <c r="D16" s="74">
        <v>10</v>
      </c>
      <c r="E16" s="74">
        <v>10</v>
      </c>
      <c r="F16" s="74">
        <v>10</v>
      </c>
      <c r="G16" s="74">
        <v>10</v>
      </c>
    </row>
    <row r="17" spans="1:7" x14ac:dyDescent="0.25">
      <c r="A17" s="68" t="s">
        <v>2456</v>
      </c>
      <c r="B17" s="68" t="s">
        <v>2457</v>
      </c>
      <c r="C17" s="74">
        <v>3</v>
      </c>
      <c r="D17" s="74">
        <v>0</v>
      </c>
      <c r="E17" s="74">
        <v>30</v>
      </c>
      <c r="F17" s="74">
        <v>0</v>
      </c>
      <c r="G17" s="74">
        <v>10</v>
      </c>
    </row>
    <row r="18" spans="1:7" x14ac:dyDescent="0.25">
      <c r="A18" s="68" t="s">
        <v>2458</v>
      </c>
      <c r="B18" s="68" t="s">
        <v>2459</v>
      </c>
      <c r="C18" s="74">
        <v>2</v>
      </c>
      <c r="D18" s="74">
        <v>20</v>
      </c>
      <c r="E18" s="74">
        <v>10</v>
      </c>
      <c r="F18" s="74">
        <v>0</v>
      </c>
      <c r="G18" s="74">
        <v>10</v>
      </c>
    </row>
    <row r="19" spans="1:7" x14ac:dyDescent="0.25">
      <c r="A19" s="68" t="s">
        <v>2203</v>
      </c>
      <c r="B19" s="68" t="s">
        <v>2460</v>
      </c>
      <c r="C19" s="74">
        <v>3</v>
      </c>
      <c r="D19" s="74">
        <v>20</v>
      </c>
      <c r="E19" s="74">
        <v>10</v>
      </c>
      <c r="F19" s="74">
        <v>0</v>
      </c>
      <c r="G19" s="74">
        <v>10</v>
      </c>
    </row>
    <row r="20" spans="1:7" x14ac:dyDescent="0.25">
      <c r="A20" s="68" t="s">
        <v>54</v>
      </c>
      <c r="B20" s="68" t="s">
        <v>55</v>
      </c>
      <c r="C20" s="74">
        <v>3</v>
      </c>
      <c r="D20" s="74">
        <v>10</v>
      </c>
      <c r="E20" s="74">
        <v>10</v>
      </c>
      <c r="F20" s="74">
        <v>0</v>
      </c>
      <c r="G20" s="74">
        <v>10</v>
      </c>
    </row>
    <row r="21" spans="1:7" x14ac:dyDescent="0.25">
      <c r="A21" s="68" t="s">
        <v>56</v>
      </c>
      <c r="B21" s="68" t="s">
        <v>57</v>
      </c>
      <c r="C21" s="74">
        <v>3</v>
      </c>
      <c r="D21" s="74">
        <v>20</v>
      </c>
      <c r="E21" s="74">
        <v>5</v>
      </c>
      <c r="F21" s="74">
        <v>5</v>
      </c>
      <c r="G21" s="74">
        <v>10</v>
      </c>
    </row>
    <row r="22" spans="1:7" x14ac:dyDescent="0.25">
      <c r="A22" s="68" t="s">
        <v>2258</v>
      </c>
      <c r="B22" s="68" t="s">
        <v>2461</v>
      </c>
      <c r="C22" s="74">
        <v>3</v>
      </c>
      <c r="D22" s="74">
        <v>10</v>
      </c>
      <c r="E22" s="74">
        <v>10</v>
      </c>
      <c r="F22" s="74">
        <v>0</v>
      </c>
      <c r="G22" s="74">
        <v>10</v>
      </c>
    </row>
    <row r="23" spans="1:7" x14ac:dyDescent="0.25">
      <c r="A23" s="68" t="s">
        <v>58</v>
      </c>
      <c r="B23" s="68" t="s">
        <v>59</v>
      </c>
      <c r="C23" s="74">
        <v>2</v>
      </c>
      <c r="D23" s="74">
        <v>20</v>
      </c>
      <c r="E23" s="74">
        <v>10</v>
      </c>
      <c r="F23" s="74">
        <v>0</v>
      </c>
      <c r="G23" s="74">
        <v>10</v>
      </c>
    </row>
    <row r="24" spans="1:7" x14ac:dyDescent="0.25">
      <c r="A24" s="68" t="s">
        <v>60</v>
      </c>
      <c r="B24" s="68" t="s">
        <v>61</v>
      </c>
      <c r="C24" s="74">
        <v>3</v>
      </c>
      <c r="D24" s="74">
        <v>0</v>
      </c>
      <c r="E24" s="74">
        <v>10</v>
      </c>
      <c r="F24" s="74">
        <v>10</v>
      </c>
      <c r="G24" s="74">
        <v>10</v>
      </c>
    </row>
    <row r="25" spans="1:7" x14ac:dyDescent="0.25">
      <c r="A25" s="68" t="s">
        <v>2462</v>
      </c>
      <c r="B25" s="68" t="s">
        <v>2463</v>
      </c>
      <c r="C25" s="74">
        <v>2</v>
      </c>
      <c r="D25" s="74">
        <v>20</v>
      </c>
      <c r="E25" s="74">
        <v>10</v>
      </c>
      <c r="F25" s="74">
        <v>0</v>
      </c>
      <c r="G25" s="74">
        <v>10</v>
      </c>
    </row>
    <row r="26" spans="1:7" x14ac:dyDescent="0.25">
      <c r="A26" s="68" t="s">
        <v>2261</v>
      </c>
      <c r="B26" s="68" t="s">
        <v>2391</v>
      </c>
      <c r="C26" s="74">
        <v>2</v>
      </c>
      <c r="D26" s="74">
        <v>20</v>
      </c>
      <c r="E26" s="74">
        <v>10</v>
      </c>
      <c r="F26" s="74">
        <v>0</v>
      </c>
      <c r="G26" s="74">
        <v>10</v>
      </c>
    </row>
    <row r="27" spans="1:7" x14ac:dyDescent="0.25">
      <c r="A27" s="68" t="s">
        <v>2464</v>
      </c>
      <c r="B27" s="68" t="s">
        <v>2465</v>
      </c>
      <c r="C27" s="74">
        <v>2</v>
      </c>
      <c r="D27" s="74">
        <v>30</v>
      </c>
      <c r="E27" s="74">
        <v>0</v>
      </c>
      <c r="F27" s="74">
        <v>0</v>
      </c>
      <c r="G27" s="74">
        <v>10</v>
      </c>
    </row>
    <row r="28" spans="1:7" x14ac:dyDescent="0.25">
      <c r="A28" s="68" t="s">
        <v>2284</v>
      </c>
      <c r="B28" s="68" t="s">
        <v>2414</v>
      </c>
      <c r="C28" s="74">
        <v>2</v>
      </c>
      <c r="D28" s="74">
        <v>0</v>
      </c>
      <c r="E28" s="74">
        <v>20</v>
      </c>
      <c r="F28" s="74">
        <v>10</v>
      </c>
      <c r="G28" s="74">
        <v>10</v>
      </c>
    </row>
    <row r="29" spans="1:7" x14ac:dyDescent="0.25">
      <c r="A29" s="68" t="s">
        <v>62</v>
      </c>
      <c r="B29" s="68" t="s">
        <v>63</v>
      </c>
      <c r="C29" s="74">
        <v>3</v>
      </c>
      <c r="D29" s="74">
        <v>0</v>
      </c>
      <c r="E29" s="74">
        <v>20</v>
      </c>
      <c r="F29" s="74">
        <v>10</v>
      </c>
      <c r="G29" s="74">
        <v>10</v>
      </c>
    </row>
    <row r="30" spans="1:7" x14ac:dyDescent="0.25">
      <c r="A30" s="68" t="s">
        <v>2466</v>
      </c>
      <c r="B30" s="68" t="s">
        <v>2467</v>
      </c>
      <c r="C30" s="74">
        <v>3</v>
      </c>
      <c r="D30" s="74">
        <v>0</v>
      </c>
      <c r="E30" s="74">
        <v>25</v>
      </c>
      <c r="F30" s="74">
        <v>0</v>
      </c>
      <c r="G30" s="74">
        <v>15</v>
      </c>
    </row>
    <row r="31" spans="1:7" x14ac:dyDescent="0.25">
      <c r="A31" s="68" t="s">
        <v>2749</v>
      </c>
      <c r="B31" s="68" t="s">
        <v>2469</v>
      </c>
      <c r="C31" s="74">
        <v>1</v>
      </c>
      <c r="D31" s="74">
        <v>30</v>
      </c>
      <c r="E31" s="74">
        <v>0</v>
      </c>
      <c r="F31" s="74">
        <v>0</v>
      </c>
      <c r="G31" s="74">
        <v>10</v>
      </c>
    </row>
    <row r="32" spans="1:7" x14ac:dyDescent="0.25">
      <c r="A32" s="56" t="s">
        <v>2748</v>
      </c>
      <c r="B32" s="56" t="s">
        <v>2469</v>
      </c>
      <c r="C32" s="75">
        <v>1</v>
      </c>
      <c r="D32" s="75">
        <v>10</v>
      </c>
      <c r="E32" s="75">
        <v>20</v>
      </c>
      <c r="F32" s="75">
        <v>0</v>
      </c>
      <c r="G32" s="75">
        <v>10</v>
      </c>
    </row>
    <row r="33" spans="1:7" x14ac:dyDescent="0.25">
      <c r="A33" s="56" t="s">
        <v>2468</v>
      </c>
      <c r="B33" s="56" t="s">
        <v>2469</v>
      </c>
      <c r="C33" s="75">
        <v>1</v>
      </c>
      <c r="D33" s="75">
        <v>50</v>
      </c>
      <c r="E33" s="75">
        <v>0</v>
      </c>
      <c r="F33" s="75">
        <v>0</v>
      </c>
      <c r="G33" s="75">
        <v>0</v>
      </c>
    </row>
    <row r="34" spans="1:7" x14ac:dyDescent="0.25">
      <c r="A34" s="68" t="s">
        <v>2470</v>
      </c>
      <c r="B34" s="68" t="s">
        <v>2471</v>
      </c>
      <c r="C34" s="74">
        <v>1</v>
      </c>
      <c r="D34" s="74">
        <v>0</v>
      </c>
      <c r="E34" s="74">
        <v>0</v>
      </c>
      <c r="F34" s="74">
        <v>0</v>
      </c>
      <c r="G34" s="74">
        <v>0</v>
      </c>
    </row>
    <row r="35" spans="1:7" x14ac:dyDescent="0.25">
      <c r="A35" s="68" t="s">
        <v>2181</v>
      </c>
      <c r="B35" s="68" t="s">
        <v>2182</v>
      </c>
      <c r="C35" s="74">
        <v>1</v>
      </c>
      <c r="D35" s="74">
        <v>40</v>
      </c>
      <c r="E35" s="74">
        <v>0</v>
      </c>
      <c r="F35" s="74">
        <v>0</v>
      </c>
      <c r="G35" s="74">
        <v>10</v>
      </c>
    </row>
    <row r="36" spans="1:7" x14ac:dyDescent="0.25">
      <c r="A36" s="68" t="s">
        <v>64</v>
      </c>
      <c r="B36" s="68" t="s">
        <v>65</v>
      </c>
      <c r="C36" s="74">
        <v>1</v>
      </c>
      <c r="D36" s="74">
        <v>40</v>
      </c>
      <c r="E36" s="74">
        <v>0</v>
      </c>
      <c r="F36" s="74">
        <v>0</v>
      </c>
      <c r="G36" s="74">
        <v>10</v>
      </c>
    </row>
    <row r="37" spans="1:7" x14ac:dyDescent="0.25">
      <c r="A37" s="68" t="s">
        <v>66</v>
      </c>
      <c r="B37" s="68" t="s">
        <v>67</v>
      </c>
      <c r="C37" s="74">
        <v>1</v>
      </c>
      <c r="D37" s="74">
        <v>40</v>
      </c>
      <c r="E37" s="74">
        <v>0</v>
      </c>
      <c r="F37" s="74">
        <v>0</v>
      </c>
      <c r="G37" s="74">
        <v>10</v>
      </c>
    </row>
    <row r="38" spans="1:7" x14ac:dyDescent="0.25">
      <c r="A38" s="68" t="s">
        <v>2472</v>
      </c>
      <c r="B38" s="68" t="s">
        <v>2473</v>
      </c>
      <c r="C38" s="74">
        <v>1</v>
      </c>
      <c r="D38" s="74">
        <v>30</v>
      </c>
      <c r="E38" s="74">
        <v>0</v>
      </c>
      <c r="F38" s="74">
        <v>0</v>
      </c>
      <c r="G38" s="74">
        <v>10</v>
      </c>
    </row>
    <row r="39" spans="1:7" x14ac:dyDescent="0.25">
      <c r="A39" s="68" t="s">
        <v>2474</v>
      </c>
      <c r="B39" s="68" t="s">
        <v>2475</v>
      </c>
      <c r="C39" s="74">
        <v>2</v>
      </c>
      <c r="D39" s="74">
        <v>20</v>
      </c>
      <c r="E39" s="74">
        <v>20</v>
      </c>
      <c r="F39" s="74">
        <v>0</v>
      </c>
      <c r="G39" s="74">
        <v>10</v>
      </c>
    </row>
    <row r="40" spans="1:7" x14ac:dyDescent="0.25">
      <c r="A40" s="68" t="s">
        <v>2476</v>
      </c>
      <c r="B40" s="68" t="s">
        <v>2477</v>
      </c>
      <c r="C40" s="74">
        <v>1</v>
      </c>
      <c r="D40" s="74">
        <v>10</v>
      </c>
      <c r="E40" s="74">
        <v>20</v>
      </c>
      <c r="F40" s="74">
        <v>0</v>
      </c>
      <c r="G40" s="74">
        <v>10</v>
      </c>
    </row>
    <row r="41" spans="1:7" x14ac:dyDescent="0.25">
      <c r="A41" s="68" t="s">
        <v>2194</v>
      </c>
      <c r="B41" s="68" t="s">
        <v>2328</v>
      </c>
      <c r="C41" s="74">
        <v>2</v>
      </c>
      <c r="D41" s="74">
        <v>0</v>
      </c>
      <c r="E41" s="74">
        <v>20</v>
      </c>
      <c r="F41" s="74">
        <v>0</v>
      </c>
      <c r="G41" s="74">
        <v>10</v>
      </c>
    </row>
    <row r="42" spans="1:7" x14ac:dyDescent="0.25">
      <c r="A42" s="68" t="s">
        <v>2478</v>
      </c>
      <c r="B42" s="68" t="s">
        <v>2479</v>
      </c>
      <c r="C42" s="74">
        <v>2</v>
      </c>
      <c r="D42" s="74">
        <v>10</v>
      </c>
      <c r="E42" s="74">
        <v>20</v>
      </c>
      <c r="F42" s="74">
        <v>0</v>
      </c>
      <c r="G42" s="74">
        <v>10</v>
      </c>
    </row>
    <row r="43" spans="1:7" x14ac:dyDescent="0.25">
      <c r="A43" s="68" t="s">
        <v>2480</v>
      </c>
      <c r="B43" s="68" t="s">
        <v>2481</v>
      </c>
      <c r="C43" s="74">
        <v>2</v>
      </c>
      <c r="D43" s="74">
        <v>40</v>
      </c>
      <c r="E43" s="74">
        <v>10</v>
      </c>
      <c r="F43" s="74">
        <v>0</v>
      </c>
      <c r="G43" s="74">
        <v>0</v>
      </c>
    </row>
    <row r="44" spans="1:7" x14ac:dyDescent="0.25">
      <c r="A44" s="68" t="s">
        <v>68</v>
      </c>
      <c r="B44" s="68" t="s">
        <v>69</v>
      </c>
      <c r="C44" s="74">
        <v>3</v>
      </c>
      <c r="D44" s="74">
        <v>20</v>
      </c>
      <c r="E44" s="74">
        <v>10</v>
      </c>
      <c r="F44" s="74">
        <v>0</v>
      </c>
      <c r="G44" s="74">
        <v>10</v>
      </c>
    </row>
    <row r="45" spans="1:7" x14ac:dyDescent="0.25">
      <c r="A45" s="68" t="s">
        <v>2235</v>
      </c>
      <c r="B45" s="68" t="s">
        <v>2370</v>
      </c>
      <c r="C45" s="74">
        <v>3</v>
      </c>
      <c r="D45" s="74">
        <v>0</v>
      </c>
      <c r="E45" s="74">
        <v>10</v>
      </c>
      <c r="F45" s="74">
        <v>10</v>
      </c>
      <c r="G45" s="74">
        <v>10</v>
      </c>
    </row>
    <row r="46" spans="1:7" x14ac:dyDescent="0.25">
      <c r="A46" s="68" t="s">
        <v>2482</v>
      </c>
      <c r="B46" s="68" t="s">
        <v>2483</v>
      </c>
      <c r="C46" s="74">
        <v>2</v>
      </c>
      <c r="D46" s="74">
        <v>0</v>
      </c>
      <c r="E46" s="74">
        <v>15</v>
      </c>
      <c r="F46" s="74">
        <v>15</v>
      </c>
      <c r="G46" s="74">
        <v>10</v>
      </c>
    </row>
    <row r="47" spans="1:7" x14ac:dyDescent="0.25">
      <c r="A47" s="68" t="s">
        <v>70</v>
      </c>
      <c r="B47" s="68" t="s">
        <v>71</v>
      </c>
      <c r="C47" s="74">
        <v>3</v>
      </c>
      <c r="D47" s="74">
        <v>20</v>
      </c>
      <c r="E47" s="74">
        <v>10</v>
      </c>
      <c r="F47" s="74">
        <v>0</v>
      </c>
      <c r="G47" s="74">
        <v>10</v>
      </c>
    </row>
    <row r="48" spans="1:7" x14ac:dyDescent="0.25">
      <c r="A48" s="68" t="s">
        <v>72</v>
      </c>
      <c r="B48" s="68" t="s">
        <v>73</v>
      </c>
      <c r="C48" s="74">
        <v>2</v>
      </c>
      <c r="D48" s="74">
        <v>20</v>
      </c>
      <c r="E48" s="74">
        <v>10</v>
      </c>
      <c r="F48" s="74">
        <v>0</v>
      </c>
      <c r="G48" s="74">
        <v>10</v>
      </c>
    </row>
    <row r="49" spans="1:7" x14ac:dyDescent="0.25">
      <c r="A49" s="68" t="s">
        <v>2209</v>
      </c>
      <c r="B49" s="68" t="s">
        <v>2343</v>
      </c>
      <c r="C49" s="74">
        <v>3</v>
      </c>
      <c r="D49" s="74">
        <v>10</v>
      </c>
      <c r="E49" s="74">
        <v>10</v>
      </c>
      <c r="F49" s="74">
        <v>10</v>
      </c>
      <c r="G49" s="74">
        <v>10</v>
      </c>
    </row>
    <row r="50" spans="1:7" x14ac:dyDescent="0.25">
      <c r="A50" s="68" t="s">
        <v>2272</v>
      </c>
      <c r="B50" s="68" t="s">
        <v>2402</v>
      </c>
      <c r="C50" s="74">
        <v>3</v>
      </c>
      <c r="D50" s="74">
        <v>10</v>
      </c>
      <c r="E50" s="74">
        <v>10</v>
      </c>
      <c r="F50" s="74">
        <v>10</v>
      </c>
      <c r="G50" s="74">
        <v>10</v>
      </c>
    </row>
    <row r="51" spans="1:7" x14ac:dyDescent="0.25">
      <c r="A51" s="68" t="s">
        <v>2315</v>
      </c>
      <c r="B51" s="68" t="s">
        <v>2440</v>
      </c>
      <c r="C51" s="74">
        <v>3</v>
      </c>
      <c r="D51" s="74">
        <v>10</v>
      </c>
      <c r="E51" s="74">
        <v>10</v>
      </c>
      <c r="F51" s="74">
        <v>10</v>
      </c>
      <c r="G51" s="74">
        <v>10</v>
      </c>
    </row>
    <row r="52" spans="1:7" x14ac:dyDescent="0.25">
      <c r="A52" s="68" t="s">
        <v>2317</v>
      </c>
      <c r="B52" s="68" t="s">
        <v>2442</v>
      </c>
      <c r="C52" s="74">
        <v>2</v>
      </c>
      <c r="D52" s="74">
        <v>20</v>
      </c>
      <c r="E52" s="74">
        <v>10</v>
      </c>
      <c r="F52" s="74">
        <v>0</v>
      </c>
      <c r="G52" s="74">
        <v>10</v>
      </c>
    </row>
    <row r="53" spans="1:7" x14ac:dyDescent="0.25">
      <c r="A53" s="68" t="s">
        <v>2298</v>
      </c>
      <c r="B53" s="68" t="s">
        <v>2426</v>
      </c>
      <c r="C53" s="74">
        <v>2</v>
      </c>
      <c r="D53" s="74">
        <v>10</v>
      </c>
      <c r="E53" s="74">
        <v>20</v>
      </c>
      <c r="F53" s="74">
        <v>0</v>
      </c>
      <c r="G53" s="74">
        <v>0</v>
      </c>
    </row>
    <row r="54" spans="1:7" x14ac:dyDescent="0.25">
      <c r="A54" s="68" t="s">
        <v>2484</v>
      </c>
      <c r="B54" s="68" t="s">
        <v>2485</v>
      </c>
      <c r="C54" s="74">
        <v>3</v>
      </c>
      <c r="D54" s="74">
        <v>0</v>
      </c>
      <c r="E54" s="74">
        <v>30</v>
      </c>
      <c r="F54" s="74">
        <v>0</v>
      </c>
      <c r="G54" s="74">
        <v>10</v>
      </c>
    </row>
    <row r="55" spans="1:7" x14ac:dyDescent="0.25">
      <c r="A55" s="68" t="s">
        <v>2486</v>
      </c>
      <c r="B55" s="68" t="s">
        <v>2487</v>
      </c>
      <c r="C55" s="74">
        <v>3</v>
      </c>
      <c r="D55" s="74">
        <v>0</v>
      </c>
      <c r="E55" s="74">
        <v>30</v>
      </c>
      <c r="F55" s="74">
        <v>0</v>
      </c>
      <c r="G55" s="74">
        <v>10</v>
      </c>
    </row>
    <row r="56" spans="1:7" x14ac:dyDescent="0.25">
      <c r="A56" s="68" t="s">
        <v>2307</v>
      </c>
      <c r="B56" s="68" t="s">
        <v>2434</v>
      </c>
      <c r="C56" s="74">
        <v>2</v>
      </c>
      <c r="D56" s="74">
        <v>0</v>
      </c>
      <c r="E56" s="74">
        <v>30</v>
      </c>
      <c r="F56" s="74">
        <v>0</v>
      </c>
      <c r="G56" s="74">
        <v>10</v>
      </c>
    </row>
    <row r="57" spans="1:7" x14ac:dyDescent="0.25">
      <c r="A57" s="68" t="s">
        <v>2488</v>
      </c>
      <c r="B57" s="68" t="s">
        <v>2489</v>
      </c>
      <c r="C57" s="74">
        <v>2</v>
      </c>
      <c r="D57" s="74">
        <v>30</v>
      </c>
      <c r="E57" s="74">
        <v>10</v>
      </c>
      <c r="F57" s="74">
        <v>0</v>
      </c>
      <c r="G57" s="74">
        <v>10</v>
      </c>
    </row>
    <row r="58" spans="1:7" x14ac:dyDescent="0.25">
      <c r="A58" s="68" t="s">
        <v>2490</v>
      </c>
      <c r="B58" s="68" t="s">
        <v>2363</v>
      </c>
      <c r="C58" s="74">
        <v>2</v>
      </c>
      <c r="D58" s="74">
        <v>10</v>
      </c>
      <c r="E58" s="74">
        <v>10</v>
      </c>
      <c r="F58" s="74">
        <v>0</v>
      </c>
      <c r="G58" s="74">
        <v>10</v>
      </c>
    </row>
    <row r="59" spans="1:7" x14ac:dyDescent="0.25">
      <c r="A59" s="56" t="s">
        <v>2750</v>
      </c>
      <c r="B59" s="56" t="s">
        <v>2751</v>
      </c>
      <c r="C59" s="75">
        <v>3</v>
      </c>
      <c r="D59" s="75">
        <v>0</v>
      </c>
      <c r="E59" s="75">
        <v>0</v>
      </c>
      <c r="F59" s="75">
        <v>0</v>
      </c>
      <c r="G59" s="75">
        <v>0</v>
      </c>
    </row>
    <row r="60" spans="1:7" x14ac:dyDescent="0.25">
      <c r="A60" s="68" t="s">
        <v>2304</v>
      </c>
      <c r="B60" s="68" t="s">
        <v>2431</v>
      </c>
      <c r="C60" s="74">
        <v>3</v>
      </c>
      <c r="D60" s="74">
        <v>10</v>
      </c>
      <c r="E60" s="74">
        <v>20</v>
      </c>
      <c r="F60" s="74">
        <v>10</v>
      </c>
      <c r="G60" s="74">
        <v>10</v>
      </c>
    </row>
    <row r="61" spans="1:7" x14ac:dyDescent="0.25">
      <c r="A61" s="68" t="s">
        <v>2230</v>
      </c>
      <c r="B61" s="68" t="s">
        <v>2364</v>
      </c>
      <c r="C61" s="74">
        <v>3</v>
      </c>
      <c r="D61" s="74">
        <v>20</v>
      </c>
      <c r="E61" s="74">
        <v>10</v>
      </c>
      <c r="F61" s="74">
        <v>0</v>
      </c>
      <c r="G61" s="74">
        <v>10</v>
      </c>
    </row>
    <row r="62" spans="1:7" x14ac:dyDescent="0.25">
      <c r="A62" s="68" t="s">
        <v>2292</v>
      </c>
      <c r="B62" s="68" t="s">
        <v>2421</v>
      </c>
      <c r="C62" s="74">
        <v>3</v>
      </c>
      <c r="D62" s="74">
        <v>10</v>
      </c>
      <c r="E62" s="74">
        <v>10</v>
      </c>
      <c r="F62" s="74">
        <v>10</v>
      </c>
      <c r="G62" s="74">
        <v>10</v>
      </c>
    </row>
    <row r="63" spans="1:7" x14ac:dyDescent="0.25">
      <c r="A63" s="68" t="s">
        <v>2243</v>
      </c>
      <c r="B63" s="68" t="s">
        <v>2377</v>
      </c>
      <c r="C63" s="74">
        <v>3</v>
      </c>
      <c r="D63" s="74">
        <v>10</v>
      </c>
      <c r="E63" s="74">
        <v>10</v>
      </c>
      <c r="F63" s="74">
        <v>0</v>
      </c>
      <c r="G63" s="74">
        <v>10</v>
      </c>
    </row>
    <row r="64" spans="1:7" x14ac:dyDescent="0.25">
      <c r="A64" s="68" t="s">
        <v>74</v>
      </c>
      <c r="B64" s="68" t="s">
        <v>75</v>
      </c>
      <c r="C64" s="74">
        <v>3</v>
      </c>
      <c r="D64" s="74">
        <v>20</v>
      </c>
      <c r="E64" s="74">
        <v>20</v>
      </c>
      <c r="F64" s="74">
        <v>0</v>
      </c>
      <c r="G64" s="74">
        <v>10</v>
      </c>
    </row>
    <row r="65" spans="1:7" x14ac:dyDescent="0.25">
      <c r="A65" s="68" t="s">
        <v>2491</v>
      </c>
      <c r="B65" s="68" t="s">
        <v>2492</v>
      </c>
      <c r="C65" s="74">
        <v>2</v>
      </c>
      <c r="D65" s="74">
        <v>10</v>
      </c>
      <c r="E65" s="74">
        <v>10</v>
      </c>
      <c r="F65" s="74">
        <v>0</v>
      </c>
      <c r="G65" s="74">
        <v>10</v>
      </c>
    </row>
    <row r="66" spans="1:7" x14ac:dyDescent="0.25">
      <c r="A66" s="68" t="s">
        <v>2245</v>
      </c>
      <c r="B66" s="68" t="s">
        <v>2493</v>
      </c>
      <c r="C66" s="74">
        <v>2</v>
      </c>
      <c r="D66" s="74">
        <v>0</v>
      </c>
      <c r="E66" s="74">
        <v>10</v>
      </c>
      <c r="F66" s="74">
        <v>20</v>
      </c>
      <c r="G66" s="74">
        <v>10</v>
      </c>
    </row>
    <row r="67" spans="1:7" x14ac:dyDescent="0.25">
      <c r="A67" s="68" t="s">
        <v>2494</v>
      </c>
      <c r="B67" s="68" t="s">
        <v>2495</v>
      </c>
      <c r="C67" s="74">
        <v>2</v>
      </c>
      <c r="D67" s="74">
        <v>0</v>
      </c>
      <c r="E67" s="74">
        <v>30</v>
      </c>
      <c r="F67" s="74">
        <v>0</v>
      </c>
      <c r="G67" s="74">
        <v>20</v>
      </c>
    </row>
    <row r="68" spans="1:7" x14ac:dyDescent="0.25">
      <c r="A68" s="68" t="s">
        <v>2496</v>
      </c>
      <c r="B68" s="68" t="s">
        <v>2497</v>
      </c>
      <c r="C68" s="74">
        <v>2</v>
      </c>
      <c r="D68" s="74">
        <v>0</v>
      </c>
      <c r="E68" s="74">
        <v>30</v>
      </c>
      <c r="F68" s="74">
        <v>0</v>
      </c>
      <c r="G68" s="74">
        <v>10</v>
      </c>
    </row>
    <row r="69" spans="1:7" x14ac:dyDescent="0.25">
      <c r="A69" s="68" t="s">
        <v>2498</v>
      </c>
      <c r="B69" s="68" t="s">
        <v>2499</v>
      </c>
      <c r="C69" s="74">
        <v>3</v>
      </c>
      <c r="D69" s="74">
        <v>0</v>
      </c>
      <c r="E69" s="74">
        <v>10</v>
      </c>
      <c r="F69" s="74">
        <v>10</v>
      </c>
      <c r="G69" s="74">
        <v>10</v>
      </c>
    </row>
    <row r="70" spans="1:7" x14ac:dyDescent="0.25">
      <c r="A70" s="68" t="s">
        <v>2221</v>
      </c>
      <c r="B70" s="68" t="s">
        <v>2355</v>
      </c>
      <c r="C70" s="74">
        <v>3</v>
      </c>
      <c r="D70" s="74">
        <v>20</v>
      </c>
      <c r="E70" s="74">
        <v>10</v>
      </c>
      <c r="F70" s="74">
        <v>10</v>
      </c>
      <c r="G70" s="74">
        <v>0</v>
      </c>
    </row>
    <row r="71" spans="1:7" x14ac:dyDescent="0.25">
      <c r="A71" s="68" t="s">
        <v>2212</v>
      </c>
      <c r="B71" s="68" t="s">
        <v>2346</v>
      </c>
      <c r="C71" s="74">
        <v>3</v>
      </c>
      <c r="D71" s="74">
        <v>0</v>
      </c>
      <c r="E71" s="74">
        <v>10</v>
      </c>
      <c r="F71" s="74">
        <v>10</v>
      </c>
      <c r="G71" s="74">
        <v>10</v>
      </c>
    </row>
    <row r="72" spans="1:7" x14ac:dyDescent="0.25">
      <c r="A72" s="68" t="s">
        <v>2301</v>
      </c>
      <c r="B72" s="68" t="s">
        <v>2429</v>
      </c>
      <c r="C72" s="74">
        <v>2</v>
      </c>
      <c r="D72" s="74">
        <v>10</v>
      </c>
      <c r="E72" s="74">
        <v>10</v>
      </c>
      <c r="F72" s="74">
        <v>0</v>
      </c>
      <c r="G72" s="74">
        <v>10</v>
      </c>
    </row>
    <row r="73" spans="1:7" x14ac:dyDescent="0.25">
      <c r="A73" s="68" t="s">
        <v>2500</v>
      </c>
      <c r="B73" s="68" t="s">
        <v>2501</v>
      </c>
      <c r="C73" s="74">
        <v>2</v>
      </c>
      <c r="D73" s="74">
        <v>10</v>
      </c>
      <c r="E73" s="74">
        <v>0</v>
      </c>
      <c r="F73" s="74">
        <v>0</v>
      </c>
      <c r="G73" s="74">
        <v>10</v>
      </c>
    </row>
    <row r="74" spans="1:7" x14ac:dyDescent="0.25">
      <c r="A74" s="68" t="s">
        <v>2502</v>
      </c>
      <c r="B74" s="68" t="s">
        <v>2503</v>
      </c>
      <c r="C74" s="74">
        <v>2</v>
      </c>
      <c r="D74" s="74">
        <v>10</v>
      </c>
      <c r="E74" s="74">
        <v>0</v>
      </c>
      <c r="F74" s="74">
        <v>0</v>
      </c>
      <c r="G74" s="74">
        <v>10</v>
      </c>
    </row>
    <row r="75" spans="1:7" x14ac:dyDescent="0.25">
      <c r="A75" s="68" t="s">
        <v>2263</v>
      </c>
      <c r="B75" s="68" t="s">
        <v>2393</v>
      </c>
      <c r="C75" s="74">
        <v>2</v>
      </c>
      <c r="D75" s="74">
        <v>0</v>
      </c>
      <c r="E75" s="74">
        <v>0</v>
      </c>
      <c r="F75" s="74">
        <v>0</v>
      </c>
      <c r="G75" s="74">
        <v>30</v>
      </c>
    </row>
    <row r="76" spans="1:7" x14ac:dyDescent="0.25">
      <c r="A76" s="68" t="s">
        <v>2504</v>
      </c>
      <c r="B76" s="68" t="s">
        <v>2505</v>
      </c>
      <c r="C76" s="74">
        <v>2</v>
      </c>
      <c r="D76" s="74">
        <v>0</v>
      </c>
      <c r="E76" s="74">
        <v>30</v>
      </c>
      <c r="F76" s="74">
        <v>0</v>
      </c>
      <c r="G76" s="74">
        <v>10</v>
      </c>
    </row>
    <row r="77" spans="1:7" x14ac:dyDescent="0.25">
      <c r="A77" s="68" t="s">
        <v>2506</v>
      </c>
      <c r="B77" s="68" t="s">
        <v>2507</v>
      </c>
      <c r="C77" s="74">
        <v>6</v>
      </c>
      <c r="D77" s="74">
        <v>0</v>
      </c>
      <c r="E77" s="74">
        <v>0</v>
      </c>
      <c r="F77" s="74">
        <v>0</v>
      </c>
      <c r="G77" s="74">
        <v>0</v>
      </c>
    </row>
    <row r="78" spans="1:7" x14ac:dyDescent="0.25">
      <c r="A78" s="68" t="s">
        <v>2508</v>
      </c>
      <c r="B78" s="68" t="s">
        <v>2509</v>
      </c>
      <c r="C78" s="74">
        <v>2</v>
      </c>
      <c r="D78" s="74">
        <v>20</v>
      </c>
      <c r="E78" s="74">
        <v>20</v>
      </c>
      <c r="F78" s="74">
        <v>0</v>
      </c>
      <c r="G78" s="74">
        <v>10</v>
      </c>
    </row>
    <row r="79" spans="1:7" x14ac:dyDescent="0.25">
      <c r="A79" s="68" t="s">
        <v>2200</v>
      </c>
      <c r="B79" s="68" t="s">
        <v>2334</v>
      </c>
      <c r="C79" s="74">
        <v>3</v>
      </c>
      <c r="D79" s="74">
        <v>10</v>
      </c>
      <c r="E79" s="74">
        <v>20</v>
      </c>
      <c r="F79" s="74">
        <v>0</v>
      </c>
      <c r="G79" s="74">
        <v>10</v>
      </c>
    </row>
    <row r="80" spans="1:7" x14ac:dyDescent="0.25">
      <c r="A80" s="68" t="s">
        <v>2293</v>
      </c>
      <c r="B80" s="68" t="s">
        <v>2510</v>
      </c>
      <c r="C80" s="74">
        <v>3</v>
      </c>
      <c r="D80" s="74">
        <v>0</v>
      </c>
      <c r="E80" s="74">
        <v>20</v>
      </c>
      <c r="F80" s="74">
        <v>0</v>
      </c>
      <c r="G80" s="74">
        <v>10</v>
      </c>
    </row>
    <row r="81" spans="1:7" x14ac:dyDescent="0.25">
      <c r="A81" s="68" t="s">
        <v>2511</v>
      </c>
      <c r="B81" s="68" t="s">
        <v>2512</v>
      </c>
      <c r="C81" s="74">
        <v>2</v>
      </c>
      <c r="D81" s="74">
        <v>30</v>
      </c>
      <c r="E81" s="74">
        <v>10</v>
      </c>
      <c r="F81" s="74">
        <v>0</v>
      </c>
      <c r="G81" s="74">
        <v>10</v>
      </c>
    </row>
    <row r="82" spans="1:7" x14ac:dyDescent="0.25">
      <c r="A82" s="70" t="s">
        <v>2752</v>
      </c>
      <c r="B82" s="70" t="s">
        <v>2753</v>
      </c>
      <c r="C82" s="76">
        <v>3</v>
      </c>
      <c r="D82" s="77">
        <v>0</v>
      </c>
      <c r="E82" s="77">
        <v>0</v>
      </c>
      <c r="F82" s="77">
        <v>0</v>
      </c>
      <c r="G82" s="77">
        <v>0</v>
      </c>
    </row>
    <row r="83" spans="1:7" x14ac:dyDescent="0.25">
      <c r="A83" s="68" t="s">
        <v>2273</v>
      </c>
      <c r="B83" s="68" t="s">
        <v>2403</v>
      </c>
      <c r="C83" s="74">
        <v>3</v>
      </c>
      <c r="D83" s="74">
        <v>10</v>
      </c>
      <c r="E83" s="74">
        <v>10</v>
      </c>
      <c r="F83" s="74">
        <v>0</v>
      </c>
      <c r="G83" s="74">
        <v>10</v>
      </c>
    </row>
    <row r="84" spans="1:7" x14ac:dyDescent="0.25">
      <c r="A84" s="68" t="s">
        <v>2239</v>
      </c>
      <c r="B84" s="68" t="s">
        <v>2373</v>
      </c>
      <c r="C84" s="74">
        <v>3</v>
      </c>
      <c r="D84" s="74">
        <v>10</v>
      </c>
      <c r="E84" s="74">
        <v>10</v>
      </c>
      <c r="F84" s="74">
        <v>0</v>
      </c>
      <c r="G84" s="74">
        <v>10</v>
      </c>
    </row>
    <row r="85" spans="1:7" x14ac:dyDescent="0.25">
      <c r="A85" s="71" t="s">
        <v>2513</v>
      </c>
      <c r="B85" s="71" t="s">
        <v>2514</v>
      </c>
      <c r="C85" s="78">
        <v>7.5</v>
      </c>
      <c r="D85" s="78">
        <v>0</v>
      </c>
      <c r="E85" s="78">
        <v>0</v>
      </c>
      <c r="F85" s="78">
        <v>0</v>
      </c>
      <c r="G85" s="78">
        <v>0</v>
      </c>
    </row>
    <row r="86" spans="1:7" x14ac:dyDescent="0.25">
      <c r="A86" s="68" t="s">
        <v>2184</v>
      </c>
      <c r="B86" s="68" t="s">
        <v>2318</v>
      </c>
      <c r="C86" s="74">
        <v>2</v>
      </c>
      <c r="D86" s="74">
        <v>0</v>
      </c>
      <c r="E86" s="74">
        <v>30</v>
      </c>
      <c r="F86" s="74">
        <v>0</v>
      </c>
      <c r="G86" s="74">
        <v>20</v>
      </c>
    </row>
    <row r="87" spans="1:7" x14ac:dyDescent="0.25">
      <c r="A87" s="68" t="s">
        <v>2190</v>
      </c>
      <c r="B87" s="68" t="s">
        <v>2324</v>
      </c>
      <c r="C87" s="74">
        <v>2</v>
      </c>
      <c r="D87" s="74">
        <v>0</v>
      </c>
      <c r="E87" s="74">
        <v>30</v>
      </c>
      <c r="F87" s="74">
        <v>0</v>
      </c>
      <c r="G87" s="74">
        <v>20</v>
      </c>
    </row>
    <row r="88" spans="1:7" x14ac:dyDescent="0.25">
      <c r="A88" s="68" t="s">
        <v>2515</v>
      </c>
      <c r="B88" s="68" t="s">
        <v>2516</v>
      </c>
      <c r="C88" s="74">
        <v>2</v>
      </c>
      <c r="D88" s="74">
        <v>20</v>
      </c>
      <c r="E88" s="74">
        <v>10</v>
      </c>
      <c r="F88" s="74">
        <v>0</v>
      </c>
      <c r="G88" s="74">
        <v>10</v>
      </c>
    </row>
    <row r="89" spans="1:7" x14ac:dyDescent="0.25">
      <c r="A89" s="68" t="s">
        <v>76</v>
      </c>
      <c r="B89" s="68" t="s">
        <v>77</v>
      </c>
      <c r="C89" s="74">
        <v>3</v>
      </c>
      <c r="D89" s="74">
        <v>20</v>
      </c>
      <c r="E89" s="74">
        <v>10</v>
      </c>
      <c r="F89" s="74">
        <v>0</v>
      </c>
      <c r="G89" s="74">
        <v>10</v>
      </c>
    </row>
    <row r="90" spans="1:7" x14ac:dyDescent="0.25">
      <c r="A90" s="68" t="s">
        <v>78</v>
      </c>
      <c r="B90" s="68" t="s">
        <v>79</v>
      </c>
      <c r="C90" s="74">
        <v>3</v>
      </c>
      <c r="D90" s="74">
        <v>0</v>
      </c>
      <c r="E90" s="74">
        <v>10</v>
      </c>
      <c r="F90" s="74">
        <v>10</v>
      </c>
      <c r="G90" s="74">
        <v>10</v>
      </c>
    </row>
    <row r="91" spans="1:7" x14ac:dyDescent="0.25">
      <c r="A91" s="68" t="s">
        <v>80</v>
      </c>
      <c r="B91" s="68" t="s">
        <v>81</v>
      </c>
      <c r="C91" s="74">
        <v>3</v>
      </c>
      <c r="D91" s="74">
        <v>20</v>
      </c>
      <c r="E91" s="74">
        <v>10</v>
      </c>
      <c r="F91" s="74">
        <v>0</v>
      </c>
      <c r="G91" s="74">
        <v>10</v>
      </c>
    </row>
    <row r="92" spans="1:7" x14ac:dyDescent="0.25">
      <c r="A92" s="68" t="s">
        <v>2517</v>
      </c>
      <c r="B92" s="68" t="s">
        <v>2518</v>
      </c>
      <c r="C92" s="74">
        <v>3</v>
      </c>
      <c r="D92" s="74">
        <v>20</v>
      </c>
      <c r="E92" s="74">
        <v>10</v>
      </c>
      <c r="F92" s="74">
        <v>0</v>
      </c>
      <c r="G92" s="74">
        <v>10</v>
      </c>
    </row>
    <row r="93" spans="1:7" x14ac:dyDescent="0.25">
      <c r="A93" s="68" t="s">
        <v>2286</v>
      </c>
      <c r="B93" s="68" t="s">
        <v>2416</v>
      </c>
      <c r="C93" s="74">
        <v>3</v>
      </c>
      <c r="D93" s="74">
        <v>10</v>
      </c>
      <c r="E93" s="74">
        <v>10</v>
      </c>
      <c r="F93" s="74">
        <v>0</v>
      </c>
      <c r="G93" s="74">
        <v>10</v>
      </c>
    </row>
    <row r="94" spans="1:7" x14ac:dyDescent="0.25">
      <c r="A94" s="68" t="s">
        <v>2253</v>
      </c>
      <c r="B94" s="68" t="s">
        <v>2385</v>
      </c>
      <c r="C94" s="74">
        <v>2</v>
      </c>
      <c r="D94" s="74">
        <v>20</v>
      </c>
      <c r="E94" s="74">
        <v>10</v>
      </c>
      <c r="F94" s="74">
        <v>0</v>
      </c>
      <c r="G94" s="74">
        <v>10</v>
      </c>
    </row>
    <row r="95" spans="1:7" x14ac:dyDescent="0.25">
      <c r="A95" s="68" t="s">
        <v>2197</v>
      </c>
      <c r="B95" s="68" t="s">
        <v>2331</v>
      </c>
      <c r="C95" s="74">
        <v>3</v>
      </c>
      <c r="D95" s="74">
        <v>0</v>
      </c>
      <c r="E95" s="74">
        <v>30</v>
      </c>
      <c r="F95" s="74">
        <v>0</v>
      </c>
      <c r="G95" s="74">
        <v>10</v>
      </c>
    </row>
    <row r="96" spans="1:7" x14ac:dyDescent="0.25">
      <c r="A96" s="68" t="s">
        <v>2252</v>
      </c>
      <c r="B96" s="68" t="s">
        <v>2384</v>
      </c>
      <c r="C96" s="74">
        <v>2</v>
      </c>
      <c r="D96" s="74">
        <v>0</v>
      </c>
      <c r="E96" s="74">
        <v>20</v>
      </c>
      <c r="F96" s="74">
        <v>0</v>
      </c>
      <c r="G96" s="74">
        <v>10</v>
      </c>
    </row>
    <row r="97" spans="1:7" x14ac:dyDescent="0.25">
      <c r="A97" s="68" t="s">
        <v>2519</v>
      </c>
      <c r="B97" s="68" t="s">
        <v>2520</v>
      </c>
      <c r="C97" s="74">
        <v>2</v>
      </c>
      <c r="D97" s="74">
        <v>10</v>
      </c>
      <c r="E97" s="74">
        <v>30</v>
      </c>
      <c r="F97" s="74">
        <v>0</v>
      </c>
      <c r="G97" s="74">
        <v>10</v>
      </c>
    </row>
    <row r="98" spans="1:7" x14ac:dyDescent="0.25">
      <c r="A98" s="68" t="s">
        <v>2279</v>
      </c>
      <c r="B98" s="68" t="s">
        <v>2409</v>
      </c>
      <c r="C98" s="74">
        <v>2</v>
      </c>
      <c r="D98" s="74">
        <v>10</v>
      </c>
      <c r="E98" s="74">
        <v>10</v>
      </c>
      <c r="F98" s="74">
        <v>10</v>
      </c>
      <c r="G98" s="74">
        <v>10</v>
      </c>
    </row>
    <row r="99" spans="1:7" x14ac:dyDescent="0.25">
      <c r="A99" s="68" t="s">
        <v>2302</v>
      </c>
      <c r="B99" s="68" t="s">
        <v>2521</v>
      </c>
      <c r="C99" s="74">
        <v>3</v>
      </c>
      <c r="D99" s="74">
        <v>20</v>
      </c>
      <c r="E99" s="74">
        <v>10</v>
      </c>
      <c r="F99" s="74">
        <v>0</v>
      </c>
      <c r="G99" s="74">
        <v>10</v>
      </c>
    </row>
    <row r="100" spans="1:7" x14ac:dyDescent="0.25">
      <c r="A100" s="68" t="s">
        <v>2287</v>
      </c>
      <c r="B100" s="68" t="s">
        <v>2417</v>
      </c>
      <c r="C100" s="74">
        <v>2</v>
      </c>
      <c r="D100" s="74">
        <v>0</v>
      </c>
      <c r="E100" s="74">
        <v>20</v>
      </c>
      <c r="F100" s="74">
        <v>0</v>
      </c>
      <c r="G100" s="74">
        <v>10</v>
      </c>
    </row>
    <row r="101" spans="1:7" x14ac:dyDescent="0.25">
      <c r="A101" s="68" t="s">
        <v>2257</v>
      </c>
      <c r="B101" s="68" t="s">
        <v>2389</v>
      </c>
      <c r="C101" s="74">
        <v>2</v>
      </c>
      <c r="D101" s="74">
        <v>10</v>
      </c>
      <c r="E101" s="74">
        <v>10</v>
      </c>
      <c r="F101" s="74">
        <v>0</v>
      </c>
      <c r="G101" s="74">
        <v>10</v>
      </c>
    </row>
    <row r="102" spans="1:7" x14ac:dyDescent="0.25">
      <c r="A102" s="68" t="s">
        <v>2522</v>
      </c>
      <c r="B102" s="68" t="s">
        <v>2523</v>
      </c>
      <c r="C102" s="74">
        <v>2</v>
      </c>
      <c r="D102" s="74">
        <v>0</v>
      </c>
      <c r="E102" s="74">
        <v>10</v>
      </c>
      <c r="F102" s="74">
        <v>0</v>
      </c>
      <c r="G102" s="74">
        <v>10</v>
      </c>
    </row>
    <row r="103" spans="1:7" x14ac:dyDescent="0.25">
      <c r="A103" s="68" t="s">
        <v>2524</v>
      </c>
      <c r="B103" s="68" t="s">
        <v>2525</v>
      </c>
      <c r="C103" s="74">
        <v>2</v>
      </c>
      <c r="D103" s="74">
        <v>10</v>
      </c>
      <c r="E103" s="74">
        <v>10</v>
      </c>
      <c r="F103" s="74">
        <v>0</v>
      </c>
      <c r="G103" s="74">
        <v>10</v>
      </c>
    </row>
    <row r="104" spans="1:7" x14ac:dyDescent="0.25">
      <c r="A104" s="68" t="s">
        <v>2288</v>
      </c>
      <c r="B104" s="68" t="s">
        <v>2526</v>
      </c>
      <c r="C104" s="74">
        <v>2</v>
      </c>
      <c r="D104" s="74">
        <v>10</v>
      </c>
      <c r="E104" s="74">
        <v>10</v>
      </c>
      <c r="F104" s="74">
        <v>0</v>
      </c>
      <c r="G104" s="74">
        <v>10</v>
      </c>
    </row>
    <row r="105" spans="1:7" x14ac:dyDescent="0.25">
      <c r="A105" s="68" t="s">
        <v>2527</v>
      </c>
      <c r="B105" s="68" t="s">
        <v>2528</v>
      </c>
      <c r="C105" s="74">
        <v>2</v>
      </c>
      <c r="D105" s="74">
        <v>10</v>
      </c>
      <c r="E105" s="74">
        <v>10</v>
      </c>
      <c r="F105" s="74">
        <v>0</v>
      </c>
      <c r="G105" s="74">
        <v>10</v>
      </c>
    </row>
    <row r="106" spans="1:7" x14ac:dyDescent="0.25">
      <c r="A106" s="68" t="s">
        <v>2529</v>
      </c>
      <c r="B106" s="68" t="s">
        <v>2530</v>
      </c>
      <c r="C106" s="74">
        <v>2</v>
      </c>
      <c r="D106" s="74">
        <v>0</v>
      </c>
      <c r="E106" s="74">
        <v>10</v>
      </c>
      <c r="F106" s="74">
        <v>10</v>
      </c>
      <c r="G106" s="74">
        <v>10</v>
      </c>
    </row>
    <row r="107" spans="1:7" x14ac:dyDescent="0.25">
      <c r="A107" s="68" t="s">
        <v>2250</v>
      </c>
      <c r="B107" s="68" t="s">
        <v>2382</v>
      </c>
      <c r="C107" s="74">
        <v>2</v>
      </c>
      <c r="D107" s="74">
        <v>0</v>
      </c>
      <c r="E107" s="74">
        <v>20</v>
      </c>
      <c r="F107" s="74">
        <v>0</v>
      </c>
      <c r="G107" s="74">
        <v>10</v>
      </c>
    </row>
    <row r="108" spans="1:7" x14ac:dyDescent="0.25">
      <c r="A108" s="68" t="s">
        <v>2285</v>
      </c>
      <c r="B108" s="68" t="s">
        <v>2415</v>
      </c>
      <c r="C108" s="74">
        <v>2</v>
      </c>
      <c r="D108" s="74">
        <v>10</v>
      </c>
      <c r="E108" s="74">
        <v>10</v>
      </c>
      <c r="F108" s="74">
        <v>0</v>
      </c>
      <c r="G108" s="74">
        <v>10</v>
      </c>
    </row>
    <row r="109" spans="1:7" x14ac:dyDescent="0.25">
      <c r="A109" s="68" t="s">
        <v>2249</v>
      </c>
      <c r="B109" s="68" t="s">
        <v>2381</v>
      </c>
      <c r="C109" s="74">
        <v>3</v>
      </c>
      <c r="D109" s="74">
        <v>10</v>
      </c>
      <c r="E109" s="74">
        <v>10</v>
      </c>
      <c r="F109" s="74">
        <v>0</v>
      </c>
      <c r="G109" s="74">
        <v>10</v>
      </c>
    </row>
    <row r="110" spans="1:7" x14ac:dyDescent="0.25">
      <c r="A110" s="68" t="s">
        <v>2290</v>
      </c>
      <c r="B110" s="68" t="s">
        <v>2419</v>
      </c>
      <c r="C110" s="74">
        <v>3</v>
      </c>
      <c r="D110" s="74">
        <v>10</v>
      </c>
      <c r="E110" s="74">
        <v>10</v>
      </c>
      <c r="F110" s="74">
        <v>0</v>
      </c>
      <c r="G110" s="74">
        <v>10</v>
      </c>
    </row>
    <row r="111" spans="1:7" x14ac:dyDescent="0.25">
      <c r="A111" s="68" t="s">
        <v>2205</v>
      </c>
      <c r="B111" s="68" t="s">
        <v>2339</v>
      </c>
      <c r="C111" s="74">
        <v>3</v>
      </c>
      <c r="D111" s="74">
        <v>0</v>
      </c>
      <c r="E111" s="74">
        <v>10</v>
      </c>
      <c r="F111" s="74">
        <v>0</v>
      </c>
      <c r="G111" s="74">
        <v>20</v>
      </c>
    </row>
    <row r="112" spans="1:7" x14ac:dyDescent="0.25">
      <c r="A112" s="68" t="s">
        <v>2214</v>
      </c>
      <c r="B112" s="68" t="s">
        <v>2348</v>
      </c>
      <c r="C112" s="74">
        <v>3</v>
      </c>
      <c r="D112" s="74">
        <v>0</v>
      </c>
      <c r="E112" s="74">
        <v>10</v>
      </c>
      <c r="F112" s="74">
        <v>0</v>
      </c>
      <c r="G112" s="74">
        <v>20</v>
      </c>
    </row>
    <row r="113" spans="1:7" x14ac:dyDescent="0.25">
      <c r="A113" s="68" t="s">
        <v>2300</v>
      </c>
      <c r="B113" s="68" t="s">
        <v>2428</v>
      </c>
      <c r="C113" s="74">
        <v>2</v>
      </c>
      <c r="D113" s="74">
        <v>0</v>
      </c>
      <c r="E113" s="74">
        <v>10</v>
      </c>
      <c r="F113" s="74">
        <v>0</v>
      </c>
      <c r="G113" s="74">
        <v>20</v>
      </c>
    </row>
    <row r="114" spans="1:7" x14ac:dyDescent="0.25">
      <c r="A114" s="70" t="s">
        <v>2754</v>
      </c>
      <c r="B114" s="70" t="s">
        <v>2755</v>
      </c>
      <c r="C114" s="76">
        <v>3</v>
      </c>
      <c r="D114" s="77">
        <v>0</v>
      </c>
      <c r="E114" s="77">
        <v>0</v>
      </c>
      <c r="F114" s="77">
        <v>0</v>
      </c>
      <c r="G114" s="77">
        <v>0</v>
      </c>
    </row>
    <row r="115" spans="1:7" x14ac:dyDescent="0.25">
      <c r="A115" s="68" t="s">
        <v>2531</v>
      </c>
      <c r="B115" s="68" t="s">
        <v>2532</v>
      </c>
      <c r="C115" s="74">
        <v>3</v>
      </c>
      <c r="D115" s="74">
        <v>0</v>
      </c>
      <c r="E115" s="74">
        <v>10</v>
      </c>
      <c r="F115" s="74">
        <v>20</v>
      </c>
      <c r="G115" s="74">
        <v>10</v>
      </c>
    </row>
    <row r="116" spans="1:7" x14ac:dyDescent="0.25">
      <c r="A116" s="68" t="s">
        <v>82</v>
      </c>
      <c r="B116" s="68" t="s">
        <v>83</v>
      </c>
      <c r="C116" s="74">
        <v>3</v>
      </c>
      <c r="D116" s="74">
        <v>30</v>
      </c>
      <c r="E116" s="74">
        <v>0</v>
      </c>
      <c r="F116" s="74">
        <v>0</v>
      </c>
      <c r="G116" s="74">
        <v>10</v>
      </c>
    </row>
    <row r="117" spans="1:7" x14ac:dyDescent="0.25">
      <c r="A117" s="68" t="s">
        <v>2533</v>
      </c>
      <c r="B117" s="68" t="s">
        <v>2534</v>
      </c>
      <c r="C117" s="74">
        <v>6</v>
      </c>
      <c r="D117" s="74">
        <v>0</v>
      </c>
      <c r="E117" s="74">
        <v>0</v>
      </c>
      <c r="F117" s="74">
        <v>0</v>
      </c>
      <c r="G117" s="74">
        <v>0</v>
      </c>
    </row>
    <row r="118" spans="1:7" x14ac:dyDescent="0.25">
      <c r="A118" s="68" t="s">
        <v>2535</v>
      </c>
      <c r="B118" s="68" t="s">
        <v>2536</v>
      </c>
      <c r="C118" s="74">
        <v>2</v>
      </c>
      <c r="D118" s="74">
        <v>20</v>
      </c>
      <c r="E118" s="74">
        <v>10</v>
      </c>
      <c r="F118" s="74">
        <v>0</v>
      </c>
      <c r="G118" s="74">
        <v>10</v>
      </c>
    </row>
    <row r="119" spans="1:7" x14ac:dyDescent="0.25">
      <c r="A119" s="68" t="s">
        <v>2537</v>
      </c>
      <c r="B119" s="68" t="s">
        <v>2538</v>
      </c>
      <c r="C119" s="74">
        <v>2</v>
      </c>
      <c r="D119" s="74">
        <v>0</v>
      </c>
      <c r="E119" s="74">
        <v>30</v>
      </c>
      <c r="F119" s="74">
        <v>0</v>
      </c>
      <c r="G119" s="74">
        <v>10</v>
      </c>
    </row>
    <row r="120" spans="1:7" x14ac:dyDescent="0.25">
      <c r="A120" s="68" t="s">
        <v>2539</v>
      </c>
      <c r="B120" s="68" t="s">
        <v>2367</v>
      </c>
      <c r="C120" s="74">
        <v>2</v>
      </c>
      <c r="D120" s="74">
        <v>0</v>
      </c>
      <c r="E120" s="74">
        <v>30</v>
      </c>
      <c r="F120" s="74">
        <v>0</v>
      </c>
      <c r="G120" s="74">
        <v>10</v>
      </c>
    </row>
    <row r="121" spans="1:7" x14ac:dyDescent="0.25">
      <c r="A121" s="68" t="s">
        <v>84</v>
      </c>
      <c r="B121" s="68" t="s">
        <v>85</v>
      </c>
      <c r="C121" s="74">
        <v>3</v>
      </c>
      <c r="D121" s="74">
        <v>30</v>
      </c>
      <c r="E121" s="74">
        <v>10</v>
      </c>
      <c r="F121" s="74">
        <v>0</v>
      </c>
      <c r="G121" s="74">
        <v>10</v>
      </c>
    </row>
    <row r="122" spans="1:7" x14ac:dyDescent="0.25">
      <c r="A122" s="68" t="s">
        <v>2271</v>
      </c>
      <c r="B122" s="68" t="s">
        <v>2401</v>
      </c>
      <c r="C122" s="74">
        <v>3</v>
      </c>
      <c r="D122" s="74">
        <v>10</v>
      </c>
      <c r="E122" s="74">
        <v>10</v>
      </c>
      <c r="F122" s="74">
        <v>0</v>
      </c>
      <c r="G122" s="74">
        <v>10</v>
      </c>
    </row>
    <row r="123" spans="1:7" x14ac:dyDescent="0.25">
      <c r="A123" s="68" t="s">
        <v>2242</v>
      </c>
      <c r="B123" s="68" t="s">
        <v>2376</v>
      </c>
      <c r="C123" s="74">
        <v>3</v>
      </c>
      <c r="D123" s="74">
        <v>10</v>
      </c>
      <c r="E123" s="74">
        <v>10</v>
      </c>
      <c r="F123" s="74">
        <v>0</v>
      </c>
      <c r="G123" s="74">
        <v>10</v>
      </c>
    </row>
    <row r="124" spans="1:7" x14ac:dyDescent="0.25">
      <c r="A124" s="68" t="s">
        <v>2540</v>
      </c>
      <c r="B124" s="68" t="s">
        <v>2541</v>
      </c>
      <c r="C124" s="74">
        <v>1</v>
      </c>
      <c r="D124" s="74">
        <v>0</v>
      </c>
      <c r="E124" s="74">
        <v>0</v>
      </c>
      <c r="F124" s="74">
        <v>0</v>
      </c>
      <c r="G124" s="74">
        <v>0</v>
      </c>
    </row>
    <row r="125" spans="1:7" x14ac:dyDescent="0.25">
      <c r="A125" s="68" t="s">
        <v>86</v>
      </c>
      <c r="B125" s="68" t="s">
        <v>87</v>
      </c>
      <c r="C125" s="74">
        <v>2</v>
      </c>
      <c r="D125" s="74">
        <v>20</v>
      </c>
      <c r="E125" s="74">
        <v>10</v>
      </c>
      <c r="F125" s="74">
        <v>0</v>
      </c>
      <c r="G125" s="74">
        <v>10</v>
      </c>
    </row>
    <row r="126" spans="1:7" x14ac:dyDescent="0.25">
      <c r="A126" s="68" t="s">
        <v>2542</v>
      </c>
      <c r="B126" s="68" t="s">
        <v>2543</v>
      </c>
      <c r="C126" s="74">
        <v>2</v>
      </c>
      <c r="D126" s="74">
        <v>10</v>
      </c>
      <c r="E126" s="74">
        <v>10</v>
      </c>
      <c r="F126" s="74">
        <v>0</v>
      </c>
      <c r="G126" s="74">
        <v>10</v>
      </c>
    </row>
    <row r="127" spans="1:7" x14ac:dyDescent="0.25">
      <c r="A127" s="68" t="s">
        <v>88</v>
      </c>
      <c r="B127" s="68" t="s">
        <v>89</v>
      </c>
      <c r="C127" s="74">
        <v>3</v>
      </c>
      <c r="D127" s="74">
        <v>20</v>
      </c>
      <c r="E127" s="74">
        <v>10</v>
      </c>
      <c r="F127" s="74">
        <v>0</v>
      </c>
      <c r="G127" s="74">
        <v>10</v>
      </c>
    </row>
    <row r="128" spans="1:7" x14ac:dyDescent="0.25">
      <c r="A128" s="68" t="s">
        <v>2299</v>
      </c>
      <c r="B128" s="68" t="s">
        <v>2427</v>
      </c>
      <c r="C128" s="74">
        <v>2</v>
      </c>
      <c r="D128" s="74">
        <v>20</v>
      </c>
      <c r="E128" s="74">
        <v>20</v>
      </c>
      <c r="F128" s="74">
        <v>0</v>
      </c>
      <c r="G128" s="74">
        <v>10</v>
      </c>
    </row>
    <row r="129" spans="1:7" x14ac:dyDescent="0.25">
      <c r="A129" s="68" t="s">
        <v>2211</v>
      </c>
      <c r="B129" s="68" t="s">
        <v>2345</v>
      </c>
      <c r="C129" s="74">
        <v>3</v>
      </c>
      <c r="D129" s="74">
        <v>20</v>
      </c>
      <c r="E129" s="74">
        <v>10</v>
      </c>
      <c r="F129" s="74">
        <v>0</v>
      </c>
      <c r="G129" s="74">
        <v>10</v>
      </c>
    </row>
    <row r="130" spans="1:7" x14ac:dyDescent="0.25">
      <c r="A130" s="56" t="s">
        <v>2756</v>
      </c>
      <c r="B130" s="56" t="s">
        <v>2757</v>
      </c>
      <c r="C130" s="75">
        <v>2</v>
      </c>
      <c r="D130" s="75">
        <v>0</v>
      </c>
      <c r="E130" s="75">
        <v>0</v>
      </c>
      <c r="F130" s="75">
        <v>0</v>
      </c>
      <c r="G130" s="75">
        <v>0</v>
      </c>
    </row>
    <row r="131" spans="1:7" x14ac:dyDescent="0.25">
      <c r="A131" s="68" t="s">
        <v>2254</v>
      </c>
      <c r="B131" s="68" t="s">
        <v>2386</v>
      </c>
      <c r="C131" s="74">
        <v>3</v>
      </c>
      <c r="D131" s="74">
        <v>20</v>
      </c>
      <c r="E131" s="74">
        <v>10</v>
      </c>
      <c r="F131" s="74">
        <v>0</v>
      </c>
      <c r="G131" s="74">
        <v>10</v>
      </c>
    </row>
    <row r="132" spans="1:7" x14ac:dyDescent="0.25">
      <c r="A132" s="68" t="s">
        <v>2269</v>
      </c>
      <c r="B132" s="68" t="s">
        <v>2399</v>
      </c>
      <c r="C132" s="74">
        <v>3</v>
      </c>
      <c r="D132" s="74">
        <v>20</v>
      </c>
      <c r="E132" s="74">
        <v>10</v>
      </c>
      <c r="F132" s="74">
        <v>0</v>
      </c>
      <c r="G132" s="74">
        <v>10</v>
      </c>
    </row>
    <row r="133" spans="1:7" x14ac:dyDescent="0.25">
      <c r="A133" s="68" t="s">
        <v>2311</v>
      </c>
      <c r="B133" s="68" t="s">
        <v>2437</v>
      </c>
      <c r="C133" s="74">
        <v>1</v>
      </c>
      <c r="D133" s="74">
        <v>20</v>
      </c>
      <c r="E133" s="74">
        <v>10</v>
      </c>
      <c r="F133" s="74">
        <v>0</v>
      </c>
      <c r="G133" s="74">
        <v>10</v>
      </c>
    </row>
    <row r="134" spans="1:7" x14ac:dyDescent="0.25">
      <c r="A134" s="68" t="s">
        <v>2544</v>
      </c>
      <c r="B134" s="68" t="s">
        <v>2545</v>
      </c>
      <c r="C134" s="74">
        <v>2</v>
      </c>
      <c r="D134" s="74">
        <v>20</v>
      </c>
      <c r="E134" s="74">
        <v>10</v>
      </c>
      <c r="F134" s="74">
        <v>0</v>
      </c>
      <c r="G134" s="74">
        <v>10</v>
      </c>
    </row>
    <row r="135" spans="1:7" x14ac:dyDescent="0.25">
      <c r="A135" s="68" t="s">
        <v>2309</v>
      </c>
      <c r="B135" s="68" t="s">
        <v>2436</v>
      </c>
      <c r="C135" s="74">
        <v>1</v>
      </c>
      <c r="D135" s="74">
        <v>20</v>
      </c>
      <c r="E135" s="74">
        <v>10</v>
      </c>
      <c r="F135" s="74">
        <v>0</v>
      </c>
      <c r="G135" s="74">
        <v>10</v>
      </c>
    </row>
    <row r="136" spans="1:7" x14ac:dyDescent="0.25">
      <c r="A136" s="68" t="s">
        <v>2308</v>
      </c>
      <c r="B136" s="68" t="s">
        <v>2435</v>
      </c>
      <c r="C136" s="74">
        <v>1</v>
      </c>
      <c r="D136" s="74">
        <v>20</v>
      </c>
      <c r="E136" s="74">
        <v>20</v>
      </c>
      <c r="F136" s="74">
        <v>0</v>
      </c>
      <c r="G136" s="74">
        <v>10</v>
      </c>
    </row>
    <row r="137" spans="1:7" x14ac:dyDescent="0.25">
      <c r="A137" s="68" t="s">
        <v>91</v>
      </c>
      <c r="B137" s="68" t="s">
        <v>90</v>
      </c>
      <c r="C137" s="74">
        <v>3</v>
      </c>
      <c r="D137" s="74">
        <v>30</v>
      </c>
      <c r="E137" s="74">
        <v>10</v>
      </c>
      <c r="F137" s="74">
        <v>0</v>
      </c>
      <c r="G137" s="74">
        <v>10</v>
      </c>
    </row>
    <row r="138" spans="1:7" x14ac:dyDescent="0.25">
      <c r="A138" s="68" t="s">
        <v>92</v>
      </c>
      <c r="B138" s="68" t="s">
        <v>93</v>
      </c>
      <c r="C138" s="74">
        <v>3</v>
      </c>
      <c r="D138" s="74">
        <v>0</v>
      </c>
      <c r="E138" s="74">
        <v>20</v>
      </c>
      <c r="F138" s="74">
        <v>20</v>
      </c>
      <c r="G138" s="74">
        <v>10</v>
      </c>
    </row>
    <row r="139" spans="1:7" x14ac:dyDescent="0.25">
      <c r="A139" s="68" t="s">
        <v>2546</v>
      </c>
      <c r="B139" s="68" t="s">
        <v>2547</v>
      </c>
      <c r="C139" s="74">
        <v>3</v>
      </c>
      <c r="D139" s="74">
        <v>20</v>
      </c>
      <c r="E139" s="74">
        <v>10</v>
      </c>
      <c r="F139" s="74">
        <v>0</v>
      </c>
      <c r="G139" s="74">
        <v>10</v>
      </c>
    </row>
    <row r="140" spans="1:7" x14ac:dyDescent="0.25">
      <c r="A140" s="68" t="s">
        <v>2548</v>
      </c>
      <c r="B140" s="68" t="s">
        <v>2549</v>
      </c>
      <c r="C140" s="74">
        <v>2</v>
      </c>
      <c r="D140" s="74">
        <v>10</v>
      </c>
      <c r="E140" s="74">
        <v>10</v>
      </c>
      <c r="F140" s="74">
        <v>0</v>
      </c>
      <c r="G140" s="74">
        <v>10</v>
      </c>
    </row>
    <row r="141" spans="1:7" x14ac:dyDescent="0.25">
      <c r="A141" s="68" t="s">
        <v>2266</v>
      </c>
      <c r="B141" s="68" t="s">
        <v>2396</v>
      </c>
      <c r="C141" s="74">
        <v>2</v>
      </c>
      <c r="D141" s="74">
        <v>0</v>
      </c>
      <c r="E141" s="74">
        <v>30</v>
      </c>
      <c r="F141" s="74">
        <v>0</v>
      </c>
      <c r="G141" s="74">
        <v>10</v>
      </c>
    </row>
    <row r="142" spans="1:7" x14ac:dyDescent="0.25">
      <c r="A142" s="68" t="s">
        <v>2280</v>
      </c>
      <c r="B142" s="68" t="s">
        <v>2410</v>
      </c>
      <c r="C142" s="74">
        <v>3</v>
      </c>
      <c r="D142" s="74">
        <v>10</v>
      </c>
      <c r="E142" s="74">
        <v>20</v>
      </c>
      <c r="F142" s="74">
        <v>0</v>
      </c>
      <c r="G142" s="74">
        <v>10</v>
      </c>
    </row>
    <row r="143" spans="1:7" x14ac:dyDescent="0.25">
      <c r="A143" s="68" t="s">
        <v>2201</v>
      </c>
      <c r="B143" s="68" t="s">
        <v>2335</v>
      </c>
      <c r="C143" s="74">
        <v>3</v>
      </c>
      <c r="D143" s="74">
        <v>20</v>
      </c>
      <c r="E143" s="74">
        <v>10</v>
      </c>
      <c r="F143" s="74">
        <v>0</v>
      </c>
      <c r="G143" s="74">
        <v>10</v>
      </c>
    </row>
    <row r="144" spans="1:7" x14ac:dyDescent="0.25">
      <c r="A144" s="68" t="s">
        <v>2270</v>
      </c>
      <c r="B144" s="68" t="s">
        <v>2400</v>
      </c>
      <c r="C144" s="74">
        <v>2</v>
      </c>
      <c r="D144" s="74">
        <v>0</v>
      </c>
      <c r="E144" s="74">
        <v>10</v>
      </c>
      <c r="F144" s="74">
        <v>10</v>
      </c>
      <c r="G144" s="74">
        <v>10</v>
      </c>
    </row>
    <row r="145" spans="1:7" x14ac:dyDescent="0.25">
      <c r="A145" s="68" t="s">
        <v>94</v>
      </c>
      <c r="B145" s="68" t="s">
        <v>95</v>
      </c>
      <c r="C145" s="74">
        <v>2</v>
      </c>
      <c r="D145" s="74">
        <v>0</v>
      </c>
      <c r="E145" s="74">
        <v>20</v>
      </c>
      <c r="F145" s="74">
        <v>0</v>
      </c>
      <c r="G145" s="74">
        <v>10</v>
      </c>
    </row>
    <row r="146" spans="1:7" x14ac:dyDescent="0.25">
      <c r="A146" s="68" t="s">
        <v>96</v>
      </c>
      <c r="B146" s="68" t="s">
        <v>97</v>
      </c>
      <c r="C146" s="74">
        <v>3</v>
      </c>
      <c r="D146" s="74">
        <v>20</v>
      </c>
      <c r="E146" s="74">
        <v>10</v>
      </c>
      <c r="F146" s="74">
        <v>0</v>
      </c>
      <c r="G146" s="74">
        <v>10</v>
      </c>
    </row>
    <row r="147" spans="1:7" x14ac:dyDescent="0.25">
      <c r="A147" s="68" t="s">
        <v>2550</v>
      </c>
      <c r="B147" s="68" t="s">
        <v>2551</v>
      </c>
      <c r="C147" s="74">
        <v>2</v>
      </c>
      <c r="D147" s="74">
        <v>10</v>
      </c>
      <c r="E147" s="74">
        <v>20</v>
      </c>
      <c r="F147" s="74">
        <v>0</v>
      </c>
      <c r="G147" s="74">
        <v>10</v>
      </c>
    </row>
    <row r="148" spans="1:7" x14ac:dyDescent="0.25">
      <c r="A148" s="68" t="s">
        <v>2552</v>
      </c>
      <c r="B148" s="68" t="s">
        <v>2553</v>
      </c>
      <c r="C148" s="74">
        <v>2</v>
      </c>
      <c r="D148" s="74">
        <v>30</v>
      </c>
      <c r="E148" s="74">
        <v>10</v>
      </c>
      <c r="F148" s="74">
        <v>0</v>
      </c>
      <c r="G148" s="74">
        <v>10</v>
      </c>
    </row>
    <row r="149" spans="1:7" x14ac:dyDescent="0.25">
      <c r="A149" s="68" t="s">
        <v>2554</v>
      </c>
      <c r="B149" s="68" t="s">
        <v>2336</v>
      </c>
      <c r="C149" s="74">
        <v>3</v>
      </c>
      <c r="D149" s="74">
        <v>30</v>
      </c>
      <c r="E149" s="74">
        <v>0</v>
      </c>
      <c r="F149" s="74">
        <v>0</v>
      </c>
      <c r="G149" s="74">
        <v>10</v>
      </c>
    </row>
    <row r="150" spans="1:7" x14ac:dyDescent="0.25">
      <c r="A150" s="56" t="s">
        <v>2758</v>
      </c>
      <c r="B150" s="56" t="s">
        <v>2336</v>
      </c>
      <c r="C150" s="75">
        <v>3</v>
      </c>
      <c r="D150" s="74">
        <v>30</v>
      </c>
      <c r="E150" s="74">
        <v>0</v>
      </c>
      <c r="F150" s="74">
        <v>0</v>
      </c>
      <c r="G150" s="74">
        <v>10</v>
      </c>
    </row>
    <row r="151" spans="1:7" x14ac:dyDescent="0.25">
      <c r="A151" s="68" t="s">
        <v>98</v>
      </c>
      <c r="B151" s="68" t="s">
        <v>99</v>
      </c>
      <c r="C151" s="74">
        <v>3</v>
      </c>
      <c r="D151" s="74">
        <v>0</v>
      </c>
      <c r="E151" s="74">
        <v>20</v>
      </c>
      <c r="F151" s="74">
        <v>20</v>
      </c>
      <c r="G151" s="74">
        <v>10</v>
      </c>
    </row>
    <row r="152" spans="1:7" x14ac:dyDescent="0.25">
      <c r="A152" s="68" t="s">
        <v>2555</v>
      </c>
      <c r="B152" s="68" t="s">
        <v>2556</v>
      </c>
      <c r="C152" s="74">
        <v>3</v>
      </c>
      <c r="D152" s="74">
        <v>20</v>
      </c>
      <c r="E152" s="74">
        <v>10</v>
      </c>
      <c r="F152" s="74">
        <v>0</v>
      </c>
      <c r="G152" s="74">
        <v>10</v>
      </c>
    </row>
    <row r="153" spans="1:7" x14ac:dyDescent="0.25">
      <c r="A153" s="68" t="s">
        <v>100</v>
      </c>
      <c r="B153" s="68" t="s">
        <v>101</v>
      </c>
      <c r="C153" s="74">
        <v>3</v>
      </c>
      <c r="D153" s="74">
        <v>20</v>
      </c>
      <c r="E153" s="74">
        <v>20</v>
      </c>
      <c r="F153" s="74">
        <v>0</v>
      </c>
      <c r="G153" s="74">
        <v>10</v>
      </c>
    </row>
    <row r="154" spans="1:7" x14ac:dyDescent="0.25">
      <c r="A154" s="68" t="s">
        <v>2557</v>
      </c>
      <c r="B154" s="68" t="s">
        <v>2558</v>
      </c>
      <c r="C154" s="74">
        <v>3</v>
      </c>
      <c r="D154" s="74">
        <v>20</v>
      </c>
      <c r="E154" s="74">
        <v>10</v>
      </c>
      <c r="F154" s="74">
        <v>0</v>
      </c>
      <c r="G154" s="74">
        <v>10</v>
      </c>
    </row>
    <row r="155" spans="1:7" x14ac:dyDescent="0.25">
      <c r="A155" s="68" t="s">
        <v>2559</v>
      </c>
      <c r="B155" s="68" t="s">
        <v>2560</v>
      </c>
      <c r="C155" s="74">
        <v>3</v>
      </c>
      <c r="D155" s="74">
        <v>0</v>
      </c>
      <c r="E155" s="74">
        <v>30</v>
      </c>
      <c r="F155" s="74">
        <v>0</v>
      </c>
      <c r="G155" s="74">
        <v>10</v>
      </c>
    </row>
    <row r="156" spans="1:7" x14ac:dyDescent="0.25">
      <c r="A156" s="56" t="s">
        <v>2759</v>
      </c>
      <c r="B156" s="56" t="s">
        <v>2560</v>
      </c>
      <c r="C156" s="75">
        <v>3</v>
      </c>
      <c r="D156" s="75">
        <v>0</v>
      </c>
      <c r="E156" s="74">
        <v>30</v>
      </c>
      <c r="F156" s="74">
        <v>0</v>
      </c>
      <c r="G156" s="74">
        <v>10</v>
      </c>
    </row>
    <row r="157" spans="1:7" x14ac:dyDescent="0.25">
      <c r="A157" s="68" t="s">
        <v>102</v>
      </c>
      <c r="B157" s="68" t="s">
        <v>103</v>
      </c>
      <c r="C157" s="74">
        <v>3</v>
      </c>
      <c r="D157" s="74">
        <v>0</v>
      </c>
      <c r="E157" s="74">
        <v>20</v>
      </c>
      <c r="F157" s="74">
        <v>20</v>
      </c>
      <c r="G157" s="74">
        <v>10</v>
      </c>
    </row>
    <row r="158" spans="1:7" x14ac:dyDescent="0.25">
      <c r="A158" s="68" t="s">
        <v>2255</v>
      </c>
      <c r="B158" s="68" t="s">
        <v>2387</v>
      </c>
      <c r="C158" s="74">
        <v>2</v>
      </c>
      <c r="D158" s="74">
        <v>10</v>
      </c>
      <c r="E158" s="74">
        <v>10</v>
      </c>
      <c r="F158" s="74">
        <v>0</v>
      </c>
      <c r="G158" s="74">
        <v>10</v>
      </c>
    </row>
    <row r="159" spans="1:7" x14ac:dyDescent="0.25">
      <c r="A159" s="68" t="s">
        <v>2267</v>
      </c>
      <c r="B159" s="68" t="s">
        <v>2397</v>
      </c>
      <c r="C159" s="74">
        <v>2</v>
      </c>
      <c r="D159" s="74">
        <v>0</v>
      </c>
      <c r="E159" s="74">
        <v>20</v>
      </c>
      <c r="F159" s="74">
        <v>0</v>
      </c>
      <c r="G159" s="74">
        <v>10</v>
      </c>
    </row>
    <row r="160" spans="1:7" x14ac:dyDescent="0.25">
      <c r="A160" s="68" t="s">
        <v>2561</v>
      </c>
      <c r="B160" s="68" t="s">
        <v>2562</v>
      </c>
      <c r="C160" s="74">
        <v>2</v>
      </c>
      <c r="D160" s="74">
        <v>0</v>
      </c>
      <c r="E160" s="74">
        <v>30</v>
      </c>
      <c r="F160" s="74">
        <v>0</v>
      </c>
      <c r="G160" s="74">
        <v>10</v>
      </c>
    </row>
    <row r="161" spans="1:7" x14ac:dyDescent="0.25">
      <c r="A161" s="68" t="s">
        <v>2246</v>
      </c>
      <c r="B161" s="68" t="s">
        <v>2379</v>
      </c>
      <c r="C161" s="74">
        <v>2</v>
      </c>
      <c r="D161" s="74">
        <v>20</v>
      </c>
      <c r="E161" s="74">
        <v>10</v>
      </c>
      <c r="F161" s="74">
        <v>0</v>
      </c>
      <c r="G161" s="74">
        <v>10</v>
      </c>
    </row>
    <row r="162" spans="1:7" x14ac:dyDescent="0.25">
      <c r="A162" s="68" t="s">
        <v>2241</v>
      </c>
      <c r="B162" s="68" t="s">
        <v>2375</v>
      </c>
      <c r="C162" s="74">
        <v>3</v>
      </c>
      <c r="D162" s="74">
        <v>0</v>
      </c>
      <c r="E162" s="74">
        <v>20</v>
      </c>
      <c r="F162" s="74">
        <v>10</v>
      </c>
      <c r="G162" s="74">
        <v>10</v>
      </c>
    </row>
    <row r="163" spans="1:7" x14ac:dyDescent="0.25">
      <c r="A163" s="68" t="s">
        <v>2563</v>
      </c>
      <c r="B163" s="68" t="s">
        <v>2564</v>
      </c>
      <c r="C163" s="74">
        <v>2</v>
      </c>
      <c r="D163" s="74">
        <v>0</v>
      </c>
      <c r="E163" s="74">
        <v>30</v>
      </c>
      <c r="F163" s="74">
        <v>0</v>
      </c>
      <c r="G163" s="74">
        <v>10</v>
      </c>
    </row>
    <row r="164" spans="1:7" x14ac:dyDescent="0.25">
      <c r="A164" s="68" t="s">
        <v>2207</v>
      </c>
      <c r="B164" s="68" t="s">
        <v>2341</v>
      </c>
      <c r="C164" s="74">
        <v>3</v>
      </c>
      <c r="D164" s="74">
        <v>10</v>
      </c>
      <c r="E164" s="74">
        <v>20</v>
      </c>
      <c r="F164" s="74">
        <v>0</v>
      </c>
      <c r="G164" s="74">
        <v>0</v>
      </c>
    </row>
    <row r="165" spans="1:7" x14ac:dyDescent="0.25">
      <c r="A165" s="68" t="s">
        <v>2247</v>
      </c>
      <c r="B165" s="68" t="s">
        <v>2565</v>
      </c>
      <c r="C165" s="74">
        <v>3</v>
      </c>
      <c r="D165" s="74">
        <v>0</v>
      </c>
      <c r="E165" s="74">
        <v>10</v>
      </c>
      <c r="F165" s="74">
        <v>10</v>
      </c>
      <c r="G165" s="74">
        <v>10</v>
      </c>
    </row>
    <row r="166" spans="1:7" x14ac:dyDescent="0.25">
      <c r="A166" s="68" t="s">
        <v>2566</v>
      </c>
      <c r="B166" s="68" t="s">
        <v>2567</v>
      </c>
      <c r="C166" s="74">
        <v>2</v>
      </c>
      <c r="D166" s="74">
        <v>0</v>
      </c>
      <c r="E166" s="74">
        <v>30</v>
      </c>
      <c r="F166" s="74">
        <v>0</v>
      </c>
      <c r="G166" s="74">
        <v>10</v>
      </c>
    </row>
    <row r="167" spans="1:7" x14ac:dyDescent="0.25">
      <c r="A167" s="68" t="s">
        <v>2240</v>
      </c>
      <c r="B167" s="68" t="s">
        <v>2374</v>
      </c>
      <c r="C167" s="74">
        <v>3</v>
      </c>
      <c r="D167" s="74">
        <v>10</v>
      </c>
      <c r="E167" s="74">
        <v>10</v>
      </c>
      <c r="F167" s="74">
        <v>0</v>
      </c>
      <c r="G167" s="74">
        <v>10</v>
      </c>
    </row>
    <row r="168" spans="1:7" x14ac:dyDescent="0.25">
      <c r="A168" s="68" t="s">
        <v>2232</v>
      </c>
      <c r="B168" s="68" t="s">
        <v>2366</v>
      </c>
      <c r="C168" s="74">
        <v>2</v>
      </c>
      <c r="D168" s="74">
        <v>20</v>
      </c>
      <c r="E168" s="74">
        <v>10</v>
      </c>
      <c r="F168" s="74">
        <v>0</v>
      </c>
      <c r="G168" s="74">
        <v>10</v>
      </c>
    </row>
    <row r="169" spans="1:7" x14ac:dyDescent="0.25">
      <c r="A169" s="68" t="s">
        <v>104</v>
      </c>
      <c r="B169" s="68" t="s">
        <v>105</v>
      </c>
      <c r="C169" s="74">
        <v>3</v>
      </c>
      <c r="D169" s="74">
        <v>20</v>
      </c>
      <c r="E169" s="74">
        <v>10</v>
      </c>
      <c r="F169" s="74">
        <v>0</v>
      </c>
      <c r="G169" s="74">
        <v>10</v>
      </c>
    </row>
    <row r="170" spans="1:7" x14ac:dyDescent="0.25">
      <c r="A170" s="68" t="s">
        <v>2303</v>
      </c>
      <c r="B170" s="68" t="s">
        <v>2430</v>
      </c>
      <c r="C170" s="74">
        <v>3</v>
      </c>
      <c r="D170" s="74">
        <v>0</v>
      </c>
      <c r="E170" s="74">
        <v>10</v>
      </c>
      <c r="F170" s="74">
        <v>30</v>
      </c>
      <c r="G170" s="74">
        <v>10</v>
      </c>
    </row>
    <row r="171" spans="1:7" x14ac:dyDescent="0.25">
      <c r="A171" s="68" t="s">
        <v>2216</v>
      </c>
      <c r="B171" s="68" t="s">
        <v>2350</v>
      </c>
      <c r="C171" s="74">
        <v>3</v>
      </c>
      <c r="D171" s="74">
        <v>10</v>
      </c>
      <c r="E171" s="74">
        <v>10</v>
      </c>
      <c r="F171" s="74">
        <v>0</v>
      </c>
      <c r="G171" s="74">
        <v>10</v>
      </c>
    </row>
    <row r="172" spans="1:7" x14ac:dyDescent="0.25">
      <c r="A172" s="68" t="s">
        <v>2568</v>
      </c>
      <c r="B172" s="68" t="s">
        <v>2569</v>
      </c>
      <c r="C172" s="74">
        <v>2</v>
      </c>
      <c r="D172" s="74">
        <v>30</v>
      </c>
      <c r="E172" s="74">
        <v>10</v>
      </c>
      <c r="F172" s="74">
        <v>0</v>
      </c>
      <c r="G172" s="74">
        <v>10</v>
      </c>
    </row>
    <row r="173" spans="1:7" x14ac:dyDescent="0.25">
      <c r="A173" s="68" t="s">
        <v>2570</v>
      </c>
      <c r="B173" s="68" t="s">
        <v>2571</v>
      </c>
      <c r="C173" s="74">
        <v>2</v>
      </c>
      <c r="D173" s="74">
        <v>20</v>
      </c>
      <c r="E173" s="74">
        <v>10</v>
      </c>
      <c r="F173" s="74">
        <v>0</v>
      </c>
      <c r="G173" s="74">
        <v>10</v>
      </c>
    </row>
    <row r="174" spans="1:7" x14ac:dyDescent="0.25">
      <c r="A174" s="68" t="s">
        <v>2572</v>
      </c>
      <c r="B174" s="68" t="s">
        <v>2573</v>
      </c>
      <c r="C174" s="74">
        <v>3</v>
      </c>
      <c r="D174" s="74">
        <v>20</v>
      </c>
      <c r="E174" s="74">
        <v>20</v>
      </c>
      <c r="F174" s="74">
        <v>0</v>
      </c>
      <c r="G174" s="74">
        <v>10</v>
      </c>
    </row>
    <row r="175" spans="1:7" x14ac:dyDescent="0.25">
      <c r="A175" s="68" t="s">
        <v>2574</v>
      </c>
      <c r="B175" s="68" t="s">
        <v>2575</v>
      </c>
      <c r="C175" s="74">
        <v>3</v>
      </c>
      <c r="D175" s="74">
        <v>20</v>
      </c>
      <c r="E175" s="74">
        <v>10</v>
      </c>
      <c r="F175" s="74">
        <v>0</v>
      </c>
      <c r="G175" s="74">
        <v>10</v>
      </c>
    </row>
    <row r="176" spans="1:7" x14ac:dyDescent="0.25">
      <c r="A176" s="68" t="s">
        <v>106</v>
      </c>
      <c r="B176" s="68" t="s">
        <v>107</v>
      </c>
      <c r="C176" s="74">
        <v>3</v>
      </c>
      <c r="D176" s="74">
        <v>20</v>
      </c>
      <c r="E176" s="74">
        <v>10</v>
      </c>
      <c r="F176" s="74">
        <v>0</v>
      </c>
      <c r="G176" s="74">
        <v>10</v>
      </c>
    </row>
    <row r="177" spans="1:7" x14ac:dyDescent="0.25">
      <c r="A177" s="68" t="s">
        <v>108</v>
      </c>
      <c r="B177" s="68" t="s">
        <v>109</v>
      </c>
      <c r="C177" s="74">
        <v>2</v>
      </c>
      <c r="D177" s="74">
        <v>20</v>
      </c>
      <c r="E177" s="74">
        <v>10</v>
      </c>
      <c r="F177" s="74">
        <v>0</v>
      </c>
      <c r="G177" s="74">
        <v>10</v>
      </c>
    </row>
    <row r="178" spans="1:7" x14ac:dyDescent="0.25">
      <c r="A178" s="68" t="s">
        <v>2199</v>
      </c>
      <c r="B178" s="68" t="s">
        <v>2333</v>
      </c>
      <c r="C178" s="74">
        <v>2</v>
      </c>
      <c r="D178" s="74">
        <v>10</v>
      </c>
      <c r="E178" s="74">
        <v>10</v>
      </c>
      <c r="F178" s="74">
        <v>10</v>
      </c>
      <c r="G178" s="74">
        <v>10</v>
      </c>
    </row>
    <row r="179" spans="1:7" x14ac:dyDescent="0.25">
      <c r="A179" s="68" t="s">
        <v>2262</v>
      </c>
      <c r="B179" s="68" t="s">
        <v>2392</v>
      </c>
      <c r="C179" s="74">
        <v>2</v>
      </c>
      <c r="D179" s="74">
        <v>20</v>
      </c>
      <c r="E179" s="74">
        <v>10</v>
      </c>
      <c r="F179" s="74">
        <v>10</v>
      </c>
      <c r="G179" s="74">
        <v>10</v>
      </c>
    </row>
    <row r="180" spans="1:7" x14ac:dyDescent="0.25">
      <c r="A180" s="68" t="s">
        <v>2264</v>
      </c>
      <c r="B180" s="68" t="s">
        <v>2394</v>
      </c>
      <c r="C180" s="74">
        <v>2</v>
      </c>
      <c r="D180" s="74">
        <v>0</v>
      </c>
      <c r="E180" s="74">
        <v>40</v>
      </c>
      <c r="F180" s="74">
        <v>0</v>
      </c>
      <c r="G180" s="74">
        <v>10</v>
      </c>
    </row>
    <row r="181" spans="1:7" x14ac:dyDescent="0.25">
      <c r="A181" s="68" t="s">
        <v>2228</v>
      </c>
      <c r="B181" s="68" t="s">
        <v>2361</v>
      </c>
      <c r="C181" s="74">
        <v>2</v>
      </c>
      <c r="D181" s="74">
        <v>0</v>
      </c>
      <c r="E181" s="74">
        <v>30</v>
      </c>
      <c r="F181" s="74">
        <v>0</v>
      </c>
      <c r="G181" s="74">
        <v>10</v>
      </c>
    </row>
    <row r="182" spans="1:7" x14ac:dyDescent="0.25">
      <c r="A182" s="68" t="s">
        <v>2576</v>
      </c>
      <c r="B182" s="68" t="s">
        <v>2577</v>
      </c>
      <c r="C182" s="74">
        <v>2</v>
      </c>
      <c r="D182" s="74">
        <v>10</v>
      </c>
      <c r="E182" s="74">
        <v>20</v>
      </c>
      <c r="F182" s="74">
        <v>0</v>
      </c>
      <c r="G182" s="74">
        <v>10</v>
      </c>
    </row>
    <row r="183" spans="1:7" x14ac:dyDescent="0.25">
      <c r="A183" s="70" t="s">
        <v>2760</v>
      </c>
      <c r="B183" s="70" t="s">
        <v>2761</v>
      </c>
      <c r="C183" s="76">
        <v>3</v>
      </c>
      <c r="D183" s="76">
        <v>40</v>
      </c>
      <c r="E183" s="76">
        <v>0</v>
      </c>
      <c r="F183" s="76">
        <v>0</v>
      </c>
      <c r="G183" s="76">
        <v>10</v>
      </c>
    </row>
    <row r="184" spans="1:7" x14ac:dyDescent="0.25">
      <c r="A184" s="68" t="s">
        <v>2578</v>
      </c>
      <c r="B184" s="68" t="s">
        <v>2579</v>
      </c>
      <c r="C184" s="74">
        <v>2</v>
      </c>
      <c r="D184" s="74">
        <v>10</v>
      </c>
      <c r="E184" s="74">
        <v>20</v>
      </c>
      <c r="F184" s="74">
        <v>0</v>
      </c>
      <c r="G184" s="74">
        <v>10</v>
      </c>
    </row>
    <row r="185" spans="1:7" x14ac:dyDescent="0.25">
      <c r="A185" s="68" t="s">
        <v>2313</v>
      </c>
      <c r="B185" s="68" t="s">
        <v>2438</v>
      </c>
      <c r="C185" s="74">
        <v>2</v>
      </c>
      <c r="D185" s="74">
        <v>10</v>
      </c>
      <c r="E185" s="74">
        <v>10</v>
      </c>
      <c r="F185" s="74">
        <v>0</v>
      </c>
      <c r="G185" s="74">
        <v>10</v>
      </c>
    </row>
    <row r="186" spans="1:7" x14ac:dyDescent="0.25">
      <c r="A186" s="68" t="s">
        <v>2580</v>
      </c>
      <c r="B186" s="68" t="s">
        <v>2581</v>
      </c>
      <c r="C186" s="74">
        <v>2</v>
      </c>
      <c r="D186" s="74">
        <v>0</v>
      </c>
      <c r="E186" s="74">
        <v>30</v>
      </c>
      <c r="F186" s="74">
        <v>0</v>
      </c>
      <c r="G186" s="74">
        <v>10</v>
      </c>
    </row>
    <row r="187" spans="1:7" x14ac:dyDescent="0.25">
      <c r="A187" s="68" t="s">
        <v>2225</v>
      </c>
      <c r="B187" s="68" t="s">
        <v>2359</v>
      </c>
      <c r="C187" s="74">
        <v>2</v>
      </c>
      <c r="D187" s="74">
        <v>10</v>
      </c>
      <c r="E187" s="74">
        <v>20</v>
      </c>
      <c r="F187" s="74">
        <v>0</v>
      </c>
      <c r="G187" s="74">
        <v>10</v>
      </c>
    </row>
    <row r="188" spans="1:7" x14ac:dyDescent="0.25">
      <c r="A188" s="68" t="s">
        <v>110</v>
      </c>
      <c r="B188" s="68" t="s">
        <v>111</v>
      </c>
      <c r="C188" s="74">
        <v>3</v>
      </c>
      <c r="D188" s="74">
        <v>0</v>
      </c>
      <c r="E188" s="74">
        <v>20</v>
      </c>
      <c r="F188" s="74">
        <v>20</v>
      </c>
      <c r="G188" s="74">
        <v>10</v>
      </c>
    </row>
    <row r="189" spans="1:7" x14ac:dyDescent="0.25">
      <c r="A189" s="68" t="s">
        <v>112</v>
      </c>
      <c r="B189" s="68" t="s">
        <v>113</v>
      </c>
      <c r="C189" s="74">
        <v>3</v>
      </c>
      <c r="D189" s="74">
        <v>20</v>
      </c>
      <c r="E189" s="74">
        <v>10</v>
      </c>
      <c r="F189" s="74">
        <v>0</v>
      </c>
      <c r="G189" s="74">
        <v>10</v>
      </c>
    </row>
    <row r="190" spans="1:7" x14ac:dyDescent="0.25">
      <c r="A190" s="68" t="s">
        <v>2215</v>
      </c>
      <c r="B190" s="68" t="s">
        <v>2349</v>
      </c>
      <c r="C190" s="74">
        <v>3</v>
      </c>
      <c r="D190" s="74">
        <v>10</v>
      </c>
      <c r="E190" s="74">
        <v>10</v>
      </c>
      <c r="F190" s="74">
        <v>0</v>
      </c>
      <c r="G190" s="74">
        <v>10</v>
      </c>
    </row>
    <row r="191" spans="1:7" x14ac:dyDescent="0.25">
      <c r="A191" s="56" t="s">
        <v>2762</v>
      </c>
      <c r="B191" s="56" t="s">
        <v>2763</v>
      </c>
      <c r="C191" s="75">
        <v>3</v>
      </c>
      <c r="D191" s="75">
        <v>0</v>
      </c>
      <c r="E191" s="75">
        <v>0</v>
      </c>
      <c r="F191" s="75">
        <v>0</v>
      </c>
      <c r="G191" s="75">
        <v>0</v>
      </c>
    </row>
    <row r="192" spans="1:7" x14ac:dyDescent="0.25">
      <c r="A192" s="68" t="s">
        <v>2582</v>
      </c>
      <c r="B192" s="68" t="s">
        <v>2583</v>
      </c>
      <c r="C192" s="74">
        <v>3</v>
      </c>
      <c r="D192" s="74">
        <v>20</v>
      </c>
      <c r="E192" s="74">
        <v>10</v>
      </c>
      <c r="F192" s="74">
        <v>0</v>
      </c>
      <c r="G192" s="74">
        <v>10</v>
      </c>
    </row>
    <row r="193" spans="1:7" x14ac:dyDescent="0.25">
      <c r="A193" s="68" t="s">
        <v>114</v>
      </c>
      <c r="B193" s="68" t="s">
        <v>115</v>
      </c>
      <c r="C193" s="74">
        <v>3</v>
      </c>
      <c r="D193" s="74">
        <v>20</v>
      </c>
      <c r="E193" s="74">
        <v>20</v>
      </c>
      <c r="F193" s="74">
        <v>0</v>
      </c>
      <c r="G193" s="74">
        <v>10</v>
      </c>
    </row>
    <row r="194" spans="1:7" x14ac:dyDescent="0.25">
      <c r="A194" s="68" t="s">
        <v>2584</v>
      </c>
      <c r="B194" s="68" t="s">
        <v>2585</v>
      </c>
      <c r="C194" s="74">
        <v>2</v>
      </c>
      <c r="D194" s="74">
        <v>0</v>
      </c>
      <c r="E194" s="74">
        <v>10</v>
      </c>
      <c r="F194" s="74">
        <v>0</v>
      </c>
      <c r="G194" s="74">
        <v>10</v>
      </c>
    </row>
    <row r="195" spans="1:7" x14ac:dyDescent="0.25">
      <c r="A195" s="68" t="s">
        <v>2586</v>
      </c>
      <c r="B195" s="68" t="s">
        <v>2587</v>
      </c>
      <c r="C195" s="74">
        <v>2</v>
      </c>
      <c r="D195" s="74">
        <v>0</v>
      </c>
      <c r="E195" s="74">
        <v>30</v>
      </c>
      <c r="F195" s="74">
        <v>0</v>
      </c>
      <c r="G195" s="74">
        <v>10</v>
      </c>
    </row>
    <row r="196" spans="1:7" x14ac:dyDescent="0.25">
      <c r="A196" s="68" t="s">
        <v>2588</v>
      </c>
      <c r="B196" s="68" t="s">
        <v>2589</v>
      </c>
      <c r="C196" s="74">
        <v>2</v>
      </c>
      <c r="D196" s="74">
        <v>10</v>
      </c>
      <c r="E196" s="74">
        <v>20</v>
      </c>
      <c r="F196" s="74">
        <v>0</v>
      </c>
      <c r="G196" s="74">
        <v>10</v>
      </c>
    </row>
    <row r="197" spans="1:7" x14ac:dyDescent="0.25">
      <c r="A197" s="68" t="s">
        <v>116</v>
      </c>
      <c r="B197" s="68" t="s">
        <v>117</v>
      </c>
      <c r="C197" s="74">
        <v>3</v>
      </c>
      <c r="D197" s="74">
        <v>10</v>
      </c>
      <c r="E197" s="74">
        <v>10</v>
      </c>
      <c r="F197" s="74">
        <v>0</v>
      </c>
      <c r="G197" s="74">
        <v>10</v>
      </c>
    </row>
    <row r="198" spans="1:7" x14ac:dyDescent="0.25">
      <c r="A198" s="68" t="s">
        <v>2590</v>
      </c>
      <c r="B198" s="68" t="s">
        <v>2591</v>
      </c>
      <c r="C198" s="74">
        <v>2</v>
      </c>
      <c r="D198" s="74">
        <v>0</v>
      </c>
      <c r="E198" s="74">
        <v>30</v>
      </c>
      <c r="F198" s="74">
        <v>0</v>
      </c>
      <c r="G198" s="74">
        <v>10</v>
      </c>
    </row>
    <row r="199" spans="1:7" x14ac:dyDescent="0.25">
      <c r="A199" s="68" t="s">
        <v>2237</v>
      </c>
      <c r="B199" s="68" t="s">
        <v>2592</v>
      </c>
      <c r="C199" s="74">
        <v>2</v>
      </c>
      <c r="D199" s="74">
        <v>0</v>
      </c>
      <c r="E199" s="74">
        <v>20</v>
      </c>
      <c r="F199" s="74">
        <v>0</v>
      </c>
      <c r="G199" s="74">
        <v>10</v>
      </c>
    </row>
    <row r="200" spans="1:7" x14ac:dyDescent="0.25">
      <c r="A200" s="68" t="s">
        <v>2312</v>
      </c>
      <c r="B200" s="68" t="s">
        <v>2593</v>
      </c>
      <c r="C200" s="74">
        <v>3</v>
      </c>
      <c r="D200" s="74">
        <v>0</v>
      </c>
      <c r="E200" s="74">
        <v>20</v>
      </c>
      <c r="F200" s="74">
        <v>0</v>
      </c>
      <c r="G200" s="74">
        <v>10</v>
      </c>
    </row>
    <row r="201" spans="1:7" x14ac:dyDescent="0.25">
      <c r="A201" s="68" t="s">
        <v>2594</v>
      </c>
      <c r="B201" s="68" t="s">
        <v>2595</v>
      </c>
      <c r="C201" s="74">
        <v>2</v>
      </c>
      <c r="D201" s="74">
        <v>20</v>
      </c>
      <c r="E201" s="74">
        <v>10</v>
      </c>
      <c r="F201" s="74">
        <v>0</v>
      </c>
      <c r="G201" s="74">
        <v>10</v>
      </c>
    </row>
    <row r="202" spans="1:7" x14ac:dyDescent="0.25">
      <c r="A202" s="68" t="s">
        <v>2296</v>
      </c>
      <c r="B202" s="68" t="s">
        <v>2424</v>
      </c>
      <c r="C202" s="74">
        <v>2</v>
      </c>
      <c r="D202" s="74">
        <v>10</v>
      </c>
      <c r="E202" s="74">
        <v>10</v>
      </c>
      <c r="F202" s="74">
        <v>0</v>
      </c>
      <c r="G202" s="74">
        <v>10</v>
      </c>
    </row>
    <row r="203" spans="1:7" x14ac:dyDescent="0.25">
      <c r="A203" s="68" t="s">
        <v>2596</v>
      </c>
      <c r="B203" s="68" t="s">
        <v>2597</v>
      </c>
      <c r="C203" s="74">
        <v>3</v>
      </c>
      <c r="D203" s="74">
        <v>30</v>
      </c>
      <c r="E203" s="74">
        <v>10</v>
      </c>
      <c r="F203" s="74">
        <v>0</v>
      </c>
      <c r="G203" s="74">
        <v>10</v>
      </c>
    </row>
    <row r="204" spans="1:7" x14ac:dyDescent="0.25">
      <c r="A204" s="68" t="s">
        <v>118</v>
      </c>
      <c r="B204" s="68" t="s">
        <v>119</v>
      </c>
      <c r="C204" s="74">
        <v>3</v>
      </c>
      <c r="D204" s="74">
        <v>20</v>
      </c>
      <c r="E204" s="74">
        <v>20</v>
      </c>
      <c r="F204" s="74">
        <v>0</v>
      </c>
      <c r="G204" s="74">
        <v>10</v>
      </c>
    </row>
    <row r="205" spans="1:7" x14ac:dyDescent="0.25">
      <c r="A205" s="68" t="s">
        <v>120</v>
      </c>
      <c r="B205" s="68" t="s">
        <v>121</v>
      </c>
      <c r="C205" s="74">
        <v>3</v>
      </c>
      <c r="D205" s="74">
        <v>20</v>
      </c>
      <c r="E205" s="74">
        <v>10</v>
      </c>
      <c r="F205" s="74">
        <v>0</v>
      </c>
      <c r="G205" s="74">
        <v>10</v>
      </c>
    </row>
    <row r="206" spans="1:7" x14ac:dyDescent="0.25">
      <c r="A206" s="68" t="s">
        <v>2598</v>
      </c>
      <c r="B206" s="68" t="s">
        <v>2599</v>
      </c>
      <c r="C206" s="74">
        <v>3</v>
      </c>
      <c r="D206" s="74">
        <v>30</v>
      </c>
      <c r="E206" s="74">
        <v>10</v>
      </c>
      <c r="F206" s="74">
        <v>0</v>
      </c>
      <c r="G206" s="74">
        <v>10</v>
      </c>
    </row>
    <row r="207" spans="1:7" x14ac:dyDescent="0.25">
      <c r="A207" s="68" t="s">
        <v>2295</v>
      </c>
      <c r="B207" s="68" t="s">
        <v>2423</v>
      </c>
      <c r="C207" s="74">
        <v>2</v>
      </c>
      <c r="D207" s="74">
        <v>20</v>
      </c>
      <c r="E207" s="74">
        <v>10</v>
      </c>
      <c r="F207" s="74">
        <v>0</v>
      </c>
      <c r="G207" s="74">
        <v>10</v>
      </c>
    </row>
    <row r="208" spans="1:7" x14ac:dyDescent="0.25">
      <c r="A208" s="68" t="s">
        <v>2600</v>
      </c>
      <c r="B208" s="68" t="s">
        <v>2601</v>
      </c>
      <c r="C208" s="74">
        <v>2</v>
      </c>
      <c r="D208" s="74">
        <v>20</v>
      </c>
      <c r="E208" s="74">
        <v>10</v>
      </c>
      <c r="F208" s="74">
        <v>0</v>
      </c>
      <c r="G208" s="74">
        <v>10</v>
      </c>
    </row>
    <row r="209" spans="1:7" x14ac:dyDescent="0.25">
      <c r="A209" s="68" t="s">
        <v>2602</v>
      </c>
      <c r="B209" s="68" t="s">
        <v>2603</v>
      </c>
      <c r="C209" s="74">
        <v>2</v>
      </c>
      <c r="D209" s="74">
        <v>0</v>
      </c>
      <c r="E209" s="74">
        <v>30</v>
      </c>
      <c r="F209" s="74">
        <v>0</v>
      </c>
      <c r="G209" s="74">
        <v>10</v>
      </c>
    </row>
    <row r="210" spans="1:7" x14ac:dyDescent="0.25">
      <c r="A210" s="68" t="s">
        <v>2604</v>
      </c>
      <c r="B210" s="68" t="s">
        <v>2605</v>
      </c>
      <c r="C210" s="74">
        <v>3</v>
      </c>
      <c r="D210" s="74">
        <v>10</v>
      </c>
      <c r="E210" s="74">
        <v>10</v>
      </c>
      <c r="F210" s="74">
        <v>0</v>
      </c>
      <c r="G210" s="74">
        <v>10</v>
      </c>
    </row>
    <row r="211" spans="1:7" x14ac:dyDescent="0.25">
      <c r="A211" s="68" t="s">
        <v>122</v>
      </c>
      <c r="B211" s="68" t="s">
        <v>123</v>
      </c>
      <c r="C211" s="74">
        <v>3</v>
      </c>
      <c r="D211" s="74">
        <v>0</v>
      </c>
      <c r="E211" s="74">
        <v>0</v>
      </c>
      <c r="F211" s="74">
        <v>40</v>
      </c>
      <c r="G211" s="74">
        <v>10</v>
      </c>
    </row>
    <row r="212" spans="1:7" x14ac:dyDescent="0.25">
      <c r="A212" s="68" t="s">
        <v>2606</v>
      </c>
      <c r="B212" s="68" t="s">
        <v>2607</v>
      </c>
      <c r="C212" s="74">
        <v>3</v>
      </c>
      <c r="D212" s="74">
        <v>0</v>
      </c>
      <c r="E212" s="74">
        <v>30</v>
      </c>
      <c r="F212" s="74">
        <v>0</v>
      </c>
      <c r="G212" s="74">
        <v>10</v>
      </c>
    </row>
    <row r="213" spans="1:7" x14ac:dyDescent="0.25">
      <c r="A213" s="68" t="s">
        <v>124</v>
      </c>
      <c r="B213" s="68" t="s">
        <v>125</v>
      </c>
      <c r="C213" s="74">
        <v>3</v>
      </c>
      <c r="D213" s="74">
        <v>20</v>
      </c>
      <c r="E213" s="74">
        <v>10</v>
      </c>
      <c r="F213" s="74">
        <v>0</v>
      </c>
      <c r="G213" s="74">
        <v>10</v>
      </c>
    </row>
    <row r="214" spans="1:7" x14ac:dyDescent="0.25">
      <c r="A214" s="68" t="s">
        <v>126</v>
      </c>
      <c r="B214" s="68" t="s">
        <v>127</v>
      </c>
      <c r="C214" s="74">
        <v>3</v>
      </c>
      <c r="D214" s="74">
        <v>20</v>
      </c>
      <c r="E214" s="74">
        <v>10</v>
      </c>
      <c r="F214" s="74">
        <v>0</v>
      </c>
      <c r="G214" s="74">
        <v>10</v>
      </c>
    </row>
    <row r="215" spans="1:7" x14ac:dyDescent="0.25">
      <c r="A215" s="68" t="s">
        <v>128</v>
      </c>
      <c r="B215" s="68" t="s">
        <v>129</v>
      </c>
      <c r="C215" s="74">
        <v>3</v>
      </c>
      <c r="D215" s="74">
        <v>20</v>
      </c>
      <c r="E215" s="74">
        <v>10</v>
      </c>
      <c r="F215" s="74">
        <v>0</v>
      </c>
      <c r="G215" s="74">
        <v>10</v>
      </c>
    </row>
    <row r="216" spans="1:7" x14ac:dyDescent="0.25">
      <c r="A216" s="68" t="s">
        <v>130</v>
      </c>
      <c r="B216" s="68" t="s">
        <v>131</v>
      </c>
      <c r="C216" s="74">
        <v>3</v>
      </c>
      <c r="D216" s="74">
        <v>20</v>
      </c>
      <c r="E216" s="74">
        <v>20</v>
      </c>
      <c r="F216" s="74">
        <v>0</v>
      </c>
      <c r="G216" s="74">
        <v>10</v>
      </c>
    </row>
    <row r="217" spans="1:7" x14ac:dyDescent="0.25">
      <c r="A217" s="68" t="s">
        <v>132</v>
      </c>
      <c r="B217" s="68" t="s">
        <v>133</v>
      </c>
      <c r="C217" s="74">
        <v>3</v>
      </c>
      <c r="D217" s="74">
        <v>0</v>
      </c>
      <c r="E217" s="74">
        <v>20</v>
      </c>
      <c r="F217" s="74">
        <v>20</v>
      </c>
      <c r="G217" s="74">
        <v>10</v>
      </c>
    </row>
    <row r="218" spans="1:7" x14ac:dyDescent="0.25">
      <c r="A218" s="70" t="s">
        <v>2764</v>
      </c>
      <c r="B218" s="70" t="s">
        <v>2765</v>
      </c>
      <c r="C218" s="76">
        <v>3</v>
      </c>
      <c r="D218" s="76">
        <v>0</v>
      </c>
      <c r="E218" s="76">
        <v>0</v>
      </c>
      <c r="F218" s="76">
        <v>0</v>
      </c>
      <c r="G218" s="76">
        <v>0</v>
      </c>
    </row>
    <row r="219" spans="1:7" x14ac:dyDescent="0.25">
      <c r="A219" s="68" t="s">
        <v>2608</v>
      </c>
      <c r="B219" s="68" t="s">
        <v>2609</v>
      </c>
      <c r="C219" s="74">
        <v>3</v>
      </c>
      <c r="D219" s="74">
        <v>20</v>
      </c>
      <c r="E219" s="74">
        <v>10</v>
      </c>
      <c r="F219" s="74">
        <v>0</v>
      </c>
      <c r="G219" s="74">
        <v>10</v>
      </c>
    </row>
    <row r="220" spans="1:7" x14ac:dyDescent="0.25">
      <c r="A220" s="68" t="s">
        <v>2610</v>
      </c>
      <c r="B220" s="68" t="s">
        <v>2611</v>
      </c>
      <c r="C220" s="74">
        <v>3</v>
      </c>
      <c r="D220" s="74">
        <v>0</v>
      </c>
      <c r="E220" s="74">
        <v>30</v>
      </c>
      <c r="F220" s="74">
        <v>0</v>
      </c>
      <c r="G220" s="74">
        <v>10</v>
      </c>
    </row>
    <row r="221" spans="1:7" x14ac:dyDescent="0.25">
      <c r="A221" s="68" t="s">
        <v>2612</v>
      </c>
      <c r="B221" s="68" t="s">
        <v>2613</v>
      </c>
      <c r="C221" s="74">
        <v>2</v>
      </c>
      <c r="D221" s="74">
        <v>20</v>
      </c>
      <c r="E221" s="74">
        <v>10</v>
      </c>
      <c r="F221" s="74">
        <v>0</v>
      </c>
      <c r="G221" s="74">
        <v>10</v>
      </c>
    </row>
    <row r="222" spans="1:7" x14ac:dyDescent="0.25">
      <c r="A222" s="68" t="s">
        <v>2260</v>
      </c>
      <c r="B222" s="68" t="s">
        <v>2614</v>
      </c>
      <c r="C222" s="74">
        <v>2</v>
      </c>
      <c r="D222" s="74">
        <v>0</v>
      </c>
      <c r="E222" s="74">
        <v>20</v>
      </c>
      <c r="F222" s="74">
        <v>20</v>
      </c>
      <c r="G222" s="74">
        <v>10</v>
      </c>
    </row>
    <row r="223" spans="1:7" x14ac:dyDescent="0.25">
      <c r="A223" s="68" t="s">
        <v>2615</v>
      </c>
      <c r="B223" s="68" t="s">
        <v>2616</v>
      </c>
      <c r="C223" s="74">
        <v>3</v>
      </c>
      <c r="D223" s="74">
        <v>30</v>
      </c>
      <c r="E223" s="74">
        <v>10</v>
      </c>
      <c r="F223" s="74">
        <v>0</v>
      </c>
      <c r="G223" s="74">
        <v>10</v>
      </c>
    </row>
    <row r="224" spans="1:7" x14ac:dyDescent="0.25">
      <c r="A224" s="68" t="s">
        <v>2617</v>
      </c>
      <c r="B224" s="68" t="s">
        <v>2618</v>
      </c>
      <c r="C224" s="74">
        <v>2</v>
      </c>
      <c r="D224" s="74">
        <v>0</v>
      </c>
      <c r="E224" s="74">
        <v>30</v>
      </c>
      <c r="F224" s="74">
        <v>0</v>
      </c>
      <c r="G224" s="74">
        <v>10</v>
      </c>
    </row>
    <row r="225" spans="1:7" ht="15.75" x14ac:dyDescent="0.25">
      <c r="A225" s="56" t="s">
        <v>2766</v>
      </c>
      <c r="B225" s="56" t="s">
        <v>2767</v>
      </c>
      <c r="C225" s="79">
        <v>3</v>
      </c>
      <c r="D225" s="75">
        <v>0</v>
      </c>
      <c r="E225" s="75">
        <v>30</v>
      </c>
      <c r="F225" s="75">
        <v>0</v>
      </c>
      <c r="G225" s="75">
        <v>10</v>
      </c>
    </row>
    <row r="226" spans="1:7" x14ac:dyDescent="0.25">
      <c r="A226" s="68" t="s">
        <v>134</v>
      </c>
      <c r="B226" s="68" t="s">
        <v>135</v>
      </c>
      <c r="C226" s="74">
        <v>3</v>
      </c>
      <c r="D226" s="74">
        <v>20</v>
      </c>
      <c r="E226" s="74">
        <v>10</v>
      </c>
      <c r="F226" s="74">
        <v>0</v>
      </c>
      <c r="G226" s="74">
        <v>10</v>
      </c>
    </row>
    <row r="227" spans="1:7" x14ac:dyDescent="0.25">
      <c r="A227" s="68" t="s">
        <v>2283</v>
      </c>
      <c r="B227" s="68" t="s">
        <v>2413</v>
      </c>
      <c r="C227" s="74">
        <v>2</v>
      </c>
      <c r="D227" s="74">
        <v>10</v>
      </c>
      <c r="E227" s="74">
        <v>10</v>
      </c>
      <c r="F227" s="74">
        <v>0</v>
      </c>
      <c r="G227" s="74">
        <v>10</v>
      </c>
    </row>
    <row r="228" spans="1:7" x14ac:dyDescent="0.25">
      <c r="A228" s="68" t="s">
        <v>136</v>
      </c>
      <c r="B228" s="68" t="s">
        <v>137</v>
      </c>
      <c r="C228" s="74">
        <v>2</v>
      </c>
      <c r="D228" s="74">
        <v>30</v>
      </c>
      <c r="E228" s="74">
        <v>0</v>
      </c>
      <c r="F228" s="74">
        <v>0</v>
      </c>
      <c r="G228" s="74">
        <v>10</v>
      </c>
    </row>
    <row r="229" spans="1:7" x14ac:dyDescent="0.25">
      <c r="A229" s="70" t="s">
        <v>2768</v>
      </c>
      <c r="B229" s="70" t="s">
        <v>2769</v>
      </c>
      <c r="C229" s="76">
        <v>2</v>
      </c>
      <c r="D229" s="76">
        <v>10</v>
      </c>
      <c r="E229" s="76">
        <v>20</v>
      </c>
      <c r="F229" s="76">
        <v>0</v>
      </c>
      <c r="G229" s="76">
        <v>10</v>
      </c>
    </row>
    <row r="230" spans="1:7" x14ac:dyDescent="0.25">
      <c r="A230" s="68" t="s">
        <v>2218</v>
      </c>
      <c r="B230" s="68" t="s">
        <v>2352</v>
      </c>
      <c r="C230" s="74">
        <v>2</v>
      </c>
      <c r="D230" s="74">
        <v>10</v>
      </c>
      <c r="E230" s="74">
        <v>10</v>
      </c>
      <c r="F230" s="74">
        <v>10</v>
      </c>
      <c r="G230" s="74">
        <v>10</v>
      </c>
    </row>
    <row r="231" spans="1:7" x14ac:dyDescent="0.25">
      <c r="A231" s="68" t="s">
        <v>2619</v>
      </c>
      <c r="B231" s="68" t="s">
        <v>2620</v>
      </c>
      <c r="C231" s="74">
        <v>2</v>
      </c>
      <c r="D231" s="74">
        <v>20</v>
      </c>
      <c r="E231" s="74">
        <v>10</v>
      </c>
      <c r="F231" s="74">
        <v>0</v>
      </c>
      <c r="G231" s="74">
        <v>10</v>
      </c>
    </row>
    <row r="232" spans="1:7" x14ac:dyDescent="0.25">
      <c r="A232" s="68" t="s">
        <v>2621</v>
      </c>
      <c r="B232" s="68" t="s">
        <v>2622</v>
      </c>
      <c r="C232" s="74">
        <v>2</v>
      </c>
      <c r="D232" s="74">
        <v>10</v>
      </c>
      <c r="E232" s="74">
        <v>10</v>
      </c>
      <c r="F232" s="74">
        <v>0</v>
      </c>
      <c r="G232" s="74">
        <v>10</v>
      </c>
    </row>
    <row r="233" spans="1:7" x14ac:dyDescent="0.25">
      <c r="A233" s="68" t="s">
        <v>2297</v>
      </c>
      <c r="B233" s="68" t="s">
        <v>2425</v>
      </c>
      <c r="C233" s="74">
        <v>3</v>
      </c>
      <c r="D233" s="74">
        <v>15</v>
      </c>
      <c r="E233" s="74">
        <v>15</v>
      </c>
      <c r="F233" s="74">
        <v>0</v>
      </c>
      <c r="G233" s="74">
        <v>10</v>
      </c>
    </row>
    <row r="234" spans="1:7" x14ac:dyDescent="0.25">
      <c r="A234" s="68" t="s">
        <v>2623</v>
      </c>
      <c r="B234" s="68" t="s">
        <v>2624</v>
      </c>
      <c r="C234" s="74">
        <v>2</v>
      </c>
      <c r="D234" s="74">
        <v>30</v>
      </c>
      <c r="E234" s="74">
        <v>10</v>
      </c>
      <c r="F234" s="74">
        <v>0</v>
      </c>
      <c r="G234" s="74">
        <v>10</v>
      </c>
    </row>
    <row r="235" spans="1:7" x14ac:dyDescent="0.25">
      <c r="A235" s="68" t="s">
        <v>2625</v>
      </c>
      <c r="B235" s="68" t="s">
        <v>2626</v>
      </c>
      <c r="C235" s="74">
        <v>2</v>
      </c>
      <c r="D235" s="74">
        <v>20</v>
      </c>
      <c r="E235" s="74">
        <v>10</v>
      </c>
      <c r="F235" s="74">
        <v>0</v>
      </c>
      <c r="G235" s="74">
        <v>10</v>
      </c>
    </row>
    <row r="236" spans="1:7" x14ac:dyDescent="0.25">
      <c r="A236" s="68" t="s">
        <v>2627</v>
      </c>
      <c r="B236" s="68" t="s">
        <v>2628</v>
      </c>
      <c r="C236" s="74">
        <v>3</v>
      </c>
      <c r="D236" s="74">
        <v>15</v>
      </c>
      <c r="E236" s="74">
        <v>15</v>
      </c>
      <c r="F236" s="74">
        <v>0</v>
      </c>
      <c r="G236" s="74">
        <v>10</v>
      </c>
    </row>
    <row r="237" spans="1:7" x14ac:dyDescent="0.25">
      <c r="A237" s="68" t="s">
        <v>2220</v>
      </c>
      <c r="B237" s="68" t="s">
        <v>2354</v>
      </c>
      <c r="C237" s="74">
        <v>3</v>
      </c>
      <c r="D237" s="74">
        <v>15</v>
      </c>
      <c r="E237" s="74">
        <v>15</v>
      </c>
      <c r="F237" s="74">
        <v>0</v>
      </c>
      <c r="G237" s="74">
        <v>10</v>
      </c>
    </row>
    <row r="238" spans="1:7" x14ac:dyDescent="0.25">
      <c r="A238" s="68" t="s">
        <v>2629</v>
      </c>
      <c r="B238" s="68" t="s">
        <v>2630</v>
      </c>
      <c r="C238" s="74">
        <v>2</v>
      </c>
      <c r="D238" s="74">
        <v>30</v>
      </c>
      <c r="E238" s="74">
        <v>10</v>
      </c>
      <c r="F238" s="74">
        <v>0</v>
      </c>
      <c r="G238" s="74">
        <v>10</v>
      </c>
    </row>
    <row r="239" spans="1:7" x14ac:dyDescent="0.25">
      <c r="A239" s="68" t="s">
        <v>2631</v>
      </c>
      <c r="B239" s="68" t="s">
        <v>2632</v>
      </c>
      <c r="C239" s="74">
        <v>3</v>
      </c>
      <c r="D239" s="74">
        <v>10</v>
      </c>
      <c r="E239" s="74">
        <v>10</v>
      </c>
      <c r="F239" s="74">
        <v>0</v>
      </c>
      <c r="G239" s="74">
        <v>10</v>
      </c>
    </row>
    <row r="240" spans="1:7" x14ac:dyDescent="0.25">
      <c r="A240" s="68" t="s">
        <v>2633</v>
      </c>
      <c r="B240" s="68" t="s">
        <v>2634</v>
      </c>
      <c r="C240" s="74">
        <v>2</v>
      </c>
      <c r="D240" s="74">
        <v>20</v>
      </c>
      <c r="E240" s="74">
        <v>10</v>
      </c>
      <c r="F240" s="74">
        <v>0</v>
      </c>
      <c r="G240" s="74">
        <v>10</v>
      </c>
    </row>
    <row r="241" spans="1:7" x14ac:dyDescent="0.25">
      <c r="A241" s="68" t="s">
        <v>2635</v>
      </c>
      <c r="B241" s="68" t="s">
        <v>2636</v>
      </c>
      <c r="C241" s="74">
        <v>3</v>
      </c>
      <c r="D241" s="74">
        <v>20</v>
      </c>
      <c r="E241" s="74">
        <v>10</v>
      </c>
      <c r="F241" s="74">
        <v>0</v>
      </c>
      <c r="G241" s="74">
        <v>10</v>
      </c>
    </row>
    <row r="242" spans="1:7" x14ac:dyDescent="0.25">
      <c r="A242" s="71" t="s">
        <v>2637</v>
      </c>
      <c r="B242" s="71" t="s">
        <v>2638</v>
      </c>
      <c r="C242" s="78">
        <v>3</v>
      </c>
      <c r="D242" s="78">
        <v>0</v>
      </c>
      <c r="E242" s="78">
        <v>0</v>
      </c>
      <c r="F242" s="78">
        <v>0</v>
      </c>
      <c r="G242" s="78">
        <v>0</v>
      </c>
    </row>
    <row r="243" spans="1:7" x14ac:dyDescent="0.25">
      <c r="A243" s="68" t="s">
        <v>2274</v>
      </c>
      <c r="B243" s="68" t="s">
        <v>2404</v>
      </c>
      <c r="C243" s="74">
        <v>3</v>
      </c>
      <c r="D243" s="74">
        <v>10</v>
      </c>
      <c r="E243" s="74">
        <v>20</v>
      </c>
      <c r="F243" s="74">
        <v>0</v>
      </c>
      <c r="G243" s="74">
        <v>10</v>
      </c>
    </row>
    <row r="244" spans="1:7" x14ac:dyDescent="0.25">
      <c r="A244" s="68" t="s">
        <v>2208</v>
      </c>
      <c r="B244" s="68" t="s">
        <v>2342</v>
      </c>
      <c r="C244" s="74">
        <v>3</v>
      </c>
      <c r="D244" s="74">
        <v>10</v>
      </c>
      <c r="E244" s="74">
        <v>10</v>
      </c>
      <c r="F244" s="74">
        <v>0</v>
      </c>
      <c r="G244" s="74">
        <v>10</v>
      </c>
    </row>
    <row r="245" spans="1:7" x14ac:dyDescent="0.25">
      <c r="A245" s="68" t="s">
        <v>2639</v>
      </c>
      <c r="B245" s="68" t="s">
        <v>2640</v>
      </c>
      <c r="C245" s="74">
        <v>2</v>
      </c>
      <c r="D245" s="74">
        <v>20</v>
      </c>
      <c r="E245" s="74">
        <v>10</v>
      </c>
      <c r="F245" s="74">
        <v>0</v>
      </c>
      <c r="G245" s="74">
        <v>10</v>
      </c>
    </row>
    <row r="246" spans="1:7" x14ac:dyDescent="0.25">
      <c r="A246" s="68" t="s">
        <v>2641</v>
      </c>
      <c r="B246" s="68" t="s">
        <v>2642</v>
      </c>
      <c r="C246" s="74">
        <v>2</v>
      </c>
      <c r="D246" s="74">
        <v>10</v>
      </c>
      <c r="E246" s="74">
        <v>10</v>
      </c>
      <c r="F246" s="74">
        <v>0</v>
      </c>
      <c r="G246" s="74">
        <v>10</v>
      </c>
    </row>
    <row r="247" spans="1:7" x14ac:dyDescent="0.25">
      <c r="A247" s="68" t="s">
        <v>2643</v>
      </c>
      <c r="B247" s="68" t="s">
        <v>2644</v>
      </c>
      <c r="C247" s="74">
        <v>2</v>
      </c>
      <c r="D247" s="74">
        <v>10</v>
      </c>
      <c r="E247" s="74">
        <v>20</v>
      </c>
      <c r="F247" s="74">
        <v>0</v>
      </c>
      <c r="G247" s="74">
        <v>10</v>
      </c>
    </row>
    <row r="248" spans="1:7" x14ac:dyDescent="0.25">
      <c r="A248" s="70" t="s">
        <v>2770</v>
      </c>
      <c r="B248" s="70" t="s">
        <v>2771</v>
      </c>
      <c r="C248" s="76">
        <v>3</v>
      </c>
      <c r="D248" s="76">
        <v>0</v>
      </c>
      <c r="E248" s="76">
        <v>30</v>
      </c>
      <c r="F248" s="76">
        <v>0</v>
      </c>
      <c r="G248" s="76">
        <v>10</v>
      </c>
    </row>
    <row r="249" spans="1:7" x14ac:dyDescent="0.25">
      <c r="A249" s="68" t="s">
        <v>2645</v>
      </c>
      <c r="B249" s="68" t="s">
        <v>2646</v>
      </c>
      <c r="C249" s="74">
        <v>3</v>
      </c>
      <c r="D249" s="74">
        <v>10</v>
      </c>
      <c r="E249" s="74">
        <v>20</v>
      </c>
      <c r="F249" s="74">
        <v>0</v>
      </c>
      <c r="G249" s="74">
        <v>10</v>
      </c>
    </row>
    <row r="250" spans="1:7" x14ac:dyDescent="0.25">
      <c r="A250" s="68" t="s">
        <v>2647</v>
      </c>
      <c r="B250" s="68" t="s">
        <v>2648</v>
      </c>
      <c r="C250" s="74">
        <v>2</v>
      </c>
      <c r="D250" s="74">
        <v>0</v>
      </c>
      <c r="E250" s="74">
        <v>30</v>
      </c>
      <c r="F250" s="74">
        <v>0</v>
      </c>
      <c r="G250" s="74">
        <v>10</v>
      </c>
    </row>
    <row r="251" spans="1:7" x14ac:dyDescent="0.25">
      <c r="A251" s="68" t="s">
        <v>2222</v>
      </c>
      <c r="B251" s="68" t="s">
        <v>2356</v>
      </c>
      <c r="C251" s="74">
        <v>3</v>
      </c>
      <c r="D251" s="74">
        <v>10</v>
      </c>
      <c r="E251" s="74">
        <v>10</v>
      </c>
      <c r="F251" s="74">
        <v>0</v>
      </c>
      <c r="G251" s="74">
        <v>10</v>
      </c>
    </row>
    <row r="252" spans="1:7" x14ac:dyDescent="0.25">
      <c r="A252" s="68" t="s">
        <v>2224</v>
      </c>
      <c r="B252" s="68" t="s">
        <v>2358</v>
      </c>
      <c r="C252" s="74">
        <v>2</v>
      </c>
      <c r="D252" s="74">
        <v>10</v>
      </c>
      <c r="E252" s="74">
        <v>20</v>
      </c>
      <c r="F252" s="74">
        <v>0</v>
      </c>
      <c r="G252" s="74">
        <v>10</v>
      </c>
    </row>
    <row r="253" spans="1:7" x14ac:dyDescent="0.25">
      <c r="A253" s="68" t="s">
        <v>2306</v>
      </c>
      <c r="B253" s="68" t="s">
        <v>2433</v>
      </c>
      <c r="C253" s="74">
        <v>2</v>
      </c>
      <c r="D253" s="74">
        <v>0</v>
      </c>
      <c r="E253" s="74">
        <v>30</v>
      </c>
      <c r="F253" s="74">
        <v>0</v>
      </c>
      <c r="G253" s="74">
        <v>10</v>
      </c>
    </row>
    <row r="254" spans="1:7" x14ac:dyDescent="0.25">
      <c r="A254" s="68" t="s">
        <v>2649</v>
      </c>
      <c r="B254" s="68" t="s">
        <v>2650</v>
      </c>
      <c r="C254" s="74">
        <v>2</v>
      </c>
      <c r="D254" s="74">
        <v>20</v>
      </c>
      <c r="E254" s="74">
        <v>10</v>
      </c>
      <c r="F254" s="74">
        <v>0</v>
      </c>
      <c r="G254" s="74">
        <v>10</v>
      </c>
    </row>
    <row r="255" spans="1:7" x14ac:dyDescent="0.25">
      <c r="A255" s="68" t="s">
        <v>2651</v>
      </c>
      <c r="B255" s="68" t="s">
        <v>2652</v>
      </c>
      <c r="C255" s="74">
        <v>2</v>
      </c>
      <c r="D255" s="74">
        <v>0</v>
      </c>
      <c r="E255" s="74">
        <v>10</v>
      </c>
      <c r="F255" s="74">
        <v>20</v>
      </c>
      <c r="G255" s="74">
        <v>10</v>
      </c>
    </row>
    <row r="256" spans="1:7" x14ac:dyDescent="0.25">
      <c r="A256" s="68" t="s">
        <v>2653</v>
      </c>
      <c r="B256" s="68" t="s">
        <v>2654</v>
      </c>
      <c r="C256" s="74">
        <v>2</v>
      </c>
      <c r="D256" s="74">
        <v>10</v>
      </c>
      <c r="E256" s="74">
        <v>10</v>
      </c>
      <c r="F256" s="74">
        <v>0</v>
      </c>
      <c r="G256" s="74">
        <v>10</v>
      </c>
    </row>
    <row r="257" spans="1:7" x14ac:dyDescent="0.25">
      <c r="A257" s="68" t="s">
        <v>2655</v>
      </c>
      <c r="B257" s="68" t="s">
        <v>2656</v>
      </c>
      <c r="C257" s="74">
        <v>2</v>
      </c>
      <c r="D257" s="74">
        <v>10</v>
      </c>
      <c r="E257" s="74">
        <v>10</v>
      </c>
      <c r="F257" s="74">
        <v>0</v>
      </c>
      <c r="G257" s="74">
        <v>10</v>
      </c>
    </row>
    <row r="258" spans="1:7" x14ac:dyDescent="0.25">
      <c r="A258" s="68" t="s">
        <v>2657</v>
      </c>
      <c r="B258" s="68" t="s">
        <v>2658</v>
      </c>
      <c r="C258" s="74">
        <v>2</v>
      </c>
      <c r="D258" s="74">
        <v>20</v>
      </c>
      <c r="E258" s="74">
        <v>20</v>
      </c>
      <c r="F258" s="74">
        <v>0</v>
      </c>
      <c r="G258" s="74">
        <v>10</v>
      </c>
    </row>
    <row r="259" spans="1:7" x14ac:dyDescent="0.25">
      <c r="A259" s="68" t="s">
        <v>2659</v>
      </c>
      <c r="B259" s="68" t="s">
        <v>2660</v>
      </c>
      <c r="C259" s="74">
        <v>2</v>
      </c>
      <c r="D259" s="74">
        <v>10</v>
      </c>
      <c r="E259" s="74">
        <v>10</v>
      </c>
      <c r="F259" s="74">
        <v>0</v>
      </c>
      <c r="G259" s="74">
        <v>10</v>
      </c>
    </row>
    <row r="260" spans="1:7" x14ac:dyDescent="0.25">
      <c r="A260" s="68" t="s">
        <v>2661</v>
      </c>
      <c r="B260" s="68" t="s">
        <v>2662</v>
      </c>
      <c r="C260" s="74">
        <v>2</v>
      </c>
      <c r="D260" s="74">
        <v>10</v>
      </c>
      <c r="E260" s="74">
        <v>20</v>
      </c>
      <c r="F260" s="74">
        <v>0</v>
      </c>
      <c r="G260" s="74">
        <v>10</v>
      </c>
    </row>
    <row r="261" spans="1:7" ht="15.75" x14ac:dyDescent="0.25">
      <c r="A261" s="56" t="s">
        <v>2772</v>
      </c>
      <c r="B261" s="56" t="s">
        <v>2662</v>
      </c>
      <c r="C261" s="79">
        <v>2</v>
      </c>
      <c r="D261" s="74">
        <v>10</v>
      </c>
      <c r="E261" s="74">
        <v>20</v>
      </c>
      <c r="F261" s="74">
        <v>0</v>
      </c>
      <c r="G261" s="74">
        <v>10</v>
      </c>
    </row>
    <row r="262" spans="1:7" x14ac:dyDescent="0.25">
      <c r="A262" s="70" t="s">
        <v>2773</v>
      </c>
      <c r="B262" s="70" t="s">
        <v>2774</v>
      </c>
      <c r="C262" s="76">
        <v>3</v>
      </c>
      <c r="D262" s="76">
        <v>0</v>
      </c>
      <c r="E262" s="76">
        <v>0</v>
      </c>
      <c r="F262" s="76">
        <v>0</v>
      </c>
      <c r="G262" s="76">
        <v>0</v>
      </c>
    </row>
    <row r="263" spans="1:7" x14ac:dyDescent="0.25">
      <c r="A263" s="68" t="s">
        <v>2196</v>
      </c>
      <c r="B263" s="68" t="s">
        <v>2330</v>
      </c>
      <c r="C263" s="74">
        <v>2</v>
      </c>
      <c r="D263" s="74">
        <v>0</v>
      </c>
      <c r="E263" s="74">
        <v>30</v>
      </c>
      <c r="F263" s="74">
        <v>0</v>
      </c>
      <c r="G263" s="74">
        <v>10</v>
      </c>
    </row>
    <row r="264" spans="1:7" x14ac:dyDescent="0.25">
      <c r="A264" s="68" t="s">
        <v>2202</v>
      </c>
      <c r="B264" s="68" t="s">
        <v>2337</v>
      </c>
      <c r="C264" s="74">
        <v>3</v>
      </c>
      <c r="D264" s="74">
        <v>10</v>
      </c>
      <c r="E264" s="74">
        <v>20</v>
      </c>
      <c r="F264" s="74">
        <v>0</v>
      </c>
      <c r="G264" s="74">
        <v>10</v>
      </c>
    </row>
    <row r="265" spans="1:7" x14ac:dyDescent="0.25">
      <c r="A265" s="68" t="s">
        <v>2663</v>
      </c>
      <c r="B265" s="68" t="s">
        <v>2664</v>
      </c>
      <c r="C265" s="74">
        <v>3</v>
      </c>
      <c r="D265" s="74">
        <v>0</v>
      </c>
      <c r="E265" s="74">
        <v>30</v>
      </c>
      <c r="F265" s="74">
        <v>0</v>
      </c>
      <c r="G265" s="74">
        <v>10</v>
      </c>
    </row>
    <row r="266" spans="1:7" x14ac:dyDescent="0.25">
      <c r="A266" s="68" t="s">
        <v>2665</v>
      </c>
      <c r="B266" s="68" t="s">
        <v>2666</v>
      </c>
      <c r="C266" s="74">
        <v>3</v>
      </c>
      <c r="D266" s="74">
        <v>30</v>
      </c>
      <c r="E266" s="74">
        <v>0</v>
      </c>
      <c r="F266" s="74">
        <v>0</v>
      </c>
      <c r="G266" s="74">
        <v>10</v>
      </c>
    </row>
    <row r="267" spans="1:7" x14ac:dyDescent="0.25">
      <c r="A267" s="68" t="s">
        <v>2667</v>
      </c>
      <c r="B267" s="68" t="s">
        <v>2668</v>
      </c>
      <c r="C267" s="74">
        <v>3</v>
      </c>
      <c r="D267" s="74">
        <v>0</v>
      </c>
      <c r="E267" s="74">
        <v>30</v>
      </c>
      <c r="F267" s="74">
        <v>0</v>
      </c>
      <c r="G267" s="74">
        <v>10</v>
      </c>
    </row>
    <row r="268" spans="1:7" x14ac:dyDescent="0.25">
      <c r="A268" s="68" t="s">
        <v>2669</v>
      </c>
      <c r="B268" s="68" t="s">
        <v>2670</v>
      </c>
      <c r="C268" s="74">
        <v>3</v>
      </c>
      <c r="D268" s="74">
        <v>30</v>
      </c>
      <c r="E268" s="74">
        <v>0</v>
      </c>
      <c r="F268" s="74">
        <v>0</v>
      </c>
      <c r="G268" s="74">
        <v>10</v>
      </c>
    </row>
    <row r="269" spans="1:7" x14ac:dyDescent="0.25">
      <c r="A269" s="68" t="s">
        <v>2671</v>
      </c>
      <c r="B269" s="68" t="s">
        <v>2672</v>
      </c>
      <c r="C269" s="74">
        <v>2</v>
      </c>
      <c r="D269" s="74">
        <v>20</v>
      </c>
      <c r="E269" s="74">
        <v>15</v>
      </c>
      <c r="F269" s="74">
        <v>0</v>
      </c>
      <c r="G269" s="74">
        <v>5</v>
      </c>
    </row>
    <row r="270" spans="1:7" x14ac:dyDescent="0.25">
      <c r="A270" s="68" t="s">
        <v>2673</v>
      </c>
      <c r="B270" s="68" t="s">
        <v>2674</v>
      </c>
      <c r="C270" s="74">
        <v>3</v>
      </c>
      <c r="D270" s="74">
        <v>0</v>
      </c>
      <c r="E270" s="74">
        <v>30</v>
      </c>
      <c r="F270" s="74">
        <v>0</v>
      </c>
      <c r="G270" s="74">
        <v>10</v>
      </c>
    </row>
    <row r="271" spans="1:7" x14ac:dyDescent="0.25">
      <c r="A271" s="70" t="s">
        <v>2775</v>
      </c>
      <c r="B271" s="70" t="s">
        <v>2776</v>
      </c>
      <c r="C271" s="76">
        <v>3</v>
      </c>
      <c r="D271" s="76">
        <v>0</v>
      </c>
      <c r="E271" s="76">
        <v>0</v>
      </c>
      <c r="F271" s="76">
        <v>0</v>
      </c>
      <c r="G271" s="76">
        <v>0</v>
      </c>
    </row>
    <row r="272" spans="1:7" x14ac:dyDescent="0.25">
      <c r="A272" s="68" t="s">
        <v>2226</v>
      </c>
      <c r="B272" s="68" t="s">
        <v>2360</v>
      </c>
      <c r="C272" s="74">
        <v>3</v>
      </c>
      <c r="D272" s="74">
        <v>10</v>
      </c>
      <c r="E272" s="74">
        <v>20</v>
      </c>
      <c r="F272" s="74">
        <v>0</v>
      </c>
      <c r="G272" s="74">
        <v>10</v>
      </c>
    </row>
    <row r="273" spans="1:7" x14ac:dyDescent="0.25">
      <c r="A273" s="68" t="s">
        <v>2675</v>
      </c>
      <c r="B273" s="68" t="s">
        <v>2676</v>
      </c>
      <c r="C273" s="74">
        <v>3</v>
      </c>
      <c r="D273" s="74">
        <v>0</v>
      </c>
      <c r="E273" s="74">
        <v>30</v>
      </c>
      <c r="F273" s="74">
        <v>0</v>
      </c>
      <c r="G273" s="74">
        <v>10</v>
      </c>
    </row>
    <row r="274" spans="1:7" x14ac:dyDescent="0.25">
      <c r="A274" s="68" t="s">
        <v>2213</v>
      </c>
      <c r="B274" s="68" t="s">
        <v>2347</v>
      </c>
      <c r="C274" s="74">
        <v>3</v>
      </c>
      <c r="D274" s="74">
        <v>10</v>
      </c>
      <c r="E274" s="74">
        <v>10</v>
      </c>
      <c r="F274" s="74">
        <v>0</v>
      </c>
      <c r="G274" s="74">
        <v>10</v>
      </c>
    </row>
    <row r="275" spans="1:7" x14ac:dyDescent="0.25">
      <c r="A275" s="68" t="s">
        <v>2677</v>
      </c>
      <c r="B275" s="68" t="s">
        <v>2678</v>
      </c>
      <c r="C275" s="74">
        <v>2</v>
      </c>
      <c r="D275" s="74">
        <v>30</v>
      </c>
      <c r="E275" s="74">
        <v>10</v>
      </c>
      <c r="F275" s="74">
        <v>0</v>
      </c>
      <c r="G275" s="74">
        <v>10</v>
      </c>
    </row>
    <row r="276" spans="1:7" x14ac:dyDescent="0.25">
      <c r="A276" s="68" t="s">
        <v>2198</v>
      </c>
      <c r="B276" s="68" t="s">
        <v>2332</v>
      </c>
      <c r="C276" s="74">
        <v>3</v>
      </c>
      <c r="D276" s="74">
        <v>10</v>
      </c>
      <c r="E276" s="74">
        <v>20</v>
      </c>
      <c r="F276" s="74">
        <v>0</v>
      </c>
      <c r="G276" s="74">
        <v>10</v>
      </c>
    </row>
    <row r="277" spans="1:7" x14ac:dyDescent="0.25">
      <c r="A277" s="68" t="s">
        <v>2679</v>
      </c>
      <c r="B277" s="68" t="s">
        <v>2680</v>
      </c>
      <c r="C277" s="74">
        <v>3</v>
      </c>
      <c r="D277" s="74">
        <v>10</v>
      </c>
      <c r="E277" s="74">
        <v>20</v>
      </c>
      <c r="F277" s="74">
        <v>0</v>
      </c>
      <c r="G277" s="74">
        <v>10</v>
      </c>
    </row>
    <row r="278" spans="1:7" x14ac:dyDescent="0.25">
      <c r="A278" s="68" t="s">
        <v>2681</v>
      </c>
      <c r="B278" s="68" t="s">
        <v>2682</v>
      </c>
      <c r="C278" s="74">
        <v>3</v>
      </c>
      <c r="D278" s="74">
        <v>10</v>
      </c>
      <c r="E278" s="74">
        <v>20</v>
      </c>
      <c r="F278" s="74">
        <v>0</v>
      </c>
      <c r="G278" s="74">
        <v>10</v>
      </c>
    </row>
    <row r="279" spans="1:7" x14ac:dyDescent="0.25">
      <c r="A279" s="68" t="s">
        <v>2683</v>
      </c>
      <c r="B279" s="68" t="s">
        <v>2684</v>
      </c>
      <c r="C279" s="74">
        <v>3</v>
      </c>
      <c r="D279" s="74">
        <v>10</v>
      </c>
      <c r="E279" s="74">
        <v>20</v>
      </c>
      <c r="F279" s="74">
        <v>0</v>
      </c>
      <c r="G279" s="74">
        <v>10</v>
      </c>
    </row>
    <row r="280" spans="1:7" x14ac:dyDescent="0.25">
      <c r="A280" s="70" t="s">
        <v>2777</v>
      </c>
      <c r="B280" s="70" t="s">
        <v>2684</v>
      </c>
      <c r="C280" s="76">
        <v>3</v>
      </c>
      <c r="D280" s="76">
        <v>0</v>
      </c>
      <c r="E280" s="78">
        <v>30</v>
      </c>
      <c r="F280" s="78">
        <v>0</v>
      </c>
      <c r="G280" s="78">
        <v>10</v>
      </c>
    </row>
    <row r="281" spans="1:7" ht="15.75" x14ac:dyDescent="0.25">
      <c r="A281" s="70" t="s">
        <v>2778</v>
      </c>
      <c r="B281" s="70" t="s">
        <v>2779</v>
      </c>
      <c r="C281" s="80">
        <v>3</v>
      </c>
      <c r="D281" s="76">
        <v>0</v>
      </c>
      <c r="E281" s="76">
        <v>0</v>
      </c>
      <c r="F281" s="76">
        <v>0</v>
      </c>
      <c r="G281" s="76">
        <v>0</v>
      </c>
    </row>
    <row r="282" spans="1:7" x14ac:dyDescent="0.25">
      <c r="A282" s="68" t="s">
        <v>2229</v>
      </c>
      <c r="B282" s="68" t="s">
        <v>2362</v>
      </c>
      <c r="C282" s="74">
        <v>2</v>
      </c>
      <c r="D282" s="74">
        <v>0</v>
      </c>
      <c r="E282" s="74">
        <v>20</v>
      </c>
      <c r="F282" s="74">
        <v>0</v>
      </c>
      <c r="G282" s="74">
        <v>10</v>
      </c>
    </row>
    <row r="283" spans="1:7" x14ac:dyDescent="0.25">
      <c r="A283" s="68" t="s">
        <v>2685</v>
      </c>
      <c r="B283" s="68" t="s">
        <v>2686</v>
      </c>
      <c r="C283" s="74">
        <v>3</v>
      </c>
      <c r="D283" s="74">
        <v>10</v>
      </c>
      <c r="E283" s="74">
        <v>20</v>
      </c>
      <c r="F283" s="74">
        <v>0</v>
      </c>
      <c r="G283" s="74">
        <v>10</v>
      </c>
    </row>
    <row r="284" spans="1:7" x14ac:dyDescent="0.25">
      <c r="A284" s="68" t="s">
        <v>2687</v>
      </c>
      <c r="B284" s="68" t="s">
        <v>2688</v>
      </c>
      <c r="C284" s="74">
        <v>2</v>
      </c>
      <c r="D284" s="74">
        <v>10</v>
      </c>
      <c r="E284" s="74">
        <v>10</v>
      </c>
      <c r="F284" s="74">
        <v>0</v>
      </c>
      <c r="G284" s="74">
        <v>10</v>
      </c>
    </row>
    <row r="285" spans="1:7" x14ac:dyDescent="0.25">
      <c r="A285" s="68" t="s">
        <v>2689</v>
      </c>
      <c r="B285" s="68" t="s">
        <v>2690</v>
      </c>
      <c r="C285" s="74">
        <v>3</v>
      </c>
      <c r="D285" s="74">
        <v>20</v>
      </c>
      <c r="E285" s="74">
        <v>10</v>
      </c>
      <c r="F285" s="74">
        <v>0</v>
      </c>
      <c r="G285" s="74">
        <v>10</v>
      </c>
    </row>
    <row r="286" spans="1:7" x14ac:dyDescent="0.25">
      <c r="A286" s="68" t="s">
        <v>2691</v>
      </c>
      <c r="B286" s="68" t="s">
        <v>2692</v>
      </c>
      <c r="C286" s="74">
        <v>2</v>
      </c>
      <c r="D286" s="74">
        <v>10</v>
      </c>
      <c r="E286" s="74">
        <v>20</v>
      </c>
      <c r="F286" s="74">
        <v>0</v>
      </c>
      <c r="G286" s="74">
        <v>10</v>
      </c>
    </row>
    <row r="287" spans="1:7" x14ac:dyDescent="0.25">
      <c r="A287" s="68" t="s">
        <v>2231</v>
      </c>
      <c r="B287" s="68" t="s">
        <v>2365</v>
      </c>
      <c r="C287" s="74">
        <v>2</v>
      </c>
      <c r="D287" s="74">
        <v>10</v>
      </c>
      <c r="E287" s="74">
        <v>20</v>
      </c>
      <c r="F287" s="74">
        <v>0</v>
      </c>
      <c r="G287" s="74">
        <v>10</v>
      </c>
    </row>
    <row r="288" spans="1:7" x14ac:dyDescent="0.25">
      <c r="A288" s="68" t="s">
        <v>2275</v>
      </c>
      <c r="B288" s="68" t="s">
        <v>2405</v>
      </c>
      <c r="C288" s="74">
        <v>3</v>
      </c>
      <c r="D288" s="74">
        <v>20</v>
      </c>
      <c r="E288" s="74">
        <v>10</v>
      </c>
      <c r="F288" s="74">
        <v>0</v>
      </c>
      <c r="G288" s="74">
        <v>10</v>
      </c>
    </row>
    <row r="289" spans="1:7" x14ac:dyDescent="0.25">
      <c r="A289" s="68" t="s">
        <v>2219</v>
      </c>
      <c r="B289" s="68" t="s">
        <v>2353</v>
      </c>
      <c r="C289" s="74">
        <v>3</v>
      </c>
      <c r="D289" s="74">
        <v>10</v>
      </c>
      <c r="E289" s="74">
        <v>10</v>
      </c>
      <c r="F289" s="74">
        <v>10</v>
      </c>
      <c r="G289" s="74">
        <v>10</v>
      </c>
    </row>
    <row r="290" spans="1:7" x14ac:dyDescent="0.25">
      <c r="A290" s="70" t="s">
        <v>2780</v>
      </c>
      <c r="B290" s="70" t="s">
        <v>2781</v>
      </c>
      <c r="C290" s="76">
        <v>3</v>
      </c>
      <c r="D290" s="76">
        <v>0</v>
      </c>
      <c r="E290" s="76">
        <v>0</v>
      </c>
      <c r="F290" s="76">
        <v>0</v>
      </c>
      <c r="G290" s="76">
        <v>0</v>
      </c>
    </row>
    <row r="291" spans="1:7" x14ac:dyDescent="0.25">
      <c r="A291" s="68" t="s">
        <v>2693</v>
      </c>
      <c r="B291" s="68" t="s">
        <v>2694</v>
      </c>
      <c r="C291" s="74">
        <v>2</v>
      </c>
      <c r="D291" s="74">
        <v>15</v>
      </c>
      <c r="E291" s="74">
        <v>15</v>
      </c>
      <c r="F291" s="74">
        <v>0</v>
      </c>
      <c r="G291" s="74">
        <v>10</v>
      </c>
    </row>
    <row r="292" spans="1:7" x14ac:dyDescent="0.25">
      <c r="A292" s="68" t="s">
        <v>2281</v>
      </c>
      <c r="B292" s="68" t="s">
        <v>2411</v>
      </c>
      <c r="C292" s="74">
        <v>3</v>
      </c>
      <c r="D292" s="74">
        <v>10</v>
      </c>
      <c r="E292" s="74">
        <v>10</v>
      </c>
      <c r="F292" s="74">
        <v>10</v>
      </c>
      <c r="G292" s="74">
        <v>10</v>
      </c>
    </row>
    <row r="293" spans="1:7" x14ac:dyDescent="0.25">
      <c r="A293" s="68" t="s">
        <v>2695</v>
      </c>
      <c r="B293" s="68" t="s">
        <v>2329</v>
      </c>
      <c r="C293" s="74">
        <v>4</v>
      </c>
      <c r="D293" s="74">
        <v>0</v>
      </c>
      <c r="E293" s="74">
        <v>30</v>
      </c>
      <c r="F293" s="74">
        <v>0</v>
      </c>
      <c r="G293" s="74">
        <v>10</v>
      </c>
    </row>
    <row r="294" spans="1:7" x14ac:dyDescent="0.25">
      <c r="A294" s="68" t="s">
        <v>2195</v>
      </c>
      <c r="B294" s="68" t="s">
        <v>2329</v>
      </c>
      <c r="C294" s="74">
        <v>4</v>
      </c>
      <c r="D294" s="74">
        <v>0</v>
      </c>
      <c r="E294" s="74">
        <v>30</v>
      </c>
      <c r="F294" s="74">
        <v>0</v>
      </c>
      <c r="G294" s="74">
        <v>20</v>
      </c>
    </row>
    <row r="295" spans="1:7" x14ac:dyDescent="0.25">
      <c r="A295" s="68" t="s">
        <v>2193</v>
      </c>
      <c r="B295" s="68" t="s">
        <v>2327</v>
      </c>
      <c r="C295" s="74">
        <v>3</v>
      </c>
      <c r="D295" s="74">
        <v>0</v>
      </c>
      <c r="E295" s="74">
        <v>0</v>
      </c>
      <c r="F295" s="74">
        <v>40</v>
      </c>
      <c r="G295" s="74">
        <v>10</v>
      </c>
    </row>
    <row r="296" spans="1:7" x14ac:dyDescent="0.25">
      <c r="A296" s="71" t="s">
        <v>2696</v>
      </c>
      <c r="B296" s="71" t="s">
        <v>2697</v>
      </c>
      <c r="C296" s="78">
        <v>4</v>
      </c>
      <c r="D296" s="78">
        <v>0</v>
      </c>
      <c r="E296" s="78">
        <v>0</v>
      </c>
      <c r="F296" s="78">
        <v>0</v>
      </c>
      <c r="G296" s="78">
        <v>0</v>
      </c>
    </row>
    <row r="297" spans="1:7" x14ac:dyDescent="0.25">
      <c r="A297" s="71" t="s">
        <v>2698</v>
      </c>
      <c r="B297" s="71" t="s">
        <v>2699</v>
      </c>
      <c r="C297" s="78">
        <v>4</v>
      </c>
      <c r="D297" s="78">
        <v>0</v>
      </c>
      <c r="E297" s="78">
        <v>0</v>
      </c>
      <c r="F297" s="78">
        <v>0</v>
      </c>
      <c r="G297" s="78">
        <v>0</v>
      </c>
    </row>
    <row r="298" spans="1:7" x14ac:dyDescent="0.25">
      <c r="A298" s="68" t="s">
        <v>2289</v>
      </c>
      <c r="B298" s="68" t="s">
        <v>2418</v>
      </c>
      <c r="C298" s="74">
        <v>3</v>
      </c>
      <c r="D298" s="74">
        <v>10</v>
      </c>
      <c r="E298" s="74">
        <v>10</v>
      </c>
      <c r="F298" s="74">
        <v>0</v>
      </c>
      <c r="G298" s="74">
        <v>10</v>
      </c>
    </row>
    <row r="299" spans="1:7" x14ac:dyDescent="0.25">
      <c r="A299" s="68" t="s">
        <v>2259</v>
      </c>
      <c r="B299" s="68" t="s">
        <v>2390</v>
      </c>
      <c r="C299" s="74">
        <v>2</v>
      </c>
      <c r="D299" s="74">
        <v>30</v>
      </c>
      <c r="E299" s="74">
        <v>10</v>
      </c>
      <c r="F299" s="74">
        <v>0</v>
      </c>
      <c r="G299" s="74">
        <v>10</v>
      </c>
    </row>
    <row r="300" spans="1:7" x14ac:dyDescent="0.25">
      <c r="A300" s="71" t="s">
        <v>2185</v>
      </c>
      <c r="B300" s="71" t="s">
        <v>2319</v>
      </c>
      <c r="C300" s="78">
        <v>3</v>
      </c>
      <c r="D300" s="78">
        <v>0</v>
      </c>
      <c r="E300" s="78">
        <v>0</v>
      </c>
      <c r="F300" s="78">
        <v>0</v>
      </c>
      <c r="G300" s="78">
        <v>0</v>
      </c>
    </row>
    <row r="301" spans="1:7" x14ac:dyDescent="0.25">
      <c r="A301" s="71" t="s">
        <v>2188</v>
      </c>
      <c r="B301" s="71" t="s">
        <v>2322</v>
      </c>
      <c r="C301" s="78">
        <v>2</v>
      </c>
      <c r="D301" s="78">
        <v>0</v>
      </c>
      <c r="E301" s="78">
        <v>0</v>
      </c>
      <c r="F301" s="78">
        <v>0</v>
      </c>
      <c r="G301" s="78">
        <v>0</v>
      </c>
    </row>
    <row r="302" spans="1:7" x14ac:dyDescent="0.25">
      <c r="A302" s="71" t="s">
        <v>2238</v>
      </c>
      <c r="B302" s="71" t="s">
        <v>2372</v>
      </c>
      <c r="C302" s="78">
        <v>2</v>
      </c>
      <c r="D302" s="78">
        <v>0</v>
      </c>
      <c r="E302" s="78">
        <v>0</v>
      </c>
      <c r="F302" s="78">
        <v>0</v>
      </c>
      <c r="G302" s="78">
        <v>0</v>
      </c>
    </row>
    <row r="303" spans="1:7" x14ac:dyDescent="0.25">
      <c r="A303" s="71" t="s">
        <v>2265</v>
      </c>
      <c r="B303" s="71" t="s">
        <v>2395</v>
      </c>
      <c r="C303" s="78">
        <v>3</v>
      </c>
      <c r="D303" s="78">
        <v>0</v>
      </c>
      <c r="E303" s="78">
        <v>0</v>
      </c>
      <c r="F303" s="78">
        <v>0</v>
      </c>
      <c r="G303" s="78">
        <v>0</v>
      </c>
    </row>
    <row r="304" spans="1:7" x14ac:dyDescent="0.25">
      <c r="A304" s="71" t="s">
        <v>2192</v>
      </c>
      <c r="B304" s="71" t="s">
        <v>2326</v>
      </c>
      <c r="C304" s="78">
        <v>4</v>
      </c>
      <c r="D304" s="78">
        <v>0</v>
      </c>
      <c r="E304" s="78">
        <v>0</v>
      </c>
      <c r="F304" s="78">
        <v>0</v>
      </c>
      <c r="G304" s="78">
        <v>0</v>
      </c>
    </row>
    <row r="305" spans="1:7" x14ac:dyDescent="0.25">
      <c r="A305" s="71" t="s">
        <v>2186</v>
      </c>
      <c r="B305" s="71" t="s">
        <v>2320</v>
      </c>
      <c r="C305" s="78">
        <v>3</v>
      </c>
      <c r="D305" s="78">
        <v>0</v>
      </c>
      <c r="E305" s="78">
        <v>0</v>
      </c>
      <c r="F305" s="78">
        <v>0</v>
      </c>
      <c r="G305" s="78">
        <v>0</v>
      </c>
    </row>
    <row r="306" spans="1:7" x14ac:dyDescent="0.25">
      <c r="A306" s="71" t="s">
        <v>2189</v>
      </c>
      <c r="B306" s="71" t="s">
        <v>2323</v>
      </c>
      <c r="C306" s="78">
        <v>4</v>
      </c>
      <c r="D306" s="78">
        <v>0</v>
      </c>
      <c r="E306" s="78">
        <v>0</v>
      </c>
      <c r="F306" s="78">
        <v>0</v>
      </c>
      <c r="G306" s="78">
        <v>0</v>
      </c>
    </row>
    <row r="307" spans="1:7" x14ac:dyDescent="0.25">
      <c r="A307" s="71" t="s">
        <v>2191</v>
      </c>
      <c r="B307" s="71" t="s">
        <v>2325</v>
      </c>
      <c r="C307" s="78">
        <v>3</v>
      </c>
      <c r="D307" s="78">
        <v>0</v>
      </c>
      <c r="E307" s="78">
        <v>0</v>
      </c>
      <c r="F307" s="78">
        <v>0</v>
      </c>
      <c r="G307" s="78">
        <v>0</v>
      </c>
    </row>
    <row r="308" spans="1:7" x14ac:dyDescent="0.25">
      <c r="A308" s="71" t="s">
        <v>2187</v>
      </c>
      <c r="B308" s="71" t="s">
        <v>2321</v>
      </c>
      <c r="C308" s="78">
        <v>4</v>
      </c>
      <c r="D308" s="78">
        <v>0</v>
      </c>
      <c r="E308" s="78">
        <v>0</v>
      </c>
      <c r="F308" s="78">
        <v>0</v>
      </c>
      <c r="G308" s="78">
        <v>0</v>
      </c>
    </row>
    <row r="309" spans="1:7" x14ac:dyDescent="0.25">
      <c r="A309" s="71" t="s">
        <v>2700</v>
      </c>
      <c r="B309" s="71" t="s">
        <v>2701</v>
      </c>
      <c r="C309" s="78">
        <v>3</v>
      </c>
      <c r="D309" s="78">
        <v>0</v>
      </c>
      <c r="E309" s="78">
        <v>0</v>
      </c>
      <c r="F309" s="78">
        <v>0</v>
      </c>
      <c r="G309" s="78">
        <v>0</v>
      </c>
    </row>
    <row r="310" spans="1:7" x14ac:dyDescent="0.25">
      <c r="A310" s="71" t="s">
        <v>2702</v>
      </c>
      <c r="B310" s="71" t="s">
        <v>2703</v>
      </c>
      <c r="C310" s="78">
        <v>4</v>
      </c>
      <c r="D310" s="78">
        <v>0</v>
      </c>
      <c r="E310" s="78">
        <v>0</v>
      </c>
      <c r="F310" s="78">
        <v>0</v>
      </c>
      <c r="G310" s="78">
        <v>0</v>
      </c>
    </row>
    <row r="311" spans="1:7" x14ac:dyDescent="0.25">
      <c r="A311" s="68" t="s">
        <v>2236</v>
      </c>
      <c r="B311" s="68" t="s">
        <v>2371</v>
      </c>
      <c r="C311" s="74">
        <v>2</v>
      </c>
      <c r="D311" s="74">
        <v>10</v>
      </c>
      <c r="E311" s="74">
        <v>20</v>
      </c>
      <c r="F311" s="74">
        <v>0</v>
      </c>
      <c r="G311" s="74">
        <v>10</v>
      </c>
    </row>
    <row r="312" spans="1:7" x14ac:dyDescent="0.25">
      <c r="A312" s="68" t="s">
        <v>138</v>
      </c>
      <c r="B312" s="68" t="s">
        <v>139</v>
      </c>
      <c r="C312" s="74">
        <v>2</v>
      </c>
      <c r="D312" s="74">
        <v>0</v>
      </c>
      <c r="E312" s="74">
        <v>10</v>
      </c>
      <c r="F312" s="74">
        <v>10</v>
      </c>
      <c r="G312" s="74">
        <v>10</v>
      </c>
    </row>
    <row r="313" spans="1:7" x14ac:dyDescent="0.25">
      <c r="A313" s="68" t="s">
        <v>140</v>
      </c>
      <c r="B313" s="68" t="s">
        <v>141</v>
      </c>
      <c r="C313" s="74">
        <v>2</v>
      </c>
      <c r="D313" s="74">
        <v>10</v>
      </c>
      <c r="E313" s="74">
        <v>10</v>
      </c>
      <c r="F313" s="74">
        <v>0</v>
      </c>
      <c r="G313" s="74">
        <v>10</v>
      </c>
    </row>
    <row r="314" spans="1:7" x14ac:dyDescent="0.25">
      <c r="A314" s="68" t="s">
        <v>38</v>
      </c>
      <c r="B314" s="68" t="s">
        <v>39</v>
      </c>
      <c r="C314" s="74">
        <v>2</v>
      </c>
      <c r="D314" s="74">
        <v>10</v>
      </c>
      <c r="E314" s="74">
        <v>10</v>
      </c>
      <c r="F314" s="74">
        <v>0</v>
      </c>
      <c r="G314" s="74">
        <v>10</v>
      </c>
    </row>
    <row r="315" spans="1:7" x14ac:dyDescent="0.25">
      <c r="A315" s="68" t="s">
        <v>142</v>
      </c>
      <c r="B315" s="68" t="s">
        <v>143</v>
      </c>
      <c r="C315" s="74">
        <v>2</v>
      </c>
      <c r="D315" s="74">
        <v>30</v>
      </c>
      <c r="E315" s="74">
        <v>10</v>
      </c>
      <c r="F315" s="74">
        <v>0</v>
      </c>
      <c r="G315" s="74">
        <v>10</v>
      </c>
    </row>
    <row r="316" spans="1:7" x14ac:dyDescent="0.25">
      <c r="A316" s="68" t="s">
        <v>2704</v>
      </c>
      <c r="B316" s="68" t="s">
        <v>2705</v>
      </c>
      <c r="C316" s="74">
        <v>2</v>
      </c>
      <c r="D316" s="74">
        <v>0</v>
      </c>
      <c r="E316" s="74">
        <v>30</v>
      </c>
      <c r="F316" s="74">
        <v>0</v>
      </c>
      <c r="G316" s="74">
        <v>20</v>
      </c>
    </row>
    <row r="317" spans="1:7" x14ac:dyDescent="0.25">
      <c r="A317" s="68" t="s">
        <v>2706</v>
      </c>
      <c r="B317" s="68" t="s">
        <v>2707</v>
      </c>
      <c r="C317" s="74">
        <v>2</v>
      </c>
      <c r="D317" s="74">
        <v>10</v>
      </c>
      <c r="E317" s="74">
        <v>10</v>
      </c>
      <c r="F317" s="74">
        <v>0</v>
      </c>
      <c r="G317" s="74">
        <v>10</v>
      </c>
    </row>
    <row r="318" spans="1:7" x14ac:dyDescent="0.25">
      <c r="A318" s="68" t="s">
        <v>2708</v>
      </c>
      <c r="B318" s="68" t="s">
        <v>2709</v>
      </c>
      <c r="C318" s="74">
        <v>2</v>
      </c>
      <c r="D318" s="74">
        <v>0</v>
      </c>
      <c r="E318" s="74">
        <v>30</v>
      </c>
      <c r="F318" s="74">
        <v>0</v>
      </c>
      <c r="G318" s="74">
        <v>10</v>
      </c>
    </row>
    <row r="319" spans="1:7" x14ac:dyDescent="0.25">
      <c r="A319" s="68" t="s">
        <v>2310</v>
      </c>
      <c r="B319" s="68" t="s">
        <v>2710</v>
      </c>
      <c r="C319" s="74">
        <v>2</v>
      </c>
      <c r="D319" s="74">
        <v>10</v>
      </c>
      <c r="E319" s="74">
        <v>20</v>
      </c>
      <c r="F319" s="74">
        <v>0</v>
      </c>
      <c r="G319" s="74">
        <v>10</v>
      </c>
    </row>
    <row r="320" spans="1:7" x14ac:dyDescent="0.25">
      <c r="A320" s="68" t="s">
        <v>2314</v>
      </c>
      <c r="B320" s="68" t="s">
        <v>2439</v>
      </c>
      <c r="C320" s="74">
        <v>3</v>
      </c>
      <c r="D320" s="74">
        <v>0</v>
      </c>
      <c r="E320" s="74">
        <v>30</v>
      </c>
      <c r="F320" s="74">
        <v>0</v>
      </c>
      <c r="G320" s="74">
        <v>10</v>
      </c>
    </row>
    <row r="321" spans="1:7" x14ac:dyDescent="0.25">
      <c r="A321" s="68" t="s">
        <v>2244</v>
      </c>
      <c r="B321" s="68" t="s">
        <v>2378</v>
      </c>
      <c r="C321" s="74">
        <v>2</v>
      </c>
      <c r="D321" s="74">
        <v>10</v>
      </c>
      <c r="E321" s="74">
        <v>10</v>
      </c>
      <c r="F321" s="74">
        <v>0</v>
      </c>
      <c r="G321" s="74">
        <v>10</v>
      </c>
    </row>
    <row r="322" spans="1:7" x14ac:dyDescent="0.25">
      <c r="A322" s="68" t="s">
        <v>2206</v>
      </c>
      <c r="B322" s="68" t="s">
        <v>2340</v>
      </c>
      <c r="C322" s="74">
        <v>2</v>
      </c>
      <c r="D322" s="74">
        <v>10</v>
      </c>
      <c r="E322" s="74">
        <v>10</v>
      </c>
      <c r="F322" s="74">
        <v>0</v>
      </c>
      <c r="G322" s="74">
        <v>10</v>
      </c>
    </row>
    <row r="323" spans="1:7" x14ac:dyDescent="0.25">
      <c r="A323" s="68" t="s">
        <v>2234</v>
      </c>
      <c r="B323" s="68" t="s">
        <v>2369</v>
      </c>
      <c r="C323" s="74">
        <v>3</v>
      </c>
      <c r="D323" s="74">
        <v>10</v>
      </c>
      <c r="E323" s="74">
        <v>10</v>
      </c>
      <c r="F323" s="74">
        <v>0</v>
      </c>
      <c r="G323" s="74">
        <v>20</v>
      </c>
    </row>
    <row r="324" spans="1:7" x14ac:dyDescent="0.25">
      <c r="A324" s="68" t="s">
        <v>2268</v>
      </c>
      <c r="B324" s="68" t="s">
        <v>2398</v>
      </c>
      <c r="C324" s="74">
        <v>3</v>
      </c>
      <c r="D324" s="74">
        <v>10</v>
      </c>
      <c r="E324" s="74">
        <v>10</v>
      </c>
      <c r="F324" s="74">
        <v>0</v>
      </c>
      <c r="G324" s="74">
        <v>10</v>
      </c>
    </row>
    <row r="325" spans="1:7" x14ac:dyDescent="0.25">
      <c r="A325" s="68" t="s">
        <v>144</v>
      </c>
      <c r="B325" s="68" t="s">
        <v>145</v>
      </c>
      <c r="C325" s="74">
        <v>3</v>
      </c>
      <c r="D325" s="74">
        <v>10</v>
      </c>
      <c r="E325" s="74">
        <v>10</v>
      </c>
      <c r="F325" s="74">
        <v>0</v>
      </c>
      <c r="G325" s="74">
        <v>10</v>
      </c>
    </row>
    <row r="326" spans="1:7" x14ac:dyDescent="0.25">
      <c r="A326" s="68" t="s">
        <v>146</v>
      </c>
      <c r="B326" s="68" t="s">
        <v>147</v>
      </c>
      <c r="C326" s="74">
        <v>3</v>
      </c>
      <c r="D326" s="74">
        <v>10</v>
      </c>
      <c r="E326" s="74">
        <v>10</v>
      </c>
      <c r="F326" s="74">
        <v>0</v>
      </c>
      <c r="G326" s="74">
        <v>10</v>
      </c>
    </row>
    <row r="327" spans="1:7" x14ac:dyDescent="0.25">
      <c r="A327" s="68" t="s">
        <v>2711</v>
      </c>
      <c r="B327" s="68" t="s">
        <v>2712</v>
      </c>
      <c r="C327" s="74">
        <v>3</v>
      </c>
      <c r="D327" s="74">
        <v>20</v>
      </c>
      <c r="E327" s="74">
        <v>10</v>
      </c>
      <c r="F327" s="74">
        <v>0</v>
      </c>
      <c r="G327" s="74">
        <v>10</v>
      </c>
    </row>
    <row r="328" spans="1:7" x14ac:dyDescent="0.25">
      <c r="A328" s="68" t="s">
        <v>2305</v>
      </c>
      <c r="B328" s="68" t="s">
        <v>2432</v>
      </c>
      <c r="C328" s="74">
        <v>2</v>
      </c>
      <c r="D328" s="74">
        <v>10</v>
      </c>
      <c r="E328" s="74">
        <v>20</v>
      </c>
      <c r="F328" s="74">
        <v>0</v>
      </c>
      <c r="G328" s="74">
        <v>10</v>
      </c>
    </row>
    <row r="329" spans="1:7" x14ac:dyDescent="0.25">
      <c r="A329" s="68" t="s">
        <v>2713</v>
      </c>
      <c r="B329" s="68" t="s">
        <v>2714</v>
      </c>
      <c r="C329" s="74">
        <v>2</v>
      </c>
      <c r="D329" s="74">
        <v>30</v>
      </c>
      <c r="E329" s="74">
        <v>10</v>
      </c>
      <c r="F329" s="74">
        <v>0</v>
      </c>
      <c r="G329" s="74">
        <v>10</v>
      </c>
    </row>
    <row r="330" spans="1:7" x14ac:dyDescent="0.25">
      <c r="A330" s="68" t="s">
        <v>2223</v>
      </c>
      <c r="B330" s="68" t="s">
        <v>2357</v>
      </c>
      <c r="C330" s="74">
        <v>3</v>
      </c>
      <c r="D330" s="74">
        <v>10</v>
      </c>
      <c r="E330" s="74">
        <v>20</v>
      </c>
      <c r="F330" s="74">
        <v>5</v>
      </c>
      <c r="G330" s="74">
        <v>10</v>
      </c>
    </row>
    <row r="331" spans="1:7" x14ac:dyDescent="0.25">
      <c r="A331" s="68" t="s">
        <v>2316</v>
      </c>
      <c r="B331" s="68" t="s">
        <v>2441</v>
      </c>
      <c r="C331" s="74">
        <v>3</v>
      </c>
      <c r="D331" s="74">
        <v>10</v>
      </c>
      <c r="E331" s="74">
        <v>10</v>
      </c>
      <c r="F331" s="74">
        <v>10</v>
      </c>
      <c r="G331" s="74">
        <v>10</v>
      </c>
    </row>
    <row r="332" spans="1:7" x14ac:dyDescent="0.25">
      <c r="A332" s="68" t="s">
        <v>2715</v>
      </c>
      <c r="B332" s="68" t="s">
        <v>2716</v>
      </c>
      <c r="C332" s="74">
        <v>2</v>
      </c>
      <c r="D332" s="74">
        <v>20</v>
      </c>
      <c r="E332" s="74">
        <v>10</v>
      </c>
      <c r="F332" s="74">
        <v>0</v>
      </c>
      <c r="G332" s="74">
        <v>10</v>
      </c>
    </row>
    <row r="333" spans="1:7" x14ac:dyDescent="0.25">
      <c r="A333" s="68" t="s">
        <v>2717</v>
      </c>
      <c r="B333" s="68" t="s">
        <v>2718</v>
      </c>
      <c r="C333" s="74">
        <v>3</v>
      </c>
      <c r="D333" s="74">
        <v>20</v>
      </c>
      <c r="E333" s="74">
        <v>10</v>
      </c>
      <c r="F333" s="74">
        <v>0</v>
      </c>
      <c r="G333" s="74">
        <v>10</v>
      </c>
    </row>
    <row r="334" spans="1:7" x14ac:dyDescent="0.25">
      <c r="A334" s="68" t="s">
        <v>2719</v>
      </c>
      <c r="B334" s="68" t="s">
        <v>2720</v>
      </c>
      <c r="C334" s="74">
        <v>3</v>
      </c>
      <c r="D334" s="74">
        <v>20</v>
      </c>
      <c r="E334" s="74">
        <v>20</v>
      </c>
      <c r="F334" s="74">
        <v>0</v>
      </c>
      <c r="G334" s="74">
        <v>10</v>
      </c>
    </row>
    <row r="335" spans="1:7" x14ac:dyDescent="0.25">
      <c r="A335" s="68" t="s">
        <v>2256</v>
      </c>
      <c r="B335" s="68" t="s">
        <v>2388</v>
      </c>
      <c r="C335" s="74">
        <v>2</v>
      </c>
      <c r="D335" s="74">
        <v>0</v>
      </c>
      <c r="E335" s="74">
        <v>10</v>
      </c>
      <c r="F335" s="74">
        <v>10</v>
      </c>
      <c r="G335" s="74">
        <v>10</v>
      </c>
    </row>
    <row r="336" spans="1:7" x14ac:dyDescent="0.25">
      <c r="A336" s="68" t="s">
        <v>2721</v>
      </c>
      <c r="B336" s="68" t="s">
        <v>2722</v>
      </c>
      <c r="C336" s="74">
        <v>3</v>
      </c>
      <c r="D336" s="74">
        <v>10</v>
      </c>
      <c r="E336" s="74">
        <v>20</v>
      </c>
      <c r="F336" s="74">
        <v>0</v>
      </c>
      <c r="G336" s="74">
        <v>10</v>
      </c>
    </row>
    <row r="337" spans="1:7" x14ac:dyDescent="0.25">
      <c r="A337" s="68" t="s">
        <v>2723</v>
      </c>
      <c r="B337" s="68" t="s">
        <v>2724</v>
      </c>
      <c r="C337" s="74">
        <v>2</v>
      </c>
      <c r="D337" s="74">
        <v>0</v>
      </c>
      <c r="E337" s="74">
        <v>30</v>
      </c>
      <c r="F337" s="74">
        <v>0</v>
      </c>
      <c r="G337" s="74">
        <v>10</v>
      </c>
    </row>
    <row r="338" spans="1:7" x14ac:dyDescent="0.25">
      <c r="A338" s="68" t="s">
        <v>2725</v>
      </c>
      <c r="B338" s="68" t="s">
        <v>2726</v>
      </c>
      <c r="C338" s="74">
        <v>2</v>
      </c>
      <c r="D338" s="74">
        <v>0</v>
      </c>
      <c r="E338" s="74">
        <v>30</v>
      </c>
      <c r="F338" s="74">
        <v>0</v>
      </c>
      <c r="G338" s="74">
        <v>10</v>
      </c>
    </row>
    <row r="339" spans="1:7" x14ac:dyDescent="0.25">
      <c r="A339" s="68" t="s">
        <v>2204</v>
      </c>
      <c r="B339" s="68" t="s">
        <v>2338</v>
      </c>
      <c r="C339" s="74">
        <v>2</v>
      </c>
      <c r="D339" s="74">
        <v>0</v>
      </c>
      <c r="E339" s="74">
        <v>20</v>
      </c>
      <c r="F339" s="74">
        <v>0</v>
      </c>
      <c r="G339" s="74">
        <v>10</v>
      </c>
    </row>
    <row r="340" spans="1:7" x14ac:dyDescent="0.25">
      <c r="A340" s="68" t="s">
        <v>2727</v>
      </c>
      <c r="B340" s="68" t="s">
        <v>2728</v>
      </c>
      <c r="C340" s="74">
        <v>2</v>
      </c>
      <c r="D340" s="74">
        <v>0</v>
      </c>
      <c r="E340" s="74">
        <v>10</v>
      </c>
      <c r="F340" s="74">
        <v>20</v>
      </c>
      <c r="G340" s="74">
        <v>10</v>
      </c>
    </row>
    <row r="341" spans="1:7" x14ac:dyDescent="0.25">
      <c r="A341" s="68" t="s">
        <v>2729</v>
      </c>
      <c r="B341" s="68" t="s">
        <v>2730</v>
      </c>
      <c r="C341" s="74">
        <v>3</v>
      </c>
      <c r="D341" s="74">
        <v>0</v>
      </c>
      <c r="E341" s="74">
        <v>30</v>
      </c>
      <c r="F341" s="74">
        <v>0</v>
      </c>
      <c r="G341" s="74">
        <v>10</v>
      </c>
    </row>
    <row r="342" spans="1:7" x14ac:dyDescent="0.25">
      <c r="A342" s="68" t="s">
        <v>2731</v>
      </c>
      <c r="B342" s="68" t="s">
        <v>2732</v>
      </c>
      <c r="C342" s="74">
        <v>3</v>
      </c>
      <c r="D342" s="74">
        <v>0</v>
      </c>
      <c r="E342" s="74">
        <v>30</v>
      </c>
      <c r="F342" s="74">
        <v>0</v>
      </c>
      <c r="G342" s="74">
        <v>10</v>
      </c>
    </row>
    <row r="343" spans="1:7" x14ac:dyDescent="0.25">
      <c r="A343" s="68" t="s">
        <v>2733</v>
      </c>
      <c r="B343" s="68" t="s">
        <v>2734</v>
      </c>
      <c r="C343" s="74">
        <v>3</v>
      </c>
      <c r="D343" s="74">
        <v>10</v>
      </c>
      <c r="E343" s="74">
        <v>30</v>
      </c>
      <c r="F343" s="74">
        <v>0</v>
      </c>
      <c r="G343" s="74">
        <v>10</v>
      </c>
    </row>
    <row r="344" spans="1:7" x14ac:dyDescent="0.25">
      <c r="A344" s="68" t="s">
        <v>2210</v>
      </c>
      <c r="B344" s="68" t="s">
        <v>2344</v>
      </c>
      <c r="C344" s="74">
        <v>4</v>
      </c>
      <c r="D344" s="74">
        <v>0</v>
      </c>
      <c r="E344" s="74">
        <v>10</v>
      </c>
      <c r="F344" s="74">
        <v>20</v>
      </c>
      <c r="G344" s="74">
        <v>10</v>
      </c>
    </row>
    <row r="345" spans="1:7" x14ac:dyDescent="0.25">
      <c r="A345" s="68" t="s">
        <v>2294</v>
      </c>
      <c r="B345" s="68" t="s">
        <v>2422</v>
      </c>
      <c r="C345" s="74">
        <v>4</v>
      </c>
      <c r="D345" s="74">
        <v>0</v>
      </c>
      <c r="E345" s="74">
        <v>10</v>
      </c>
      <c r="F345" s="74">
        <v>20</v>
      </c>
      <c r="G345" s="74">
        <v>10</v>
      </c>
    </row>
    <row r="346" spans="1:7" x14ac:dyDescent="0.25">
      <c r="A346" s="68" t="s">
        <v>2282</v>
      </c>
      <c r="B346" s="68" t="s">
        <v>2412</v>
      </c>
      <c r="C346" s="74">
        <v>4</v>
      </c>
      <c r="D346" s="74">
        <v>0</v>
      </c>
      <c r="E346" s="74">
        <v>10</v>
      </c>
      <c r="F346" s="74">
        <v>20</v>
      </c>
      <c r="G346" s="74">
        <v>10</v>
      </c>
    </row>
    <row r="347" spans="1:7" x14ac:dyDescent="0.25">
      <c r="A347" s="68" t="s">
        <v>2735</v>
      </c>
      <c r="B347" s="68" t="s">
        <v>2736</v>
      </c>
      <c r="C347" s="74">
        <v>2</v>
      </c>
      <c r="D347" s="74">
        <v>10</v>
      </c>
      <c r="E347" s="74">
        <v>20</v>
      </c>
      <c r="F347" s="74">
        <v>0</v>
      </c>
      <c r="G347" s="74">
        <v>10</v>
      </c>
    </row>
    <row r="348" spans="1:7" x14ac:dyDescent="0.25">
      <c r="A348" s="68" t="s">
        <v>2233</v>
      </c>
      <c r="B348" s="68" t="s">
        <v>2368</v>
      </c>
      <c r="C348" s="74">
        <v>2</v>
      </c>
      <c r="D348" s="74">
        <v>10</v>
      </c>
      <c r="E348" s="74">
        <v>10</v>
      </c>
      <c r="F348" s="74">
        <v>0</v>
      </c>
      <c r="G348" s="74">
        <v>10</v>
      </c>
    </row>
    <row r="349" spans="1:7" x14ac:dyDescent="0.25">
      <c r="A349" s="68" t="s">
        <v>148</v>
      </c>
      <c r="B349" s="68" t="s">
        <v>149</v>
      </c>
      <c r="C349" s="74">
        <v>3</v>
      </c>
      <c r="D349" s="74">
        <v>20</v>
      </c>
      <c r="E349" s="74">
        <v>10</v>
      </c>
      <c r="F349" s="74">
        <v>0</v>
      </c>
      <c r="G349" s="74">
        <v>10</v>
      </c>
    </row>
    <row r="350" spans="1:7" x14ac:dyDescent="0.25">
      <c r="A350" s="68" t="s">
        <v>2737</v>
      </c>
      <c r="B350" s="68" t="s">
        <v>2738</v>
      </c>
      <c r="C350" s="74">
        <v>3</v>
      </c>
      <c r="D350" s="74">
        <v>30</v>
      </c>
      <c r="E350" s="74">
        <v>0</v>
      </c>
      <c r="F350" s="74">
        <v>0</v>
      </c>
      <c r="G350" s="74">
        <v>10</v>
      </c>
    </row>
    <row r="351" spans="1:7" x14ac:dyDescent="0.25">
      <c r="A351" s="68" t="s">
        <v>2739</v>
      </c>
      <c r="B351" s="68" t="s">
        <v>2740</v>
      </c>
      <c r="C351" s="74">
        <v>2</v>
      </c>
      <c r="D351" s="74">
        <v>30</v>
      </c>
      <c r="E351" s="74">
        <v>10</v>
      </c>
      <c r="F351" s="74">
        <v>0</v>
      </c>
      <c r="G351" s="74">
        <v>10</v>
      </c>
    </row>
    <row r="352" spans="1:7" x14ac:dyDescent="0.25">
      <c r="A352" s="68" t="s">
        <v>2251</v>
      </c>
      <c r="B352" s="68" t="s">
        <v>2383</v>
      </c>
      <c r="C352" s="74">
        <v>3</v>
      </c>
      <c r="D352" s="74">
        <v>20</v>
      </c>
      <c r="E352" s="74">
        <v>10</v>
      </c>
      <c r="F352" s="74">
        <v>0</v>
      </c>
      <c r="G352" s="74">
        <v>10</v>
      </c>
    </row>
    <row r="353" spans="1:7" x14ac:dyDescent="0.25">
      <c r="A353" s="68" t="s">
        <v>2741</v>
      </c>
      <c r="B353" s="68" t="s">
        <v>2742</v>
      </c>
      <c r="C353" s="74">
        <v>2</v>
      </c>
      <c r="D353" s="74">
        <v>10</v>
      </c>
      <c r="E353" s="74">
        <v>10</v>
      </c>
      <c r="F353" s="74">
        <v>0</v>
      </c>
      <c r="G353" s="74">
        <v>10</v>
      </c>
    </row>
    <row r="354" spans="1:7" x14ac:dyDescent="0.25">
      <c r="A354" s="70" t="s">
        <v>2782</v>
      </c>
      <c r="B354" s="70" t="s">
        <v>2783</v>
      </c>
      <c r="C354" s="76">
        <v>3</v>
      </c>
      <c r="D354" s="76">
        <v>0</v>
      </c>
      <c r="E354" s="76">
        <v>0</v>
      </c>
      <c r="F354" s="76">
        <v>0</v>
      </c>
      <c r="G354" s="76">
        <v>0</v>
      </c>
    </row>
    <row r="355" spans="1:7" x14ac:dyDescent="0.25">
      <c r="A355" s="68" t="s">
        <v>2248</v>
      </c>
      <c r="B355" s="68" t="s">
        <v>2380</v>
      </c>
      <c r="C355" s="74">
        <v>3</v>
      </c>
      <c r="D355" s="74">
        <v>25</v>
      </c>
      <c r="E355" s="74">
        <v>15</v>
      </c>
      <c r="F355" s="74">
        <v>0</v>
      </c>
      <c r="G355" s="74">
        <v>10</v>
      </c>
    </row>
    <row r="356" spans="1:7" x14ac:dyDescent="0.25">
      <c r="A356" s="68" t="s">
        <v>2276</v>
      </c>
      <c r="B356" s="68" t="s">
        <v>2406</v>
      </c>
      <c r="C356" s="74">
        <v>2</v>
      </c>
      <c r="D356" s="74">
        <v>20</v>
      </c>
      <c r="E356" s="74">
        <v>20</v>
      </c>
      <c r="F356" s="74">
        <v>0</v>
      </c>
      <c r="G356" s="74">
        <v>10</v>
      </c>
    </row>
    <row r="357" spans="1:7" x14ac:dyDescent="0.25">
      <c r="A357" s="68" t="s">
        <v>2743</v>
      </c>
      <c r="B357" s="68" t="s">
        <v>2744</v>
      </c>
      <c r="C357" s="74">
        <v>2</v>
      </c>
      <c r="D357" s="74">
        <v>20</v>
      </c>
      <c r="E357" s="74">
        <v>20</v>
      </c>
      <c r="F357" s="74">
        <v>0</v>
      </c>
      <c r="G357" s="74">
        <v>10</v>
      </c>
    </row>
    <row r="358" spans="1:7" x14ac:dyDescent="0.25">
      <c r="A358" s="68" t="s">
        <v>2227</v>
      </c>
      <c r="B358" s="68" t="s">
        <v>2745</v>
      </c>
      <c r="C358" s="74">
        <v>3</v>
      </c>
      <c r="D358" s="74">
        <v>30</v>
      </c>
      <c r="E358" s="74">
        <v>10</v>
      </c>
      <c r="F358" s="74">
        <v>0</v>
      </c>
      <c r="G358" s="74">
        <v>10</v>
      </c>
    </row>
    <row r="359" spans="1:7" x14ac:dyDescent="0.25">
      <c r="A359" s="68" t="s">
        <v>2217</v>
      </c>
      <c r="B359" s="68" t="s">
        <v>2351</v>
      </c>
      <c r="C359" s="74">
        <v>2</v>
      </c>
      <c r="D359" s="74">
        <v>10</v>
      </c>
      <c r="E359" s="74">
        <v>20</v>
      </c>
      <c r="F359" s="74">
        <v>0</v>
      </c>
      <c r="G359" s="74">
        <v>10</v>
      </c>
    </row>
    <row r="360" spans="1:7" x14ac:dyDescent="0.25">
      <c r="A360" s="56" t="s">
        <v>5796</v>
      </c>
      <c r="B360" s="56" t="s">
        <v>97</v>
      </c>
      <c r="C360" s="56">
        <v>3</v>
      </c>
      <c r="D360" s="56">
        <v>20</v>
      </c>
      <c r="E360" s="56">
        <v>10</v>
      </c>
      <c r="F360" s="56">
        <v>0</v>
      </c>
      <c r="G360" s="56">
        <v>10</v>
      </c>
    </row>
  </sheetData>
  <autoFilter ref="A1:G54750"/>
  <conditionalFormatting sqref="A1:B1">
    <cfRule type="duplicateValues" dxfId="5" priority="4"/>
  </conditionalFormatting>
  <conditionalFormatting sqref="A2:B337">
    <cfRule type="duplicateValues" dxfId="4" priority="3"/>
  </conditionalFormatting>
  <conditionalFormatting sqref="A1:B339 A341:B341 A343:B359">
    <cfRule type="duplicateValues" dxfId="3" priority="5"/>
  </conditionalFormatting>
  <conditionalFormatting sqref="A340:B340">
    <cfRule type="duplicateValues" dxfId="2" priority="2"/>
  </conditionalFormatting>
  <conditionalFormatting sqref="A342:B342">
    <cfRule type="duplicateValues" dxfId="1" priority="1"/>
  </conditionalFormatting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3444"/>
  <sheetViews>
    <sheetView workbookViewId="0">
      <selection activeCell="B1" sqref="B1"/>
    </sheetView>
  </sheetViews>
  <sheetFormatPr defaultColWidth="12.875" defaultRowHeight="15" x14ac:dyDescent="0.25"/>
  <cols>
    <col min="1" max="3" width="12.875" style="56"/>
    <col min="4" max="4" width="12.875" style="57"/>
    <col min="5" max="5" width="12.875" style="72"/>
    <col min="6" max="6" width="16.75" style="56" customWidth="1"/>
    <col min="7" max="16384" width="12.875" style="56"/>
  </cols>
  <sheetData>
    <row r="1" spans="1:6" ht="30.75" customHeight="1" x14ac:dyDescent="0.25">
      <c r="A1" s="56" t="s">
        <v>37</v>
      </c>
      <c r="B1" s="56" t="s">
        <v>2784</v>
      </c>
      <c r="C1" s="60" t="s">
        <v>5771</v>
      </c>
      <c r="D1" s="57" t="s">
        <v>34</v>
      </c>
      <c r="E1" s="72" t="s">
        <v>35</v>
      </c>
      <c r="F1" s="58" t="s">
        <v>2784</v>
      </c>
    </row>
    <row r="2" spans="1:6" ht="15.75" x14ac:dyDescent="0.25">
      <c r="A2" s="56" t="s">
        <v>3298</v>
      </c>
      <c r="B2" s="56" t="s">
        <v>1706</v>
      </c>
      <c r="C2" s="56" t="s">
        <v>852</v>
      </c>
      <c r="D2" s="57" t="s">
        <v>5767</v>
      </c>
      <c r="E2" s="73" t="s">
        <v>5749</v>
      </c>
      <c r="F2" s="56" t="s">
        <v>1706</v>
      </c>
    </row>
    <row r="3" spans="1:6" ht="15.75" x14ac:dyDescent="0.25">
      <c r="A3" s="56" t="s">
        <v>1617</v>
      </c>
      <c r="B3" s="56" t="s">
        <v>1706</v>
      </c>
      <c r="C3" s="56" t="s">
        <v>852</v>
      </c>
      <c r="D3" s="57" t="s">
        <v>5767</v>
      </c>
      <c r="E3" s="73" t="s">
        <v>5749</v>
      </c>
      <c r="F3" s="56" t="s">
        <v>1706</v>
      </c>
    </row>
    <row r="4" spans="1:6" ht="15.75" x14ac:dyDescent="0.25">
      <c r="A4" s="56" t="s">
        <v>1454</v>
      </c>
      <c r="B4" s="56" t="s">
        <v>1706</v>
      </c>
      <c r="C4" s="56" t="s">
        <v>852</v>
      </c>
      <c r="D4" s="57" t="s">
        <v>5767</v>
      </c>
      <c r="E4" s="73" t="s">
        <v>5749</v>
      </c>
      <c r="F4" s="56" t="s">
        <v>1706</v>
      </c>
    </row>
    <row r="5" spans="1:6" ht="15.75" x14ac:dyDescent="0.25">
      <c r="A5" s="56" t="s">
        <v>1618</v>
      </c>
      <c r="B5" s="56" t="s">
        <v>1706</v>
      </c>
      <c r="C5" s="56" t="s">
        <v>852</v>
      </c>
      <c r="D5" s="57" t="s">
        <v>5767</v>
      </c>
      <c r="E5" s="73" t="s">
        <v>5749</v>
      </c>
      <c r="F5" s="56" t="s">
        <v>1706</v>
      </c>
    </row>
    <row r="6" spans="1:6" ht="15.75" x14ac:dyDescent="0.25">
      <c r="A6" s="56" t="s">
        <v>3299</v>
      </c>
      <c r="B6" s="56" t="s">
        <v>1706</v>
      </c>
      <c r="C6" s="56" t="s">
        <v>852</v>
      </c>
      <c r="D6" s="57" t="s">
        <v>5767</v>
      </c>
      <c r="E6" s="73" t="s">
        <v>5749</v>
      </c>
      <c r="F6" s="56" t="s">
        <v>1706</v>
      </c>
    </row>
    <row r="7" spans="1:6" ht="15.75" x14ac:dyDescent="0.25">
      <c r="A7" s="56" t="s">
        <v>1635</v>
      </c>
      <c r="B7" s="56" t="s">
        <v>1706</v>
      </c>
      <c r="C7" s="56" t="s">
        <v>852</v>
      </c>
      <c r="D7" s="57" t="s">
        <v>5767</v>
      </c>
      <c r="E7" s="73" t="s">
        <v>5749</v>
      </c>
      <c r="F7" s="56" t="s">
        <v>1706</v>
      </c>
    </row>
    <row r="8" spans="1:6" ht="15.75" x14ac:dyDescent="0.25">
      <c r="A8" s="56" t="s">
        <v>1620</v>
      </c>
      <c r="B8" s="56" t="s">
        <v>1706</v>
      </c>
      <c r="C8" s="56" t="s">
        <v>852</v>
      </c>
      <c r="D8" s="57" t="s">
        <v>5767</v>
      </c>
      <c r="E8" s="73" t="s">
        <v>5749</v>
      </c>
      <c r="F8" s="56" t="s">
        <v>1706</v>
      </c>
    </row>
    <row r="9" spans="1:6" ht="15.75" x14ac:dyDescent="0.25">
      <c r="A9" s="56" t="s">
        <v>3300</v>
      </c>
      <c r="B9" s="56" t="s">
        <v>1706</v>
      </c>
      <c r="C9" s="56" t="s">
        <v>852</v>
      </c>
      <c r="D9" s="57" t="s">
        <v>5767</v>
      </c>
      <c r="E9" s="73" t="s">
        <v>5749</v>
      </c>
      <c r="F9" s="56" t="s">
        <v>1706</v>
      </c>
    </row>
    <row r="10" spans="1:6" ht="15.75" x14ac:dyDescent="0.25">
      <c r="A10" s="56" t="s">
        <v>3301</v>
      </c>
      <c r="B10" s="56" t="s">
        <v>1706</v>
      </c>
      <c r="C10" s="56" t="s">
        <v>852</v>
      </c>
      <c r="D10" s="57" t="s">
        <v>5767</v>
      </c>
      <c r="E10" s="73" t="s">
        <v>5749</v>
      </c>
      <c r="F10" s="56" t="s">
        <v>1706</v>
      </c>
    </row>
    <row r="11" spans="1:6" ht="15.75" x14ac:dyDescent="0.25">
      <c r="A11" s="56" t="s">
        <v>1621</v>
      </c>
      <c r="B11" s="56" t="s">
        <v>1706</v>
      </c>
      <c r="C11" s="56" t="s">
        <v>852</v>
      </c>
      <c r="D11" s="57" t="s">
        <v>5767</v>
      </c>
      <c r="E11" s="73" t="s">
        <v>5749</v>
      </c>
      <c r="F11" s="56" t="s">
        <v>1706</v>
      </c>
    </row>
    <row r="12" spans="1:6" ht="15.75" x14ac:dyDescent="0.25">
      <c r="A12" s="56" t="s">
        <v>1622</v>
      </c>
      <c r="B12" s="56" t="s">
        <v>1706</v>
      </c>
      <c r="C12" s="56" t="s">
        <v>852</v>
      </c>
      <c r="D12" s="57" t="s">
        <v>5767</v>
      </c>
      <c r="E12" s="73" t="s">
        <v>5749</v>
      </c>
      <c r="F12" s="56" t="s">
        <v>1706</v>
      </c>
    </row>
    <row r="13" spans="1:6" ht="15.75" x14ac:dyDescent="0.25">
      <c r="A13" s="56" t="s">
        <v>1623</v>
      </c>
      <c r="B13" s="56" t="s">
        <v>1706</v>
      </c>
      <c r="C13" s="56" t="s">
        <v>852</v>
      </c>
      <c r="D13" s="57" t="s">
        <v>5767</v>
      </c>
      <c r="E13" s="73" t="s">
        <v>5749</v>
      </c>
      <c r="F13" s="56" t="s">
        <v>1706</v>
      </c>
    </row>
    <row r="14" spans="1:6" ht="15.75" x14ac:dyDescent="0.25">
      <c r="A14" s="56" t="s">
        <v>3302</v>
      </c>
      <c r="B14" s="56" t="s">
        <v>1706</v>
      </c>
      <c r="C14" s="56" t="s">
        <v>852</v>
      </c>
      <c r="D14" s="57" t="s">
        <v>5767</v>
      </c>
      <c r="E14" s="73" t="s">
        <v>5749</v>
      </c>
      <c r="F14" s="56" t="s">
        <v>1706</v>
      </c>
    </row>
    <row r="15" spans="1:6" ht="15.75" x14ac:dyDescent="0.25">
      <c r="A15" s="56" t="s">
        <v>1458</v>
      </c>
      <c r="B15" s="56" t="s">
        <v>1706</v>
      </c>
      <c r="C15" s="56" t="s">
        <v>852</v>
      </c>
      <c r="D15" s="57" t="s">
        <v>5767</v>
      </c>
      <c r="E15" s="73" t="s">
        <v>5749</v>
      </c>
      <c r="F15" s="56" t="s">
        <v>1706</v>
      </c>
    </row>
    <row r="16" spans="1:6" ht="15.75" x14ac:dyDescent="0.25">
      <c r="A16" s="56" t="s">
        <v>1624</v>
      </c>
      <c r="B16" s="56" t="s">
        <v>1706</v>
      </c>
      <c r="C16" s="56" t="s">
        <v>852</v>
      </c>
      <c r="D16" s="57" t="s">
        <v>5767</v>
      </c>
      <c r="E16" s="73" t="s">
        <v>5749</v>
      </c>
      <c r="F16" s="56" t="s">
        <v>1706</v>
      </c>
    </row>
    <row r="17" spans="1:6" ht="15.75" x14ac:dyDescent="0.25">
      <c r="A17" s="56" t="s">
        <v>3303</v>
      </c>
      <c r="B17" s="56" t="s">
        <v>1706</v>
      </c>
      <c r="C17" s="56" t="s">
        <v>852</v>
      </c>
      <c r="D17" s="57" t="s">
        <v>5767</v>
      </c>
      <c r="E17" s="73" t="s">
        <v>5749</v>
      </c>
      <c r="F17" s="56" t="s">
        <v>1706</v>
      </c>
    </row>
    <row r="18" spans="1:6" ht="15.75" x14ac:dyDescent="0.25">
      <c r="A18" s="56" t="s">
        <v>1472</v>
      </c>
      <c r="B18" s="56" t="s">
        <v>1706</v>
      </c>
      <c r="C18" s="56" t="s">
        <v>852</v>
      </c>
      <c r="D18" s="57" t="s">
        <v>5767</v>
      </c>
      <c r="E18" s="73" t="s">
        <v>5749</v>
      </c>
      <c r="F18" s="56" t="s">
        <v>1706</v>
      </c>
    </row>
    <row r="19" spans="1:6" ht="15.75" x14ac:dyDescent="0.25">
      <c r="A19" s="56" t="s">
        <v>3304</v>
      </c>
      <c r="B19" s="56" t="s">
        <v>1706</v>
      </c>
      <c r="C19" s="56" t="s">
        <v>852</v>
      </c>
      <c r="D19" s="57" t="s">
        <v>5767</v>
      </c>
      <c r="E19" s="73" t="s">
        <v>5749</v>
      </c>
      <c r="F19" s="56" t="s">
        <v>1706</v>
      </c>
    </row>
    <row r="20" spans="1:6" ht="15.75" x14ac:dyDescent="0.25">
      <c r="A20" s="56" t="s">
        <v>1659</v>
      </c>
      <c r="B20" s="56" t="s">
        <v>1706</v>
      </c>
      <c r="C20" s="56" t="s">
        <v>852</v>
      </c>
      <c r="D20" s="57" t="s">
        <v>5767</v>
      </c>
      <c r="E20" s="73" t="s">
        <v>5749</v>
      </c>
      <c r="F20" s="56" t="s">
        <v>1706</v>
      </c>
    </row>
    <row r="21" spans="1:6" ht="15.75" x14ac:dyDescent="0.25">
      <c r="A21" s="56" t="s">
        <v>1479</v>
      </c>
      <c r="B21" s="56" t="s">
        <v>1706</v>
      </c>
      <c r="C21" s="56" t="s">
        <v>852</v>
      </c>
      <c r="D21" s="57" t="s">
        <v>5767</v>
      </c>
      <c r="E21" s="73" t="s">
        <v>5749</v>
      </c>
      <c r="F21" s="56" t="s">
        <v>1706</v>
      </c>
    </row>
    <row r="22" spans="1:6" ht="15.75" x14ac:dyDescent="0.25">
      <c r="A22" s="56" t="s">
        <v>1641</v>
      </c>
      <c r="B22" s="56" t="s">
        <v>1706</v>
      </c>
      <c r="C22" s="56" t="s">
        <v>852</v>
      </c>
      <c r="D22" s="57" t="s">
        <v>5767</v>
      </c>
      <c r="E22" s="73" t="s">
        <v>5749</v>
      </c>
      <c r="F22" s="56" t="s">
        <v>1706</v>
      </c>
    </row>
    <row r="23" spans="1:6" ht="15.75" x14ac:dyDescent="0.25">
      <c r="A23" s="56" t="s">
        <v>3305</v>
      </c>
      <c r="B23" s="56" t="s">
        <v>1706</v>
      </c>
      <c r="C23" s="56" t="s">
        <v>852</v>
      </c>
      <c r="D23" s="57" t="s">
        <v>5767</v>
      </c>
      <c r="E23" s="73" t="s">
        <v>5749</v>
      </c>
      <c r="F23" s="56" t="s">
        <v>1706</v>
      </c>
    </row>
    <row r="24" spans="1:6" ht="15.75" x14ac:dyDescent="0.25">
      <c r="A24" s="56" t="s">
        <v>2042</v>
      </c>
      <c r="B24" s="56" t="s">
        <v>1706</v>
      </c>
      <c r="C24" s="56" t="s">
        <v>852</v>
      </c>
      <c r="D24" s="57" t="s">
        <v>5767</v>
      </c>
      <c r="E24" s="73" t="s">
        <v>5749</v>
      </c>
      <c r="F24" s="56" t="s">
        <v>1706</v>
      </c>
    </row>
    <row r="25" spans="1:6" ht="15.75" x14ac:dyDescent="0.25">
      <c r="A25" s="56" t="s">
        <v>1682</v>
      </c>
      <c r="B25" s="56" t="s">
        <v>1706</v>
      </c>
      <c r="C25" s="56" t="s">
        <v>852</v>
      </c>
      <c r="D25" s="57" t="s">
        <v>5767</v>
      </c>
      <c r="E25" s="73" t="s">
        <v>5749</v>
      </c>
      <c r="F25" s="56" t="s">
        <v>1706</v>
      </c>
    </row>
    <row r="26" spans="1:6" ht="15.75" x14ac:dyDescent="0.25">
      <c r="A26" s="56" t="s">
        <v>3306</v>
      </c>
      <c r="B26" s="56" t="s">
        <v>1706</v>
      </c>
      <c r="C26" s="56" t="s">
        <v>852</v>
      </c>
      <c r="D26" s="57" t="s">
        <v>5767</v>
      </c>
      <c r="E26" s="73" t="s">
        <v>5749</v>
      </c>
      <c r="F26" s="56" t="s">
        <v>1706</v>
      </c>
    </row>
    <row r="27" spans="1:6" ht="15.75" x14ac:dyDescent="0.25">
      <c r="A27" s="56" t="s">
        <v>1642</v>
      </c>
      <c r="B27" s="56" t="s">
        <v>1706</v>
      </c>
      <c r="C27" s="56" t="s">
        <v>852</v>
      </c>
      <c r="D27" s="57" t="s">
        <v>5767</v>
      </c>
      <c r="E27" s="73" t="s">
        <v>5749</v>
      </c>
      <c r="F27" s="56" t="s">
        <v>1706</v>
      </c>
    </row>
    <row r="28" spans="1:6" ht="15.75" x14ac:dyDescent="0.25">
      <c r="A28" s="56" t="s">
        <v>3307</v>
      </c>
      <c r="B28" s="56" t="s">
        <v>1706</v>
      </c>
      <c r="C28" s="56" t="s">
        <v>852</v>
      </c>
      <c r="D28" s="57" t="s">
        <v>5767</v>
      </c>
      <c r="E28" s="73" t="s">
        <v>5749</v>
      </c>
      <c r="F28" s="56" t="s">
        <v>1706</v>
      </c>
    </row>
    <row r="29" spans="1:6" ht="15.75" x14ac:dyDescent="0.25">
      <c r="A29" s="56" t="s">
        <v>1475</v>
      </c>
      <c r="B29" s="56" t="s">
        <v>1706</v>
      </c>
      <c r="C29" s="56" t="s">
        <v>852</v>
      </c>
      <c r="D29" s="57" t="s">
        <v>5767</v>
      </c>
      <c r="E29" s="73" t="s">
        <v>5749</v>
      </c>
      <c r="F29" s="56" t="s">
        <v>1706</v>
      </c>
    </row>
    <row r="30" spans="1:6" ht="15.75" x14ac:dyDescent="0.25">
      <c r="A30" s="56" t="s">
        <v>1645</v>
      </c>
      <c r="B30" s="56" t="s">
        <v>1706</v>
      </c>
      <c r="C30" s="56" t="s">
        <v>243</v>
      </c>
      <c r="D30" s="57" t="s">
        <v>5767</v>
      </c>
      <c r="E30" s="73" t="s">
        <v>5749</v>
      </c>
      <c r="F30" s="56" t="s">
        <v>1706</v>
      </c>
    </row>
    <row r="31" spans="1:6" ht="15.75" x14ac:dyDescent="0.25">
      <c r="A31" s="56" t="s">
        <v>3308</v>
      </c>
      <c r="B31" s="56" t="s">
        <v>1706</v>
      </c>
      <c r="C31" s="56" t="s">
        <v>243</v>
      </c>
      <c r="D31" s="57" t="s">
        <v>5767</v>
      </c>
      <c r="E31" s="73" t="s">
        <v>5749</v>
      </c>
      <c r="F31" s="56" t="s">
        <v>1706</v>
      </c>
    </row>
    <row r="32" spans="1:6" ht="15.75" x14ac:dyDescent="0.25">
      <c r="A32" s="56" t="s">
        <v>1461</v>
      </c>
      <c r="B32" s="56" t="s">
        <v>1706</v>
      </c>
      <c r="C32" s="56" t="s">
        <v>243</v>
      </c>
      <c r="D32" s="57" t="s">
        <v>5767</v>
      </c>
      <c r="E32" s="73" t="s">
        <v>5749</v>
      </c>
      <c r="F32" s="56" t="s">
        <v>1706</v>
      </c>
    </row>
    <row r="33" spans="1:6" ht="15.75" x14ac:dyDescent="0.25">
      <c r="A33" s="56" t="s">
        <v>1627</v>
      </c>
      <c r="B33" s="56" t="s">
        <v>1706</v>
      </c>
      <c r="C33" s="56" t="s">
        <v>243</v>
      </c>
      <c r="D33" s="57" t="s">
        <v>5767</v>
      </c>
      <c r="E33" s="73" t="s">
        <v>5749</v>
      </c>
      <c r="F33" s="56" t="s">
        <v>1706</v>
      </c>
    </row>
    <row r="34" spans="1:6" ht="15.75" x14ac:dyDescent="0.25">
      <c r="A34" s="56" t="s">
        <v>1673</v>
      </c>
      <c r="B34" s="56" t="s">
        <v>1706</v>
      </c>
      <c r="C34" s="56" t="s">
        <v>243</v>
      </c>
      <c r="D34" s="57" t="s">
        <v>5767</v>
      </c>
      <c r="E34" s="73" t="s">
        <v>5749</v>
      </c>
      <c r="F34" s="56" t="s">
        <v>1706</v>
      </c>
    </row>
    <row r="35" spans="1:6" ht="15.75" x14ac:dyDescent="0.25">
      <c r="A35" s="56" t="s">
        <v>1628</v>
      </c>
      <c r="B35" s="56" t="s">
        <v>1706</v>
      </c>
      <c r="C35" s="56" t="s">
        <v>243</v>
      </c>
      <c r="D35" s="57" t="s">
        <v>5767</v>
      </c>
      <c r="E35" s="73" t="s">
        <v>5749</v>
      </c>
      <c r="F35" s="56" t="s">
        <v>1706</v>
      </c>
    </row>
    <row r="36" spans="1:6" ht="15.75" x14ac:dyDescent="0.25">
      <c r="A36" s="56" t="s">
        <v>1674</v>
      </c>
      <c r="B36" s="56" t="s">
        <v>1706</v>
      </c>
      <c r="C36" s="56" t="s">
        <v>243</v>
      </c>
      <c r="D36" s="57" t="s">
        <v>5767</v>
      </c>
      <c r="E36" s="73" t="s">
        <v>5749</v>
      </c>
      <c r="F36" s="56" t="s">
        <v>1706</v>
      </c>
    </row>
    <row r="37" spans="1:6" ht="15.75" x14ac:dyDescent="0.25">
      <c r="A37" s="56" t="s">
        <v>1660</v>
      </c>
      <c r="B37" s="56" t="s">
        <v>1706</v>
      </c>
      <c r="C37" s="56" t="s">
        <v>243</v>
      </c>
      <c r="D37" s="57" t="s">
        <v>5767</v>
      </c>
      <c r="E37" s="73" t="s">
        <v>5749</v>
      </c>
      <c r="F37" s="56" t="s">
        <v>1706</v>
      </c>
    </row>
    <row r="38" spans="1:6" ht="15.75" x14ac:dyDescent="0.25">
      <c r="A38" s="56" t="s">
        <v>1669</v>
      </c>
      <c r="B38" s="56" t="s">
        <v>1706</v>
      </c>
      <c r="C38" s="56" t="s">
        <v>243</v>
      </c>
      <c r="D38" s="57" t="s">
        <v>5767</v>
      </c>
      <c r="E38" s="73" t="s">
        <v>5749</v>
      </c>
      <c r="F38" s="56" t="s">
        <v>1706</v>
      </c>
    </row>
    <row r="39" spans="1:6" ht="15.75" x14ac:dyDescent="0.25">
      <c r="A39" s="56" t="s">
        <v>1630</v>
      </c>
      <c r="B39" s="56" t="s">
        <v>1706</v>
      </c>
      <c r="C39" s="56" t="s">
        <v>243</v>
      </c>
      <c r="D39" s="57" t="s">
        <v>5767</v>
      </c>
      <c r="E39" s="73" t="s">
        <v>5749</v>
      </c>
      <c r="F39" s="56" t="s">
        <v>1706</v>
      </c>
    </row>
    <row r="40" spans="1:6" ht="15.75" x14ac:dyDescent="0.25">
      <c r="A40" s="56" t="s">
        <v>3309</v>
      </c>
      <c r="B40" s="56" t="s">
        <v>1706</v>
      </c>
      <c r="C40" s="56" t="s">
        <v>243</v>
      </c>
      <c r="D40" s="57" t="s">
        <v>5767</v>
      </c>
      <c r="E40" s="73" t="s">
        <v>5749</v>
      </c>
      <c r="F40" s="56" t="s">
        <v>1706</v>
      </c>
    </row>
    <row r="41" spans="1:6" ht="15.75" x14ac:dyDescent="0.25">
      <c r="A41" s="56" t="s">
        <v>1632</v>
      </c>
      <c r="B41" s="56" t="s">
        <v>1706</v>
      </c>
      <c r="C41" s="56" t="s">
        <v>243</v>
      </c>
      <c r="D41" s="57" t="s">
        <v>5767</v>
      </c>
      <c r="E41" s="73" t="s">
        <v>5749</v>
      </c>
      <c r="F41" s="56" t="s">
        <v>1706</v>
      </c>
    </row>
    <row r="42" spans="1:6" ht="15.75" x14ac:dyDescent="0.25">
      <c r="A42" s="56" t="s">
        <v>3310</v>
      </c>
      <c r="B42" s="56" t="s">
        <v>1706</v>
      </c>
      <c r="C42" s="56" t="s">
        <v>243</v>
      </c>
      <c r="D42" s="57" t="s">
        <v>5767</v>
      </c>
      <c r="E42" s="73" t="s">
        <v>5749</v>
      </c>
      <c r="F42" s="56" t="s">
        <v>1706</v>
      </c>
    </row>
    <row r="43" spans="1:6" ht="15.75" x14ac:dyDescent="0.25">
      <c r="A43" s="56" t="s">
        <v>3311</v>
      </c>
      <c r="B43" s="56" t="s">
        <v>1706</v>
      </c>
      <c r="C43" s="56" t="s">
        <v>243</v>
      </c>
      <c r="D43" s="57" t="s">
        <v>5767</v>
      </c>
      <c r="E43" s="73" t="s">
        <v>5749</v>
      </c>
      <c r="F43" s="56" t="s">
        <v>1706</v>
      </c>
    </row>
    <row r="44" spans="1:6" ht="15.75" x14ac:dyDescent="0.25">
      <c r="A44" s="56" t="s">
        <v>1464</v>
      </c>
      <c r="B44" s="56" t="s">
        <v>1706</v>
      </c>
      <c r="C44" s="56" t="s">
        <v>243</v>
      </c>
      <c r="D44" s="57" t="s">
        <v>5767</v>
      </c>
      <c r="E44" s="73" t="s">
        <v>5749</v>
      </c>
      <c r="F44" s="56" t="s">
        <v>1706</v>
      </c>
    </row>
    <row r="45" spans="1:6" ht="15.75" x14ac:dyDescent="0.25">
      <c r="A45" s="56" t="s">
        <v>1661</v>
      </c>
      <c r="B45" s="56" t="s">
        <v>1706</v>
      </c>
      <c r="C45" s="56" t="s">
        <v>243</v>
      </c>
      <c r="D45" s="57" t="s">
        <v>5767</v>
      </c>
      <c r="E45" s="73" t="s">
        <v>5749</v>
      </c>
      <c r="F45" s="56" t="s">
        <v>1706</v>
      </c>
    </row>
    <row r="46" spans="1:6" ht="15.75" x14ac:dyDescent="0.25">
      <c r="A46" s="56" t="s">
        <v>1676</v>
      </c>
      <c r="B46" s="56" t="s">
        <v>1706</v>
      </c>
      <c r="C46" s="56" t="s">
        <v>243</v>
      </c>
      <c r="D46" s="57" t="s">
        <v>5767</v>
      </c>
      <c r="E46" s="73" t="s">
        <v>5749</v>
      </c>
      <c r="F46" s="56" t="s">
        <v>1706</v>
      </c>
    </row>
    <row r="47" spans="1:6" ht="15.75" x14ac:dyDescent="0.25">
      <c r="A47" s="56" t="s">
        <v>3312</v>
      </c>
      <c r="B47" s="56" t="s">
        <v>1706</v>
      </c>
      <c r="C47" s="56" t="s">
        <v>243</v>
      </c>
      <c r="D47" s="57" t="s">
        <v>5767</v>
      </c>
      <c r="E47" s="73" t="s">
        <v>5749</v>
      </c>
      <c r="F47" s="56" t="s">
        <v>1706</v>
      </c>
    </row>
    <row r="48" spans="1:6" ht="15.75" x14ac:dyDescent="0.25">
      <c r="A48" s="56" t="s">
        <v>3313</v>
      </c>
      <c r="B48" s="56" t="s">
        <v>1706</v>
      </c>
      <c r="C48" s="56" t="s">
        <v>243</v>
      </c>
      <c r="D48" s="57" t="s">
        <v>5767</v>
      </c>
      <c r="E48" s="73" t="s">
        <v>5749</v>
      </c>
      <c r="F48" s="56" t="s">
        <v>1706</v>
      </c>
    </row>
    <row r="49" spans="1:6" ht="15.75" x14ac:dyDescent="0.25">
      <c r="A49" s="56" t="s">
        <v>3314</v>
      </c>
      <c r="B49" s="56" t="s">
        <v>1706</v>
      </c>
      <c r="C49" s="56" t="s">
        <v>243</v>
      </c>
      <c r="D49" s="57" t="s">
        <v>5767</v>
      </c>
      <c r="E49" s="73" t="s">
        <v>5749</v>
      </c>
      <c r="F49" s="56" t="s">
        <v>1706</v>
      </c>
    </row>
    <row r="50" spans="1:6" ht="15.75" x14ac:dyDescent="0.25">
      <c r="A50" s="56" t="s">
        <v>1466</v>
      </c>
      <c r="B50" s="56" t="s">
        <v>1706</v>
      </c>
      <c r="C50" s="56" t="s">
        <v>243</v>
      </c>
      <c r="D50" s="57" t="s">
        <v>5767</v>
      </c>
      <c r="E50" s="73" t="s">
        <v>5749</v>
      </c>
      <c r="F50" s="56" t="s">
        <v>1706</v>
      </c>
    </row>
    <row r="51" spans="1:6" ht="15.75" x14ac:dyDescent="0.25">
      <c r="A51" s="56" t="s">
        <v>3315</v>
      </c>
      <c r="B51" s="56" t="s">
        <v>1706</v>
      </c>
      <c r="C51" s="56" t="s">
        <v>243</v>
      </c>
      <c r="D51" s="57" t="s">
        <v>5767</v>
      </c>
      <c r="E51" s="73" t="s">
        <v>5749</v>
      </c>
      <c r="F51" s="56" t="s">
        <v>1706</v>
      </c>
    </row>
    <row r="52" spans="1:6" ht="15.75" x14ac:dyDescent="0.25">
      <c r="A52" s="56" t="s">
        <v>3316</v>
      </c>
      <c r="B52" s="56" t="s">
        <v>1706</v>
      </c>
      <c r="C52" s="56" t="s">
        <v>243</v>
      </c>
      <c r="D52" s="57" t="s">
        <v>5767</v>
      </c>
      <c r="E52" s="73" t="s">
        <v>5749</v>
      </c>
      <c r="F52" s="56" t="s">
        <v>1706</v>
      </c>
    </row>
    <row r="53" spans="1:6" ht="15.75" x14ac:dyDescent="0.25">
      <c r="A53" s="56" t="s">
        <v>1663</v>
      </c>
      <c r="B53" s="56" t="s">
        <v>1706</v>
      </c>
      <c r="C53" s="56" t="s">
        <v>243</v>
      </c>
      <c r="D53" s="57" t="s">
        <v>5767</v>
      </c>
      <c r="E53" s="73" t="s">
        <v>5749</v>
      </c>
      <c r="F53" s="56" t="s">
        <v>1706</v>
      </c>
    </row>
    <row r="54" spans="1:6" ht="15.75" x14ac:dyDescent="0.25">
      <c r="A54" s="56" t="s">
        <v>1016</v>
      </c>
      <c r="B54" s="56" t="s">
        <v>1706</v>
      </c>
      <c r="C54" s="56" t="s">
        <v>243</v>
      </c>
      <c r="D54" s="57" t="s">
        <v>5767</v>
      </c>
      <c r="E54" s="73" t="s">
        <v>5749</v>
      </c>
      <c r="F54" s="56" t="s">
        <v>1706</v>
      </c>
    </row>
    <row r="55" spans="1:6" ht="15.75" x14ac:dyDescent="0.25">
      <c r="A55" s="56" t="s">
        <v>3317</v>
      </c>
      <c r="B55" s="56" t="s">
        <v>1706</v>
      </c>
      <c r="C55" s="56" t="s">
        <v>243</v>
      </c>
      <c r="D55" s="57" t="s">
        <v>5767</v>
      </c>
      <c r="E55" s="73" t="s">
        <v>5749</v>
      </c>
      <c r="F55" s="56" t="s">
        <v>1706</v>
      </c>
    </row>
    <row r="56" spans="1:6" ht="15.75" x14ac:dyDescent="0.25">
      <c r="A56" s="56" t="s">
        <v>3318</v>
      </c>
      <c r="B56" s="56" t="s">
        <v>1706</v>
      </c>
      <c r="C56" s="56" t="s">
        <v>243</v>
      </c>
      <c r="D56" s="57" t="s">
        <v>5767</v>
      </c>
      <c r="E56" s="73" t="s">
        <v>5749</v>
      </c>
      <c r="F56" s="56" t="s">
        <v>1706</v>
      </c>
    </row>
    <row r="57" spans="1:6" ht="15.75" x14ac:dyDescent="0.25">
      <c r="A57" s="56" t="s">
        <v>170</v>
      </c>
      <c r="B57" s="56" t="s">
        <v>3319</v>
      </c>
      <c r="C57" s="56" t="s">
        <v>5804</v>
      </c>
      <c r="D57" s="57" t="s">
        <v>5767</v>
      </c>
      <c r="E57" s="73" t="s">
        <v>5749</v>
      </c>
      <c r="F57" s="56" t="s">
        <v>3319</v>
      </c>
    </row>
    <row r="58" spans="1:6" ht="15.75" x14ac:dyDescent="0.25">
      <c r="A58" s="56" t="s">
        <v>3320</v>
      </c>
      <c r="B58" s="56" t="s">
        <v>3319</v>
      </c>
      <c r="C58" s="56" t="s">
        <v>5804</v>
      </c>
      <c r="D58" s="57" t="s">
        <v>5767</v>
      </c>
      <c r="E58" s="73" t="s">
        <v>5749</v>
      </c>
      <c r="F58" s="56" t="s">
        <v>3319</v>
      </c>
    </row>
    <row r="59" spans="1:6" ht="15.75" x14ac:dyDescent="0.25">
      <c r="A59" s="56" t="s">
        <v>1619</v>
      </c>
      <c r="B59" s="56" t="s">
        <v>3319</v>
      </c>
      <c r="C59" s="56" t="s">
        <v>5804</v>
      </c>
      <c r="D59" s="57" t="s">
        <v>5767</v>
      </c>
      <c r="E59" s="73" t="s">
        <v>5749</v>
      </c>
      <c r="F59" s="56" t="s">
        <v>3319</v>
      </c>
    </row>
    <row r="60" spans="1:6" ht="15.75" x14ac:dyDescent="0.25">
      <c r="A60" s="56" t="s">
        <v>1455</v>
      </c>
      <c r="B60" s="56" t="s">
        <v>3319</v>
      </c>
      <c r="C60" s="56" t="s">
        <v>5804</v>
      </c>
      <c r="D60" s="57" t="s">
        <v>5767</v>
      </c>
      <c r="E60" s="73" t="s">
        <v>5749</v>
      </c>
      <c r="F60" s="56" t="s">
        <v>3319</v>
      </c>
    </row>
    <row r="61" spans="1:6" ht="15.75" x14ac:dyDescent="0.25">
      <c r="A61" s="56" t="s">
        <v>1634</v>
      </c>
      <c r="B61" s="56" t="s">
        <v>3319</v>
      </c>
      <c r="C61" s="56" t="s">
        <v>5804</v>
      </c>
      <c r="D61" s="57" t="s">
        <v>5767</v>
      </c>
      <c r="E61" s="73" t="s">
        <v>5749</v>
      </c>
      <c r="F61" s="56" t="s">
        <v>3319</v>
      </c>
    </row>
    <row r="62" spans="1:6" ht="15.75" x14ac:dyDescent="0.25">
      <c r="A62" s="56" t="s">
        <v>3321</v>
      </c>
      <c r="B62" s="56" t="s">
        <v>3319</v>
      </c>
      <c r="C62" s="56" t="s">
        <v>5804</v>
      </c>
      <c r="D62" s="57" t="s">
        <v>5767</v>
      </c>
      <c r="E62" s="73" t="s">
        <v>5749</v>
      </c>
      <c r="F62" s="56" t="s">
        <v>3319</v>
      </c>
    </row>
    <row r="63" spans="1:6" ht="15.75" x14ac:dyDescent="0.25">
      <c r="A63" s="56" t="s">
        <v>1636</v>
      </c>
      <c r="B63" s="56" t="s">
        <v>3319</v>
      </c>
      <c r="C63" s="56" t="s">
        <v>5804</v>
      </c>
      <c r="D63" s="57" t="s">
        <v>5767</v>
      </c>
      <c r="E63" s="73" t="s">
        <v>5749</v>
      </c>
      <c r="F63" s="56" t="s">
        <v>3319</v>
      </c>
    </row>
    <row r="64" spans="1:6" ht="15.75" x14ac:dyDescent="0.25">
      <c r="A64" s="56" t="s">
        <v>3322</v>
      </c>
      <c r="B64" s="56" t="s">
        <v>3319</v>
      </c>
      <c r="C64" s="56" t="s">
        <v>5804</v>
      </c>
      <c r="D64" s="57" t="s">
        <v>5767</v>
      </c>
      <c r="E64" s="73" t="s">
        <v>5749</v>
      </c>
      <c r="F64" s="56" t="s">
        <v>3319</v>
      </c>
    </row>
    <row r="65" spans="1:6" ht="15.75" x14ac:dyDescent="0.25">
      <c r="A65" s="56" t="s">
        <v>1456</v>
      </c>
      <c r="B65" s="56" t="s">
        <v>3319</v>
      </c>
      <c r="C65" s="56" t="s">
        <v>5804</v>
      </c>
      <c r="D65" s="57" t="s">
        <v>5767</v>
      </c>
      <c r="E65" s="73" t="s">
        <v>5749</v>
      </c>
      <c r="F65" s="56" t="s">
        <v>3319</v>
      </c>
    </row>
    <row r="66" spans="1:6" ht="15.75" x14ac:dyDescent="0.25">
      <c r="A66" s="56" t="s">
        <v>3323</v>
      </c>
      <c r="B66" s="56" t="s">
        <v>3319</v>
      </c>
      <c r="C66" s="56" t="s">
        <v>5804</v>
      </c>
      <c r="D66" s="57" t="s">
        <v>5767</v>
      </c>
      <c r="E66" s="73" t="s">
        <v>5749</v>
      </c>
      <c r="F66" s="56" t="s">
        <v>3319</v>
      </c>
    </row>
    <row r="67" spans="1:6" ht="15.75" x14ac:dyDescent="0.25">
      <c r="A67" s="56" t="s">
        <v>3324</v>
      </c>
      <c r="B67" s="56" t="s">
        <v>3319</v>
      </c>
      <c r="C67" s="56" t="s">
        <v>5804</v>
      </c>
      <c r="D67" s="57" t="s">
        <v>5767</v>
      </c>
      <c r="E67" s="73" t="s">
        <v>5749</v>
      </c>
      <c r="F67" s="56" t="s">
        <v>3319</v>
      </c>
    </row>
    <row r="68" spans="1:6" ht="15.75" x14ac:dyDescent="0.25">
      <c r="A68" s="56" t="s">
        <v>1687</v>
      </c>
      <c r="B68" s="56" t="s">
        <v>3319</v>
      </c>
      <c r="C68" s="56" t="s">
        <v>5804</v>
      </c>
      <c r="D68" s="57" t="s">
        <v>5767</v>
      </c>
      <c r="E68" s="73" t="s">
        <v>5749</v>
      </c>
      <c r="F68" s="56" t="s">
        <v>3319</v>
      </c>
    </row>
    <row r="69" spans="1:6" ht="15.75" x14ac:dyDescent="0.25">
      <c r="A69" s="56" t="s">
        <v>3325</v>
      </c>
      <c r="B69" s="56" t="s">
        <v>3319</v>
      </c>
      <c r="C69" s="56" t="s">
        <v>5804</v>
      </c>
      <c r="D69" s="57" t="s">
        <v>5767</v>
      </c>
      <c r="E69" s="73" t="s">
        <v>5749</v>
      </c>
      <c r="F69" s="56" t="s">
        <v>3319</v>
      </c>
    </row>
    <row r="70" spans="1:6" ht="15.75" x14ac:dyDescent="0.25">
      <c r="A70" s="56" t="s">
        <v>3326</v>
      </c>
      <c r="B70" s="56" t="s">
        <v>3319</v>
      </c>
      <c r="C70" s="56" t="s">
        <v>5804</v>
      </c>
      <c r="D70" s="57" t="s">
        <v>5767</v>
      </c>
      <c r="E70" s="73" t="s">
        <v>5749</v>
      </c>
      <c r="F70" s="56" t="s">
        <v>3319</v>
      </c>
    </row>
    <row r="71" spans="1:6" ht="15.75" x14ac:dyDescent="0.25">
      <c r="A71" s="56" t="s">
        <v>3327</v>
      </c>
      <c r="B71" s="56" t="s">
        <v>3319</v>
      </c>
      <c r="C71" s="56" t="s">
        <v>5804</v>
      </c>
      <c r="D71" s="57" t="s">
        <v>5767</v>
      </c>
      <c r="E71" s="73" t="s">
        <v>5749</v>
      </c>
      <c r="F71" s="56" t="s">
        <v>3319</v>
      </c>
    </row>
    <row r="72" spans="1:6" ht="15.75" x14ac:dyDescent="0.25">
      <c r="A72" s="56" t="s">
        <v>1975</v>
      </c>
      <c r="B72" s="56" t="s">
        <v>3319</v>
      </c>
      <c r="C72" s="56" t="s">
        <v>5804</v>
      </c>
      <c r="D72" s="57" t="s">
        <v>5767</v>
      </c>
      <c r="E72" s="73" t="s">
        <v>5749</v>
      </c>
      <c r="F72" s="56" t="s">
        <v>3319</v>
      </c>
    </row>
    <row r="73" spans="1:6" ht="15.75" x14ac:dyDescent="0.25">
      <c r="A73" s="56" t="s">
        <v>3328</v>
      </c>
      <c r="B73" s="56" t="s">
        <v>3319</v>
      </c>
      <c r="C73" s="56" t="s">
        <v>5804</v>
      </c>
      <c r="D73" s="57" t="s">
        <v>5767</v>
      </c>
      <c r="E73" s="73" t="s">
        <v>5749</v>
      </c>
      <c r="F73" s="56" t="s">
        <v>3319</v>
      </c>
    </row>
    <row r="74" spans="1:6" ht="15.75" x14ac:dyDescent="0.25">
      <c r="A74" s="56" t="s">
        <v>665</v>
      </c>
      <c r="B74" s="56" t="s">
        <v>3319</v>
      </c>
      <c r="C74" s="56" t="s">
        <v>5804</v>
      </c>
      <c r="D74" s="57" t="s">
        <v>5767</v>
      </c>
      <c r="E74" s="73" t="s">
        <v>5749</v>
      </c>
      <c r="F74" s="56" t="s">
        <v>3319</v>
      </c>
    </row>
    <row r="75" spans="1:6" ht="15.75" x14ac:dyDescent="0.25">
      <c r="A75" s="56" t="s">
        <v>1680</v>
      </c>
      <c r="B75" s="56" t="s">
        <v>3319</v>
      </c>
      <c r="C75" s="56" t="s">
        <v>5804</v>
      </c>
      <c r="D75" s="57" t="s">
        <v>5767</v>
      </c>
      <c r="E75" s="73" t="s">
        <v>5749</v>
      </c>
      <c r="F75" s="56" t="s">
        <v>3319</v>
      </c>
    </row>
    <row r="76" spans="1:6" ht="15.75" x14ac:dyDescent="0.25">
      <c r="A76" s="56" t="s">
        <v>918</v>
      </c>
      <c r="B76" s="56" t="s">
        <v>3319</v>
      </c>
      <c r="C76" s="56" t="s">
        <v>5804</v>
      </c>
      <c r="D76" s="57" t="s">
        <v>5767</v>
      </c>
      <c r="E76" s="73" t="s">
        <v>5749</v>
      </c>
      <c r="F76" s="56" t="s">
        <v>3319</v>
      </c>
    </row>
    <row r="77" spans="1:6" ht="15.75" x14ac:dyDescent="0.25">
      <c r="A77" s="56" t="s">
        <v>1638</v>
      </c>
      <c r="B77" s="56" t="s">
        <v>3319</v>
      </c>
      <c r="C77" s="56" t="s">
        <v>5804</v>
      </c>
      <c r="D77" s="57" t="s">
        <v>5767</v>
      </c>
      <c r="E77" s="73" t="s">
        <v>5749</v>
      </c>
      <c r="F77" s="56" t="s">
        <v>3319</v>
      </c>
    </row>
    <row r="78" spans="1:6" ht="15.75" x14ac:dyDescent="0.25">
      <c r="A78" s="56" t="s">
        <v>3329</v>
      </c>
      <c r="B78" s="56" t="s">
        <v>3319</v>
      </c>
      <c r="C78" s="56" t="s">
        <v>5804</v>
      </c>
      <c r="D78" s="57" t="s">
        <v>5767</v>
      </c>
      <c r="E78" s="73" t="s">
        <v>5749</v>
      </c>
      <c r="F78" s="56" t="s">
        <v>3319</v>
      </c>
    </row>
    <row r="79" spans="1:6" ht="15.75" x14ac:dyDescent="0.25">
      <c r="A79" s="56" t="s">
        <v>1700</v>
      </c>
      <c r="B79" s="56" t="s">
        <v>3319</v>
      </c>
      <c r="C79" s="56" t="s">
        <v>5804</v>
      </c>
      <c r="D79" s="57" t="s">
        <v>5767</v>
      </c>
      <c r="E79" s="73" t="s">
        <v>5749</v>
      </c>
      <c r="F79" s="56" t="s">
        <v>3319</v>
      </c>
    </row>
    <row r="80" spans="1:6" ht="15.75" x14ac:dyDescent="0.25">
      <c r="A80" s="56" t="s">
        <v>1639</v>
      </c>
      <c r="B80" s="56" t="s">
        <v>3319</v>
      </c>
      <c r="C80" s="56" t="s">
        <v>5804</v>
      </c>
      <c r="D80" s="57" t="s">
        <v>5767</v>
      </c>
      <c r="E80" s="73" t="s">
        <v>5749</v>
      </c>
      <c r="F80" s="56" t="s">
        <v>3319</v>
      </c>
    </row>
    <row r="81" spans="1:6" ht="15.75" x14ac:dyDescent="0.25">
      <c r="A81" s="56" t="s">
        <v>3330</v>
      </c>
      <c r="B81" s="56" t="s">
        <v>3319</v>
      </c>
      <c r="C81" s="56" t="s">
        <v>5804</v>
      </c>
      <c r="D81" s="57" t="s">
        <v>5767</v>
      </c>
      <c r="E81" s="73" t="s">
        <v>5749</v>
      </c>
      <c r="F81" s="56" t="s">
        <v>3319</v>
      </c>
    </row>
    <row r="82" spans="1:6" ht="15.75" x14ac:dyDescent="0.25">
      <c r="A82" s="56" t="s">
        <v>1640</v>
      </c>
      <c r="B82" s="56" t="s">
        <v>3319</v>
      </c>
      <c r="C82" s="56" t="s">
        <v>5804</v>
      </c>
      <c r="D82" s="57" t="s">
        <v>5767</v>
      </c>
      <c r="E82" s="73" t="s">
        <v>5749</v>
      </c>
      <c r="F82" s="56" t="s">
        <v>3319</v>
      </c>
    </row>
    <row r="83" spans="1:6" ht="15.75" x14ac:dyDescent="0.25">
      <c r="A83" s="56" t="s">
        <v>1681</v>
      </c>
      <c r="B83" s="56" t="s">
        <v>3319</v>
      </c>
      <c r="C83" s="56" t="s">
        <v>5804</v>
      </c>
      <c r="D83" s="57" t="s">
        <v>5767</v>
      </c>
      <c r="E83" s="73" t="s">
        <v>5749</v>
      </c>
      <c r="F83" s="56" t="s">
        <v>3319</v>
      </c>
    </row>
    <row r="84" spans="1:6" ht="15.75" x14ac:dyDescent="0.25">
      <c r="A84" s="56" t="s">
        <v>3331</v>
      </c>
      <c r="B84" s="56" t="s">
        <v>3319</v>
      </c>
      <c r="C84" s="56" t="s">
        <v>456</v>
      </c>
      <c r="D84" s="57" t="s">
        <v>5767</v>
      </c>
      <c r="E84" s="73" t="s">
        <v>5749</v>
      </c>
      <c r="F84" s="56" t="s">
        <v>3319</v>
      </c>
    </row>
    <row r="85" spans="1:6" ht="15.75" x14ac:dyDescent="0.25">
      <c r="A85" s="56" t="s">
        <v>1668</v>
      </c>
      <c r="B85" s="56" t="s">
        <v>3319</v>
      </c>
      <c r="C85" s="56" t="s">
        <v>456</v>
      </c>
      <c r="D85" s="57" t="s">
        <v>5767</v>
      </c>
      <c r="E85" s="73" t="s">
        <v>5749</v>
      </c>
      <c r="F85" s="56" t="s">
        <v>3319</v>
      </c>
    </row>
    <row r="86" spans="1:6" ht="15.75" x14ac:dyDescent="0.25">
      <c r="A86" s="56" t="s">
        <v>671</v>
      </c>
      <c r="B86" s="56" t="s">
        <v>3319</v>
      </c>
      <c r="C86" s="56" t="s">
        <v>456</v>
      </c>
      <c r="D86" s="57" t="s">
        <v>5767</v>
      </c>
      <c r="E86" s="73" t="s">
        <v>5749</v>
      </c>
      <c r="F86" s="56" t="s">
        <v>3319</v>
      </c>
    </row>
    <row r="87" spans="1:6" ht="15.75" x14ac:dyDescent="0.25">
      <c r="A87" s="56" t="s">
        <v>1945</v>
      </c>
      <c r="B87" s="56" t="s">
        <v>3319</v>
      </c>
      <c r="C87" s="56" t="s">
        <v>456</v>
      </c>
      <c r="D87" s="57" t="s">
        <v>5767</v>
      </c>
      <c r="E87" s="73" t="s">
        <v>5749</v>
      </c>
      <c r="F87" s="56" t="s">
        <v>3319</v>
      </c>
    </row>
    <row r="88" spans="1:6" ht="15.75" x14ac:dyDescent="0.25">
      <c r="A88" s="56" t="s">
        <v>1459</v>
      </c>
      <c r="B88" s="56" t="s">
        <v>3319</v>
      </c>
      <c r="C88" s="56" t="s">
        <v>456</v>
      </c>
      <c r="D88" s="57" t="s">
        <v>5767</v>
      </c>
      <c r="E88" s="73" t="s">
        <v>5749</v>
      </c>
      <c r="F88" s="56" t="s">
        <v>3319</v>
      </c>
    </row>
    <row r="89" spans="1:6" ht="15.75" x14ac:dyDescent="0.25">
      <c r="A89" s="56" t="s">
        <v>1474</v>
      </c>
      <c r="B89" s="56" t="s">
        <v>3319</v>
      </c>
      <c r="C89" s="56" t="s">
        <v>456</v>
      </c>
      <c r="D89" s="57" t="s">
        <v>5767</v>
      </c>
      <c r="E89" s="73" t="s">
        <v>5749</v>
      </c>
      <c r="F89" s="56" t="s">
        <v>3319</v>
      </c>
    </row>
    <row r="90" spans="1:6" ht="15.75" x14ac:dyDescent="0.25">
      <c r="A90" s="56" t="s">
        <v>1965</v>
      </c>
      <c r="B90" s="56" t="s">
        <v>3319</v>
      </c>
      <c r="C90" s="56" t="s">
        <v>456</v>
      </c>
      <c r="D90" s="57" t="s">
        <v>5767</v>
      </c>
      <c r="E90" s="73" t="s">
        <v>5749</v>
      </c>
      <c r="F90" s="56" t="s">
        <v>3319</v>
      </c>
    </row>
    <row r="91" spans="1:6" ht="15.75" x14ac:dyDescent="0.25">
      <c r="A91" s="56" t="s">
        <v>225</v>
      </c>
      <c r="B91" s="56" t="s">
        <v>3319</v>
      </c>
      <c r="C91" s="56" t="s">
        <v>456</v>
      </c>
      <c r="D91" s="57" t="s">
        <v>5767</v>
      </c>
      <c r="E91" s="73" t="s">
        <v>5749</v>
      </c>
      <c r="F91" s="56" t="s">
        <v>3319</v>
      </c>
    </row>
    <row r="92" spans="1:6" ht="15.75" x14ac:dyDescent="0.25">
      <c r="A92" s="56" t="s">
        <v>1644</v>
      </c>
      <c r="B92" s="56" t="s">
        <v>3319</v>
      </c>
      <c r="C92" s="56" t="s">
        <v>456</v>
      </c>
      <c r="D92" s="57" t="s">
        <v>5767</v>
      </c>
      <c r="E92" s="73" t="s">
        <v>5749</v>
      </c>
      <c r="F92" s="56" t="s">
        <v>3319</v>
      </c>
    </row>
    <row r="93" spans="1:6" ht="15.75" x14ac:dyDescent="0.25">
      <c r="A93" s="56" t="s">
        <v>1462</v>
      </c>
      <c r="B93" s="56" t="s">
        <v>3319</v>
      </c>
      <c r="C93" s="56" t="s">
        <v>456</v>
      </c>
      <c r="D93" s="57" t="s">
        <v>5767</v>
      </c>
      <c r="E93" s="73" t="s">
        <v>5749</v>
      </c>
      <c r="F93" s="56" t="s">
        <v>3319</v>
      </c>
    </row>
    <row r="94" spans="1:6" ht="15.75" x14ac:dyDescent="0.25">
      <c r="A94" s="56" t="s">
        <v>1629</v>
      </c>
      <c r="B94" s="56" t="s">
        <v>3319</v>
      </c>
      <c r="C94" s="56" t="s">
        <v>456</v>
      </c>
      <c r="D94" s="57" t="s">
        <v>5767</v>
      </c>
      <c r="E94" s="73" t="s">
        <v>5749</v>
      </c>
      <c r="F94" s="56" t="s">
        <v>3319</v>
      </c>
    </row>
    <row r="95" spans="1:6" ht="15.75" x14ac:dyDescent="0.25">
      <c r="A95" s="56" t="s">
        <v>3332</v>
      </c>
      <c r="B95" s="56" t="s">
        <v>3319</v>
      </c>
      <c r="C95" s="56" t="s">
        <v>456</v>
      </c>
      <c r="D95" s="57" t="s">
        <v>5767</v>
      </c>
      <c r="E95" s="73" t="s">
        <v>5749</v>
      </c>
      <c r="F95" s="56" t="s">
        <v>3319</v>
      </c>
    </row>
    <row r="96" spans="1:6" ht="15.75" x14ac:dyDescent="0.25">
      <c r="A96" s="56" t="s">
        <v>2847</v>
      </c>
      <c r="B96" s="56" t="s">
        <v>3319</v>
      </c>
      <c r="C96" s="56" t="s">
        <v>456</v>
      </c>
      <c r="D96" s="57" t="s">
        <v>5767</v>
      </c>
      <c r="E96" s="73" t="s">
        <v>5749</v>
      </c>
      <c r="F96" s="56" t="s">
        <v>3319</v>
      </c>
    </row>
    <row r="97" spans="1:6" ht="15.75" x14ac:dyDescent="0.25">
      <c r="A97" s="56" t="s">
        <v>1684</v>
      </c>
      <c r="B97" s="56" t="s">
        <v>3319</v>
      </c>
      <c r="C97" s="56" t="s">
        <v>456</v>
      </c>
      <c r="D97" s="57" t="s">
        <v>5767</v>
      </c>
      <c r="E97" s="73" t="s">
        <v>5749</v>
      </c>
      <c r="F97" s="56" t="s">
        <v>3319</v>
      </c>
    </row>
    <row r="98" spans="1:6" ht="15.75" x14ac:dyDescent="0.25">
      <c r="A98" s="56" t="s">
        <v>1685</v>
      </c>
      <c r="B98" s="56" t="s">
        <v>3319</v>
      </c>
      <c r="C98" s="56" t="s">
        <v>456</v>
      </c>
      <c r="D98" s="57" t="s">
        <v>5767</v>
      </c>
      <c r="E98" s="73" t="s">
        <v>5749</v>
      </c>
      <c r="F98" s="56" t="s">
        <v>3319</v>
      </c>
    </row>
    <row r="99" spans="1:6" ht="15.75" x14ac:dyDescent="0.25">
      <c r="A99" s="56" t="s">
        <v>3333</v>
      </c>
      <c r="B99" s="56" t="s">
        <v>3319</v>
      </c>
      <c r="C99" s="56" t="s">
        <v>456</v>
      </c>
      <c r="D99" s="57" t="s">
        <v>5767</v>
      </c>
      <c r="E99" s="73" t="s">
        <v>5749</v>
      </c>
      <c r="F99" s="56" t="s">
        <v>3319</v>
      </c>
    </row>
    <row r="100" spans="1:6" ht="15.75" x14ac:dyDescent="0.25">
      <c r="A100" s="56" t="s">
        <v>1686</v>
      </c>
      <c r="B100" s="56" t="s">
        <v>3319</v>
      </c>
      <c r="C100" s="56" t="s">
        <v>456</v>
      </c>
      <c r="D100" s="57" t="s">
        <v>5767</v>
      </c>
      <c r="E100" s="73" t="s">
        <v>5749</v>
      </c>
      <c r="F100" s="56" t="s">
        <v>3319</v>
      </c>
    </row>
    <row r="101" spans="1:6" ht="15.75" x14ac:dyDescent="0.25">
      <c r="A101" s="56" t="s">
        <v>3334</v>
      </c>
      <c r="B101" s="56" t="s">
        <v>3319</v>
      </c>
      <c r="C101" s="56" t="s">
        <v>456</v>
      </c>
      <c r="D101" s="57" t="s">
        <v>5767</v>
      </c>
      <c r="E101" s="73" t="s">
        <v>5749</v>
      </c>
      <c r="F101" s="56" t="s">
        <v>3319</v>
      </c>
    </row>
    <row r="102" spans="1:6" ht="15.75" x14ac:dyDescent="0.25">
      <c r="A102" s="56" t="s">
        <v>1465</v>
      </c>
      <c r="B102" s="56" t="s">
        <v>3319</v>
      </c>
      <c r="C102" s="56" t="s">
        <v>456</v>
      </c>
      <c r="D102" s="57" t="s">
        <v>5767</v>
      </c>
      <c r="E102" s="73" t="s">
        <v>5749</v>
      </c>
      <c r="F102" s="56" t="s">
        <v>3319</v>
      </c>
    </row>
    <row r="103" spans="1:6" ht="15.75" x14ac:dyDescent="0.25">
      <c r="A103" s="56" t="s">
        <v>3335</v>
      </c>
      <c r="B103" s="56" t="s">
        <v>3319</v>
      </c>
      <c r="C103" s="56" t="s">
        <v>456</v>
      </c>
      <c r="D103" s="57" t="s">
        <v>5767</v>
      </c>
      <c r="E103" s="73" t="s">
        <v>5749</v>
      </c>
      <c r="F103" s="56" t="s">
        <v>3319</v>
      </c>
    </row>
    <row r="104" spans="1:6" ht="15.75" x14ac:dyDescent="0.25">
      <c r="A104" s="56" t="s">
        <v>1203</v>
      </c>
      <c r="B104" s="56" t="s">
        <v>3319</v>
      </c>
      <c r="C104" s="56" t="s">
        <v>456</v>
      </c>
      <c r="D104" s="57" t="s">
        <v>5767</v>
      </c>
      <c r="E104" s="73" t="s">
        <v>5749</v>
      </c>
      <c r="F104" s="56" t="s">
        <v>3319</v>
      </c>
    </row>
    <row r="105" spans="1:6" ht="15.75" x14ac:dyDescent="0.25">
      <c r="A105" s="56" t="s">
        <v>1844</v>
      </c>
      <c r="B105" s="56" t="s">
        <v>3319</v>
      </c>
      <c r="C105" s="56" t="s">
        <v>456</v>
      </c>
      <c r="D105" s="57" t="s">
        <v>5767</v>
      </c>
      <c r="E105" s="73" t="s">
        <v>5749</v>
      </c>
      <c r="F105" s="56" t="s">
        <v>3319</v>
      </c>
    </row>
    <row r="106" spans="1:6" ht="15.75" x14ac:dyDescent="0.25">
      <c r="A106" s="56" t="s">
        <v>3336</v>
      </c>
      <c r="B106" s="56" t="s">
        <v>3319</v>
      </c>
      <c r="C106" s="56" t="s">
        <v>456</v>
      </c>
      <c r="D106" s="57" t="s">
        <v>5767</v>
      </c>
      <c r="E106" s="73" t="s">
        <v>5749</v>
      </c>
      <c r="F106" s="56" t="s">
        <v>3319</v>
      </c>
    </row>
    <row r="107" spans="1:6" ht="15.75" x14ac:dyDescent="0.25">
      <c r="A107" s="56" t="s">
        <v>2029</v>
      </c>
      <c r="B107" s="56" t="s">
        <v>3319</v>
      </c>
      <c r="C107" s="56" t="s">
        <v>456</v>
      </c>
      <c r="D107" s="57" t="s">
        <v>5767</v>
      </c>
      <c r="E107" s="73" t="s">
        <v>5749</v>
      </c>
      <c r="F107" s="56" t="s">
        <v>3319</v>
      </c>
    </row>
    <row r="108" spans="1:6" ht="15.75" x14ac:dyDescent="0.25">
      <c r="A108" s="56" t="s">
        <v>3337</v>
      </c>
      <c r="B108" s="56" t="s">
        <v>3319</v>
      </c>
      <c r="C108" s="56" t="s">
        <v>456</v>
      </c>
      <c r="D108" s="57" t="s">
        <v>5767</v>
      </c>
      <c r="E108" s="73" t="s">
        <v>5749</v>
      </c>
      <c r="F108" s="56" t="s">
        <v>3319</v>
      </c>
    </row>
    <row r="109" spans="1:6" ht="15.75" x14ac:dyDescent="0.25">
      <c r="A109" s="56" t="s">
        <v>3338</v>
      </c>
      <c r="B109" s="56" t="s">
        <v>3319</v>
      </c>
      <c r="C109" s="56" t="s">
        <v>456</v>
      </c>
      <c r="D109" s="57" t="s">
        <v>5767</v>
      </c>
      <c r="E109" s="73" t="s">
        <v>5749</v>
      </c>
      <c r="F109" s="56" t="s">
        <v>3319</v>
      </c>
    </row>
    <row r="110" spans="1:6" ht="15.75" x14ac:dyDescent="0.25">
      <c r="A110" s="56" t="s">
        <v>1690</v>
      </c>
      <c r="B110" s="56" t="s">
        <v>3339</v>
      </c>
      <c r="C110" s="56" t="s">
        <v>5772</v>
      </c>
      <c r="D110" s="57" t="s">
        <v>5767</v>
      </c>
      <c r="E110" s="73" t="s">
        <v>5749</v>
      </c>
      <c r="F110" s="56" t="s">
        <v>3339</v>
      </c>
    </row>
    <row r="111" spans="1:6" ht="15.75" x14ac:dyDescent="0.25">
      <c r="A111" s="56" t="s">
        <v>1470</v>
      </c>
      <c r="B111" s="56" t="s">
        <v>3339</v>
      </c>
      <c r="C111" s="56" t="s">
        <v>5772</v>
      </c>
      <c r="D111" s="57" t="s">
        <v>5767</v>
      </c>
      <c r="E111" s="73" t="s">
        <v>5749</v>
      </c>
      <c r="F111" s="56" t="s">
        <v>3339</v>
      </c>
    </row>
    <row r="112" spans="1:6" ht="15.75" x14ac:dyDescent="0.25">
      <c r="A112" s="56" t="s">
        <v>3340</v>
      </c>
      <c r="B112" s="56" t="s">
        <v>3339</v>
      </c>
      <c r="C112" s="56" t="s">
        <v>5772</v>
      </c>
      <c r="D112" s="57" t="s">
        <v>5767</v>
      </c>
      <c r="E112" s="73" t="s">
        <v>5749</v>
      </c>
      <c r="F112" s="56" t="s">
        <v>3339</v>
      </c>
    </row>
    <row r="113" spans="1:6" ht="15.75" x14ac:dyDescent="0.25">
      <c r="A113" s="56" t="s">
        <v>1471</v>
      </c>
      <c r="B113" s="56" t="s">
        <v>3339</v>
      </c>
      <c r="C113" s="56" t="s">
        <v>5772</v>
      </c>
      <c r="D113" s="57" t="s">
        <v>5767</v>
      </c>
      <c r="E113" s="73" t="s">
        <v>5749</v>
      </c>
      <c r="F113" s="56" t="s">
        <v>3339</v>
      </c>
    </row>
    <row r="114" spans="1:6" ht="15.75" x14ac:dyDescent="0.25">
      <c r="A114" s="56" t="s">
        <v>1691</v>
      </c>
      <c r="B114" s="56" t="s">
        <v>3339</v>
      </c>
      <c r="C114" s="56" t="s">
        <v>5772</v>
      </c>
      <c r="D114" s="57" t="s">
        <v>5767</v>
      </c>
      <c r="E114" s="73" t="s">
        <v>5749</v>
      </c>
      <c r="F114" s="56" t="s">
        <v>3339</v>
      </c>
    </row>
    <row r="115" spans="1:6" ht="15.75" x14ac:dyDescent="0.25">
      <c r="A115" s="56" t="s">
        <v>3341</v>
      </c>
      <c r="B115" s="56" t="s">
        <v>3339</v>
      </c>
      <c r="C115" s="56" t="s">
        <v>5772</v>
      </c>
      <c r="D115" s="57" t="s">
        <v>5767</v>
      </c>
      <c r="E115" s="73" t="s">
        <v>5749</v>
      </c>
      <c r="F115" s="56" t="s">
        <v>3339</v>
      </c>
    </row>
    <row r="116" spans="1:6" ht="15.75" x14ac:dyDescent="0.25">
      <c r="A116" s="56" t="s">
        <v>3342</v>
      </c>
      <c r="B116" s="56" t="s">
        <v>3339</v>
      </c>
      <c r="C116" s="56" t="s">
        <v>5772</v>
      </c>
      <c r="D116" s="57" t="s">
        <v>5767</v>
      </c>
      <c r="E116" s="73" t="s">
        <v>5749</v>
      </c>
      <c r="F116" s="56" t="s">
        <v>3339</v>
      </c>
    </row>
    <row r="117" spans="1:6" ht="15.75" x14ac:dyDescent="0.25">
      <c r="A117" s="56" t="s">
        <v>3343</v>
      </c>
      <c r="B117" s="56" t="s">
        <v>3339</v>
      </c>
      <c r="C117" s="56" t="s">
        <v>5772</v>
      </c>
      <c r="D117" s="57" t="s">
        <v>5767</v>
      </c>
      <c r="E117" s="73" t="s">
        <v>5749</v>
      </c>
      <c r="F117" s="56" t="s">
        <v>3339</v>
      </c>
    </row>
    <row r="118" spans="1:6" ht="15.75" x14ac:dyDescent="0.25">
      <c r="A118" s="56" t="s">
        <v>1692</v>
      </c>
      <c r="B118" s="56" t="s">
        <v>3339</v>
      </c>
      <c r="C118" s="56" t="s">
        <v>5772</v>
      </c>
      <c r="D118" s="57" t="s">
        <v>5767</v>
      </c>
      <c r="E118" s="73" t="s">
        <v>5749</v>
      </c>
      <c r="F118" s="56" t="s">
        <v>3339</v>
      </c>
    </row>
    <row r="119" spans="1:6" ht="15.75" x14ac:dyDescent="0.25">
      <c r="A119" s="56" t="s">
        <v>3344</v>
      </c>
      <c r="B119" s="56" t="s">
        <v>3339</v>
      </c>
      <c r="C119" s="56" t="s">
        <v>5772</v>
      </c>
      <c r="D119" s="57" t="s">
        <v>5767</v>
      </c>
      <c r="E119" s="73" t="s">
        <v>5749</v>
      </c>
      <c r="F119" s="56" t="s">
        <v>3339</v>
      </c>
    </row>
    <row r="120" spans="1:6" ht="15.75" x14ac:dyDescent="0.25">
      <c r="A120" s="56" t="s">
        <v>173</v>
      </c>
      <c r="B120" s="56" t="s">
        <v>3339</v>
      </c>
      <c r="C120" s="56" t="s">
        <v>5772</v>
      </c>
      <c r="D120" s="57" t="s">
        <v>5767</v>
      </c>
      <c r="E120" s="73" t="s">
        <v>5749</v>
      </c>
      <c r="F120" s="56" t="s">
        <v>3339</v>
      </c>
    </row>
    <row r="121" spans="1:6" ht="15.75" x14ac:dyDescent="0.25">
      <c r="A121" s="56" t="s">
        <v>1693</v>
      </c>
      <c r="B121" s="56" t="s">
        <v>3339</v>
      </c>
      <c r="C121" s="56" t="s">
        <v>5772</v>
      </c>
      <c r="D121" s="57" t="s">
        <v>5767</v>
      </c>
      <c r="E121" s="73" t="s">
        <v>5749</v>
      </c>
      <c r="F121" s="56" t="s">
        <v>3339</v>
      </c>
    </row>
    <row r="122" spans="1:6" ht="15.75" x14ac:dyDescent="0.25">
      <c r="A122" s="56" t="s">
        <v>2789</v>
      </c>
      <c r="B122" s="56" t="s">
        <v>3339</v>
      </c>
      <c r="C122" s="56" t="s">
        <v>5772</v>
      </c>
      <c r="D122" s="57" t="s">
        <v>5767</v>
      </c>
      <c r="E122" s="73" t="s">
        <v>5749</v>
      </c>
      <c r="F122" s="56" t="s">
        <v>3339</v>
      </c>
    </row>
    <row r="123" spans="1:6" ht="15.75" x14ac:dyDescent="0.25">
      <c r="A123" s="56" t="s">
        <v>3108</v>
      </c>
      <c r="B123" s="56" t="s">
        <v>3339</v>
      </c>
      <c r="C123" s="56" t="s">
        <v>5772</v>
      </c>
      <c r="D123" s="57" t="s">
        <v>5767</v>
      </c>
      <c r="E123" s="73" t="s">
        <v>5749</v>
      </c>
      <c r="F123" s="56" t="s">
        <v>3339</v>
      </c>
    </row>
    <row r="124" spans="1:6" ht="15.75" x14ac:dyDescent="0.25">
      <c r="A124" s="56" t="s">
        <v>1137</v>
      </c>
      <c r="B124" s="56" t="s">
        <v>3339</v>
      </c>
      <c r="C124" s="56" t="s">
        <v>5772</v>
      </c>
      <c r="D124" s="57" t="s">
        <v>5767</v>
      </c>
      <c r="E124" s="73" t="s">
        <v>5749</v>
      </c>
      <c r="F124" s="56" t="s">
        <v>3339</v>
      </c>
    </row>
    <row r="125" spans="1:6" ht="15.75" x14ac:dyDescent="0.25">
      <c r="A125" s="56" t="s">
        <v>1625</v>
      </c>
      <c r="B125" s="56" t="s">
        <v>3339</v>
      </c>
      <c r="C125" s="56" t="s">
        <v>5772</v>
      </c>
      <c r="D125" s="57" t="s">
        <v>5767</v>
      </c>
      <c r="E125" s="73" t="s">
        <v>5749</v>
      </c>
      <c r="F125" s="56" t="s">
        <v>3339</v>
      </c>
    </row>
    <row r="126" spans="1:6" ht="15.75" x14ac:dyDescent="0.25">
      <c r="A126" s="56" t="s">
        <v>1473</v>
      </c>
      <c r="B126" s="56" t="s">
        <v>3339</v>
      </c>
      <c r="C126" s="56" t="s">
        <v>5772</v>
      </c>
      <c r="D126" s="57" t="s">
        <v>5767</v>
      </c>
      <c r="E126" s="73" t="s">
        <v>5749</v>
      </c>
      <c r="F126" s="56" t="s">
        <v>3339</v>
      </c>
    </row>
    <row r="127" spans="1:6" ht="15.75" x14ac:dyDescent="0.25">
      <c r="A127" s="56" t="s">
        <v>3345</v>
      </c>
      <c r="B127" s="56" t="s">
        <v>3339</v>
      </c>
      <c r="C127" s="56" t="s">
        <v>5772</v>
      </c>
      <c r="D127" s="57" t="s">
        <v>5767</v>
      </c>
      <c r="E127" s="73" t="s">
        <v>5749</v>
      </c>
      <c r="F127" s="56" t="s">
        <v>3339</v>
      </c>
    </row>
    <row r="128" spans="1:6" ht="15.75" x14ac:dyDescent="0.25">
      <c r="A128" s="56" t="s">
        <v>2000</v>
      </c>
      <c r="B128" s="56" t="s">
        <v>3339</v>
      </c>
      <c r="C128" s="56" t="s">
        <v>5772</v>
      </c>
      <c r="D128" s="57" t="s">
        <v>5767</v>
      </c>
      <c r="E128" s="73" t="s">
        <v>5749</v>
      </c>
      <c r="F128" s="56" t="s">
        <v>3339</v>
      </c>
    </row>
    <row r="129" spans="1:6" ht="15.75" x14ac:dyDescent="0.25">
      <c r="A129" s="56" t="s">
        <v>1129</v>
      </c>
      <c r="B129" s="56" t="s">
        <v>3339</v>
      </c>
      <c r="C129" s="56" t="s">
        <v>5772</v>
      </c>
      <c r="D129" s="57" t="s">
        <v>5767</v>
      </c>
      <c r="E129" s="73" t="s">
        <v>5749</v>
      </c>
      <c r="F129" s="56" t="s">
        <v>3339</v>
      </c>
    </row>
    <row r="130" spans="1:6" ht="15.75" x14ac:dyDescent="0.25">
      <c r="A130" s="56" t="s">
        <v>1626</v>
      </c>
      <c r="B130" s="56" t="s">
        <v>3339</v>
      </c>
      <c r="C130" s="56" t="s">
        <v>5772</v>
      </c>
      <c r="D130" s="57" t="s">
        <v>5767</v>
      </c>
      <c r="E130" s="73" t="s">
        <v>5749</v>
      </c>
      <c r="F130" s="56" t="s">
        <v>3339</v>
      </c>
    </row>
    <row r="131" spans="1:6" ht="15.75" x14ac:dyDescent="0.25">
      <c r="A131" s="56" t="s">
        <v>613</v>
      </c>
      <c r="B131" s="56" t="s">
        <v>3339</v>
      </c>
      <c r="C131" s="56" t="s">
        <v>5772</v>
      </c>
      <c r="D131" s="57" t="s">
        <v>5767</v>
      </c>
      <c r="E131" s="73" t="s">
        <v>5749</v>
      </c>
      <c r="F131" s="56" t="s">
        <v>3339</v>
      </c>
    </row>
    <row r="132" spans="1:6" ht="15.75" x14ac:dyDescent="0.25">
      <c r="A132" s="56" t="s">
        <v>1643</v>
      </c>
      <c r="B132" s="56" t="s">
        <v>3339</v>
      </c>
      <c r="C132" s="56" t="s">
        <v>5772</v>
      </c>
      <c r="D132" s="57" t="s">
        <v>5767</v>
      </c>
      <c r="E132" s="73" t="s">
        <v>5749</v>
      </c>
      <c r="F132" s="56" t="s">
        <v>3339</v>
      </c>
    </row>
    <row r="133" spans="1:6" ht="15.75" x14ac:dyDescent="0.25">
      <c r="A133" s="56" t="s">
        <v>1478</v>
      </c>
      <c r="B133" s="56" t="s">
        <v>3339</v>
      </c>
      <c r="C133" s="56" t="s">
        <v>5772</v>
      </c>
      <c r="D133" s="57" t="s">
        <v>5767</v>
      </c>
      <c r="E133" s="73" t="s">
        <v>5749</v>
      </c>
      <c r="F133" s="56" t="s">
        <v>3339</v>
      </c>
    </row>
    <row r="134" spans="1:6" ht="15.75" x14ac:dyDescent="0.25">
      <c r="A134" s="56" t="s">
        <v>1671</v>
      </c>
      <c r="B134" s="56" t="s">
        <v>3339</v>
      </c>
      <c r="C134" s="56" t="s">
        <v>5772</v>
      </c>
      <c r="D134" s="57" t="s">
        <v>5767</v>
      </c>
      <c r="E134" s="73" t="s">
        <v>5749</v>
      </c>
      <c r="F134" s="56" t="s">
        <v>3339</v>
      </c>
    </row>
    <row r="135" spans="1:6" ht="15.75" x14ac:dyDescent="0.25">
      <c r="A135" s="56" t="s">
        <v>1701</v>
      </c>
      <c r="B135" s="56" t="s">
        <v>3339</v>
      </c>
      <c r="C135" s="56" t="s">
        <v>5772</v>
      </c>
      <c r="D135" s="57" t="s">
        <v>5767</v>
      </c>
      <c r="E135" s="73" t="s">
        <v>5749</v>
      </c>
      <c r="F135" s="56" t="s">
        <v>3339</v>
      </c>
    </row>
    <row r="136" spans="1:6" ht="15.75" x14ac:dyDescent="0.25">
      <c r="A136" s="56" t="s">
        <v>1476</v>
      </c>
      <c r="B136" s="56" t="s">
        <v>3339</v>
      </c>
      <c r="C136" s="56" t="s">
        <v>5772</v>
      </c>
      <c r="D136" s="57" t="s">
        <v>5767</v>
      </c>
      <c r="E136" s="73" t="s">
        <v>5749</v>
      </c>
      <c r="F136" s="56" t="s">
        <v>3339</v>
      </c>
    </row>
    <row r="137" spans="1:6" ht="15.75" x14ac:dyDescent="0.25">
      <c r="A137" s="56" t="s">
        <v>1648</v>
      </c>
      <c r="B137" s="56" t="s">
        <v>3339</v>
      </c>
      <c r="C137" s="56" t="s">
        <v>5781</v>
      </c>
      <c r="D137" s="57" t="s">
        <v>5767</v>
      </c>
      <c r="E137" s="73" t="s">
        <v>5749</v>
      </c>
      <c r="F137" s="56" t="s">
        <v>3339</v>
      </c>
    </row>
    <row r="138" spans="1:6" ht="15.75" x14ac:dyDescent="0.25">
      <c r="A138" s="56" t="s">
        <v>1043</v>
      </c>
      <c r="B138" s="56" t="s">
        <v>3339</v>
      </c>
      <c r="C138" s="56" t="s">
        <v>5781</v>
      </c>
      <c r="D138" s="57" t="s">
        <v>5767</v>
      </c>
      <c r="E138" s="73" t="s">
        <v>5749</v>
      </c>
      <c r="F138" s="56" t="s">
        <v>3339</v>
      </c>
    </row>
    <row r="139" spans="1:6" ht="15.75" x14ac:dyDescent="0.25">
      <c r="A139" s="56" t="s">
        <v>3346</v>
      </c>
      <c r="B139" s="56" t="s">
        <v>3339</v>
      </c>
      <c r="C139" s="56" t="s">
        <v>5781</v>
      </c>
      <c r="D139" s="57" t="s">
        <v>5767</v>
      </c>
      <c r="E139" s="73" t="s">
        <v>5749</v>
      </c>
      <c r="F139" s="56" t="s">
        <v>3339</v>
      </c>
    </row>
    <row r="140" spans="1:6" ht="15.75" x14ac:dyDescent="0.25">
      <c r="A140" s="56" t="s">
        <v>1694</v>
      </c>
      <c r="B140" s="56" t="s">
        <v>3339</v>
      </c>
      <c r="C140" s="56" t="s">
        <v>5781</v>
      </c>
      <c r="D140" s="57" t="s">
        <v>5767</v>
      </c>
      <c r="E140" s="73" t="s">
        <v>5749</v>
      </c>
      <c r="F140" s="56" t="s">
        <v>3339</v>
      </c>
    </row>
    <row r="141" spans="1:6" ht="15.75" x14ac:dyDescent="0.25">
      <c r="A141" s="56" t="s">
        <v>1631</v>
      </c>
      <c r="B141" s="56" t="s">
        <v>3339</v>
      </c>
      <c r="C141" s="56" t="s">
        <v>5781</v>
      </c>
      <c r="D141" s="57" t="s">
        <v>5767</v>
      </c>
      <c r="E141" s="73" t="s">
        <v>5749</v>
      </c>
      <c r="F141" s="56" t="s">
        <v>3339</v>
      </c>
    </row>
    <row r="142" spans="1:6" ht="15.75" x14ac:dyDescent="0.25">
      <c r="A142" s="56" t="s">
        <v>1463</v>
      </c>
      <c r="B142" s="56" t="s">
        <v>3339</v>
      </c>
      <c r="C142" s="56" t="s">
        <v>5781</v>
      </c>
      <c r="D142" s="57" t="s">
        <v>5767</v>
      </c>
      <c r="E142" s="73" t="s">
        <v>5749</v>
      </c>
      <c r="F142" s="56" t="s">
        <v>3339</v>
      </c>
    </row>
    <row r="143" spans="1:6" ht="15.75" x14ac:dyDescent="0.25">
      <c r="A143" s="56" t="s">
        <v>3347</v>
      </c>
      <c r="B143" s="56" t="s">
        <v>3339</v>
      </c>
      <c r="C143" s="56" t="s">
        <v>5781</v>
      </c>
      <c r="D143" s="57" t="s">
        <v>5767</v>
      </c>
      <c r="E143" s="73" t="s">
        <v>5749</v>
      </c>
      <c r="F143" s="56" t="s">
        <v>3339</v>
      </c>
    </row>
    <row r="144" spans="1:6" ht="15.75" x14ac:dyDescent="0.25">
      <c r="A144" s="56" t="s">
        <v>3348</v>
      </c>
      <c r="B144" s="56" t="s">
        <v>3339</v>
      </c>
      <c r="C144" s="56" t="s">
        <v>5781</v>
      </c>
      <c r="D144" s="57" t="s">
        <v>5767</v>
      </c>
      <c r="E144" s="73" t="s">
        <v>5749</v>
      </c>
      <c r="F144" s="56" t="s">
        <v>3339</v>
      </c>
    </row>
    <row r="145" spans="1:6" ht="15.75" x14ac:dyDescent="0.25">
      <c r="A145" s="56" t="s">
        <v>624</v>
      </c>
      <c r="B145" s="56" t="s">
        <v>3339</v>
      </c>
      <c r="C145" s="56" t="s">
        <v>5781</v>
      </c>
      <c r="D145" s="57" t="s">
        <v>5767</v>
      </c>
      <c r="E145" s="73" t="s">
        <v>5749</v>
      </c>
      <c r="F145" s="56" t="s">
        <v>3339</v>
      </c>
    </row>
    <row r="146" spans="1:6" ht="15.75" x14ac:dyDescent="0.25">
      <c r="A146" s="56" t="s">
        <v>1696</v>
      </c>
      <c r="B146" s="56" t="s">
        <v>3339</v>
      </c>
      <c r="C146" s="56" t="s">
        <v>5781</v>
      </c>
      <c r="D146" s="57" t="s">
        <v>5767</v>
      </c>
      <c r="E146" s="73" t="s">
        <v>5749</v>
      </c>
      <c r="F146" s="56" t="s">
        <v>3339</v>
      </c>
    </row>
    <row r="147" spans="1:6" ht="15.75" x14ac:dyDescent="0.25">
      <c r="A147" s="56" t="s">
        <v>1662</v>
      </c>
      <c r="B147" s="56" t="s">
        <v>3339</v>
      </c>
      <c r="C147" s="56" t="s">
        <v>5781</v>
      </c>
      <c r="D147" s="57" t="s">
        <v>5767</v>
      </c>
      <c r="E147" s="73" t="s">
        <v>5749</v>
      </c>
      <c r="F147" s="56" t="s">
        <v>3339</v>
      </c>
    </row>
    <row r="148" spans="1:6" ht="15.75" x14ac:dyDescent="0.25">
      <c r="A148" s="56" t="s">
        <v>3349</v>
      </c>
      <c r="B148" s="56" t="s">
        <v>3339</v>
      </c>
      <c r="C148" s="56" t="s">
        <v>5781</v>
      </c>
      <c r="D148" s="57" t="s">
        <v>5767</v>
      </c>
      <c r="E148" s="73" t="s">
        <v>5749</v>
      </c>
      <c r="F148" s="56" t="s">
        <v>3339</v>
      </c>
    </row>
    <row r="149" spans="1:6" ht="15.75" x14ac:dyDescent="0.25">
      <c r="A149" s="56" t="s">
        <v>1697</v>
      </c>
      <c r="B149" s="56" t="s">
        <v>3339</v>
      </c>
      <c r="C149" s="56" t="s">
        <v>5781</v>
      </c>
      <c r="D149" s="57" t="s">
        <v>5767</v>
      </c>
      <c r="E149" s="73" t="s">
        <v>5749</v>
      </c>
      <c r="F149" s="56" t="s">
        <v>3339</v>
      </c>
    </row>
    <row r="150" spans="1:6" ht="15.75" x14ac:dyDescent="0.25">
      <c r="A150" s="56" t="s">
        <v>3350</v>
      </c>
      <c r="B150" s="56" t="s">
        <v>3339</v>
      </c>
      <c r="C150" s="56" t="s">
        <v>5781</v>
      </c>
      <c r="D150" s="57" t="s">
        <v>5767</v>
      </c>
      <c r="E150" s="73" t="s">
        <v>5749</v>
      </c>
      <c r="F150" s="56" t="s">
        <v>3339</v>
      </c>
    </row>
    <row r="151" spans="1:6" ht="15.75" x14ac:dyDescent="0.25">
      <c r="A151" s="56" t="s">
        <v>1654</v>
      </c>
      <c r="B151" s="56" t="s">
        <v>3339</v>
      </c>
      <c r="C151" s="56" t="s">
        <v>5781</v>
      </c>
      <c r="D151" s="57" t="s">
        <v>5767</v>
      </c>
      <c r="E151" s="73" t="s">
        <v>5749</v>
      </c>
      <c r="F151" s="56" t="s">
        <v>3339</v>
      </c>
    </row>
    <row r="152" spans="1:6" ht="15.75" x14ac:dyDescent="0.25">
      <c r="A152" s="56" t="s">
        <v>513</v>
      </c>
      <c r="B152" s="56" t="s">
        <v>3339</v>
      </c>
      <c r="C152" s="56" t="s">
        <v>5781</v>
      </c>
      <c r="D152" s="57" t="s">
        <v>5767</v>
      </c>
      <c r="E152" s="73" t="s">
        <v>5749</v>
      </c>
      <c r="F152" s="56" t="s">
        <v>3339</v>
      </c>
    </row>
    <row r="153" spans="1:6" ht="15.75" x14ac:dyDescent="0.25">
      <c r="A153" s="56" t="s">
        <v>1199</v>
      </c>
      <c r="B153" s="56" t="s">
        <v>3339</v>
      </c>
      <c r="C153" s="56" t="s">
        <v>5781</v>
      </c>
      <c r="D153" s="57" t="s">
        <v>5767</v>
      </c>
      <c r="E153" s="73" t="s">
        <v>5749</v>
      </c>
      <c r="F153" s="56" t="s">
        <v>3339</v>
      </c>
    </row>
    <row r="154" spans="1:6" ht="15.75" x14ac:dyDescent="0.25">
      <c r="A154" s="56" t="s">
        <v>1655</v>
      </c>
      <c r="B154" s="56" t="s">
        <v>3339</v>
      </c>
      <c r="C154" s="56" t="s">
        <v>5781</v>
      </c>
      <c r="D154" s="57" t="s">
        <v>5767</v>
      </c>
      <c r="E154" s="73" t="s">
        <v>5749</v>
      </c>
      <c r="F154" s="56" t="s">
        <v>3339</v>
      </c>
    </row>
    <row r="155" spans="1:6" ht="15.75" x14ac:dyDescent="0.25">
      <c r="A155" s="56" t="s">
        <v>1200</v>
      </c>
      <c r="B155" s="56" t="s">
        <v>3339</v>
      </c>
      <c r="C155" s="56" t="s">
        <v>5781</v>
      </c>
      <c r="D155" s="57" t="s">
        <v>5767</v>
      </c>
      <c r="E155" s="73" t="s">
        <v>5749</v>
      </c>
      <c r="F155" s="56" t="s">
        <v>3339</v>
      </c>
    </row>
    <row r="156" spans="1:6" ht="15.75" x14ac:dyDescent="0.25">
      <c r="A156" s="56" t="s">
        <v>3351</v>
      </c>
      <c r="B156" s="56" t="s">
        <v>3339</v>
      </c>
      <c r="C156" s="56" t="s">
        <v>5781</v>
      </c>
      <c r="D156" s="57" t="s">
        <v>5767</v>
      </c>
      <c r="E156" s="73" t="s">
        <v>5749</v>
      </c>
      <c r="F156" s="56" t="s">
        <v>3339</v>
      </c>
    </row>
    <row r="157" spans="1:6" ht="15.75" x14ac:dyDescent="0.25">
      <c r="A157" s="56" t="s">
        <v>3352</v>
      </c>
      <c r="B157" s="56" t="s">
        <v>3339</v>
      </c>
      <c r="C157" s="56" t="s">
        <v>5781</v>
      </c>
      <c r="D157" s="57" t="s">
        <v>5767</v>
      </c>
      <c r="E157" s="73" t="s">
        <v>5749</v>
      </c>
      <c r="F157" s="56" t="s">
        <v>3339</v>
      </c>
    </row>
    <row r="158" spans="1:6" ht="15.75" x14ac:dyDescent="0.25">
      <c r="A158" s="56" t="s">
        <v>3353</v>
      </c>
      <c r="B158" s="56" t="s">
        <v>3339</v>
      </c>
      <c r="C158" s="56" t="s">
        <v>5781</v>
      </c>
      <c r="D158" s="57" t="s">
        <v>5767</v>
      </c>
      <c r="E158" s="73" t="s">
        <v>5749</v>
      </c>
      <c r="F158" s="56" t="s">
        <v>3339</v>
      </c>
    </row>
    <row r="159" spans="1:6" ht="15.75" x14ac:dyDescent="0.25">
      <c r="A159" s="56" t="s">
        <v>1678</v>
      </c>
      <c r="B159" s="56" t="s">
        <v>3339</v>
      </c>
      <c r="C159" s="56" t="s">
        <v>5781</v>
      </c>
      <c r="D159" s="57" t="s">
        <v>5767</v>
      </c>
      <c r="E159" s="73" t="s">
        <v>5749</v>
      </c>
      <c r="F159" s="56" t="s">
        <v>3339</v>
      </c>
    </row>
    <row r="160" spans="1:6" ht="15.75" x14ac:dyDescent="0.25">
      <c r="A160" s="56" t="s">
        <v>1698</v>
      </c>
      <c r="B160" s="56" t="s">
        <v>3339</v>
      </c>
      <c r="C160" s="56" t="s">
        <v>5781</v>
      </c>
      <c r="D160" s="57" t="s">
        <v>5767</v>
      </c>
      <c r="E160" s="73" t="s">
        <v>5749</v>
      </c>
      <c r="F160" s="56" t="s">
        <v>3339</v>
      </c>
    </row>
    <row r="161" spans="1:6" ht="15.75" x14ac:dyDescent="0.25">
      <c r="A161" s="56" t="s">
        <v>3354</v>
      </c>
      <c r="B161" s="56" t="s">
        <v>3339</v>
      </c>
      <c r="C161" s="56" t="s">
        <v>5781</v>
      </c>
      <c r="D161" s="57" t="s">
        <v>5767</v>
      </c>
      <c r="E161" s="73" t="s">
        <v>5749</v>
      </c>
      <c r="F161" s="56" t="s">
        <v>3339</v>
      </c>
    </row>
    <row r="162" spans="1:6" ht="15.75" x14ac:dyDescent="0.25">
      <c r="A162" s="56" t="s">
        <v>3355</v>
      </c>
      <c r="B162" s="56" t="s">
        <v>3339</v>
      </c>
      <c r="C162" s="56" t="s">
        <v>5781</v>
      </c>
      <c r="D162" s="57" t="s">
        <v>5767</v>
      </c>
      <c r="E162" s="73" t="s">
        <v>5749</v>
      </c>
      <c r="F162" s="56" t="s">
        <v>3339</v>
      </c>
    </row>
    <row r="163" spans="1:6" ht="15.75" x14ac:dyDescent="0.25">
      <c r="A163" s="56" t="s">
        <v>2852</v>
      </c>
      <c r="B163" s="56" t="s">
        <v>3339</v>
      </c>
      <c r="C163" s="56" t="s">
        <v>5781</v>
      </c>
      <c r="D163" s="57" t="s">
        <v>5767</v>
      </c>
      <c r="E163" s="73" t="s">
        <v>5749</v>
      </c>
      <c r="F163" s="56" t="s">
        <v>3339</v>
      </c>
    </row>
    <row r="164" spans="1:6" ht="15.75" x14ac:dyDescent="0.25">
      <c r="A164" s="56" t="s">
        <v>2823</v>
      </c>
      <c r="B164" s="56" t="s">
        <v>3356</v>
      </c>
      <c r="C164" s="56" t="s">
        <v>169</v>
      </c>
      <c r="D164" s="57" t="s">
        <v>5767</v>
      </c>
      <c r="E164" s="73" t="s">
        <v>5749</v>
      </c>
      <c r="F164" s="56" t="s">
        <v>3356</v>
      </c>
    </row>
    <row r="165" spans="1:6" ht="15.75" x14ac:dyDescent="0.25">
      <c r="A165" s="56" t="s">
        <v>2834</v>
      </c>
      <c r="B165" s="56" t="s">
        <v>3356</v>
      </c>
      <c r="C165" s="56" t="s">
        <v>169</v>
      </c>
      <c r="D165" s="57" t="s">
        <v>5767</v>
      </c>
      <c r="E165" s="73" t="s">
        <v>5749</v>
      </c>
      <c r="F165" s="56" t="s">
        <v>3356</v>
      </c>
    </row>
    <row r="166" spans="1:6" ht="15.75" x14ac:dyDescent="0.25">
      <c r="A166" s="56" t="s">
        <v>3357</v>
      </c>
      <c r="B166" s="56" t="s">
        <v>3356</v>
      </c>
      <c r="C166" s="56" t="s">
        <v>169</v>
      </c>
      <c r="D166" s="57" t="s">
        <v>5767</v>
      </c>
      <c r="E166" s="73" t="s">
        <v>5749</v>
      </c>
      <c r="F166" s="56" t="s">
        <v>3356</v>
      </c>
    </row>
    <row r="167" spans="1:6" ht="15.75" x14ac:dyDescent="0.25">
      <c r="A167" s="56" t="s">
        <v>1679</v>
      </c>
      <c r="B167" s="56" t="s">
        <v>3356</v>
      </c>
      <c r="C167" s="56" t="s">
        <v>169</v>
      </c>
      <c r="D167" s="57" t="s">
        <v>5767</v>
      </c>
      <c r="E167" s="73" t="s">
        <v>5749</v>
      </c>
      <c r="F167" s="56" t="s">
        <v>3356</v>
      </c>
    </row>
    <row r="168" spans="1:6" ht="15.75" x14ac:dyDescent="0.25">
      <c r="A168" s="56" t="s">
        <v>3358</v>
      </c>
      <c r="B168" s="56" t="s">
        <v>3356</v>
      </c>
      <c r="C168" s="56" t="s">
        <v>169</v>
      </c>
      <c r="D168" s="57" t="s">
        <v>5767</v>
      </c>
      <c r="E168" s="73" t="s">
        <v>5749</v>
      </c>
      <c r="F168" s="56" t="s">
        <v>3356</v>
      </c>
    </row>
    <row r="169" spans="1:6" ht="15.75" x14ac:dyDescent="0.25">
      <c r="A169" s="56" t="s">
        <v>1468</v>
      </c>
      <c r="B169" s="56" t="s">
        <v>3356</v>
      </c>
      <c r="C169" s="56" t="s">
        <v>169</v>
      </c>
      <c r="D169" s="57" t="s">
        <v>5767</v>
      </c>
      <c r="E169" s="73" t="s">
        <v>5749</v>
      </c>
      <c r="F169" s="56" t="s">
        <v>3356</v>
      </c>
    </row>
    <row r="170" spans="1:6" ht="15.75" x14ac:dyDescent="0.25">
      <c r="A170" s="56" t="s">
        <v>1457</v>
      </c>
      <c r="B170" s="56" t="s">
        <v>3356</v>
      </c>
      <c r="C170" s="56" t="s">
        <v>169</v>
      </c>
      <c r="D170" s="57" t="s">
        <v>5767</v>
      </c>
      <c r="E170" s="73" t="s">
        <v>5749</v>
      </c>
      <c r="F170" s="56" t="s">
        <v>3356</v>
      </c>
    </row>
    <row r="171" spans="1:6" ht="15.75" x14ac:dyDescent="0.25">
      <c r="A171" s="56" t="s">
        <v>3359</v>
      </c>
      <c r="B171" s="56" t="s">
        <v>3356</v>
      </c>
      <c r="C171" s="56" t="s">
        <v>169</v>
      </c>
      <c r="D171" s="57" t="s">
        <v>5767</v>
      </c>
      <c r="E171" s="73" t="s">
        <v>5749</v>
      </c>
      <c r="F171" s="56" t="s">
        <v>3356</v>
      </c>
    </row>
    <row r="172" spans="1:6" ht="15.75" x14ac:dyDescent="0.25">
      <c r="A172" s="56" t="s">
        <v>1699</v>
      </c>
      <c r="B172" s="56" t="s">
        <v>3356</v>
      </c>
      <c r="C172" s="56" t="s">
        <v>169</v>
      </c>
      <c r="D172" s="57" t="s">
        <v>5767</v>
      </c>
      <c r="E172" s="73" t="s">
        <v>5749</v>
      </c>
      <c r="F172" s="56" t="s">
        <v>3356</v>
      </c>
    </row>
    <row r="173" spans="1:6" ht="15.75" x14ac:dyDescent="0.25">
      <c r="A173" s="56" t="s">
        <v>3360</v>
      </c>
      <c r="B173" s="56" t="s">
        <v>3356</v>
      </c>
      <c r="C173" s="56" t="s">
        <v>169</v>
      </c>
      <c r="D173" s="57" t="s">
        <v>5767</v>
      </c>
      <c r="E173" s="73" t="s">
        <v>5749</v>
      </c>
      <c r="F173" s="56" t="s">
        <v>3356</v>
      </c>
    </row>
    <row r="174" spans="1:6" ht="15.75" x14ac:dyDescent="0.25">
      <c r="A174" s="56" t="s">
        <v>1666</v>
      </c>
      <c r="B174" s="56" t="s">
        <v>3356</v>
      </c>
      <c r="C174" s="56" t="s">
        <v>169</v>
      </c>
      <c r="D174" s="57" t="s">
        <v>5767</v>
      </c>
      <c r="E174" s="73" t="s">
        <v>5749</v>
      </c>
      <c r="F174" s="56" t="s">
        <v>3356</v>
      </c>
    </row>
    <row r="175" spans="1:6" ht="15.75" x14ac:dyDescent="0.25">
      <c r="A175" s="56" t="s">
        <v>2838</v>
      </c>
      <c r="B175" s="56" t="s">
        <v>3356</v>
      </c>
      <c r="C175" s="56" t="s">
        <v>169</v>
      </c>
      <c r="D175" s="57" t="s">
        <v>5767</v>
      </c>
      <c r="E175" s="73" t="s">
        <v>5749</v>
      </c>
      <c r="F175" s="56" t="s">
        <v>3356</v>
      </c>
    </row>
    <row r="176" spans="1:6" ht="15.75" x14ac:dyDescent="0.25">
      <c r="A176" s="56" t="s">
        <v>3361</v>
      </c>
      <c r="B176" s="56" t="s">
        <v>3356</v>
      </c>
      <c r="C176" s="56" t="s">
        <v>169</v>
      </c>
      <c r="D176" s="57" t="s">
        <v>5767</v>
      </c>
      <c r="E176" s="73" t="s">
        <v>5749</v>
      </c>
      <c r="F176" s="56" t="s">
        <v>3356</v>
      </c>
    </row>
    <row r="177" spans="1:6" ht="15.75" x14ac:dyDescent="0.25">
      <c r="A177" s="56" t="s">
        <v>1637</v>
      </c>
      <c r="B177" s="56" t="s">
        <v>3356</v>
      </c>
      <c r="C177" s="56" t="s">
        <v>169</v>
      </c>
      <c r="D177" s="57" t="s">
        <v>5767</v>
      </c>
      <c r="E177" s="73" t="s">
        <v>5749</v>
      </c>
      <c r="F177" s="56" t="s">
        <v>3356</v>
      </c>
    </row>
    <row r="178" spans="1:6" ht="15.75" x14ac:dyDescent="0.25">
      <c r="A178" s="56" t="s">
        <v>1278</v>
      </c>
      <c r="B178" s="56" t="s">
        <v>3356</v>
      </c>
      <c r="C178" s="56" t="s">
        <v>169</v>
      </c>
      <c r="D178" s="57" t="s">
        <v>5767</v>
      </c>
      <c r="E178" s="73" t="s">
        <v>5749</v>
      </c>
      <c r="F178" s="56" t="s">
        <v>3356</v>
      </c>
    </row>
    <row r="179" spans="1:6" ht="15.75" x14ac:dyDescent="0.25">
      <c r="A179" s="56" t="s">
        <v>1102</v>
      </c>
      <c r="B179" s="56" t="s">
        <v>3356</v>
      </c>
      <c r="C179" s="56" t="s">
        <v>169</v>
      </c>
      <c r="D179" s="57" t="s">
        <v>5767</v>
      </c>
      <c r="E179" s="73" t="s">
        <v>5749</v>
      </c>
      <c r="F179" s="56" t="s">
        <v>3356</v>
      </c>
    </row>
    <row r="180" spans="1:6" ht="15.75" x14ac:dyDescent="0.25">
      <c r="A180" s="56" t="s">
        <v>3362</v>
      </c>
      <c r="B180" s="56" t="s">
        <v>3356</v>
      </c>
      <c r="C180" s="56" t="s">
        <v>169</v>
      </c>
      <c r="D180" s="57" t="s">
        <v>5767</v>
      </c>
      <c r="E180" s="73" t="s">
        <v>5749</v>
      </c>
      <c r="F180" s="56" t="s">
        <v>3356</v>
      </c>
    </row>
    <row r="181" spans="1:6" ht="15.75" x14ac:dyDescent="0.25">
      <c r="A181" s="56" t="s">
        <v>919</v>
      </c>
      <c r="B181" s="56" t="s">
        <v>3356</v>
      </c>
      <c r="C181" s="56" t="s">
        <v>169</v>
      </c>
      <c r="D181" s="57" t="s">
        <v>5767</v>
      </c>
      <c r="E181" s="73" t="s">
        <v>5749</v>
      </c>
      <c r="F181" s="56" t="s">
        <v>3356</v>
      </c>
    </row>
    <row r="182" spans="1:6" ht="15.75" x14ac:dyDescent="0.25">
      <c r="A182" s="56" t="s">
        <v>3363</v>
      </c>
      <c r="B182" s="56" t="s">
        <v>3356</v>
      </c>
      <c r="C182" s="56" t="s">
        <v>169</v>
      </c>
      <c r="D182" s="57" t="s">
        <v>5767</v>
      </c>
      <c r="E182" s="73" t="s">
        <v>5749</v>
      </c>
      <c r="F182" s="56" t="s">
        <v>3356</v>
      </c>
    </row>
    <row r="183" spans="1:6" ht="15.75" x14ac:dyDescent="0.25">
      <c r="A183" s="56" t="s">
        <v>1683</v>
      </c>
      <c r="B183" s="56" t="s">
        <v>3356</v>
      </c>
      <c r="C183" s="56" t="s">
        <v>169</v>
      </c>
      <c r="D183" s="57" t="s">
        <v>5767</v>
      </c>
      <c r="E183" s="73" t="s">
        <v>5749</v>
      </c>
      <c r="F183" s="56" t="s">
        <v>3356</v>
      </c>
    </row>
    <row r="184" spans="1:6" ht="15.75" x14ac:dyDescent="0.25">
      <c r="A184" s="56" t="s">
        <v>1460</v>
      </c>
      <c r="B184" s="56" t="s">
        <v>3356</v>
      </c>
      <c r="C184" s="56" t="s">
        <v>169</v>
      </c>
      <c r="D184" s="57" t="s">
        <v>5767</v>
      </c>
      <c r="E184" s="73" t="s">
        <v>5749</v>
      </c>
      <c r="F184" s="56" t="s">
        <v>3356</v>
      </c>
    </row>
    <row r="185" spans="1:6" ht="15.75" x14ac:dyDescent="0.25">
      <c r="A185" s="56" t="s">
        <v>3364</v>
      </c>
      <c r="B185" s="56" t="s">
        <v>3356</v>
      </c>
      <c r="C185" s="56" t="s">
        <v>169</v>
      </c>
      <c r="D185" s="57" t="s">
        <v>5767</v>
      </c>
      <c r="E185" s="73" t="s">
        <v>5749</v>
      </c>
      <c r="F185" s="56" t="s">
        <v>3356</v>
      </c>
    </row>
    <row r="186" spans="1:6" ht="15.75" x14ac:dyDescent="0.25">
      <c r="A186" s="56" t="s">
        <v>3365</v>
      </c>
      <c r="B186" s="56" t="s">
        <v>3356</v>
      </c>
      <c r="C186" s="56" t="s">
        <v>169</v>
      </c>
      <c r="D186" s="57" t="s">
        <v>5767</v>
      </c>
      <c r="E186" s="73" t="s">
        <v>5749</v>
      </c>
      <c r="F186" s="56" t="s">
        <v>3356</v>
      </c>
    </row>
    <row r="187" spans="1:6" ht="15.75" x14ac:dyDescent="0.25">
      <c r="A187" s="56" t="s">
        <v>1646</v>
      </c>
      <c r="B187" s="56" t="s">
        <v>3356</v>
      </c>
      <c r="C187" s="56" t="s">
        <v>169</v>
      </c>
      <c r="D187" s="57" t="s">
        <v>5767</v>
      </c>
      <c r="E187" s="73" t="s">
        <v>5749</v>
      </c>
      <c r="F187" s="56" t="s">
        <v>3356</v>
      </c>
    </row>
    <row r="188" spans="1:6" ht="15.75" x14ac:dyDescent="0.25">
      <c r="A188" s="56" t="s">
        <v>1647</v>
      </c>
      <c r="B188" s="56" t="s">
        <v>3356</v>
      </c>
      <c r="C188" s="56" t="s">
        <v>169</v>
      </c>
      <c r="D188" s="57" t="s">
        <v>5767</v>
      </c>
      <c r="E188" s="73" t="s">
        <v>5749</v>
      </c>
      <c r="F188" s="56" t="s">
        <v>3356</v>
      </c>
    </row>
    <row r="189" spans="1:6" ht="15.75" x14ac:dyDescent="0.25">
      <c r="A189" s="56" t="s">
        <v>1649</v>
      </c>
      <c r="B189" s="56" t="s">
        <v>3356</v>
      </c>
      <c r="C189" s="56" t="s">
        <v>169</v>
      </c>
      <c r="D189" s="57" t="s">
        <v>5767</v>
      </c>
      <c r="E189" s="73" t="s">
        <v>5749</v>
      </c>
      <c r="F189" s="56" t="s">
        <v>3356</v>
      </c>
    </row>
    <row r="190" spans="1:6" ht="15.75" x14ac:dyDescent="0.25">
      <c r="A190" s="56" t="s">
        <v>3366</v>
      </c>
      <c r="B190" s="56" t="s">
        <v>3356</v>
      </c>
      <c r="C190" s="56" t="s">
        <v>169</v>
      </c>
      <c r="D190" s="57" t="s">
        <v>5767</v>
      </c>
      <c r="E190" s="73" t="s">
        <v>5749</v>
      </c>
      <c r="F190" s="56" t="s">
        <v>3356</v>
      </c>
    </row>
    <row r="191" spans="1:6" ht="15.75" x14ac:dyDescent="0.25">
      <c r="A191" s="56" t="s">
        <v>3367</v>
      </c>
      <c r="B191" s="56" t="s">
        <v>3356</v>
      </c>
      <c r="C191" s="56" t="s">
        <v>169</v>
      </c>
      <c r="D191" s="57" t="s">
        <v>5767</v>
      </c>
      <c r="E191" s="73" t="s">
        <v>5749</v>
      </c>
      <c r="F191" s="56" t="s">
        <v>3356</v>
      </c>
    </row>
    <row r="192" spans="1:6" ht="15.75" x14ac:dyDescent="0.25">
      <c r="A192" s="56" t="s">
        <v>1650</v>
      </c>
      <c r="B192" s="56" t="s">
        <v>3356</v>
      </c>
      <c r="C192" s="56" t="s">
        <v>597</v>
      </c>
      <c r="D192" s="57" t="s">
        <v>5767</v>
      </c>
      <c r="E192" s="73" t="s">
        <v>5749</v>
      </c>
      <c r="F192" s="56" t="s">
        <v>3356</v>
      </c>
    </row>
    <row r="193" spans="1:6" ht="15.75" x14ac:dyDescent="0.25">
      <c r="A193" s="56" t="s">
        <v>1675</v>
      </c>
      <c r="B193" s="56" t="s">
        <v>3356</v>
      </c>
      <c r="C193" s="56" t="s">
        <v>597</v>
      </c>
      <c r="D193" s="57" t="s">
        <v>5767</v>
      </c>
      <c r="E193" s="73" t="s">
        <v>5749</v>
      </c>
      <c r="F193" s="56" t="s">
        <v>3356</v>
      </c>
    </row>
    <row r="194" spans="1:6" ht="15.75" x14ac:dyDescent="0.25">
      <c r="A194" s="56" t="s">
        <v>1651</v>
      </c>
      <c r="B194" s="56" t="s">
        <v>3356</v>
      </c>
      <c r="C194" s="56" t="s">
        <v>597</v>
      </c>
      <c r="D194" s="57" t="s">
        <v>5767</v>
      </c>
      <c r="E194" s="73" t="s">
        <v>5749</v>
      </c>
      <c r="F194" s="56" t="s">
        <v>3356</v>
      </c>
    </row>
    <row r="195" spans="1:6" ht="15.75" x14ac:dyDescent="0.25">
      <c r="A195" s="56" t="s">
        <v>1688</v>
      </c>
      <c r="B195" s="56" t="s">
        <v>3356</v>
      </c>
      <c r="C195" s="56" t="s">
        <v>597</v>
      </c>
      <c r="D195" s="57" t="s">
        <v>5767</v>
      </c>
      <c r="E195" s="73" t="s">
        <v>5749</v>
      </c>
      <c r="F195" s="56" t="s">
        <v>3356</v>
      </c>
    </row>
    <row r="196" spans="1:6" ht="15.75" x14ac:dyDescent="0.25">
      <c r="A196" s="56" t="s">
        <v>3368</v>
      </c>
      <c r="B196" s="56" t="s">
        <v>3356</v>
      </c>
      <c r="C196" s="56" t="s">
        <v>597</v>
      </c>
      <c r="D196" s="57" t="s">
        <v>5767</v>
      </c>
      <c r="E196" s="73" t="s">
        <v>5749</v>
      </c>
      <c r="F196" s="56" t="s">
        <v>3356</v>
      </c>
    </row>
    <row r="197" spans="1:6" ht="15.75" x14ac:dyDescent="0.25">
      <c r="A197" s="56" t="s">
        <v>1677</v>
      </c>
      <c r="B197" s="56" t="s">
        <v>3356</v>
      </c>
      <c r="C197" s="56" t="s">
        <v>597</v>
      </c>
      <c r="D197" s="57" t="s">
        <v>5767</v>
      </c>
      <c r="E197" s="73" t="s">
        <v>5749</v>
      </c>
      <c r="F197" s="56" t="s">
        <v>3356</v>
      </c>
    </row>
    <row r="198" spans="1:6" ht="15.75" x14ac:dyDescent="0.25">
      <c r="A198" s="56" t="s">
        <v>1695</v>
      </c>
      <c r="B198" s="56" t="s">
        <v>3356</v>
      </c>
      <c r="C198" s="56" t="s">
        <v>597</v>
      </c>
      <c r="D198" s="57" t="s">
        <v>5767</v>
      </c>
      <c r="E198" s="73" t="s">
        <v>5749</v>
      </c>
      <c r="F198" s="56" t="s">
        <v>3356</v>
      </c>
    </row>
    <row r="199" spans="1:6" ht="15.75" x14ac:dyDescent="0.25">
      <c r="A199" s="56" t="s">
        <v>1204</v>
      </c>
      <c r="B199" s="56" t="s">
        <v>3356</v>
      </c>
      <c r="C199" s="56" t="s">
        <v>597</v>
      </c>
      <c r="D199" s="57" t="s">
        <v>5767</v>
      </c>
      <c r="E199" s="73" t="s">
        <v>5749</v>
      </c>
      <c r="F199" s="56" t="s">
        <v>3356</v>
      </c>
    </row>
    <row r="200" spans="1:6" ht="15.75" x14ac:dyDescent="0.25">
      <c r="A200" s="56" t="s">
        <v>1469</v>
      </c>
      <c r="B200" s="56" t="s">
        <v>3356</v>
      </c>
      <c r="C200" s="56" t="s">
        <v>597</v>
      </c>
      <c r="D200" s="57" t="s">
        <v>5767</v>
      </c>
      <c r="E200" s="73" t="s">
        <v>5749</v>
      </c>
      <c r="F200" s="56" t="s">
        <v>3356</v>
      </c>
    </row>
    <row r="201" spans="1:6" ht="15.75" x14ac:dyDescent="0.25">
      <c r="A201" s="56" t="s">
        <v>1467</v>
      </c>
      <c r="B201" s="56" t="s">
        <v>3356</v>
      </c>
      <c r="C201" s="56" t="s">
        <v>597</v>
      </c>
      <c r="D201" s="57" t="s">
        <v>5767</v>
      </c>
      <c r="E201" s="73" t="s">
        <v>5749</v>
      </c>
      <c r="F201" s="56" t="s">
        <v>3356</v>
      </c>
    </row>
    <row r="202" spans="1:6" ht="15.75" x14ac:dyDescent="0.25">
      <c r="A202" s="56" t="s">
        <v>1689</v>
      </c>
      <c r="B202" s="56" t="s">
        <v>3356</v>
      </c>
      <c r="C202" s="56" t="s">
        <v>597</v>
      </c>
      <c r="D202" s="57" t="s">
        <v>5767</v>
      </c>
      <c r="E202" s="73" t="s">
        <v>5749</v>
      </c>
      <c r="F202" s="56" t="s">
        <v>3356</v>
      </c>
    </row>
    <row r="203" spans="1:6" ht="15.75" x14ac:dyDescent="0.25">
      <c r="A203" s="56" t="s">
        <v>1652</v>
      </c>
      <c r="B203" s="56" t="s">
        <v>3356</v>
      </c>
      <c r="C203" s="56" t="s">
        <v>597</v>
      </c>
      <c r="D203" s="57" t="s">
        <v>5767</v>
      </c>
      <c r="E203" s="73" t="s">
        <v>5749</v>
      </c>
      <c r="F203" s="56" t="s">
        <v>3356</v>
      </c>
    </row>
    <row r="204" spans="1:6" ht="15.75" x14ac:dyDescent="0.25">
      <c r="A204" s="56" t="s">
        <v>3369</v>
      </c>
      <c r="B204" s="56" t="s">
        <v>3356</v>
      </c>
      <c r="C204" s="56" t="s">
        <v>597</v>
      </c>
      <c r="D204" s="57" t="s">
        <v>5767</v>
      </c>
      <c r="E204" s="73" t="s">
        <v>5749</v>
      </c>
      <c r="F204" s="56" t="s">
        <v>3356</v>
      </c>
    </row>
    <row r="205" spans="1:6" ht="15.75" x14ac:dyDescent="0.25">
      <c r="A205" s="56" t="s">
        <v>1653</v>
      </c>
      <c r="B205" s="56" t="s">
        <v>3356</v>
      </c>
      <c r="C205" s="56" t="s">
        <v>597</v>
      </c>
      <c r="D205" s="57" t="s">
        <v>5767</v>
      </c>
      <c r="E205" s="73" t="s">
        <v>5749</v>
      </c>
      <c r="F205" s="56" t="s">
        <v>3356</v>
      </c>
    </row>
    <row r="206" spans="1:6" ht="15.75" x14ac:dyDescent="0.25">
      <c r="A206" s="56" t="s">
        <v>1656</v>
      </c>
      <c r="B206" s="56" t="s">
        <v>3356</v>
      </c>
      <c r="C206" s="56" t="s">
        <v>597</v>
      </c>
      <c r="D206" s="57" t="s">
        <v>5767</v>
      </c>
      <c r="E206" s="73" t="s">
        <v>5749</v>
      </c>
      <c r="F206" s="56" t="s">
        <v>3356</v>
      </c>
    </row>
    <row r="207" spans="1:6" ht="15.75" x14ac:dyDescent="0.25">
      <c r="A207" s="56" t="s">
        <v>1672</v>
      </c>
      <c r="B207" s="56" t="s">
        <v>3356</v>
      </c>
      <c r="C207" s="56" t="s">
        <v>597</v>
      </c>
      <c r="D207" s="57" t="s">
        <v>5767</v>
      </c>
      <c r="E207" s="73" t="s">
        <v>5749</v>
      </c>
      <c r="F207" s="56" t="s">
        <v>3356</v>
      </c>
    </row>
    <row r="208" spans="1:6" ht="15.75" x14ac:dyDescent="0.25">
      <c r="A208" s="56" t="s">
        <v>3370</v>
      </c>
      <c r="B208" s="56" t="s">
        <v>3356</v>
      </c>
      <c r="C208" s="56" t="s">
        <v>597</v>
      </c>
      <c r="D208" s="57" t="s">
        <v>5767</v>
      </c>
      <c r="E208" s="73" t="s">
        <v>5749</v>
      </c>
      <c r="F208" s="56" t="s">
        <v>3356</v>
      </c>
    </row>
    <row r="209" spans="1:6" ht="15.75" x14ac:dyDescent="0.25">
      <c r="A209" s="56" t="s">
        <v>1670</v>
      </c>
      <c r="B209" s="56" t="s">
        <v>3356</v>
      </c>
      <c r="C209" s="56" t="s">
        <v>597</v>
      </c>
      <c r="D209" s="57" t="s">
        <v>5767</v>
      </c>
      <c r="E209" s="73" t="s">
        <v>5749</v>
      </c>
      <c r="F209" s="56" t="s">
        <v>3356</v>
      </c>
    </row>
    <row r="210" spans="1:6" ht="15.75" x14ac:dyDescent="0.25">
      <c r="A210" s="56" t="s">
        <v>1477</v>
      </c>
      <c r="B210" s="56" t="s">
        <v>3356</v>
      </c>
      <c r="C210" s="56" t="s">
        <v>597</v>
      </c>
      <c r="D210" s="57" t="s">
        <v>5767</v>
      </c>
      <c r="E210" s="73" t="s">
        <v>5749</v>
      </c>
      <c r="F210" s="56" t="s">
        <v>3356</v>
      </c>
    </row>
    <row r="211" spans="1:6" ht="15.75" x14ac:dyDescent="0.25">
      <c r="A211" s="56" t="s">
        <v>3371</v>
      </c>
      <c r="B211" s="56" t="s">
        <v>3356</v>
      </c>
      <c r="C211" s="56" t="s">
        <v>597</v>
      </c>
      <c r="D211" s="57" t="s">
        <v>5767</v>
      </c>
      <c r="E211" s="73" t="s">
        <v>5749</v>
      </c>
      <c r="F211" s="56" t="s">
        <v>3356</v>
      </c>
    </row>
    <row r="212" spans="1:6" ht="15.75" x14ac:dyDescent="0.25">
      <c r="A212" s="56" t="s">
        <v>3372</v>
      </c>
      <c r="B212" s="56" t="s">
        <v>3356</v>
      </c>
      <c r="C212" s="56" t="s">
        <v>597</v>
      </c>
      <c r="D212" s="57" t="s">
        <v>5767</v>
      </c>
      <c r="E212" s="73" t="s">
        <v>5749</v>
      </c>
      <c r="F212" s="56" t="s">
        <v>3356</v>
      </c>
    </row>
    <row r="213" spans="1:6" ht="15.75" x14ac:dyDescent="0.25">
      <c r="A213" s="56" t="s">
        <v>1633</v>
      </c>
      <c r="B213" s="56" t="s">
        <v>3356</v>
      </c>
      <c r="C213" s="56" t="s">
        <v>597</v>
      </c>
      <c r="D213" s="57" t="s">
        <v>5767</v>
      </c>
      <c r="E213" s="73" t="s">
        <v>5749</v>
      </c>
      <c r="F213" s="56" t="s">
        <v>3356</v>
      </c>
    </row>
    <row r="214" spans="1:6" ht="15.75" x14ac:dyDescent="0.25">
      <c r="A214" s="56" t="s">
        <v>1657</v>
      </c>
      <c r="B214" s="56" t="s">
        <v>3356</v>
      </c>
      <c r="C214" s="56" t="s">
        <v>597</v>
      </c>
      <c r="D214" s="57" t="s">
        <v>5767</v>
      </c>
      <c r="E214" s="73" t="s">
        <v>5749</v>
      </c>
      <c r="F214" s="56" t="s">
        <v>3356</v>
      </c>
    </row>
    <row r="215" spans="1:6" ht="15.75" x14ac:dyDescent="0.25">
      <c r="A215" s="56" t="s">
        <v>3373</v>
      </c>
      <c r="B215" s="56" t="s">
        <v>3356</v>
      </c>
      <c r="C215" s="56" t="s">
        <v>597</v>
      </c>
      <c r="D215" s="57" t="s">
        <v>5767</v>
      </c>
      <c r="E215" s="73" t="s">
        <v>5749</v>
      </c>
      <c r="F215" s="56" t="s">
        <v>3356</v>
      </c>
    </row>
    <row r="216" spans="1:6" ht="15.75" x14ac:dyDescent="0.25">
      <c r="A216" s="56" t="s">
        <v>3374</v>
      </c>
      <c r="B216" s="56" t="s">
        <v>3356</v>
      </c>
      <c r="C216" s="56" t="s">
        <v>597</v>
      </c>
      <c r="D216" s="57" t="s">
        <v>5767</v>
      </c>
      <c r="E216" s="73" t="s">
        <v>5749</v>
      </c>
      <c r="F216" s="56" t="s">
        <v>3356</v>
      </c>
    </row>
    <row r="217" spans="1:6" ht="15.75" x14ac:dyDescent="0.25">
      <c r="A217" s="56" t="s">
        <v>1658</v>
      </c>
      <c r="B217" s="56" t="s">
        <v>3356</v>
      </c>
      <c r="C217" s="56" t="s">
        <v>597</v>
      </c>
      <c r="D217" s="57" t="s">
        <v>5767</v>
      </c>
      <c r="E217" s="73" t="s">
        <v>5749</v>
      </c>
      <c r="F217" s="56" t="s">
        <v>3356</v>
      </c>
    </row>
    <row r="218" spans="1:6" ht="15.75" x14ac:dyDescent="0.25">
      <c r="A218" s="56" t="s">
        <v>1702</v>
      </c>
      <c r="B218" s="56" t="s">
        <v>3356</v>
      </c>
      <c r="C218" s="56" t="s">
        <v>597</v>
      </c>
      <c r="D218" s="57" t="s">
        <v>5767</v>
      </c>
      <c r="E218" s="73" t="s">
        <v>5749</v>
      </c>
      <c r="F218" s="56" t="s">
        <v>3356</v>
      </c>
    </row>
    <row r="219" spans="1:6" ht="15.75" x14ac:dyDescent="0.25">
      <c r="A219" s="56" t="s">
        <v>3375</v>
      </c>
      <c r="B219" s="56" t="s">
        <v>1713</v>
      </c>
      <c r="C219" s="56" t="s">
        <v>5782</v>
      </c>
      <c r="D219" s="57" t="s">
        <v>5767</v>
      </c>
      <c r="E219" s="73" t="s">
        <v>5749</v>
      </c>
      <c r="F219" s="56" t="s">
        <v>1713</v>
      </c>
    </row>
    <row r="220" spans="1:6" ht="15.75" x14ac:dyDescent="0.25">
      <c r="A220" s="56" t="s">
        <v>878</v>
      </c>
      <c r="B220" s="56" t="s">
        <v>1713</v>
      </c>
      <c r="C220" s="56" t="s">
        <v>5782</v>
      </c>
      <c r="D220" s="57" t="s">
        <v>5767</v>
      </c>
      <c r="E220" s="73" t="s">
        <v>5749</v>
      </c>
      <c r="F220" s="56" t="s">
        <v>1713</v>
      </c>
    </row>
    <row r="221" spans="1:6" ht="15.75" x14ac:dyDescent="0.25">
      <c r="A221" s="56" t="s">
        <v>908</v>
      </c>
      <c r="B221" s="56" t="s">
        <v>1713</v>
      </c>
      <c r="C221" s="56" t="s">
        <v>5782</v>
      </c>
      <c r="D221" s="57" t="s">
        <v>5767</v>
      </c>
      <c r="E221" s="73" t="s">
        <v>5749</v>
      </c>
      <c r="F221" s="56" t="s">
        <v>1713</v>
      </c>
    </row>
    <row r="222" spans="1:6" ht="15.75" x14ac:dyDescent="0.25">
      <c r="A222" s="56" t="s">
        <v>909</v>
      </c>
      <c r="B222" s="56" t="s">
        <v>1713</v>
      </c>
      <c r="C222" s="56" t="s">
        <v>5782</v>
      </c>
      <c r="D222" s="57" t="s">
        <v>5767</v>
      </c>
      <c r="E222" s="73" t="s">
        <v>5749</v>
      </c>
      <c r="F222" s="56" t="s">
        <v>1713</v>
      </c>
    </row>
    <row r="223" spans="1:6" ht="15.75" x14ac:dyDescent="0.25">
      <c r="A223" s="56" t="s">
        <v>3376</v>
      </c>
      <c r="B223" s="56" t="s">
        <v>1713</v>
      </c>
      <c r="C223" s="56" t="s">
        <v>5782</v>
      </c>
      <c r="D223" s="57" t="s">
        <v>5767</v>
      </c>
      <c r="E223" s="73" t="s">
        <v>5749</v>
      </c>
      <c r="F223" s="56" t="s">
        <v>1713</v>
      </c>
    </row>
    <row r="224" spans="1:6" ht="15.75" x14ac:dyDescent="0.25">
      <c r="A224" s="56" t="s">
        <v>3377</v>
      </c>
      <c r="B224" s="56" t="s">
        <v>1713</v>
      </c>
      <c r="C224" s="56" t="s">
        <v>5782</v>
      </c>
      <c r="D224" s="57" t="s">
        <v>5767</v>
      </c>
      <c r="E224" s="73" t="s">
        <v>5749</v>
      </c>
      <c r="F224" s="56" t="s">
        <v>1713</v>
      </c>
    </row>
    <row r="225" spans="1:6" ht="15.75" x14ac:dyDescent="0.25">
      <c r="A225" s="56" t="s">
        <v>3378</v>
      </c>
      <c r="B225" s="56" t="s">
        <v>1713</v>
      </c>
      <c r="C225" s="56" t="s">
        <v>5782</v>
      </c>
      <c r="D225" s="57" t="s">
        <v>5767</v>
      </c>
      <c r="E225" s="73" t="s">
        <v>5749</v>
      </c>
      <c r="F225" s="56" t="s">
        <v>1713</v>
      </c>
    </row>
    <row r="226" spans="1:6" ht="15.75" x14ac:dyDescent="0.25">
      <c r="A226" s="56" t="s">
        <v>210</v>
      </c>
      <c r="B226" s="56" t="s">
        <v>1713</v>
      </c>
      <c r="C226" s="56" t="s">
        <v>5782</v>
      </c>
      <c r="D226" s="57" t="s">
        <v>5767</v>
      </c>
      <c r="E226" s="73" t="s">
        <v>5749</v>
      </c>
      <c r="F226" s="56" t="s">
        <v>1713</v>
      </c>
    </row>
    <row r="227" spans="1:6" ht="15.75" x14ac:dyDescent="0.25">
      <c r="A227" s="56" t="s">
        <v>3379</v>
      </c>
      <c r="B227" s="56" t="s">
        <v>1713</v>
      </c>
      <c r="C227" s="56" t="s">
        <v>5782</v>
      </c>
      <c r="D227" s="57" t="s">
        <v>5767</v>
      </c>
      <c r="E227" s="73" t="s">
        <v>5749</v>
      </c>
      <c r="F227" s="56" t="s">
        <v>1713</v>
      </c>
    </row>
    <row r="228" spans="1:6" ht="15.75" x14ac:dyDescent="0.25">
      <c r="A228" s="56" t="s">
        <v>3380</v>
      </c>
      <c r="B228" s="56" t="s">
        <v>1713</v>
      </c>
      <c r="C228" s="56" t="s">
        <v>5782</v>
      </c>
      <c r="D228" s="57" t="s">
        <v>5767</v>
      </c>
      <c r="E228" s="73" t="s">
        <v>5749</v>
      </c>
      <c r="F228" s="56" t="s">
        <v>1713</v>
      </c>
    </row>
    <row r="229" spans="1:6" ht="15.75" x14ac:dyDescent="0.25">
      <c r="A229" s="56" t="s">
        <v>803</v>
      </c>
      <c r="B229" s="56" t="s">
        <v>1713</v>
      </c>
      <c r="C229" s="56" t="s">
        <v>5782</v>
      </c>
      <c r="D229" s="57" t="s">
        <v>5767</v>
      </c>
      <c r="E229" s="73" t="s">
        <v>5749</v>
      </c>
      <c r="F229" s="56" t="s">
        <v>1713</v>
      </c>
    </row>
    <row r="230" spans="1:6" ht="15.75" x14ac:dyDescent="0.25">
      <c r="A230" s="56" t="s">
        <v>3381</v>
      </c>
      <c r="B230" s="56" t="s">
        <v>1713</v>
      </c>
      <c r="C230" s="56" t="s">
        <v>5782</v>
      </c>
      <c r="D230" s="57" t="s">
        <v>5767</v>
      </c>
      <c r="E230" s="73" t="s">
        <v>5749</v>
      </c>
      <c r="F230" s="56" t="s">
        <v>1713</v>
      </c>
    </row>
    <row r="231" spans="1:6" ht="15.75" x14ac:dyDescent="0.25">
      <c r="A231" s="56" t="s">
        <v>913</v>
      </c>
      <c r="B231" s="56" t="s">
        <v>1713</v>
      </c>
      <c r="C231" s="56" t="s">
        <v>5782</v>
      </c>
      <c r="D231" s="57" t="s">
        <v>5767</v>
      </c>
      <c r="E231" s="73" t="s">
        <v>5749</v>
      </c>
      <c r="F231" s="56" t="s">
        <v>1713</v>
      </c>
    </row>
    <row r="232" spans="1:6" ht="15.75" x14ac:dyDescent="0.25">
      <c r="A232" s="56" t="s">
        <v>3382</v>
      </c>
      <c r="B232" s="56" t="s">
        <v>1713</v>
      </c>
      <c r="C232" s="56" t="s">
        <v>5782</v>
      </c>
      <c r="D232" s="57" t="s">
        <v>5767</v>
      </c>
      <c r="E232" s="73" t="s">
        <v>5749</v>
      </c>
      <c r="F232" s="56" t="s">
        <v>1713</v>
      </c>
    </row>
    <row r="233" spans="1:6" ht="15.75" x14ac:dyDescent="0.25">
      <c r="A233" s="56" t="s">
        <v>914</v>
      </c>
      <c r="B233" s="56" t="s">
        <v>1713</v>
      </c>
      <c r="C233" s="56" t="s">
        <v>5782</v>
      </c>
      <c r="D233" s="57" t="s">
        <v>5767</v>
      </c>
      <c r="E233" s="73" t="s">
        <v>5749</v>
      </c>
      <c r="F233" s="56" t="s">
        <v>1713</v>
      </c>
    </row>
    <row r="234" spans="1:6" ht="15.75" x14ac:dyDescent="0.25">
      <c r="A234" s="56" t="s">
        <v>3383</v>
      </c>
      <c r="B234" s="56" t="s">
        <v>1713</v>
      </c>
      <c r="C234" s="56" t="s">
        <v>5782</v>
      </c>
      <c r="D234" s="57" t="s">
        <v>5767</v>
      </c>
      <c r="E234" s="73" t="s">
        <v>5749</v>
      </c>
      <c r="F234" s="56" t="s">
        <v>1713</v>
      </c>
    </row>
    <row r="235" spans="1:6" ht="15.75" x14ac:dyDescent="0.25">
      <c r="A235" s="56" t="s">
        <v>915</v>
      </c>
      <c r="B235" s="56" t="s">
        <v>1713</v>
      </c>
      <c r="C235" s="56" t="s">
        <v>5782</v>
      </c>
      <c r="D235" s="57" t="s">
        <v>5767</v>
      </c>
      <c r="E235" s="73" t="s">
        <v>5749</v>
      </c>
      <c r="F235" s="56" t="s">
        <v>1713</v>
      </c>
    </row>
    <row r="236" spans="1:6" ht="15.75" x14ac:dyDescent="0.25">
      <c r="A236" s="56" t="s">
        <v>916</v>
      </c>
      <c r="B236" s="56" t="s">
        <v>1713</v>
      </c>
      <c r="C236" s="56" t="s">
        <v>5782</v>
      </c>
      <c r="D236" s="57" t="s">
        <v>5767</v>
      </c>
      <c r="E236" s="73" t="s">
        <v>5749</v>
      </c>
      <c r="F236" s="56" t="s">
        <v>1713</v>
      </c>
    </row>
    <row r="237" spans="1:6" ht="15.75" x14ac:dyDescent="0.25">
      <c r="A237" s="56" t="s">
        <v>859</v>
      </c>
      <c r="B237" s="56" t="s">
        <v>1713</v>
      </c>
      <c r="C237" s="56" t="s">
        <v>5782</v>
      </c>
      <c r="D237" s="57" t="s">
        <v>5767</v>
      </c>
      <c r="E237" s="73" t="s">
        <v>5749</v>
      </c>
      <c r="F237" s="56" t="s">
        <v>1713</v>
      </c>
    </row>
    <row r="238" spans="1:6" ht="15.75" x14ac:dyDescent="0.25">
      <c r="A238" s="56" t="s">
        <v>952</v>
      </c>
      <c r="B238" s="56" t="s">
        <v>1713</v>
      </c>
      <c r="C238" s="56" t="s">
        <v>5782</v>
      </c>
      <c r="D238" s="57" t="s">
        <v>5767</v>
      </c>
      <c r="E238" s="73" t="s">
        <v>5749</v>
      </c>
      <c r="F238" s="56" t="s">
        <v>1713</v>
      </c>
    </row>
    <row r="239" spans="1:6" ht="15.75" x14ac:dyDescent="0.25">
      <c r="A239" s="56" t="s">
        <v>3384</v>
      </c>
      <c r="B239" s="56" t="s">
        <v>1713</v>
      </c>
      <c r="C239" s="56" t="s">
        <v>5782</v>
      </c>
      <c r="D239" s="57" t="s">
        <v>5767</v>
      </c>
      <c r="E239" s="73" t="s">
        <v>5749</v>
      </c>
      <c r="F239" s="56" t="s">
        <v>1713</v>
      </c>
    </row>
    <row r="240" spans="1:6" ht="15.75" x14ac:dyDescent="0.25">
      <c r="A240" s="56" t="s">
        <v>886</v>
      </c>
      <c r="B240" s="56" t="s">
        <v>1713</v>
      </c>
      <c r="C240" s="56" t="s">
        <v>5782</v>
      </c>
      <c r="D240" s="57" t="s">
        <v>5767</v>
      </c>
      <c r="E240" s="73" t="s">
        <v>5749</v>
      </c>
      <c r="F240" s="56" t="s">
        <v>1713</v>
      </c>
    </row>
    <row r="241" spans="1:6" ht="15.75" x14ac:dyDescent="0.25">
      <c r="A241" s="56" t="s">
        <v>325</v>
      </c>
      <c r="B241" s="56" t="s">
        <v>1713</v>
      </c>
      <c r="C241" s="56" t="s">
        <v>5782</v>
      </c>
      <c r="D241" s="57" t="s">
        <v>5767</v>
      </c>
      <c r="E241" s="73" t="s">
        <v>5749</v>
      </c>
      <c r="F241" s="56" t="s">
        <v>1713</v>
      </c>
    </row>
    <row r="242" spans="1:6" ht="15.75" x14ac:dyDescent="0.25">
      <c r="A242" s="56" t="s">
        <v>988</v>
      </c>
      <c r="B242" s="56" t="s">
        <v>1713</v>
      </c>
      <c r="C242" s="56" t="s">
        <v>5782</v>
      </c>
      <c r="D242" s="57" t="s">
        <v>5767</v>
      </c>
      <c r="E242" s="73" t="s">
        <v>5749</v>
      </c>
      <c r="F242" s="56" t="s">
        <v>1713</v>
      </c>
    </row>
    <row r="243" spans="1:6" ht="15.75" x14ac:dyDescent="0.25">
      <c r="A243" s="56" t="s">
        <v>3385</v>
      </c>
      <c r="B243" s="56" t="s">
        <v>1713</v>
      </c>
      <c r="C243" s="56" t="s">
        <v>5782</v>
      </c>
      <c r="D243" s="57" t="s">
        <v>5767</v>
      </c>
      <c r="E243" s="73" t="s">
        <v>5749</v>
      </c>
      <c r="F243" s="56" t="s">
        <v>1713</v>
      </c>
    </row>
    <row r="244" spans="1:6" ht="15.75" x14ac:dyDescent="0.25">
      <c r="A244" s="56" t="s">
        <v>3386</v>
      </c>
      <c r="B244" s="56" t="s">
        <v>1713</v>
      </c>
      <c r="C244" s="56" t="s">
        <v>5782</v>
      </c>
      <c r="D244" s="57" t="s">
        <v>5767</v>
      </c>
      <c r="E244" s="73" t="s">
        <v>5749</v>
      </c>
      <c r="F244" s="56" t="s">
        <v>1713</v>
      </c>
    </row>
    <row r="245" spans="1:6" ht="15.75" x14ac:dyDescent="0.25">
      <c r="A245" s="56" t="s">
        <v>3387</v>
      </c>
      <c r="B245" s="56" t="s">
        <v>1713</v>
      </c>
      <c r="C245" s="56" t="s">
        <v>5782</v>
      </c>
      <c r="D245" s="57" t="s">
        <v>5767</v>
      </c>
      <c r="E245" s="73" t="s">
        <v>5749</v>
      </c>
      <c r="F245" s="56" t="s">
        <v>1713</v>
      </c>
    </row>
    <row r="246" spans="1:6" ht="15.75" x14ac:dyDescent="0.25">
      <c r="A246" s="56" t="s">
        <v>3388</v>
      </c>
      <c r="B246" s="56" t="s">
        <v>1713</v>
      </c>
      <c r="C246" s="56" t="s">
        <v>5782</v>
      </c>
      <c r="D246" s="57" t="s">
        <v>5767</v>
      </c>
      <c r="E246" s="73" t="s">
        <v>5749</v>
      </c>
      <c r="F246" s="56" t="s">
        <v>1713</v>
      </c>
    </row>
    <row r="247" spans="1:6" ht="15.75" x14ac:dyDescent="0.25">
      <c r="A247" s="56" t="s">
        <v>3389</v>
      </c>
      <c r="B247" s="56" t="s">
        <v>1713</v>
      </c>
      <c r="C247" s="56" t="s">
        <v>5782</v>
      </c>
      <c r="D247" s="57" t="s">
        <v>5767</v>
      </c>
      <c r="E247" s="73" t="s">
        <v>5749</v>
      </c>
      <c r="F247" s="56" t="s">
        <v>1713</v>
      </c>
    </row>
    <row r="248" spans="1:6" ht="15.75" x14ac:dyDescent="0.25">
      <c r="A248" s="56" t="s">
        <v>3390</v>
      </c>
      <c r="B248" s="56" t="s">
        <v>1713</v>
      </c>
      <c r="C248" s="56" t="s">
        <v>5782</v>
      </c>
      <c r="D248" s="57" t="s">
        <v>5767</v>
      </c>
      <c r="E248" s="73" t="s">
        <v>5749</v>
      </c>
      <c r="F248" s="56" t="s">
        <v>1713</v>
      </c>
    </row>
    <row r="249" spans="1:6" ht="15.75" x14ac:dyDescent="0.25">
      <c r="A249" s="56" t="s">
        <v>497</v>
      </c>
      <c r="B249" s="56" t="s">
        <v>1713</v>
      </c>
      <c r="C249" s="56" t="s">
        <v>5782</v>
      </c>
      <c r="D249" s="57" t="s">
        <v>5767</v>
      </c>
      <c r="E249" s="73" t="s">
        <v>5749</v>
      </c>
      <c r="F249" s="56" t="s">
        <v>1713</v>
      </c>
    </row>
    <row r="250" spans="1:6" ht="15.75" x14ac:dyDescent="0.25">
      <c r="A250" s="56" t="s">
        <v>3391</v>
      </c>
      <c r="B250" s="56" t="s">
        <v>1713</v>
      </c>
      <c r="C250" s="56" t="s">
        <v>5782</v>
      </c>
      <c r="D250" s="57" t="s">
        <v>5767</v>
      </c>
      <c r="E250" s="73" t="s">
        <v>5749</v>
      </c>
      <c r="F250" s="56" t="s">
        <v>1713</v>
      </c>
    </row>
    <row r="251" spans="1:6" ht="15.75" x14ac:dyDescent="0.25">
      <c r="A251" s="56" t="s">
        <v>958</v>
      </c>
      <c r="B251" s="56" t="s">
        <v>1713</v>
      </c>
      <c r="C251" s="56" t="s">
        <v>5782</v>
      </c>
      <c r="D251" s="57" t="s">
        <v>5767</v>
      </c>
      <c r="E251" s="73" t="s">
        <v>5749</v>
      </c>
      <c r="F251" s="56" t="s">
        <v>1713</v>
      </c>
    </row>
    <row r="252" spans="1:6" ht="15.75" x14ac:dyDescent="0.25">
      <c r="A252" s="56" t="s">
        <v>923</v>
      </c>
      <c r="B252" s="56" t="s">
        <v>1713</v>
      </c>
      <c r="C252" s="56" t="s">
        <v>5782</v>
      </c>
      <c r="D252" s="57" t="s">
        <v>5767</v>
      </c>
      <c r="E252" s="73" t="s">
        <v>5749</v>
      </c>
      <c r="F252" s="56" t="s">
        <v>1713</v>
      </c>
    </row>
    <row r="253" spans="1:6" ht="15.75" x14ac:dyDescent="0.25">
      <c r="A253" s="56" t="s">
        <v>924</v>
      </c>
      <c r="B253" s="56" t="s">
        <v>1713</v>
      </c>
      <c r="C253" s="56" t="s">
        <v>5782</v>
      </c>
      <c r="D253" s="57" t="s">
        <v>5767</v>
      </c>
      <c r="E253" s="73" t="s">
        <v>5749</v>
      </c>
      <c r="F253" s="56" t="s">
        <v>1713</v>
      </c>
    </row>
    <row r="254" spans="1:6" ht="15.75" x14ac:dyDescent="0.25">
      <c r="A254" s="56" t="s">
        <v>3392</v>
      </c>
      <c r="B254" s="56" t="s">
        <v>1713</v>
      </c>
      <c r="C254" s="56" t="s">
        <v>5782</v>
      </c>
      <c r="D254" s="57" t="s">
        <v>5767</v>
      </c>
      <c r="E254" s="73" t="s">
        <v>5749</v>
      </c>
      <c r="F254" s="56" t="s">
        <v>1713</v>
      </c>
    </row>
    <row r="255" spans="1:6" ht="15.75" x14ac:dyDescent="0.25">
      <c r="A255" s="56" t="s">
        <v>893</v>
      </c>
      <c r="B255" s="56" t="s">
        <v>1713</v>
      </c>
      <c r="C255" s="56" t="s">
        <v>5782</v>
      </c>
      <c r="D255" s="57" t="s">
        <v>5767</v>
      </c>
      <c r="E255" s="73" t="s">
        <v>5749</v>
      </c>
      <c r="F255" s="56" t="s">
        <v>1713</v>
      </c>
    </row>
    <row r="256" spans="1:6" ht="15.75" x14ac:dyDescent="0.25">
      <c r="A256" s="56" t="s">
        <v>927</v>
      </c>
      <c r="B256" s="56" t="s">
        <v>1713</v>
      </c>
      <c r="C256" s="56" t="s">
        <v>5782</v>
      </c>
      <c r="D256" s="57" t="s">
        <v>5767</v>
      </c>
      <c r="E256" s="73" t="s">
        <v>5749</v>
      </c>
      <c r="F256" s="56" t="s">
        <v>1713</v>
      </c>
    </row>
    <row r="257" spans="1:6" ht="15.75" x14ac:dyDescent="0.25">
      <c r="A257" s="56" t="s">
        <v>3393</v>
      </c>
      <c r="B257" s="56" t="s">
        <v>1713</v>
      </c>
      <c r="C257" s="56" t="s">
        <v>5782</v>
      </c>
      <c r="D257" s="57" t="s">
        <v>5767</v>
      </c>
      <c r="E257" s="73" t="s">
        <v>5749</v>
      </c>
      <c r="F257" s="56" t="s">
        <v>1713</v>
      </c>
    </row>
    <row r="258" spans="1:6" ht="15.75" x14ac:dyDescent="0.25">
      <c r="A258" s="56" t="s">
        <v>965</v>
      </c>
      <c r="B258" s="56" t="s">
        <v>1713</v>
      </c>
      <c r="C258" s="56" t="s">
        <v>5782</v>
      </c>
      <c r="D258" s="57" t="s">
        <v>5767</v>
      </c>
      <c r="E258" s="73" t="s">
        <v>5749</v>
      </c>
      <c r="F258" s="56" t="s">
        <v>1713</v>
      </c>
    </row>
    <row r="259" spans="1:6" ht="15.75" x14ac:dyDescent="0.25">
      <c r="A259" s="56" t="s">
        <v>3394</v>
      </c>
      <c r="B259" s="56" t="s">
        <v>1713</v>
      </c>
      <c r="C259" s="56" t="s">
        <v>5782</v>
      </c>
      <c r="D259" s="57" t="s">
        <v>5767</v>
      </c>
      <c r="E259" s="73" t="s">
        <v>5749</v>
      </c>
      <c r="F259" s="56" t="s">
        <v>1713</v>
      </c>
    </row>
    <row r="260" spans="1:6" ht="15.75" x14ac:dyDescent="0.25">
      <c r="A260" s="56" t="s">
        <v>996</v>
      </c>
      <c r="B260" s="56" t="s">
        <v>1713</v>
      </c>
      <c r="C260" s="56" t="s">
        <v>5782</v>
      </c>
      <c r="D260" s="57" t="s">
        <v>5767</v>
      </c>
      <c r="E260" s="73" t="s">
        <v>5749</v>
      </c>
      <c r="F260" s="56" t="s">
        <v>1713</v>
      </c>
    </row>
    <row r="261" spans="1:6" ht="15.75" x14ac:dyDescent="0.25">
      <c r="A261" s="56" t="s">
        <v>813</v>
      </c>
      <c r="B261" s="56" t="s">
        <v>1713</v>
      </c>
      <c r="C261" s="56" t="s">
        <v>5782</v>
      </c>
      <c r="D261" s="57" t="s">
        <v>5767</v>
      </c>
      <c r="E261" s="73" t="s">
        <v>5749</v>
      </c>
      <c r="F261" s="56" t="s">
        <v>1713</v>
      </c>
    </row>
    <row r="262" spans="1:6" ht="15.75" x14ac:dyDescent="0.25">
      <c r="A262" s="56" t="s">
        <v>3395</v>
      </c>
      <c r="B262" s="56" t="s">
        <v>1713</v>
      </c>
      <c r="C262" s="56" t="s">
        <v>5782</v>
      </c>
      <c r="D262" s="57" t="s">
        <v>5767</v>
      </c>
      <c r="E262" s="73" t="s">
        <v>5749</v>
      </c>
      <c r="F262" s="56" t="s">
        <v>1713</v>
      </c>
    </row>
    <row r="263" spans="1:6" ht="15.75" x14ac:dyDescent="0.25">
      <c r="A263" s="56" t="s">
        <v>931</v>
      </c>
      <c r="B263" s="56" t="s">
        <v>1713</v>
      </c>
      <c r="C263" s="56" t="s">
        <v>5782</v>
      </c>
      <c r="D263" s="57" t="s">
        <v>5767</v>
      </c>
      <c r="E263" s="73" t="s">
        <v>5749</v>
      </c>
      <c r="F263" s="56" t="s">
        <v>1713</v>
      </c>
    </row>
    <row r="264" spans="1:6" ht="15.75" x14ac:dyDescent="0.25">
      <c r="A264" s="56" t="s">
        <v>1003</v>
      </c>
      <c r="B264" s="56" t="s">
        <v>1713</v>
      </c>
      <c r="C264" s="56" t="s">
        <v>5782</v>
      </c>
      <c r="D264" s="57" t="s">
        <v>5767</v>
      </c>
      <c r="E264" s="73" t="s">
        <v>5749</v>
      </c>
      <c r="F264" s="56" t="s">
        <v>1713</v>
      </c>
    </row>
    <row r="265" spans="1:6" ht="15.75" x14ac:dyDescent="0.25">
      <c r="A265" s="56" t="s">
        <v>3396</v>
      </c>
      <c r="B265" s="56" t="s">
        <v>1713</v>
      </c>
      <c r="C265" s="56" t="s">
        <v>5782</v>
      </c>
      <c r="D265" s="57" t="s">
        <v>5767</v>
      </c>
      <c r="E265" s="73" t="s">
        <v>5749</v>
      </c>
      <c r="F265" s="56" t="s">
        <v>1713</v>
      </c>
    </row>
    <row r="266" spans="1:6" ht="15.75" x14ac:dyDescent="0.25">
      <c r="A266" s="56" t="s">
        <v>842</v>
      </c>
      <c r="B266" s="56" t="s">
        <v>1713</v>
      </c>
      <c r="C266" s="56" t="s">
        <v>5782</v>
      </c>
      <c r="D266" s="57" t="s">
        <v>5767</v>
      </c>
      <c r="E266" s="73" t="s">
        <v>5749</v>
      </c>
      <c r="F266" s="56" t="s">
        <v>1713</v>
      </c>
    </row>
    <row r="267" spans="1:6" ht="15.75" x14ac:dyDescent="0.25">
      <c r="A267" s="56" t="s">
        <v>3397</v>
      </c>
      <c r="B267" s="56" t="s">
        <v>1713</v>
      </c>
      <c r="C267" s="56" t="s">
        <v>5782</v>
      </c>
      <c r="D267" s="57" t="s">
        <v>5767</v>
      </c>
      <c r="E267" s="73" t="s">
        <v>5749</v>
      </c>
      <c r="F267" s="56" t="s">
        <v>1713</v>
      </c>
    </row>
    <row r="268" spans="1:6" ht="15.75" x14ac:dyDescent="0.25">
      <c r="A268" s="56" t="s">
        <v>970</v>
      </c>
      <c r="B268" s="56" t="s">
        <v>1713</v>
      </c>
      <c r="C268" s="56" t="s">
        <v>5782</v>
      </c>
      <c r="D268" s="57" t="s">
        <v>5767</v>
      </c>
      <c r="E268" s="73" t="s">
        <v>5749</v>
      </c>
      <c r="F268" s="56" t="s">
        <v>1713</v>
      </c>
    </row>
    <row r="269" spans="1:6" ht="15.75" x14ac:dyDescent="0.25">
      <c r="A269" s="56" t="s">
        <v>901</v>
      </c>
      <c r="B269" s="56" t="s">
        <v>1713</v>
      </c>
      <c r="C269" s="56" t="s">
        <v>5782</v>
      </c>
      <c r="D269" s="57" t="s">
        <v>5767</v>
      </c>
      <c r="E269" s="73" t="s">
        <v>5749</v>
      </c>
      <c r="F269" s="56" t="s">
        <v>1713</v>
      </c>
    </row>
    <row r="270" spans="1:6" ht="15.75" x14ac:dyDescent="0.25">
      <c r="A270" s="56" t="s">
        <v>3398</v>
      </c>
      <c r="B270" s="56" t="s">
        <v>1713</v>
      </c>
      <c r="C270" s="56" t="s">
        <v>5782</v>
      </c>
      <c r="D270" s="57" t="s">
        <v>5767</v>
      </c>
      <c r="E270" s="73" t="s">
        <v>5749</v>
      </c>
      <c r="F270" s="56" t="s">
        <v>1713</v>
      </c>
    </row>
    <row r="271" spans="1:6" ht="15.75" x14ac:dyDescent="0.25">
      <c r="A271" s="56" t="s">
        <v>3399</v>
      </c>
      <c r="B271" s="56" t="s">
        <v>1713</v>
      </c>
      <c r="C271" s="56" t="s">
        <v>5782</v>
      </c>
      <c r="D271" s="57" t="s">
        <v>5767</v>
      </c>
      <c r="E271" s="73" t="s">
        <v>5749</v>
      </c>
      <c r="F271" s="56" t="s">
        <v>1713</v>
      </c>
    </row>
    <row r="272" spans="1:6" ht="15.75" x14ac:dyDescent="0.25">
      <c r="A272" s="56" t="s">
        <v>3400</v>
      </c>
      <c r="B272" s="56" t="s">
        <v>1713</v>
      </c>
      <c r="C272" s="56" t="s">
        <v>5782</v>
      </c>
      <c r="D272" s="57" t="s">
        <v>5767</v>
      </c>
      <c r="E272" s="73" t="s">
        <v>5749</v>
      </c>
      <c r="F272" s="56" t="s">
        <v>1713</v>
      </c>
    </row>
    <row r="273" spans="1:6" ht="15.75" x14ac:dyDescent="0.25">
      <c r="A273" s="56" t="s">
        <v>971</v>
      </c>
      <c r="B273" s="56" t="s">
        <v>1713</v>
      </c>
      <c r="C273" s="56" t="s">
        <v>5782</v>
      </c>
      <c r="D273" s="57" t="s">
        <v>5767</v>
      </c>
      <c r="E273" s="73" t="s">
        <v>5749</v>
      </c>
      <c r="F273" s="56" t="s">
        <v>1713</v>
      </c>
    </row>
    <row r="274" spans="1:6" ht="15.75" x14ac:dyDescent="0.25">
      <c r="A274" s="56" t="s">
        <v>3401</v>
      </c>
      <c r="B274" s="56" t="s">
        <v>1713</v>
      </c>
      <c r="C274" s="56" t="s">
        <v>5782</v>
      </c>
      <c r="D274" s="57" t="s">
        <v>5767</v>
      </c>
      <c r="E274" s="73" t="s">
        <v>5749</v>
      </c>
      <c r="F274" s="56" t="s">
        <v>1713</v>
      </c>
    </row>
    <row r="275" spans="1:6" ht="15.75" x14ac:dyDescent="0.25">
      <c r="A275" s="56" t="s">
        <v>874</v>
      </c>
      <c r="B275" s="56" t="s">
        <v>1713</v>
      </c>
      <c r="C275" s="56" t="s">
        <v>5782</v>
      </c>
      <c r="D275" s="57" t="s">
        <v>5767</v>
      </c>
      <c r="E275" s="73" t="s">
        <v>5749</v>
      </c>
      <c r="F275" s="56" t="s">
        <v>1713</v>
      </c>
    </row>
    <row r="276" spans="1:6" ht="15.75" x14ac:dyDescent="0.25">
      <c r="A276" s="56" t="s">
        <v>940</v>
      </c>
      <c r="B276" s="56" t="s">
        <v>1713</v>
      </c>
      <c r="C276" s="56" t="s">
        <v>5782</v>
      </c>
      <c r="D276" s="57" t="s">
        <v>5767</v>
      </c>
      <c r="E276" s="73" t="s">
        <v>5749</v>
      </c>
      <c r="F276" s="56" t="s">
        <v>1713</v>
      </c>
    </row>
    <row r="277" spans="1:6" ht="15.75" x14ac:dyDescent="0.25">
      <c r="A277" s="56" t="s">
        <v>974</v>
      </c>
      <c r="B277" s="56" t="s">
        <v>1713</v>
      </c>
      <c r="C277" s="56" t="s">
        <v>5782</v>
      </c>
      <c r="D277" s="57" t="s">
        <v>5767</v>
      </c>
      <c r="E277" s="73" t="s">
        <v>5749</v>
      </c>
      <c r="F277" s="56" t="s">
        <v>1713</v>
      </c>
    </row>
    <row r="278" spans="1:6" ht="15.75" x14ac:dyDescent="0.25">
      <c r="A278" s="56" t="s">
        <v>3402</v>
      </c>
      <c r="B278" s="56" t="s">
        <v>1713</v>
      </c>
      <c r="C278" s="56" t="s">
        <v>5782</v>
      </c>
      <c r="D278" s="57" t="s">
        <v>5767</v>
      </c>
      <c r="E278" s="73" t="s">
        <v>5749</v>
      </c>
      <c r="F278" s="56" t="s">
        <v>1713</v>
      </c>
    </row>
    <row r="279" spans="1:6" ht="15.75" x14ac:dyDescent="0.25">
      <c r="A279" s="56" t="s">
        <v>944</v>
      </c>
      <c r="B279" s="56" t="s">
        <v>1713</v>
      </c>
      <c r="C279" s="56" t="s">
        <v>5782</v>
      </c>
      <c r="D279" s="57" t="s">
        <v>5767</v>
      </c>
      <c r="E279" s="73" t="s">
        <v>5749</v>
      </c>
      <c r="F279" s="56" t="s">
        <v>1713</v>
      </c>
    </row>
    <row r="280" spans="1:6" ht="15.75" x14ac:dyDescent="0.25">
      <c r="A280" s="56" t="s">
        <v>1388</v>
      </c>
      <c r="B280" s="56" t="s">
        <v>1713</v>
      </c>
      <c r="C280" s="56" t="s">
        <v>5782</v>
      </c>
      <c r="D280" s="57" t="s">
        <v>5767</v>
      </c>
      <c r="E280" s="73" t="s">
        <v>5749</v>
      </c>
      <c r="F280" s="56" t="s">
        <v>1713</v>
      </c>
    </row>
    <row r="281" spans="1:6" ht="15.75" x14ac:dyDescent="0.25">
      <c r="A281" s="56" t="s">
        <v>757</v>
      </c>
      <c r="B281" s="56" t="s">
        <v>3403</v>
      </c>
      <c r="C281" s="56" t="s">
        <v>5783</v>
      </c>
      <c r="D281" s="57" t="s">
        <v>5767</v>
      </c>
      <c r="E281" s="73" t="s">
        <v>5749</v>
      </c>
      <c r="F281" s="56" t="s">
        <v>3403</v>
      </c>
    </row>
    <row r="282" spans="1:6" ht="15.75" x14ac:dyDescent="0.25">
      <c r="A282" s="56" t="s">
        <v>3404</v>
      </c>
      <c r="B282" s="56" t="s">
        <v>3403</v>
      </c>
      <c r="C282" s="56" t="s">
        <v>5783</v>
      </c>
      <c r="D282" s="57" t="s">
        <v>5767</v>
      </c>
      <c r="E282" s="73" t="s">
        <v>5749</v>
      </c>
      <c r="F282" s="56" t="s">
        <v>3403</v>
      </c>
    </row>
    <row r="283" spans="1:6" ht="15.75" x14ac:dyDescent="0.25">
      <c r="A283" s="56" t="s">
        <v>3405</v>
      </c>
      <c r="B283" s="56" t="s">
        <v>3403</v>
      </c>
      <c r="C283" s="56" t="s">
        <v>5783</v>
      </c>
      <c r="D283" s="57" t="s">
        <v>5767</v>
      </c>
      <c r="E283" s="73" t="s">
        <v>5749</v>
      </c>
      <c r="F283" s="56" t="s">
        <v>3403</v>
      </c>
    </row>
    <row r="284" spans="1:6" ht="15.75" x14ac:dyDescent="0.25">
      <c r="A284" s="56" t="s">
        <v>3406</v>
      </c>
      <c r="B284" s="56" t="s">
        <v>3403</v>
      </c>
      <c r="C284" s="56" t="s">
        <v>5783</v>
      </c>
      <c r="D284" s="57" t="s">
        <v>5767</v>
      </c>
      <c r="E284" s="73" t="s">
        <v>5749</v>
      </c>
      <c r="F284" s="56" t="s">
        <v>3403</v>
      </c>
    </row>
    <row r="285" spans="1:6" ht="15.75" x14ac:dyDescent="0.25">
      <c r="A285" s="56" t="s">
        <v>3407</v>
      </c>
      <c r="B285" s="56" t="s">
        <v>3403</v>
      </c>
      <c r="C285" s="56" t="s">
        <v>5783</v>
      </c>
      <c r="D285" s="57" t="s">
        <v>5767</v>
      </c>
      <c r="E285" s="73" t="s">
        <v>5749</v>
      </c>
      <c r="F285" s="56" t="s">
        <v>3403</v>
      </c>
    </row>
    <row r="286" spans="1:6" ht="15.75" x14ac:dyDescent="0.25">
      <c r="A286" s="56" t="s">
        <v>911</v>
      </c>
      <c r="B286" s="56" t="s">
        <v>3403</v>
      </c>
      <c r="C286" s="56" t="s">
        <v>5783</v>
      </c>
      <c r="D286" s="57" t="s">
        <v>5767</v>
      </c>
      <c r="E286" s="73" t="s">
        <v>5749</v>
      </c>
      <c r="F286" s="56" t="s">
        <v>3403</v>
      </c>
    </row>
    <row r="287" spans="1:6" ht="15.75" x14ac:dyDescent="0.25">
      <c r="A287" s="56" t="s">
        <v>3408</v>
      </c>
      <c r="B287" s="56" t="s">
        <v>3403</v>
      </c>
      <c r="C287" s="56" t="s">
        <v>5783</v>
      </c>
      <c r="D287" s="57" t="s">
        <v>5767</v>
      </c>
      <c r="E287" s="73" t="s">
        <v>5749</v>
      </c>
      <c r="F287" s="56" t="s">
        <v>3403</v>
      </c>
    </row>
    <row r="288" spans="1:6" ht="15.75" x14ac:dyDescent="0.25">
      <c r="A288" s="56" t="s">
        <v>3409</v>
      </c>
      <c r="B288" s="56" t="s">
        <v>3403</v>
      </c>
      <c r="C288" s="56" t="s">
        <v>5783</v>
      </c>
      <c r="D288" s="57" t="s">
        <v>5767</v>
      </c>
      <c r="E288" s="73" t="s">
        <v>5749</v>
      </c>
      <c r="F288" s="56" t="s">
        <v>3403</v>
      </c>
    </row>
    <row r="289" spans="1:6" ht="15.75" x14ac:dyDescent="0.25">
      <c r="A289" s="56" t="s">
        <v>3410</v>
      </c>
      <c r="B289" s="56" t="s">
        <v>3403</v>
      </c>
      <c r="C289" s="56" t="s">
        <v>5783</v>
      </c>
      <c r="D289" s="57" t="s">
        <v>5767</v>
      </c>
      <c r="E289" s="73" t="s">
        <v>5749</v>
      </c>
      <c r="F289" s="56" t="s">
        <v>3403</v>
      </c>
    </row>
    <row r="290" spans="1:6" ht="15.75" x14ac:dyDescent="0.25">
      <c r="A290" s="56" t="s">
        <v>3411</v>
      </c>
      <c r="B290" s="56" t="s">
        <v>3403</v>
      </c>
      <c r="C290" s="56" t="s">
        <v>5783</v>
      </c>
      <c r="D290" s="57" t="s">
        <v>5767</v>
      </c>
      <c r="E290" s="73" t="s">
        <v>5749</v>
      </c>
      <c r="F290" s="56" t="s">
        <v>3403</v>
      </c>
    </row>
    <row r="291" spans="1:6" ht="15.75" x14ac:dyDescent="0.25">
      <c r="A291" s="56" t="s">
        <v>884</v>
      </c>
      <c r="B291" s="56" t="s">
        <v>3403</v>
      </c>
      <c r="C291" s="56" t="s">
        <v>5783</v>
      </c>
      <c r="D291" s="57" t="s">
        <v>5767</v>
      </c>
      <c r="E291" s="73" t="s">
        <v>5749</v>
      </c>
      <c r="F291" s="56" t="s">
        <v>3403</v>
      </c>
    </row>
    <row r="292" spans="1:6" ht="15.75" x14ac:dyDescent="0.25">
      <c r="A292" s="56" t="s">
        <v>953</v>
      </c>
      <c r="B292" s="56" t="s">
        <v>3403</v>
      </c>
      <c r="C292" s="56" t="s">
        <v>5783</v>
      </c>
      <c r="D292" s="57" t="s">
        <v>5767</v>
      </c>
      <c r="E292" s="73" t="s">
        <v>5749</v>
      </c>
      <c r="F292" s="56" t="s">
        <v>3403</v>
      </c>
    </row>
    <row r="293" spans="1:6" ht="15.75" x14ac:dyDescent="0.25">
      <c r="A293" s="56" t="s">
        <v>986</v>
      </c>
      <c r="B293" s="56" t="s">
        <v>3403</v>
      </c>
      <c r="C293" s="56" t="s">
        <v>5783</v>
      </c>
      <c r="D293" s="57" t="s">
        <v>5767</v>
      </c>
      <c r="E293" s="73" t="s">
        <v>5749</v>
      </c>
      <c r="F293" s="56" t="s">
        <v>3403</v>
      </c>
    </row>
    <row r="294" spans="1:6" ht="15.75" x14ac:dyDescent="0.25">
      <c r="A294" s="56" t="s">
        <v>885</v>
      </c>
      <c r="B294" s="56" t="s">
        <v>3403</v>
      </c>
      <c r="C294" s="56" t="s">
        <v>5783</v>
      </c>
      <c r="D294" s="57" t="s">
        <v>5767</v>
      </c>
      <c r="E294" s="73" t="s">
        <v>5749</v>
      </c>
      <c r="F294" s="56" t="s">
        <v>3403</v>
      </c>
    </row>
    <row r="295" spans="1:6" ht="15.75" x14ac:dyDescent="0.25">
      <c r="A295" s="56" t="s">
        <v>3412</v>
      </c>
      <c r="B295" s="56" t="s">
        <v>3403</v>
      </c>
      <c r="C295" s="56" t="s">
        <v>5783</v>
      </c>
      <c r="D295" s="57" t="s">
        <v>5767</v>
      </c>
      <c r="E295" s="73" t="s">
        <v>5749</v>
      </c>
      <c r="F295" s="56" t="s">
        <v>3403</v>
      </c>
    </row>
    <row r="296" spans="1:6" ht="15.75" x14ac:dyDescent="0.25">
      <c r="A296" s="56" t="s">
        <v>3413</v>
      </c>
      <c r="B296" s="56" t="s">
        <v>3403</v>
      </c>
      <c r="C296" s="56" t="s">
        <v>5783</v>
      </c>
      <c r="D296" s="57" t="s">
        <v>5767</v>
      </c>
      <c r="E296" s="73" t="s">
        <v>5749</v>
      </c>
      <c r="F296" s="56" t="s">
        <v>3403</v>
      </c>
    </row>
    <row r="297" spans="1:6" ht="15.75" x14ac:dyDescent="0.25">
      <c r="A297" s="56" t="s">
        <v>956</v>
      </c>
      <c r="B297" s="56" t="s">
        <v>3403</v>
      </c>
      <c r="C297" s="56" t="s">
        <v>5783</v>
      </c>
      <c r="D297" s="57" t="s">
        <v>5767</v>
      </c>
      <c r="E297" s="73" t="s">
        <v>5749</v>
      </c>
      <c r="F297" s="56" t="s">
        <v>3403</v>
      </c>
    </row>
    <row r="298" spans="1:6" ht="15.75" x14ac:dyDescent="0.25">
      <c r="A298" s="56" t="s">
        <v>3414</v>
      </c>
      <c r="B298" s="56" t="s">
        <v>3403</v>
      </c>
      <c r="C298" s="56" t="s">
        <v>5783</v>
      </c>
      <c r="D298" s="57" t="s">
        <v>5767</v>
      </c>
      <c r="E298" s="73" t="s">
        <v>5749</v>
      </c>
      <c r="F298" s="56" t="s">
        <v>3403</v>
      </c>
    </row>
    <row r="299" spans="1:6" ht="15.75" x14ac:dyDescent="0.25">
      <c r="A299" s="56" t="s">
        <v>889</v>
      </c>
      <c r="B299" s="56" t="s">
        <v>3403</v>
      </c>
      <c r="C299" s="56" t="s">
        <v>5783</v>
      </c>
      <c r="D299" s="57" t="s">
        <v>5767</v>
      </c>
      <c r="E299" s="73" t="s">
        <v>5749</v>
      </c>
      <c r="F299" s="56" t="s">
        <v>3403</v>
      </c>
    </row>
    <row r="300" spans="1:6" ht="15.75" x14ac:dyDescent="0.25">
      <c r="A300" s="56" t="s">
        <v>890</v>
      </c>
      <c r="B300" s="56" t="s">
        <v>3403</v>
      </c>
      <c r="C300" s="56" t="s">
        <v>5783</v>
      </c>
      <c r="D300" s="57" t="s">
        <v>5767</v>
      </c>
      <c r="E300" s="73" t="s">
        <v>5749</v>
      </c>
      <c r="F300" s="56" t="s">
        <v>3403</v>
      </c>
    </row>
    <row r="301" spans="1:6" ht="15.75" x14ac:dyDescent="0.25">
      <c r="A301" s="56" t="s">
        <v>861</v>
      </c>
      <c r="B301" s="56" t="s">
        <v>3403</v>
      </c>
      <c r="C301" s="56" t="s">
        <v>5783</v>
      </c>
      <c r="D301" s="57" t="s">
        <v>5767</v>
      </c>
      <c r="E301" s="73" t="s">
        <v>5749</v>
      </c>
      <c r="F301" s="56" t="s">
        <v>3403</v>
      </c>
    </row>
    <row r="302" spans="1:6" ht="15.75" x14ac:dyDescent="0.25">
      <c r="A302" s="56" t="s">
        <v>3415</v>
      </c>
      <c r="B302" s="56" t="s">
        <v>3403</v>
      </c>
      <c r="C302" s="56" t="s">
        <v>5783</v>
      </c>
      <c r="D302" s="57" t="s">
        <v>5767</v>
      </c>
      <c r="E302" s="73" t="s">
        <v>5749</v>
      </c>
      <c r="F302" s="56" t="s">
        <v>3403</v>
      </c>
    </row>
    <row r="303" spans="1:6" ht="15.75" x14ac:dyDescent="0.25">
      <c r="A303" s="56" t="s">
        <v>836</v>
      </c>
      <c r="B303" s="56" t="s">
        <v>3403</v>
      </c>
      <c r="C303" s="56" t="s">
        <v>5783</v>
      </c>
      <c r="D303" s="57" t="s">
        <v>5767</v>
      </c>
      <c r="E303" s="73" t="s">
        <v>5749</v>
      </c>
      <c r="F303" s="56" t="s">
        <v>3403</v>
      </c>
    </row>
    <row r="304" spans="1:6" ht="15.75" x14ac:dyDescent="0.25">
      <c r="A304" s="56" t="s">
        <v>862</v>
      </c>
      <c r="B304" s="56" t="s">
        <v>3403</v>
      </c>
      <c r="C304" s="56" t="s">
        <v>5783</v>
      </c>
      <c r="D304" s="57" t="s">
        <v>5767</v>
      </c>
      <c r="E304" s="73" t="s">
        <v>5749</v>
      </c>
      <c r="F304" s="56" t="s">
        <v>3403</v>
      </c>
    </row>
    <row r="305" spans="1:6" ht="15.75" x14ac:dyDescent="0.25">
      <c r="A305" s="56" t="s">
        <v>3416</v>
      </c>
      <c r="B305" s="56" t="s">
        <v>3403</v>
      </c>
      <c r="C305" s="56" t="s">
        <v>5783</v>
      </c>
      <c r="D305" s="57" t="s">
        <v>5767</v>
      </c>
      <c r="E305" s="73" t="s">
        <v>5749</v>
      </c>
      <c r="F305" s="56" t="s">
        <v>3403</v>
      </c>
    </row>
    <row r="306" spans="1:6" ht="15.75" x14ac:dyDescent="0.25">
      <c r="A306" s="56" t="s">
        <v>891</v>
      </c>
      <c r="B306" s="56" t="s">
        <v>3403</v>
      </c>
      <c r="C306" s="56" t="s">
        <v>5783</v>
      </c>
      <c r="D306" s="57" t="s">
        <v>5767</v>
      </c>
      <c r="E306" s="73" t="s">
        <v>5749</v>
      </c>
      <c r="F306" s="56" t="s">
        <v>3403</v>
      </c>
    </row>
    <row r="307" spans="1:6" ht="15.75" x14ac:dyDescent="0.25">
      <c r="A307" s="56" t="s">
        <v>892</v>
      </c>
      <c r="B307" s="56" t="s">
        <v>3403</v>
      </c>
      <c r="C307" s="56" t="s">
        <v>5783</v>
      </c>
      <c r="D307" s="57" t="s">
        <v>5767</v>
      </c>
      <c r="E307" s="73" t="s">
        <v>5749</v>
      </c>
      <c r="F307" s="56" t="s">
        <v>3403</v>
      </c>
    </row>
    <row r="308" spans="1:6" ht="15.75" x14ac:dyDescent="0.25">
      <c r="A308" s="56" t="s">
        <v>993</v>
      </c>
      <c r="B308" s="56" t="s">
        <v>3403</v>
      </c>
      <c r="C308" s="56" t="s">
        <v>5783</v>
      </c>
      <c r="D308" s="57" t="s">
        <v>5767</v>
      </c>
      <c r="E308" s="73" t="s">
        <v>5749</v>
      </c>
      <c r="F308" s="56" t="s">
        <v>3403</v>
      </c>
    </row>
    <row r="309" spans="1:6" ht="15.75" x14ac:dyDescent="0.25">
      <c r="A309" s="56" t="s">
        <v>3417</v>
      </c>
      <c r="B309" s="56" t="s">
        <v>3403</v>
      </c>
      <c r="C309" s="56" t="s">
        <v>5783</v>
      </c>
      <c r="D309" s="57" t="s">
        <v>5767</v>
      </c>
      <c r="E309" s="73" t="s">
        <v>5749</v>
      </c>
      <c r="F309" s="56" t="s">
        <v>3403</v>
      </c>
    </row>
    <row r="310" spans="1:6" ht="15.75" x14ac:dyDescent="0.25">
      <c r="A310" s="56" t="s">
        <v>3418</v>
      </c>
      <c r="B310" s="56" t="s">
        <v>3403</v>
      </c>
      <c r="C310" s="56" t="s">
        <v>5783</v>
      </c>
      <c r="D310" s="57" t="s">
        <v>5767</v>
      </c>
      <c r="E310" s="73" t="s">
        <v>5749</v>
      </c>
      <c r="F310" s="56" t="s">
        <v>3403</v>
      </c>
    </row>
    <row r="311" spans="1:6" ht="15.75" x14ac:dyDescent="0.25">
      <c r="A311" s="56" t="s">
        <v>865</v>
      </c>
      <c r="B311" s="56" t="s">
        <v>3403</v>
      </c>
      <c r="C311" s="56" t="s">
        <v>5783</v>
      </c>
      <c r="D311" s="57" t="s">
        <v>5767</v>
      </c>
      <c r="E311" s="73" t="s">
        <v>5749</v>
      </c>
      <c r="F311" s="56" t="s">
        <v>3403</v>
      </c>
    </row>
    <row r="312" spans="1:6" ht="15.75" x14ac:dyDescent="0.25">
      <c r="A312" s="56" t="s">
        <v>3419</v>
      </c>
      <c r="B312" s="56" t="s">
        <v>3403</v>
      </c>
      <c r="C312" s="56" t="s">
        <v>5783</v>
      </c>
      <c r="D312" s="57" t="s">
        <v>5767</v>
      </c>
      <c r="E312" s="73" t="s">
        <v>5749</v>
      </c>
      <c r="F312" s="56" t="s">
        <v>3403</v>
      </c>
    </row>
    <row r="313" spans="1:6" ht="15.75" x14ac:dyDescent="0.25">
      <c r="A313" s="56" t="s">
        <v>1223</v>
      </c>
      <c r="B313" s="56" t="s">
        <v>3403</v>
      </c>
      <c r="C313" s="56" t="s">
        <v>5783</v>
      </c>
      <c r="D313" s="57" t="s">
        <v>5767</v>
      </c>
      <c r="E313" s="73" t="s">
        <v>5749</v>
      </c>
      <c r="F313" s="56" t="s">
        <v>3403</v>
      </c>
    </row>
    <row r="314" spans="1:6" ht="15.75" x14ac:dyDescent="0.25">
      <c r="A314" s="56" t="s">
        <v>3420</v>
      </c>
      <c r="B314" s="56" t="s">
        <v>3403</v>
      </c>
      <c r="C314" s="56" t="s">
        <v>5783</v>
      </c>
      <c r="D314" s="57" t="s">
        <v>5767</v>
      </c>
      <c r="E314" s="73" t="s">
        <v>5749</v>
      </c>
      <c r="F314" s="56" t="s">
        <v>3403</v>
      </c>
    </row>
    <row r="315" spans="1:6" ht="15.75" x14ac:dyDescent="0.25">
      <c r="A315" s="56" t="s">
        <v>3421</v>
      </c>
      <c r="B315" s="56" t="s">
        <v>3403</v>
      </c>
      <c r="C315" s="56" t="s">
        <v>5783</v>
      </c>
      <c r="D315" s="57" t="s">
        <v>5767</v>
      </c>
      <c r="E315" s="73" t="s">
        <v>5749</v>
      </c>
      <c r="F315" s="56" t="s">
        <v>3403</v>
      </c>
    </row>
    <row r="316" spans="1:6" ht="15.75" x14ac:dyDescent="0.25">
      <c r="A316" s="56" t="s">
        <v>3422</v>
      </c>
      <c r="B316" s="56" t="s">
        <v>3403</v>
      </c>
      <c r="C316" s="56" t="s">
        <v>5783</v>
      </c>
      <c r="D316" s="57" t="s">
        <v>5767</v>
      </c>
      <c r="E316" s="73" t="s">
        <v>5749</v>
      </c>
      <c r="F316" s="56" t="s">
        <v>3403</v>
      </c>
    </row>
    <row r="317" spans="1:6" ht="15.75" x14ac:dyDescent="0.25">
      <c r="A317" s="56" t="s">
        <v>3423</v>
      </c>
      <c r="B317" s="56" t="s">
        <v>3403</v>
      </c>
      <c r="C317" s="56" t="s">
        <v>5783</v>
      </c>
      <c r="D317" s="57" t="s">
        <v>5767</v>
      </c>
      <c r="E317" s="73" t="s">
        <v>5749</v>
      </c>
      <c r="F317" s="56" t="s">
        <v>3403</v>
      </c>
    </row>
    <row r="318" spans="1:6" ht="15.75" x14ac:dyDescent="0.25">
      <c r="A318" s="56" t="s">
        <v>1000</v>
      </c>
      <c r="B318" s="56" t="s">
        <v>3403</v>
      </c>
      <c r="C318" s="56" t="s">
        <v>5783</v>
      </c>
      <c r="D318" s="57" t="s">
        <v>5767</v>
      </c>
      <c r="E318" s="73" t="s">
        <v>5749</v>
      </c>
      <c r="F318" s="56" t="s">
        <v>3403</v>
      </c>
    </row>
    <row r="319" spans="1:6" ht="15.75" x14ac:dyDescent="0.25">
      <c r="A319" s="56" t="s">
        <v>814</v>
      </c>
      <c r="B319" s="56" t="s">
        <v>3403</v>
      </c>
      <c r="C319" s="56" t="s">
        <v>5783</v>
      </c>
      <c r="D319" s="57" t="s">
        <v>5767</v>
      </c>
      <c r="E319" s="73" t="s">
        <v>5749</v>
      </c>
      <c r="F319" s="56" t="s">
        <v>3403</v>
      </c>
    </row>
    <row r="320" spans="1:6" ht="15.75" x14ac:dyDescent="0.25">
      <c r="A320" s="56" t="s">
        <v>968</v>
      </c>
      <c r="B320" s="56" t="s">
        <v>3403</v>
      </c>
      <c r="C320" s="56" t="s">
        <v>5783</v>
      </c>
      <c r="D320" s="57" t="s">
        <v>5767</v>
      </c>
      <c r="E320" s="73" t="s">
        <v>5749</v>
      </c>
      <c r="F320" s="56" t="s">
        <v>3403</v>
      </c>
    </row>
    <row r="321" spans="1:6" ht="15.75" x14ac:dyDescent="0.25">
      <c r="A321" s="56" t="s">
        <v>932</v>
      </c>
      <c r="B321" s="56" t="s">
        <v>3403</v>
      </c>
      <c r="C321" s="56" t="s">
        <v>5783</v>
      </c>
      <c r="D321" s="57" t="s">
        <v>5767</v>
      </c>
      <c r="E321" s="73" t="s">
        <v>5749</v>
      </c>
      <c r="F321" s="56" t="s">
        <v>3403</v>
      </c>
    </row>
    <row r="322" spans="1:6" ht="15.75" x14ac:dyDescent="0.25">
      <c r="A322" s="56" t="s">
        <v>866</v>
      </c>
      <c r="B322" s="56" t="s">
        <v>3403</v>
      </c>
      <c r="C322" s="56" t="s">
        <v>5783</v>
      </c>
      <c r="D322" s="57" t="s">
        <v>5767</v>
      </c>
      <c r="E322" s="73" t="s">
        <v>5749</v>
      </c>
      <c r="F322" s="56" t="s">
        <v>3403</v>
      </c>
    </row>
    <row r="323" spans="1:6" ht="15.75" x14ac:dyDescent="0.25">
      <c r="A323" s="56" t="s">
        <v>867</v>
      </c>
      <c r="B323" s="56" t="s">
        <v>3403</v>
      </c>
      <c r="C323" s="56" t="s">
        <v>5783</v>
      </c>
      <c r="D323" s="57" t="s">
        <v>5767</v>
      </c>
      <c r="E323" s="73" t="s">
        <v>5749</v>
      </c>
      <c r="F323" s="56" t="s">
        <v>3403</v>
      </c>
    </row>
    <row r="324" spans="1:6" ht="15.75" x14ac:dyDescent="0.25">
      <c r="A324" s="56" t="s">
        <v>869</v>
      </c>
      <c r="B324" s="56" t="s">
        <v>3403</v>
      </c>
      <c r="C324" s="56" t="s">
        <v>5783</v>
      </c>
      <c r="D324" s="57" t="s">
        <v>5767</v>
      </c>
      <c r="E324" s="73" t="s">
        <v>5749</v>
      </c>
      <c r="F324" s="56" t="s">
        <v>3403</v>
      </c>
    </row>
    <row r="325" spans="1:6" ht="15.75" x14ac:dyDescent="0.25">
      <c r="A325" s="56" t="s">
        <v>898</v>
      </c>
      <c r="B325" s="56" t="s">
        <v>3403</v>
      </c>
      <c r="C325" s="56" t="s">
        <v>5783</v>
      </c>
      <c r="D325" s="57" t="s">
        <v>5767</v>
      </c>
      <c r="E325" s="73" t="s">
        <v>5749</v>
      </c>
      <c r="F325" s="56" t="s">
        <v>3403</v>
      </c>
    </row>
    <row r="326" spans="1:6" ht="15.75" x14ac:dyDescent="0.25">
      <c r="A326" s="56" t="s">
        <v>1009</v>
      </c>
      <c r="B326" s="56" t="s">
        <v>3403</v>
      </c>
      <c r="C326" s="56" t="s">
        <v>5783</v>
      </c>
      <c r="D326" s="57" t="s">
        <v>5767</v>
      </c>
      <c r="E326" s="73" t="s">
        <v>5749</v>
      </c>
      <c r="F326" s="56" t="s">
        <v>3403</v>
      </c>
    </row>
    <row r="327" spans="1:6" ht="15.75" x14ac:dyDescent="0.25">
      <c r="A327" s="56" t="s">
        <v>872</v>
      </c>
      <c r="B327" s="56" t="s">
        <v>3403</v>
      </c>
      <c r="C327" s="56" t="s">
        <v>5783</v>
      </c>
      <c r="D327" s="57" t="s">
        <v>5767</v>
      </c>
      <c r="E327" s="73" t="s">
        <v>5749</v>
      </c>
      <c r="F327" s="56" t="s">
        <v>3403</v>
      </c>
    </row>
    <row r="328" spans="1:6" ht="15.75" x14ac:dyDescent="0.25">
      <c r="A328" s="56" t="s">
        <v>3424</v>
      </c>
      <c r="B328" s="56" t="s">
        <v>3403</v>
      </c>
      <c r="C328" s="56" t="s">
        <v>5783</v>
      </c>
      <c r="D328" s="57" t="s">
        <v>5767</v>
      </c>
      <c r="E328" s="73" t="s">
        <v>5749</v>
      </c>
      <c r="F328" s="56" t="s">
        <v>3403</v>
      </c>
    </row>
    <row r="329" spans="1:6" ht="15.75" x14ac:dyDescent="0.25">
      <c r="A329" s="56" t="s">
        <v>3425</v>
      </c>
      <c r="B329" s="56" t="s">
        <v>3403</v>
      </c>
      <c r="C329" s="56" t="s">
        <v>5783</v>
      </c>
      <c r="D329" s="57" t="s">
        <v>5767</v>
      </c>
      <c r="E329" s="73" t="s">
        <v>5749</v>
      </c>
      <c r="F329" s="56" t="s">
        <v>3403</v>
      </c>
    </row>
    <row r="330" spans="1:6" ht="15.75" x14ac:dyDescent="0.25">
      <c r="A330" s="56" t="s">
        <v>845</v>
      </c>
      <c r="B330" s="56" t="s">
        <v>3403</v>
      </c>
      <c r="C330" s="56" t="s">
        <v>5783</v>
      </c>
      <c r="D330" s="57" t="s">
        <v>5767</v>
      </c>
      <c r="E330" s="73" t="s">
        <v>5749</v>
      </c>
      <c r="F330" s="56" t="s">
        <v>3403</v>
      </c>
    </row>
    <row r="331" spans="1:6" ht="15.75" x14ac:dyDescent="0.25">
      <c r="A331" s="56" t="s">
        <v>939</v>
      </c>
      <c r="B331" s="56" t="s">
        <v>3403</v>
      </c>
      <c r="C331" s="56" t="s">
        <v>5783</v>
      </c>
      <c r="D331" s="57" t="s">
        <v>5767</v>
      </c>
      <c r="E331" s="73" t="s">
        <v>5749</v>
      </c>
      <c r="F331" s="56" t="s">
        <v>3403</v>
      </c>
    </row>
    <row r="332" spans="1:6" ht="15.75" x14ac:dyDescent="0.25">
      <c r="A332" s="56" t="s">
        <v>3426</v>
      </c>
      <c r="B332" s="56" t="s">
        <v>3403</v>
      </c>
      <c r="C332" s="56" t="s">
        <v>5783</v>
      </c>
      <c r="D332" s="57" t="s">
        <v>5767</v>
      </c>
      <c r="E332" s="73" t="s">
        <v>5749</v>
      </c>
      <c r="F332" s="56" t="s">
        <v>3403</v>
      </c>
    </row>
    <row r="333" spans="1:6" ht="15.75" x14ac:dyDescent="0.25">
      <c r="A333" s="56" t="s">
        <v>3427</v>
      </c>
      <c r="B333" s="56" t="s">
        <v>3403</v>
      </c>
      <c r="C333" s="56" t="s">
        <v>5783</v>
      </c>
      <c r="D333" s="57" t="s">
        <v>5767</v>
      </c>
      <c r="E333" s="73" t="s">
        <v>5749</v>
      </c>
      <c r="F333" s="56" t="s">
        <v>3403</v>
      </c>
    </row>
    <row r="334" spans="1:6" ht="15.75" x14ac:dyDescent="0.25">
      <c r="A334" s="56" t="s">
        <v>824</v>
      </c>
      <c r="B334" s="56" t="s">
        <v>3403</v>
      </c>
      <c r="C334" s="56" t="s">
        <v>5783</v>
      </c>
      <c r="D334" s="57" t="s">
        <v>5767</v>
      </c>
      <c r="E334" s="73" t="s">
        <v>5749</v>
      </c>
      <c r="F334" s="56" t="s">
        <v>3403</v>
      </c>
    </row>
    <row r="335" spans="1:6" ht="15.75" x14ac:dyDescent="0.25">
      <c r="A335" s="56" t="s">
        <v>570</v>
      </c>
      <c r="B335" s="56" t="s">
        <v>3403</v>
      </c>
      <c r="C335" s="56" t="s">
        <v>5783</v>
      </c>
      <c r="D335" s="57" t="s">
        <v>5767</v>
      </c>
      <c r="E335" s="73" t="s">
        <v>5749</v>
      </c>
      <c r="F335" s="56" t="s">
        <v>3403</v>
      </c>
    </row>
    <row r="336" spans="1:6" ht="15.75" x14ac:dyDescent="0.25">
      <c r="A336" s="56" t="s">
        <v>942</v>
      </c>
      <c r="B336" s="56" t="s">
        <v>3403</v>
      </c>
      <c r="C336" s="56" t="s">
        <v>5783</v>
      </c>
      <c r="D336" s="57" t="s">
        <v>5767</v>
      </c>
      <c r="E336" s="73" t="s">
        <v>5749</v>
      </c>
      <c r="F336" s="56" t="s">
        <v>3403</v>
      </c>
    </row>
    <row r="337" spans="1:6" ht="15.75" x14ac:dyDescent="0.25">
      <c r="A337" s="56" t="s">
        <v>3428</v>
      </c>
      <c r="B337" s="56" t="s">
        <v>3403</v>
      </c>
      <c r="C337" s="56" t="s">
        <v>5783</v>
      </c>
      <c r="D337" s="57" t="s">
        <v>5767</v>
      </c>
      <c r="E337" s="73" t="s">
        <v>5749</v>
      </c>
      <c r="F337" s="56" t="s">
        <v>3403</v>
      </c>
    </row>
    <row r="338" spans="1:6" ht="15.75" x14ac:dyDescent="0.25">
      <c r="A338" s="56" t="s">
        <v>851</v>
      </c>
      <c r="B338" s="56" t="s">
        <v>3403</v>
      </c>
      <c r="C338" s="56" t="s">
        <v>5783</v>
      </c>
      <c r="D338" s="57" t="s">
        <v>5767</v>
      </c>
      <c r="E338" s="73" t="s">
        <v>5749</v>
      </c>
      <c r="F338" s="56" t="s">
        <v>3403</v>
      </c>
    </row>
    <row r="339" spans="1:6" ht="15.75" x14ac:dyDescent="0.25">
      <c r="A339" s="56" t="s">
        <v>3429</v>
      </c>
      <c r="B339" s="56" t="s">
        <v>3403</v>
      </c>
      <c r="C339" s="56" t="s">
        <v>5783</v>
      </c>
      <c r="D339" s="57" t="s">
        <v>5767</v>
      </c>
      <c r="E339" s="73" t="s">
        <v>5749</v>
      </c>
      <c r="F339" s="56" t="s">
        <v>3403</v>
      </c>
    </row>
    <row r="340" spans="1:6" ht="15.75" x14ac:dyDescent="0.25">
      <c r="A340" s="56" t="s">
        <v>3430</v>
      </c>
      <c r="B340" s="56" t="s">
        <v>3403</v>
      </c>
      <c r="C340" s="56" t="s">
        <v>5783</v>
      </c>
      <c r="D340" s="57" t="s">
        <v>5767</v>
      </c>
      <c r="E340" s="73" t="s">
        <v>5749</v>
      </c>
      <c r="F340" s="56" t="s">
        <v>3403</v>
      </c>
    </row>
    <row r="341" spans="1:6" ht="15.75" x14ac:dyDescent="0.25">
      <c r="A341" s="56" t="s">
        <v>945</v>
      </c>
      <c r="B341" s="56" t="s">
        <v>3431</v>
      </c>
      <c r="C341" s="56" t="s">
        <v>5782</v>
      </c>
      <c r="D341" s="57" t="s">
        <v>5767</v>
      </c>
      <c r="E341" s="73" t="s">
        <v>5749</v>
      </c>
      <c r="F341" s="56" t="s">
        <v>3431</v>
      </c>
    </row>
    <row r="342" spans="1:6" ht="15.75" x14ac:dyDescent="0.25">
      <c r="A342" s="56" t="s">
        <v>946</v>
      </c>
      <c r="B342" s="56" t="s">
        <v>3431</v>
      </c>
      <c r="C342" s="56" t="s">
        <v>5782</v>
      </c>
      <c r="D342" s="57" t="s">
        <v>5767</v>
      </c>
      <c r="E342" s="73" t="s">
        <v>5749</v>
      </c>
      <c r="F342" s="56" t="s">
        <v>3431</v>
      </c>
    </row>
    <row r="343" spans="1:6" ht="15.75" x14ac:dyDescent="0.25">
      <c r="A343" s="56" t="s">
        <v>1382</v>
      </c>
      <c r="B343" s="56" t="s">
        <v>3431</v>
      </c>
      <c r="C343" s="56" t="s">
        <v>5782</v>
      </c>
      <c r="D343" s="57" t="s">
        <v>5767</v>
      </c>
      <c r="E343" s="73" t="s">
        <v>5749</v>
      </c>
      <c r="F343" s="56" t="s">
        <v>3431</v>
      </c>
    </row>
    <row r="344" spans="1:6" ht="15.75" x14ac:dyDescent="0.25">
      <c r="A344" s="56" t="s">
        <v>1149</v>
      </c>
      <c r="B344" s="56" t="s">
        <v>3431</v>
      </c>
      <c r="C344" s="56" t="s">
        <v>5782</v>
      </c>
      <c r="D344" s="57" t="s">
        <v>5767</v>
      </c>
      <c r="E344" s="73" t="s">
        <v>5749</v>
      </c>
      <c r="F344" s="56" t="s">
        <v>3431</v>
      </c>
    </row>
    <row r="345" spans="1:6" ht="15.75" x14ac:dyDescent="0.25">
      <c r="A345" s="56" t="s">
        <v>3432</v>
      </c>
      <c r="B345" s="56" t="s">
        <v>3431</v>
      </c>
      <c r="C345" s="56" t="s">
        <v>5782</v>
      </c>
      <c r="D345" s="57" t="s">
        <v>5767</v>
      </c>
      <c r="E345" s="73" t="s">
        <v>5749</v>
      </c>
      <c r="F345" s="56" t="s">
        <v>3431</v>
      </c>
    </row>
    <row r="346" spans="1:6" ht="15.75" x14ac:dyDescent="0.25">
      <c r="A346" s="56" t="s">
        <v>287</v>
      </c>
      <c r="B346" s="56" t="s">
        <v>3431</v>
      </c>
      <c r="C346" s="56" t="s">
        <v>5782</v>
      </c>
      <c r="D346" s="57" t="s">
        <v>5767</v>
      </c>
      <c r="E346" s="73" t="s">
        <v>5749</v>
      </c>
      <c r="F346" s="56" t="s">
        <v>3431</v>
      </c>
    </row>
    <row r="347" spans="1:6" ht="15.75" x14ac:dyDescent="0.25">
      <c r="A347" s="56" t="s">
        <v>855</v>
      </c>
      <c r="B347" s="56" t="s">
        <v>3431</v>
      </c>
      <c r="C347" s="56" t="s">
        <v>5782</v>
      </c>
      <c r="D347" s="57" t="s">
        <v>5767</v>
      </c>
      <c r="E347" s="73" t="s">
        <v>5749</v>
      </c>
      <c r="F347" s="56" t="s">
        <v>3431</v>
      </c>
    </row>
    <row r="348" spans="1:6" ht="15.75" x14ac:dyDescent="0.25">
      <c r="A348" s="56" t="s">
        <v>3433</v>
      </c>
      <c r="B348" s="56" t="s">
        <v>3431</v>
      </c>
      <c r="C348" s="56" t="s">
        <v>5782</v>
      </c>
      <c r="D348" s="57" t="s">
        <v>5767</v>
      </c>
      <c r="E348" s="73" t="s">
        <v>5749</v>
      </c>
      <c r="F348" s="56" t="s">
        <v>3431</v>
      </c>
    </row>
    <row r="349" spans="1:6" ht="15.75" x14ac:dyDescent="0.25">
      <c r="A349" s="56" t="s">
        <v>950</v>
      </c>
      <c r="B349" s="56" t="s">
        <v>3431</v>
      </c>
      <c r="C349" s="56" t="s">
        <v>5782</v>
      </c>
      <c r="D349" s="57" t="s">
        <v>5767</v>
      </c>
      <c r="E349" s="73" t="s">
        <v>5749</v>
      </c>
      <c r="F349" s="56" t="s">
        <v>3431</v>
      </c>
    </row>
    <row r="350" spans="1:6" ht="15.75" x14ac:dyDescent="0.25">
      <c r="A350" s="56" t="s">
        <v>3434</v>
      </c>
      <c r="B350" s="56" t="s">
        <v>3431</v>
      </c>
      <c r="C350" s="56" t="s">
        <v>5782</v>
      </c>
      <c r="D350" s="57" t="s">
        <v>5767</v>
      </c>
      <c r="E350" s="73" t="s">
        <v>5749</v>
      </c>
      <c r="F350" s="56" t="s">
        <v>3431</v>
      </c>
    </row>
    <row r="351" spans="1:6" ht="15.75" x14ac:dyDescent="0.25">
      <c r="A351" s="56" t="s">
        <v>1383</v>
      </c>
      <c r="B351" s="56" t="s">
        <v>3431</v>
      </c>
      <c r="C351" s="56" t="s">
        <v>5782</v>
      </c>
      <c r="D351" s="57" t="s">
        <v>5767</v>
      </c>
      <c r="E351" s="73" t="s">
        <v>5749</v>
      </c>
      <c r="F351" s="56" t="s">
        <v>3431</v>
      </c>
    </row>
    <row r="352" spans="1:6" ht="15.75" x14ac:dyDescent="0.25">
      <c r="A352" s="56" t="s">
        <v>3435</v>
      </c>
      <c r="B352" s="56" t="s">
        <v>3431</v>
      </c>
      <c r="C352" s="56" t="s">
        <v>5782</v>
      </c>
      <c r="D352" s="57" t="s">
        <v>5767</v>
      </c>
      <c r="E352" s="73" t="s">
        <v>5749</v>
      </c>
      <c r="F352" s="56" t="s">
        <v>3431</v>
      </c>
    </row>
    <row r="353" spans="1:6" ht="15.75" x14ac:dyDescent="0.25">
      <c r="A353" s="56" t="s">
        <v>3436</v>
      </c>
      <c r="B353" s="56" t="s">
        <v>3431</v>
      </c>
      <c r="C353" s="56" t="s">
        <v>5782</v>
      </c>
      <c r="D353" s="57" t="s">
        <v>5767</v>
      </c>
      <c r="E353" s="73" t="s">
        <v>5749</v>
      </c>
      <c r="F353" s="56" t="s">
        <v>3431</v>
      </c>
    </row>
    <row r="354" spans="1:6" ht="15.75" x14ac:dyDescent="0.25">
      <c r="A354" s="56" t="s">
        <v>3437</v>
      </c>
      <c r="B354" s="56" t="s">
        <v>3431</v>
      </c>
      <c r="C354" s="56" t="s">
        <v>5782</v>
      </c>
      <c r="D354" s="57" t="s">
        <v>5767</v>
      </c>
      <c r="E354" s="73" t="s">
        <v>5749</v>
      </c>
      <c r="F354" s="56" t="s">
        <v>3431</v>
      </c>
    </row>
    <row r="355" spans="1:6" ht="15.75" x14ac:dyDescent="0.25">
      <c r="A355" s="56" t="s">
        <v>3438</v>
      </c>
      <c r="B355" s="56" t="s">
        <v>3431</v>
      </c>
      <c r="C355" s="56" t="s">
        <v>5782</v>
      </c>
      <c r="D355" s="57" t="s">
        <v>5767</v>
      </c>
      <c r="E355" s="73" t="s">
        <v>5749</v>
      </c>
      <c r="F355" s="56" t="s">
        <v>3431</v>
      </c>
    </row>
    <row r="356" spans="1:6" ht="15.75" x14ac:dyDescent="0.25">
      <c r="A356" s="56" t="s">
        <v>807</v>
      </c>
      <c r="B356" s="56" t="s">
        <v>3431</v>
      </c>
      <c r="C356" s="56" t="s">
        <v>5782</v>
      </c>
      <c r="D356" s="57" t="s">
        <v>5767</v>
      </c>
      <c r="E356" s="73" t="s">
        <v>5749</v>
      </c>
      <c r="F356" s="56" t="s">
        <v>3431</v>
      </c>
    </row>
    <row r="357" spans="1:6" ht="15.75" x14ac:dyDescent="0.25">
      <c r="A357" s="56" t="s">
        <v>3439</v>
      </c>
      <c r="B357" s="56" t="s">
        <v>3431</v>
      </c>
      <c r="C357" s="56" t="s">
        <v>5782</v>
      </c>
      <c r="D357" s="57" t="s">
        <v>5767</v>
      </c>
      <c r="E357" s="73" t="s">
        <v>5749</v>
      </c>
      <c r="F357" s="56" t="s">
        <v>3431</v>
      </c>
    </row>
    <row r="358" spans="1:6" ht="15.75" x14ac:dyDescent="0.25">
      <c r="A358" s="56" t="s">
        <v>920</v>
      </c>
      <c r="B358" s="56" t="s">
        <v>3431</v>
      </c>
      <c r="C358" s="56" t="s">
        <v>5782</v>
      </c>
      <c r="D358" s="57" t="s">
        <v>5767</v>
      </c>
      <c r="E358" s="73" t="s">
        <v>5749</v>
      </c>
      <c r="F358" s="56" t="s">
        <v>3431</v>
      </c>
    </row>
    <row r="359" spans="1:6" ht="15.75" x14ac:dyDescent="0.25">
      <c r="A359" s="56" t="s">
        <v>3440</v>
      </c>
      <c r="B359" s="56" t="s">
        <v>3431</v>
      </c>
      <c r="C359" s="56" t="s">
        <v>5782</v>
      </c>
      <c r="D359" s="57" t="s">
        <v>5767</v>
      </c>
      <c r="E359" s="73" t="s">
        <v>5749</v>
      </c>
      <c r="F359" s="56" t="s">
        <v>3431</v>
      </c>
    </row>
    <row r="360" spans="1:6" ht="15.75" x14ac:dyDescent="0.25">
      <c r="A360" s="56" t="s">
        <v>3441</v>
      </c>
      <c r="B360" s="56" t="s">
        <v>3431</v>
      </c>
      <c r="C360" s="56" t="s">
        <v>5782</v>
      </c>
      <c r="D360" s="57" t="s">
        <v>5767</v>
      </c>
      <c r="E360" s="73" t="s">
        <v>5749</v>
      </c>
      <c r="F360" s="56" t="s">
        <v>3431</v>
      </c>
    </row>
    <row r="361" spans="1:6" ht="15.75" x14ac:dyDescent="0.25">
      <c r="A361" s="56" t="s">
        <v>3442</v>
      </c>
      <c r="B361" s="56" t="s">
        <v>3431</v>
      </c>
      <c r="C361" s="56" t="s">
        <v>5782</v>
      </c>
      <c r="D361" s="57" t="s">
        <v>5767</v>
      </c>
      <c r="E361" s="73" t="s">
        <v>5749</v>
      </c>
      <c r="F361" s="56" t="s">
        <v>3431</v>
      </c>
    </row>
    <row r="362" spans="1:6" ht="15.75" x14ac:dyDescent="0.25">
      <c r="A362" s="56" t="s">
        <v>3443</v>
      </c>
      <c r="B362" s="56" t="s">
        <v>3431</v>
      </c>
      <c r="C362" s="56" t="s">
        <v>5782</v>
      </c>
      <c r="D362" s="57" t="s">
        <v>5767</v>
      </c>
      <c r="E362" s="73" t="s">
        <v>5749</v>
      </c>
      <c r="F362" s="56" t="s">
        <v>3431</v>
      </c>
    </row>
    <row r="363" spans="1:6" ht="15.75" x14ac:dyDescent="0.25">
      <c r="A363" s="56" t="s">
        <v>3444</v>
      </c>
      <c r="B363" s="56" t="s">
        <v>3431</v>
      </c>
      <c r="C363" s="56" t="s">
        <v>5782</v>
      </c>
      <c r="D363" s="57" t="s">
        <v>5767</v>
      </c>
      <c r="E363" s="73" t="s">
        <v>5749</v>
      </c>
      <c r="F363" s="56" t="s">
        <v>3431</v>
      </c>
    </row>
    <row r="364" spans="1:6" ht="15.75" x14ac:dyDescent="0.25">
      <c r="A364" s="56" t="s">
        <v>812</v>
      </c>
      <c r="B364" s="56" t="s">
        <v>3431</v>
      </c>
      <c r="C364" s="56" t="s">
        <v>5782</v>
      </c>
      <c r="D364" s="57" t="s">
        <v>5767</v>
      </c>
      <c r="E364" s="73" t="s">
        <v>5749</v>
      </c>
      <c r="F364" s="56" t="s">
        <v>3431</v>
      </c>
    </row>
    <row r="365" spans="1:6" ht="15.75" x14ac:dyDescent="0.25">
      <c r="A365" s="56" t="s">
        <v>3445</v>
      </c>
      <c r="B365" s="56" t="s">
        <v>3431</v>
      </c>
      <c r="C365" s="56" t="s">
        <v>5782</v>
      </c>
      <c r="D365" s="57" t="s">
        <v>5767</v>
      </c>
      <c r="E365" s="73" t="s">
        <v>5749</v>
      </c>
      <c r="F365" s="56" t="s">
        <v>3431</v>
      </c>
    </row>
    <row r="366" spans="1:6" ht="15.75" x14ac:dyDescent="0.25">
      <c r="A366" s="56" t="s">
        <v>3446</v>
      </c>
      <c r="B366" s="56" t="s">
        <v>3431</v>
      </c>
      <c r="C366" s="56" t="s">
        <v>5782</v>
      </c>
      <c r="D366" s="57" t="s">
        <v>5767</v>
      </c>
      <c r="E366" s="73" t="s">
        <v>5749</v>
      </c>
      <c r="F366" s="56" t="s">
        <v>3431</v>
      </c>
    </row>
    <row r="367" spans="1:6" ht="15.75" x14ac:dyDescent="0.25">
      <c r="A367" s="56" t="s">
        <v>259</v>
      </c>
      <c r="B367" s="56" t="s">
        <v>3431</v>
      </c>
      <c r="C367" s="56" t="s">
        <v>5782</v>
      </c>
      <c r="D367" s="57" t="s">
        <v>5767</v>
      </c>
      <c r="E367" s="73" t="s">
        <v>5749</v>
      </c>
      <c r="F367" s="56" t="s">
        <v>3431</v>
      </c>
    </row>
    <row r="368" spans="1:6" ht="15.75" x14ac:dyDescent="0.25">
      <c r="A368" s="56" t="s">
        <v>3447</v>
      </c>
      <c r="B368" s="56" t="s">
        <v>3431</v>
      </c>
      <c r="C368" s="56" t="s">
        <v>5782</v>
      </c>
      <c r="D368" s="57" t="s">
        <v>5767</v>
      </c>
      <c r="E368" s="73" t="s">
        <v>5749</v>
      </c>
      <c r="F368" s="56" t="s">
        <v>3431</v>
      </c>
    </row>
    <row r="369" spans="1:6" ht="15.75" x14ac:dyDescent="0.25">
      <c r="A369" s="56" t="s">
        <v>3448</v>
      </c>
      <c r="B369" s="56" t="s">
        <v>3431</v>
      </c>
      <c r="C369" s="56" t="s">
        <v>5782</v>
      </c>
      <c r="D369" s="57" t="s">
        <v>5767</v>
      </c>
      <c r="E369" s="73" t="s">
        <v>5749</v>
      </c>
      <c r="F369" s="56" t="s">
        <v>3431</v>
      </c>
    </row>
    <row r="370" spans="1:6" ht="15.75" x14ac:dyDescent="0.25">
      <c r="A370" s="56" t="s">
        <v>929</v>
      </c>
      <c r="B370" s="56" t="s">
        <v>3431</v>
      </c>
      <c r="C370" s="56" t="s">
        <v>5782</v>
      </c>
      <c r="D370" s="57" t="s">
        <v>5767</v>
      </c>
      <c r="E370" s="73" t="s">
        <v>5749</v>
      </c>
      <c r="F370" s="56" t="s">
        <v>3431</v>
      </c>
    </row>
    <row r="371" spans="1:6" ht="15.75" x14ac:dyDescent="0.25">
      <c r="A371" s="56" t="s">
        <v>995</v>
      </c>
      <c r="B371" s="56" t="s">
        <v>3431</v>
      </c>
      <c r="C371" s="56" t="s">
        <v>5782</v>
      </c>
      <c r="D371" s="57" t="s">
        <v>5767</v>
      </c>
      <c r="E371" s="73" t="s">
        <v>5749</v>
      </c>
      <c r="F371" s="56" t="s">
        <v>3431</v>
      </c>
    </row>
    <row r="372" spans="1:6" ht="15.75" x14ac:dyDescent="0.25">
      <c r="A372" s="56" t="s">
        <v>3449</v>
      </c>
      <c r="B372" s="56" t="s">
        <v>3431</v>
      </c>
      <c r="C372" s="56" t="s">
        <v>5782</v>
      </c>
      <c r="D372" s="57" t="s">
        <v>5767</v>
      </c>
      <c r="E372" s="73" t="s">
        <v>5749</v>
      </c>
      <c r="F372" s="56" t="s">
        <v>3431</v>
      </c>
    </row>
    <row r="373" spans="1:6" ht="15.75" x14ac:dyDescent="0.25">
      <c r="A373" s="56" t="s">
        <v>839</v>
      </c>
      <c r="B373" s="56" t="s">
        <v>3431</v>
      </c>
      <c r="C373" s="56" t="s">
        <v>5782</v>
      </c>
      <c r="D373" s="57" t="s">
        <v>5767</v>
      </c>
      <c r="E373" s="73" t="s">
        <v>5749</v>
      </c>
      <c r="F373" s="56" t="s">
        <v>3431</v>
      </c>
    </row>
    <row r="374" spans="1:6" ht="15.75" x14ac:dyDescent="0.25">
      <c r="A374" s="56" t="s">
        <v>3450</v>
      </c>
      <c r="B374" s="56" t="s">
        <v>3431</v>
      </c>
      <c r="C374" s="56" t="s">
        <v>5782</v>
      </c>
      <c r="D374" s="57" t="s">
        <v>5767</v>
      </c>
      <c r="E374" s="73" t="s">
        <v>5749</v>
      </c>
      <c r="F374" s="56" t="s">
        <v>3431</v>
      </c>
    </row>
    <row r="375" spans="1:6" ht="15.75" x14ac:dyDescent="0.25">
      <c r="A375" s="56" t="s">
        <v>3451</v>
      </c>
      <c r="B375" s="56" t="s">
        <v>3431</v>
      </c>
      <c r="C375" s="56" t="s">
        <v>5782</v>
      </c>
      <c r="D375" s="57" t="s">
        <v>5767</v>
      </c>
      <c r="E375" s="73" t="s">
        <v>5749</v>
      </c>
      <c r="F375" s="56" t="s">
        <v>3431</v>
      </c>
    </row>
    <row r="376" spans="1:6" ht="15.75" x14ac:dyDescent="0.25">
      <c r="A376" s="56" t="s">
        <v>3452</v>
      </c>
      <c r="B376" s="56" t="s">
        <v>3431</v>
      </c>
      <c r="C376" s="56" t="s">
        <v>5782</v>
      </c>
      <c r="D376" s="57" t="s">
        <v>5767</v>
      </c>
      <c r="E376" s="73" t="s">
        <v>5749</v>
      </c>
      <c r="F376" s="56" t="s">
        <v>3431</v>
      </c>
    </row>
    <row r="377" spans="1:6" ht="15.75" x14ac:dyDescent="0.25">
      <c r="A377" s="56" t="s">
        <v>3453</v>
      </c>
      <c r="B377" s="56" t="s">
        <v>3431</v>
      </c>
      <c r="C377" s="56" t="s">
        <v>5782</v>
      </c>
      <c r="D377" s="57" t="s">
        <v>5767</v>
      </c>
      <c r="E377" s="73" t="s">
        <v>5749</v>
      </c>
      <c r="F377" s="56" t="s">
        <v>3431</v>
      </c>
    </row>
    <row r="378" spans="1:6" ht="15.75" x14ac:dyDescent="0.25">
      <c r="A378" s="56" t="s">
        <v>3454</v>
      </c>
      <c r="B378" s="56" t="s">
        <v>3431</v>
      </c>
      <c r="C378" s="56" t="s">
        <v>5782</v>
      </c>
      <c r="D378" s="57" t="s">
        <v>5767</v>
      </c>
      <c r="E378" s="73" t="s">
        <v>5749</v>
      </c>
      <c r="F378" s="56" t="s">
        <v>3431</v>
      </c>
    </row>
    <row r="379" spans="1:6" ht="15.75" x14ac:dyDescent="0.25">
      <c r="A379" s="56" t="s">
        <v>1163</v>
      </c>
      <c r="B379" s="56" t="s">
        <v>3431</v>
      </c>
      <c r="C379" s="56" t="s">
        <v>5782</v>
      </c>
      <c r="D379" s="57" t="s">
        <v>5767</v>
      </c>
      <c r="E379" s="73" t="s">
        <v>5749</v>
      </c>
      <c r="F379" s="56" t="s">
        <v>3431</v>
      </c>
    </row>
    <row r="380" spans="1:6" ht="15.75" x14ac:dyDescent="0.25">
      <c r="A380" s="56" t="s">
        <v>3455</v>
      </c>
      <c r="B380" s="56" t="s">
        <v>3431</v>
      </c>
      <c r="C380" s="56" t="s">
        <v>5782</v>
      </c>
      <c r="D380" s="57" t="s">
        <v>5767</v>
      </c>
      <c r="E380" s="73" t="s">
        <v>5749</v>
      </c>
      <c r="F380" s="56" t="s">
        <v>3431</v>
      </c>
    </row>
    <row r="381" spans="1:6" ht="15.75" x14ac:dyDescent="0.25">
      <c r="A381" s="56" t="s">
        <v>3456</v>
      </c>
      <c r="B381" s="56" t="s">
        <v>3431</v>
      </c>
      <c r="C381" s="56" t="s">
        <v>5782</v>
      </c>
      <c r="D381" s="57" t="s">
        <v>5767</v>
      </c>
      <c r="E381" s="73" t="s">
        <v>5749</v>
      </c>
      <c r="F381" s="56" t="s">
        <v>3431</v>
      </c>
    </row>
    <row r="382" spans="1:6" ht="15.75" x14ac:dyDescent="0.25">
      <c r="A382" s="56" t="s">
        <v>1241</v>
      </c>
      <c r="B382" s="56" t="s">
        <v>3431</v>
      </c>
      <c r="C382" s="56" t="s">
        <v>5782</v>
      </c>
      <c r="D382" s="57" t="s">
        <v>5767</v>
      </c>
      <c r="E382" s="73" t="s">
        <v>5749</v>
      </c>
      <c r="F382" s="56" t="s">
        <v>3431</v>
      </c>
    </row>
    <row r="383" spans="1:6" ht="15.75" x14ac:dyDescent="0.25">
      <c r="A383" s="56" t="s">
        <v>304</v>
      </c>
      <c r="B383" s="56" t="s">
        <v>3431</v>
      </c>
      <c r="C383" s="56" t="s">
        <v>5782</v>
      </c>
      <c r="D383" s="57" t="s">
        <v>5767</v>
      </c>
      <c r="E383" s="73" t="s">
        <v>5749</v>
      </c>
      <c r="F383" s="56" t="s">
        <v>3431</v>
      </c>
    </row>
    <row r="384" spans="1:6" ht="15.75" x14ac:dyDescent="0.25">
      <c r="A384" s="56" t="s">
        <v>937</v>
      </c>
      <c r="B384" s="56" t="s">
        <v>3431</v>
      </c>
      <c r="C384" s="56" t="s">
        <v>5782</v>
      </c>
      <c r="D384" s="57" t="s">
        <v>5767</v>
      </c>
      <c r="E384" s="73" t="s">
        <v>5749</v>
      </c>
      <c r="F384" s="56" t="s">
        <v>3431</v>
      </c>
    </row>
    <row r="385" spans="1:6" ht="15.75" x14ac:dyDescent="0.25">
      <c r="A385" s="56" t="s">
        <v>3457</v>
      </c>
      <c r="B385" s="56" t="s">
        <v>3431</v>
      </c>
      <c r="C385" s="56" t="s">
        <v>5782</v>
      </c>
      <c r="D385" s="57" t="s">
        <v>5767</v>
      </c>
      <c r="E385" s="73" t="s">
        <v>5749</v>
      </c>
      <c r="F385" s="56" t="s">
        <v>3431</v>
      </c>
    </row>
    <row r="386" spans="1:6" ht="15.75" x14ac:dyDescent="0.25">
      <c r="A386" s="56" t="s">
        <v>3458</v>
      </c>
      <c r="B386" s="56" t="s">
        <v>3431</v>
      </c>
      <c r="C386" s="56" t="s">
        <v>5782</v>
      </c>
      <c r="D386" s="57" t="s">
        <v>5767</v>
      </c>
      <c r="E386" s="73" t="s">
        <v>5749</v>
      </c>
      <c r="F386" s="56" t="s">
        <v>3431</v>
      </c>
    </row>
    <row r="387" spans="1:6" ht="15.75" x14ac:dyDescent="0.25">
      <c r="A387" s="56" t="s">
        <v>748</v>
      </c>
      <c r="B387" s="56" t="s">
        <v>3431</v>
      </c>
      <c r="C387" s="56" t="s">
        <v>5782</v>
      </c>
      <c r="D387" s="57" t="s">
        <v>5767</v>
      </c>
      <c r="E387" s="73" t="s">
        <v>5749</v>
      </c>
      <c r="F387" s="56" t="s">
        <v>3431</v>
      </c>
    </row>
    <row r="388" spans="1:6" ht="15.75" x14ac:dyDescent="0.25">
      <c r="A388" s="56" t="s">
        <v>1166</v>
      </c>
      <c r="B388" s="56" t="s">
        <v>3431</v>
      </c>
      <c r="C388" s="56" t="s">
        <v>5782</v>
      </c>
      <c r="D388" s="57" t="s">
        <v>5767</v>
      </c>
      <c r="E388" s="73" t="s">
        <v>5749</v>
      </c>
      <c r="F388" s="56" t="s">
        <v>3431</v>
      </c>
    </row>
    <row r="389" spans="1:6" ht="15.75" x14ac:dyDescent="0.25">
      <c r="A389" s="56" t="s">
        <v>2121</v>
      </c>
      <c r="B389" s="56" t="s">
        <v>3431</v>
      </c>
      <c r="C389" s="56" t="s">
        <v>5782</v>
      </c>
      <c r="D389" s="57" t="s">
        <v>5767</v>
      </c>
      <c r="E389" s="73" t="s">
        <v>5749</v>
      </c>
      <c r="F389" s="56" t="s">
        <v>3431</v>
      </c>
    </row>
    <row r="390" spans="1:6" ht="15.75" x14ac:dyDescent="0.25">
      <c r="A390" s="56" t="s">
        <v>3459</v>
      </c>
      <c r="B390" s="56" t="s">
        <v>3431</v>
      </c>
      <c r="C390" s="56" t="s">
        <v>5782</v>
      </c>
      <c r="D390" s="57" t="s">
        <v>5767</v>
      </c>
      <c r="E390" s="73" t="s">
        <v>5749</v>
      </c>
      <c r="F390" s="56" t="s">
        <v>3431</v>
      </c>
    </row>
    <row r="391" spans="1:6" ht="15.75" x14ac:dyDescent="0.25">
      <c r="A391" s="56" t="s">
        <v>1245</v>
      </c>
      <c r="B391" s="56" t="s">
        <v>3431</v>
      </c>
      <c r="C391" s="56" t="s">
        <v>5782</v>
      </c>
      <c r="D391" s="57" t="s">
        <v>5767</v>
      </c>
      <c r="E391" s="73" t="s">
        <v>5749</v>
      </c>
      <c r="F391" s="56" t="s">
        <v>3431</v>
      </c>
    </row>
    <row r="392" spans="1:6" ht="15.75" x14ac:dyDescent="0.25">
      <c r="A392" s="56" t="s">
        <v>876</v>
      </c>
      <c r="B392" s="56" t="s">
        <v>3431</v>
      </c>
      <c r="C392" s="56" t="s">
        <v>5782</v>
      </c>
      <c r="D392" s="57" t="s">
        <v>5767</v>
      </c>
      <c r="E392" s="73" t="s">
        <v>5749</v>
      </c>
      <c r="F392" s="56" t="s">
        <v>3431</v>
      </c>
    </row>
    <row r="393" spans="1:6" ht="15.75" x14ac:dyDescent="0.25">
      <c r="A393" s="56" t="s">
        <v>1168</v>
      </c>
      <c r="B393" s="56" t="s">
        <v>3431</v>
      </c>
      <c r="C393" s="56" t="s">
        <v>5782</v>
      </c>
      <c r="D393" s="57" t="s">
        <v>5767</v>
      </c>
      <c r="E393" s="73" t="s">
        <v>5749</v>
      </c>
      <c r="F393" s="56" t="s">
        <v>3431</v>
      </c>
    </row>
    <row r="394" spans="1:6" ht="15.75" x14ac:dyDescent="0.25">
      <c r="A394" s="56" t="s">
        <v>3460</v>
      </c>
      <c r="B394" s="56" t="s">
        <v>3431</v>
      </c>
      <c r="C394" s="56" t="s">
        <v>5782</v>
      </c>
      <c r="D394" s="57" t="s">
        <v>5767</v>
      </c>
      <c r="E394" s="73" t="s">
        <v>5749</v>
      </c>
      <c r="F394" s="56" t="s">
        <v>3431</v>
      </c>
    </row>
    <row r="395" spans="1:6" ht="15.75" x14ac:dyDescent="0.25">
      <c r="A395" s="56" t="s">
        <v>309</v>
      </c>
      <c r="B395" s="56" t="s">
        <v>3431</v>
      </c>
      <c r="C395" s="56" t="s">
        <v>5782</v>
      </c>
      <c r="D395" s="57" t="s">
        <v>5767</v>
      </c>
      <c r="E395" s="73" t="s">
        <v>5749</v>
      </c>
      <c r="F395" s="56" t="s">
        <v>3431</v>
      </c>
    </row>
    <row r="396" spans="1:6" ht="15.75" x14ac:dyDescent="0.25">
      <c r="A396" s="56" t="s">
        <v>825</v>
      </c>
      <c r="B396" s="56" t="s">
        <v>3431</v>
      </c>
      <c r="C396" s="56" t="s">
        <v>5782</v>
      </c>
      <c r="D396" s="57" t="s">
        <v>5767</v>
      </c>
      <c r="E396" s="73" t="s">
        <v>5749</v>
      </c>
      <c r="F396" s="56" t="s">
        <v>3431</v>
      </c>
    </row>
    <row r="397" spans="1:6" ht="15.75" x14ac:dyDescent="0.25">
      <c r="A397" s="56" t="s">
        <v>3461</v>
      </c>
      <c r="B397" s="56" t="s">
        <v>3431</v>
      </c>
      <c r="C397" s="56" t="s">
        <v>5782</v>
      </c>
      <c r="D397" s="57" t="s">
        <v>5767</v>
      </c>
      <c r="E397" s="73" t="s">
        <v>5749</v>
      </c>
      <c r="F397" s="56" t="s">
        <v>3431</v>
      </c>
    </row>
    <row r="398" spans="1:6" ht="15.75" x14ac:dyDescent="0.25">
      <c r="A398" s="56" t="s">
        <v>1287</v>
      </c>
      <c r="B398" s="56" t="s">
        <v>3431</v>
      </c>
      <c r="C398" s="56" t="s">
        <v>5782</v>
      </c>
      <c r="D398" s="57" t="s">
        <v>5767</v>
      </c>
      <c r="E398" s="73" t="s">
        <v>5749</v>
      </c>
      <c r="F398" s="56" t="s">
        <v>3431</v>
      </c>
    </row>
    <row r="399" spans="1:6" ht="15.75" x14ac:dyDescent="0.25">
      <c r="A399" s="56" t="s">
        <v>2856</v>
      </c>
      <c r="B399" s="56" t="s">
        <v>3431</v>
      </c>
      <c r="C399" s="56" t="s">
        <v>5782</v>
      </c>
      <c r="D399" s="57" t="s">
        <v>5767</v>
      </c>
      <c r="E399" s="73" t="s">
        <v>5749</v>
      </c>
      <c r="F399" s="56" t="s">
        <v>3431</v>
      </c>
    </row>
    <row r="400" spans="1:6" ht="15.75" x14ac:dyDescent="0.25">
      <c r="A400" s="56" t="s">
        <v>1370</v>
      </c>
      <c r="B400" s="56" t="s">
        <v>3463</v>
      </c>
      <c r="C400" s="56" t="s">
        <v>5804</v>
      </c>
      <c r="D400" s="57" t="s">
        <v>5769</v>
      </c>
      <c r="E400" s="73" t="s">
        <v>5749</v>
      </c>
      <c r="F400" s="56" t="s">
        <v>3463</v>
      </c>
    </row>
    <row r="401" spans="1:6" ht="15.75" x14ac:dyDescent="0.25">
      <c r="A401" s="56" t="s">
        <v>1371</v>
      </c>
      <c r="B401" s="56" t="s">
        <v>3463</v>
      </c>
      <c r="C401" s="56" t="s">
        <v>5804</v>
      </c>
      <c r="D401" s="57" t="s">
        <v>5769</v>
      </c>
      <c r="E401" s="73" t="s">
        <v>5749</v>
      </c>
      <c r="F401" s="56" t="s">
        <v>3463</v>
      </c>
    </row>
    <row r="402" spans="1:6" ht="15.75" x14ac:dyDescent="0.25">
      <c r="A402" s="56" t="s">
        <v>3464</v>
      </c>
      <c r="B402" s="56" t="s">
        <v>3463</v>
      </c>
      <c r="C402" s="56" t="s">
        <v>5804</v>
      </c>
      <c r="D402" s="57" t="s">
        <v>5769</v>
      </c>
      <c r="E402" s="73" t="s">
        <v>5749</v>
      </c>
      <c r="F402" s="56" t="s">
        <v>3463</v>
      </c>
    </row>
    <row r="403" spans="1:6" ht="15.75" x14ac:dyDescent="0.25">
      <c r="A403" s="56" t="s">
        <v>3465</v>
      </c>
      <c r="B403" s="56" t="s">
        <v>3463</v>
      </c>
      <c r="C403" s="56" t="s">
        <v>5804</v>
      </c>
      <c r="D403" s="57" t="s">
        <v>5769</v>
      </c>
      <c r="E403" s="73" t="s">
        <v>5749</v>
      </c>
      <c r="F403" s="56" t="s">
        <v>3463</v>
      </c>
    </row>
    <row r="404" spans="1:6" ht="15.75" x14ac:dyDescent="0.25">
      <c r="A404" s="56" t="s">
        <v>3466</v>
      </c>
      <c r="B404" s="56" t="s">
        <v>3463</v>
      </c>
      <c r="C404" s="56" t="s">
        <v>5804</v>
      </c>
      <c r="D404" s="57" t="s">
        <v>5769</v>
      </c>
      <c r="E404" s="73" t="s">
        <v>5749</v>
      </c>
      <c r="F404" s="56" t="s">
        <v>3463</v>
      </c>
    </row>
    <row r="405" spans="1:6" ht="15.75" x14ac:dyDescent="0.25">
      <c r="A405" s="56" t="s">
        <v>1188</v>
      </c>
      <c r="B405" s="56" t="s">
        <v>3463</v>
      </c>
      <c r="C405" s="56" t="s">
        <v>5804</v>
      </c>
      <c r="D405" s="57" t="s">
        <v>5769</v>
      </c>
      <c r="E405" s="73" t="s">
        <v>5749</v>
      </c>
      <c r="F405" s="56" t="s">
        <v>3463</v>
      </c>
    </row>
    <row r="406" spans="1:6" ht="15.75" x14ac:dyDescent="0.25">
      <c r="A406" s="56" t="s">
        <v>3467</v>
      </c>
      <c r="B406" s="56" t="s">
        <v>3463</v>
      </c>
      <c r="C406" s="56" t="s">
        <v>5804</v>
      </c>
      <c r="D406" s="57" t="s">
        <v>5769</v>
      </c>
      <c r="E406" s="73" t="s">
        <v>5749</v>
      </c>
      <c r="F406" s="56" t="s">
        <v>3463</v>
      </c>
    </row>
    <row r="407" spans="1:6" ht="15.75" x14ac:dyDescent="0.25">
      <c r="A407" s="56" t="s">
        <v>3468</v>
      </c>
      <c r="B407" s="56" t="s">
        <v>3463</v>
      </c>
      <c r="C407" s="56" t="s">
        <v>5804</v>
      </c>
      <c r="D407" s="57" t="s">
        <v>5769</v>
      </c>
      <c r="E407" s="73" t="s">
        <v>5749</v>
      </c>
      <c r="F407" s="56" t="s">
        <v>3463</v>
      </c>
    </row>
    <row r="408" spans="1:6" ht="15.75" x14ac:dyDescent="0.25">
      <c r="A408" s="56" t="s">
        <v>1372</v>
      </c>
      <c r="B408" s="56" t="s">
        <v>3463</v>
      </c>
      <c r="C408" s="56" t="s">
        <v>5804</v>
      </c>
      <c r="D408" s="57" t="s">
        <v>5769</v>
      </c>
      <c r="E408" s="73" t="s">
        <v>5749</v>
      </c>
      <c r="F408" s="56" t="s">
        <v>3463</v>
      </c>
    </row>
    <row r="409" spans="1:6" ht="15.75" x14ac:dyDescent="0.25">
      <c r="A409" s="56" t="s">
        <v>1373</v>
      </c>
      <c r="B409" s="56" t="s">
        <v>3463</v>
      </c>
      <c r="C409" s="56" t="s">
        <v>5804</v>
      </c>
      <c r="D409" s="57" t="s">
        <v>5769</v>
      </c>
      <c r="E409" s="73" t="s">
        <v>5749</v>
      </c>
      <c r="F409" s="56" t="s">
        <v>3463</v>
      </c>
    </row>
    <row r="410" spans="1:6" ht="15.75" x14ac:dyDescent="0.25">
      <c r="A410" s="56" t="s">
        <v>3469</v>
      </c>
      <c r="B410" s="56" t="s">
        <v>3463</v>
      </c>
      <c r="C410" s="56" t="s">
        <v>5804</v>
      </c>
      <c r="D410" s="57" t="s">
        <v>5769</v>
      </c>
      <c r="E410" s="73" t="s">
        <v>5749</v>
      </c>
      <c r="F410" s="56" t="s">
        <v>3463</v>
      </c>
    </row>
    <row r="411" spans="1:6" ht="15.75" x14ac:dyDescent="0.25">
      <c r="A411" s="56" t="s">
        <v>1374</v>
      </c>
      <c r="B411" s="56" t="s">
        <v>3463</v>
      </c>
      <c r="C411" s="56" t="s">
        <v>5804</v>
      </c>
      <c r="D411" s="57" t="s">
        <v>5769</v>
      </c>
      <c r="E411" s="73" t="s">
        <v>5749</v>
      </c>
      <c r="F411" s="56" t="s">
        <v>3463</v>
      </c>
    </row>
    <row r="412" spans="1:6" ht="15.75" x14ac:dyDescent="0.25">
      <c r="A412" s="56" t="s">
        <v>1375</v>
      </c>
      <c r="B412" s="56" t="s">
        <v>3463</v>
      </c>
      <c r="C412" s="56" t="s">
        <v>5804</v>
      </c>
      <c r="D412" s="57" t="s">
        <v>5769</v>
      </c>
      <c r="E412" s="73" t="s">
        <v>5749</v>
      </c>
      <c r="F412" s="56" t="s">
        <v>3463</v>
      </c>
    </row>
    <row r="413" spans="1:6" ht="15.75" x14ac:dyDescent="0.25">
      <c r="A413" s="56" t="s">
        <v>3470</v>
      </c>
      <c r="B413" s="56" t="s">
        <v>3463</v>
      </c>
      <c r="C413" s="56" t="s">
        <v>5804</v>
      </c>
      <c r="D413" s="57" t="s">
        <v>5769</v>
      </c>
      <c r="E413" s="73" t="s">
        <v>5749</v>
      </c>
      <c r="F413" s="56" t="s">
        <v>3463</v>
      </c>
    </row>
    <row r="414" spans="1:6" ht="15.75" x14ac:dyDescent="0.25">
      <c r="A414" s="56" t="s">
        <v>3289</v>
      </c>
      <c r="B414" s="56" t="s">
        <v>3463</v>
      </c>
      <c r="C414" s="56" t="s">
        <v>5804</v>
      </c>
      <c r="D414" s="57" t="s">
        <v>5769</v>
      </c>
      <c r="E414" s="73" t="s">
        <v>5749</v>
      </c>
      <c r="F414" s="56" t="s">
        <v>3463</v>
      </c>
    </row>
    <row r="415" spans="1:6" ht="15.75" x14ac:dyDescent="0.25">
      <c r="A415" s="56" t="s">
        <v>3471</v>
      </c>
      <c r="B415" s="56" t="s">
        <v>3463</v>
      </c>
      <c r="C415" s="56" t="s">
        <v>5804</v>
      </c>
      <c r="D415" s="57" t="s">
        <v>5769</v>
      </c>
      <c r="E415" s="73" t="s">
        <v>5749</v>
      </c>
      <c r="F415" s="56" t="s">
        <v>3463</v>
      </c>
    </row>
    <row r="416" spans="1:6" ht="15.75" x14ac:dyDescent="0.25">
      <c r="A416" s="56" t="s">
        <v>3472</v>
      </c>
      <c r="B416" s="56" t="s">
        <v>3463</v>
      </c>
      <c r="C416" s="56" t="s">
        <v>5804</v>
      </c>
      <c r="D416" s="57" t="s">
        <v>5769</v>
      </c>
      <c r="E416" s="73" t="s">
        <v>5749</v>
      </c>
      <c r="F416" s="56" t="s">
        <v>3463</v>
      </c>
    </row>
    <row r="417" spans="1:6" ht="15.75" x14ac:dyDescent="0.25">
      <c r="A417" s="56" t="s">
        <v>3473</v>
      </c>
      <c r="B417" s="56" t="s">
        <v>3463</v>
      </c>
      <c r="C417" s="56" t="s">
        <v>5804</v>
      </c>
      <c r="D417" s="57" t="s">
        <v>5769</v>
      </c>
      <c r="E417" s="73" t="s">
        <v>5749</v>
      </c>
      <c r="F417" s="56" t="s">
        <v>3463</v>
      </c>
    </row>
    <row r="418" spans="1:6" ht="15.75" x14ac:dyDescent="0.25">
      <c r="A418" s="56" t="s">
        <v>1376</v>
      </c>
      <c r="B418" s="56" t="s">
        <v>3463</v>
      </c>
      <c r="C418" s="56" t="s">
        <v>5804</v>
      </c>
      <c r="D418" s="57" t="s">
        <v>5769</v>
      </c>
      <c r="E418" s="73" t="s">
        <v>5749</v>
      </c>
      <c r="F418" s="56" t="s">
        <v>3463</v>
      </c>
    </row>
    <row r="419" spans="1:6" ht="15.75" x14ac:dyDescent="0.25">
      <c r="A419" s="56" t="s">
        <v>1377</v>
      </c>
      <c r="B419" s="56" t="s">
        <v>3463</v>
      </c>
      <c r="C419" s="56" t="s">
        <v>5804</v>
      </c>
      <c r="D419" s="57" t="s">
        <v>5769</v>
      </c>
      <c r="E419" s="73" t="s">
        <v>5749</v>
      </c>
      <c r="F419" s="56" t="s">
        <v>3463</v>
      </c>
    </row>
    <row r="420" spans="1:6" ht="15.75" x14ac:dyDescent="0.25">
      <c r="A420" s="56" t="s">
        <v>3474</v>
      </c>
      <c r="B420" s="56" t="s">
        <v>3463</v>
      </c>
      <c r="C420" s="56" t="s">
        <v>5804</v>
      </c>
      <c r="D420" s="57" t="s">
        <v>5769</v>
      </c>
      <c r="E420" s="73" t="s">
        <v>5749</v>
      </c>
      <c r="F420" s="56" t="s">
        <v>3463</v>
      </c>
    </row>
    <row r="421" spans="1:6" ht="15.75" x14ac:dyDescent="0.25">
      <c r="A421" s="56" t="s">
        <v>3475</v>
      </c>
      <c r="B421" s="56" t="s">
        <v>3463</v>
      </c>
      <c r="C421" s="56" t="s">
        <v>5804</v>
      </c>
      <c r="D421" s="57" t="s">
        <v>5769</v>
      </c>
      <c r="E421" s="73" t="s">
        <v>5749</v>
      </c>
      <c r="F421" s="56" t="s">
        <v>3463</v>
      </c>
    </row>
    <row r="422" spans="1:6" ht="15.75" x14ac:dyDescent="0.25">
      <c r="A422" s="56" t="s">
        <v>3476</v>
      </c>
      <c r="B422" s="56" t="s">
        <v>3463</v>
      </c>
      <c r="C422" s="56" t="s">
        <v>5804</v>
      </c>
      <c r="D422" s="57" t="s">
        <v>5769</v>
      </c>
      <c r="E422" s="73" t="s">
        <v>5749</v>
      </c>
      <c r="F422" s="56" t="s">
        <v>3463</v>
      </c>
    </row>
    <row r="423" spans="1:6" ht="15.75" x14ac:dyDescent="0.25">
      <c r="A423" s="56" t="s">
        <v>3477</v>
      </c>
      <c r="B423" s="56" t="s">
        <v>3463</v>
      </c>
      <c r="C423" s="56" t="s">
        <v>5804</v>
      </c>
      <c r="D423" s="57" t="s">
        <v>5769</v>
      </c>
      <c r="E423" s="73" t="s">
        <v>5749</v>
      </c>
      <c r="F423" s="56" t="s">
        <v>3463</v>
      </c>
    </row>
    <row r="424" spans="1:6" ht="15.75" x14ac:dyDescent="0.25">
      <c r="A424" s="56" t="s">
        <v>3478</v>
      </c>
      <c r="B424" s="56" t="s">
        <v>3463</v>
      </c>
      <c r="C424" s="56" t="s">
        <v>5804</v>
      </c>
      <c r="D424" s="57" t="s">
        <v>5769</v>
      </c>
      <c r="E424" s="73" t="s">
        <v>5749</v>
      </c>
      <c r="F424" s="56" t="s">
        <v>3463</v>
      </c>
    </row>
    <row r="425" spans="1:6" ht="15.75" x14ac:dyDescent="0.25">
      <c r="A425" s="56" t="s">
        <v>3479</v>
      </c>
      <c r="B425" s="56" t="s">
        <v>3463</v>
      </c>
      <c r="C425" s="56" t="s">
        <v>5804</v>
      </c>
      <c r="D425" s="57" t="s">
        <v>5769</v>
      </c>
      <c r="E425" s="73" t="s">
        <v>5749</v>
      </c>
      <c r="F425" s="56" t="s">
        <v>3463</v>
      </c>
    </row>
    <row r="426" spans="1:6" ht="15.75" x14ac:dyDescent="0.25">
      <c r="A426" s="56" t="s">
        <v>1378</v>
      </c>
      <c r="B426" s="56" t="s">
        <v>3463</v>
      </c>
      <c r="C426" s="56" t="s">
        <v>5804</v>
      </c>
      <c r="D426" s="57" t="s">
        <v>5769</v>
      </c>
      <c r="E426" s="73" t="s">
        <v>5749</v>
      </c>
      <c r="F426" s="56" t="s">
        <v>3463</v>
      </c>
    </row>
    <row r="427" spans="1:6" ht="15.75" x14ac:dyDescent="0.25">
      <c r="A427" s="56" t="s">
        <v>3480</v>
      </c>
      <c r="B427" s="56" t="s">
        <v>3463</v>
      </c>
      <c r="C427" s="56" t="s">
        <v>5804</v>
      </c>
      <c r="D427" s="57" t="s">
        <v>5769</v>
      </c>
      <c r="E427" s="73" t="s">
        <v>5749</v>
      </c>
      <c r="F427" s="56" t="s">
        <v>3463</v>
      </c>
    </row>
    <row r="428" spans="1:6" ht="15.75" x14ac:dyDescent="0.25">
      <c r="A428" s="56" t="s">
        <v>1184</v>
      </c>
      <c r="B428" s="56" t="s">
        <v>3463</v>
      </c>
      <c r="C428" s="56" t="s">
        <v>5804</v>
      </c>
      <c r="D428" s="57" t="s">
        <v>5769</v>
      </c>
      <c r="E428" s="73" t="s">
        <v>5749</v>
      </c>
      <c r="F428" s="56" t="s">
        <v>3463</v>
      </c>
    </row>
    <row r="429" spans="1:6" ht="15.75" x14ac:dyDescent="0.25">
      <c r="A429" s="56" t="s">
        <v>3481</v>
      </c>
      <c r="B429" s="56" t="s">
        <v>3463</v>
      </c>
      <c r="C429" s="56" t="s">
        <v>5804</v>
      </c>
      <c r="D429" s="57" t="s">
        <v>5769</v>
      </c>
      <c r="E429" s="73" t="s">
        <v>5749</v>
      </c>
      <c r="F429" s="56" t="s">
        <v>3463</v>
      </c>
    </row>
    <row r="430" spans="1:6" ht="15.75" x14ac:dyDescent="0.25">
      <c r="A430" s="56" t="s">
        <v>3482</v>
      </c>
      <c r="B430" s="56" t="s">
        <v>3463</v>
      </c>
      <c r="C430" s="56" t="s">
        <v>5804</v>
      </c>
      <c r="D430" s="57" t="s">
        <v>5769</v>
      </c>
      <c r="E430" s="73" t="s">
        <v>5749</v>
      </c>
      <c r="F430" s="56" t="s">
        <v>3463</v>
      </c>
    </row>
    <row r="431" spans="1:6" ht="15.75" x14ac:dyDescent="0.25">
      <c r="A431" s="56" t="s">
        <v>1379</v>
      </c>
      <c r="B431" s="56" t="s">
        <v>3463</v>
      </c>
      <c r="C431" s="56" t="s">
        <v>5804</v>
      </c>
      <c r="D431" s="57" t="s">
        <v>5769</v>
      </c>
      <c r="E431" s="73" t="s">
        <v>5749</v>
      </c>
      <c r="F431" s="56" t="s">
        <v>3463</v>
      </c>
    </row>
    <row r="432" spans="1:6" ht="15.75" x14ac:dyDescent="0.25">
      <c r="A432" s="56" t="s">
        <v>3582</v>
      </c>
      <c r="B432" s="56" t="s">
        <v>3583</v>
      </c>
      <c r="C432" s="56" t="s">
        <v>5782</v>
      </c>
      <c r="D432" s="57" t="s">
        <v>5768</v>
      </c>
      <c r="E432" s="73" t="s">
        <v>5749</v>
      </c>
      <c r="F432" s="56" t="s">
        <v>3583</v>
      </c>
    </row>
    <row r="433" spans="1:6" ht="15.75" x14ac:dyDescent="0.25">
      <c r="A433" s="56" t="s">
        <v>3584</v>
      </c>
      <c r="B433" s="56" t="s">
        <v>3583</v>
      </c>
      <c r="C433" s="56" t="s">
        <v>5782</v>
      </c>
      <c r="D433" s="57" t="s">
        <v>5768</v>
      </c>
      <c r="E433" s="73" t="s">
        <v>5749</v>
      </c>
      <c r="F433" s="56" t="s">
        <v>3583</v>
      </c>
    </row>
    <row r="434" spans="1:6" ht="15.75" x14ac:dyDescent="0.25">
      <c r="A434" s="56" t="s">
        <v>3585</v>
      </c>
      <c r="B434" s="56" t="s">
        <v>3583</v>
      </c>
      <c r="C434" s="56" t="s">
        <v>5782</v>
      </c>
      <c r="D434" s="57" t="s">
        <v>5768</v>
      </c>
      <c r="E434" s="73" t="s">
        <v>5749</v>
      </c>
      <c r="F434" s="56" t="s">
        <v>3583</v>
      </c>
    </row>
    <row r="435" spans="1:6" ht="15.75" x14ac:dyDescent="0.25">
      <c r="A435" s="56" t="s">
        <v>799</v>
      </c>
      <c r="B435" s="56" t="s">
        <v>3583</v>
      </c>
      <c r="C435" s="56" t="s">
        <v>5782</v>
      </c>
      <c r="D435" s="57" t="s">
        <v>5768</v>
      </c>
      <c r="E435" s="73" t="s">
        <v>5749</v>
      </c>
      <c r="F435" s="56" t="s">
        <v>3583</v>
      </c>
    </row>
    <row r="436" spans="1:6" ht="15.75" x14ac:dyDescent="0.25">
      <c r="A436" s="56" t="s">
        <v>2857</v>
      </c>
      <c r="B436" s="56" t="s">
        <v>3583</v>
      </c>
      <c r="C436" s="56" t="s">
        <v>5782</v>
      </c>
      <c r="D436" s="57" t="s">
        <v>5768</v>
      </c>
      <c r="E436" s="73" t="s">
        <v>5749</v>
      </c>
      <c r="F436" s="56" t="s">
        <v>3583</v>
      </c>
    </row>
    <row r="437" spans="1:6" ht="15.75" x14ac:dyDescent="0.25">
      <c r="A437" s="56" t="s">
        <v>3586</v>
      </c>
      <c r="B437" s="56" t="s">
        <v>3583</v>
      </c>
      <c r="C437" s="56" t="s">
        <v>5782</v>
      </c>
      <c r="D437" s="57" t="s">
        <v>5768</v>
      </c>
      <c r="E437" s="73" t="s">
        <v>5749</v>
      </c>
      <c r="F437" s="56" t="s">
        <v>3583</v>
      </c>
    </row>
    <row r="438" spans="1:6" ht="15.75" x14ac:dyDescent="0.25">
      <c r="A438" s="56" t="s">
        <v>981</v>
      </c>
      <c r="B438" s="56" t="s">
        <v>3583</v>
      </c>
      <c r="C438" s="56" t="s">
        <v>5782</v>
      </c>
      <c r="D438" s="57" t="s">
        <v>5768</v>
      </c>
      <c r="E438" s="73" t="s">
        <v>5749</v>
      </c>
      <c r="F438" s="56" t="s">
        <v>3583</v>
      </c>
    </row>
    <row r="439" spans="1:6" ht="15.75" x14ac:dyDescent="0.25">
      <c r="A439" s="56" t="s">
        <v>3587</v>
      </c>
      <c r="B439" s="56" t="s">
        <v>3583</v>
      </c>
      <c r="C439" s="56" t="s">
        <v>5782</v>
      </c>
      <c r="D439" s="57" t="s">
        <v>5768</v>
      </c>
      <c r="E439" s="73" t="s">
        <v>5749</v>
      </c>
      <c r="F439" s="56" t="s">
        <v>3583</v>
      </c>
    </row>
    <row r="440" spans="1:6" ht="15.75" x14ac:dyDescent="0.25">
      <c r="A440" s="56" t="s">
        <v>802</v>
      </c>
      <c r="B440" s="56" t="s">
        <v>3583</v>
      </c>
      <c r="C440" s="56" t="s">
        <v>5782</v>
      </c>
      <c r="D440" s="57" t="s">
        <v>5768</v>
      </c>
      <c r="E440" s="73" t="s">
        <v>5749</v>
      </c>
      <c r="F440" s="56" t="s">
        <v>3583</v>
      </c>
    </row>
    <row r="441" spans="1:6" ht="15.75" x14ac:dyDescent="0.25">
      <c r="A441" s="56" t="s">
        <v>3588</v>
      </c>
      <c r="B441" s="56" t="s">
        <v>3583</v>
      </c>
      <c r="C441" s="56" t="s">
        <v>5782</v>
      </c>
      <c r="D441" s="57" t="s">
        <v>5768</v>
      </c>
      <c r="E441" s="73" t="s">
        <v>5749</v>
      </c>
      <c r="F441" s="56" t="s">
        <v>3583</v>
      </c>
    </row>
    <row r="442" spans="1:6" ht="15.75" x14ac:dyDescent="0.25">
      <c r="A442" s="56" t="s">
        <v>3589</v>
      </c>
      <c r="B442" s="56" t="s">
        <v>3583</v>
      </c>
      <c r="C442" s="56" t="s">
        <v>5782</v>
      </c>
      <c r="D442" s="57" t="s">
        <v>5768</v>
      </c>
      <c r="E442" s="73" t="s">
        <v>5749</v>
      </c>
      <c r="F442" s="56" t="s">
        <v>3583</v>
      </c>
    </row>
    <row r="443" spans="1:6" ht="15.75" x14ac:dyDescent="0.25">
      <c r="A443" s="56" t="s">
        <v>882</v>
      </c>
      <c r="B443" s="56" t="s">
        <v>3583</v>
      </c>
      <c r="C443" s="56" t="s">
        <v>5782</v>
      </c>
      <c r="D443" s="57" t="s">
        <v>5768</v>
      </c>
      <c r="E443" s="73" t="s">
        <v>5749</v>
      </c>
      <c r="F443" s="56" t="s">
        <v>3583</v>
      </c>
    </row>
    <row r="444" spans="1:6" ht="15.75" x14ac:dyDescent="0.25">
      <c r="A444" s="56" t="s">
        <v>985</v>
      </c>
      <c r="B444" s="56" t="s">
        <v>3583</v>
      </c>
      <c r="C444" s="56" t="s">
        <v>5782</v>
      </c>
      <c r="D444" s="57" t="s">
        <v>5768</v>
      </c>
      <c r="E444" s="73" t="s">
        <v>5749</v>
      </c>
      <c r="F444" s="56" t="s">
        <v>3583</v>
      </c>
    </row>
    <row r="445" spans="1:6" ht="15.75" x14ac:dyDescent="0.25">
      <c r="A445" s="56" t="s">
        <v>806</v>
      </c>
      <c r="B445" s="56" t="s">
        <v>3583</v>
      </c>
      <c r="C445" s="56" t="s">
        <v>5782</v>
      </c>
      <c r="D445" s="57" t="s">
        <v>5768</v>
      </c>
      <c r="E445" s="73" t="s">
        <v>5749</v>
      </c>
      <c r="F445" s="56" t="s">
        <v>3583</v>
      </c>
    </row>
    <row r="446" spans="1:6" ht="15.75" x14ac:dyDescent="0.25">
      <c r="A446" s="56" t="s">
        <v>3590</v>
      </c>
      <c r="B446" s="56" t="s">
        <v>3583</v>
      </c>
      <c r="C446" s="56" t="s">
        <v>5782</v>
      </c>
      <c r="D446" s="57" t="s">
        <v>5768</v>
      </c>
      <c r="E446" s="73" t="s">
        <v>5749</v>
      </c>
      <c r="F446" s="56" t="s">
        <v>3583</v>
      </c>
    </row>
    <row r="447" spans="1:6" ht="15.75" x14ac:dyDescent="0.25">
      <c r="A447" s="56" t="s">
        <v>3591</v>
      </c>
      <c r="B447" s="56" t="s">
        <v>3583</v>
      </c>
      <c r="C447" s="56" t="s">
        <v>5782</v>
      </c>
      <c r="D447" s="57" t="s">
        <v>5768</v>
      </c>
      <c r="E447" s="73" t="s">
        <v>5749</v>
      </c>
      <c r="F447" s="56" t="s">
        <v>3583</v>
      </c>
    </row>
    <row r="448" spans="1:6" ht="15.75" x14ac:dyDescent="0.25">
      <c r="A448" s="56" t="s">
        <v>987</v>
      </c>
      <c r="B448" s="56" t="s">
        <v>3583</v>
      </c>
      <c r="C448" s="56" t="s">
        <v>5782</v>
      </c>
      <c r="D448" s="57" t="s">
        <v>5768</v>
      </c>
      <c r="E448" s="73" t="s">
        <v>5749</v>
      </c>
      <c r="F448" s="56" t="s">
        <v>3583</v>
      </c>
    </row>
    <row r="449" spans="1:6" ht="15.75" x14ac:dyDescent="0.25">
      <c r="A449" s="56" t="s">
        <v>3592</v>
      </c>
      <c r="B449" s="56" t="s">
        <v>3583</v>
      </c>
      <c r="C449" s="56" t="s">
        <v>5782</v>
      </c>
      <c r="D449" s="57" t="s">
        <v>5768</v>
      </c>
      <c r="E449" s="73" t="s">
        <v>5749</v>
      </c>
      <c r="F449" s="56" t="s">
        <v>3583</v>
      </c>
    </row>
    <row r="450" spans="1:6" ht="15.75" x14ac:dyDescent="0.25">
      <c r="A450" s="56" t="s">
        <v>3593</v>
      </c>
      <c r="B450" s="56" t="s">
        <v>3583</v>
      </c>
      <c r="C450" s="56" t="s">
        <v>5782</v>
      </c>
      <c r="D450" s="57" t="s">
        <v>5768</v>
      </c>
      <c r="E450" s="73" t="s">
        <v>5749</v>
      </c>
      <c r="F450" s="56" t="s">
        <v>3583</v>
      </c>
    </row>
    <row r="451" spans="1:6" ht="15.75" x14ac:dyDescent="0.25">
      <c r="A451" s="56" t="s">
        <v>959</v>
      </c>
      <c r="B451" s="56" t="s">
        <v>3583</v>
      </c>
      <c r="C451" s="56" t="s">
        <v>5782</v>
      </c>
      <c r="D451" s="57" t="s">
        <v>5768</v>
      </c>
      <c r="E451" s="73" t="s">
        <v>5749</v>
      </c>
      <c r="F451" s="56" t="s">
        <v>3583</v>
      </c>
    </row>
    <row r="452" spans="1:6" ht="15.75" x14ac:dyDescent="0.25">
      <c r="A452" s="56" t="s">
        <v>864</v>
      </c>
      <c r="B452" s="56" t="s">
        <v>3583</v>
      </c>
      <c r="C452" s="56" t="s">
        <v>5782</v>
      </c>
      <c r="D452" s="57" t="s">
        <v>5768</v>
      </c>
      <c r="E452" s="73" t="s">
        <v>5749</v>
      </c>
      <c r="F452" s="56" t="s">
        <v>3583</v>
      </c>
    </row>
    <row r="453" spans="1:6" ht="15.75" x14ac:dyDescent="0.25">
      <c r="A453" s="56" t="s">
        <v>811</v>
      </c>
      <c r="B453" s="56" t="s">
        <v>3583</v>
      </c>
      <c r="C453" s="56" t="s">
        <v>5782</v>
      </c>
      <c r="D453" s="57" t="s">
        <v>5768</v>
      </c>
      <c r="E453" s="73" t="s">
        <v>5749</v>
      </c>
      <c r="F453" s="56" t="s">
        <v>3583</v>
      </c>
    </row>
    <row r="454" spans="1:6" ht="15.75" x14ac:dyDescent="0.25">
      <c r="A454" s="56" t="s">
        <v>3594</v>
      </c>
      <c r="B454" s="56" t="s">
        <v>3583</v>
      </c>
      <c r="C454" s="56" t="s">
        <v>5782</v>
      </c>
      <c r="D454" s="57" t="s">
        <v>5768</v>
      </c>
      <c r="E454" s="73" t="s">
        <v>5749</v>
      </c>
      <c r="F454" s="56" t="s">
        <v>3583</v>
      </c>
    </row>
    <row r="455" spans="1:6" ht="15.75" x14ac:dyDescent="0.25">
      <c r="A455" s="56" t="s">
        <v>838</v>
      </c>
      <c r="B455" s="56" t="s">
        <v>3583</v>
      </c>
      <c r="C455" s="56" t="s">
        <v>5782</v>
      </c>
      <c r="D455" s="57" t="s">
        <v>5768</v>
      </c>
      <c r="E455" s="73" t="s">
        <v>5749</v>
      </c>
      <c r="F455" s="56" t="s">
        <v>3583</v>
      </c>
    </row>
    <row r="456" spans="1:6" ht="15.75" x14ac:dyDescent="0.25">
      <c r="A456" s="56" t="s">
        <v>3595</v>
      </c>
      <c r="B456" s="56" t="s">
        <v>3583</v>
      </c>
      <c r="C456" s="56" t="s">
        <v>5782</v>
      </c>
      <c r="D456" s="57" t="s">
        <v>5768</v>
      </c>
      <c r="E456" s="73" t="s">
        <v>5749</v>
      </c>
      <c r="F456" s="56" t="s">
        <v>3583</v>
      </c>
    </row>
    <row r="457" spans="1:6" ht="15.75" x14ac:dyDescent="0.25">
      <c r="A457" s="56" t="s">
        <v>3596</v>
      </c>
      <c r="B457" s="56" t="s">
        <v>3583</v>
      </c>
      <c r="C457" s="56" t="s">
        <v>5782</v>
      </c>
      <c r="D457" s="57" t="s">
        <v>5768</v>
      </c>
      <c r="E457" s="73" t="s">
        <v>5749</v>
      </c>
      <c r="F457" s="56" t="s">
        <v>3583</v>
      </c>
    </row>
    <row r="458" spans="1:6" ht="15.75" x14ac:dyDescent="0.25">
      <c r="A458" s="56" t="s">
        <v>3597</v>
      </c>
      <c r="B458" s="56" t="s">
        <v>3583</v>
      </c>
      <c r="C458" s="56" t="s">
        <v>5782</v>
      </c>
      <c r="D458" s="57" t="s">
        <v>5768</v>
      </c>
      <c r="E458" s="73" t="s">
        <v>5749</v>
      </c>
      <c r="F458" s="56" t="s">
        <v>3583</v>
      </c>
    </row>
    <row r="459" spans="1:6" ht="15.75" x14ac:dyDescent="0.25">
      <c r="A459" s="56" t="s">
        <v>3598</v>
      </c>
      <c r="B459" s="56" t="s">
        <v>3583</v>
      </c>
      <c r="C459" s="56" t="s">
        <v>5782</v>
      </c>
      <c r="D459" s="57" t="s">
        <v>5768</v>
      </c>
      <c r="E459" s="73" t="s">
        <v>5749</v>
      </c>
      <c r="F459" s="56" t="s">
        <v>3583</v>
      </c>
    </row>
    <row r="460" spans="1:6" ht="15.75" x14ac:dyDescent="0.25">
      <c r="A460" s="56" t="s">
        <v>967</v>
      </c>
      <c r="B460" s="56" t="s">
        <v>3583</v>
      </c>
      <c r="C460" s="56" t="s">
        <v>5782</v>
      </c>
      <c r="D460" s="57" t="s">
        <v>5768</v>
      </c>
      <c r="E460" s="73" t="s">
        <v>5749</v>
      </c>
      <c r="F460" s="56" t="s">
        <v>3583</v>
      </c>
    </row>
    <row r="461" spans="1:6" ht="15.75" x14ac:dyDescent="0.25">
      <c r="A461" s="56" t="s">
        <v>3599</v>
      </c>
      <c r="B461" s="56" t="s">
        <v>3583</v>
      </c>
      <c r="C461" s="56" t="s">
        <v>5782</v>
      </c>
      <c r="D461" s="57" t="s">
        <v>5768</v>
      </c>
      <c r="E461" s="73" t="s">
        <v>5749</v>
      </c>
      <c r="F461" s="56" t="s">
        <v>3583</v>
      </c>
    </row>
    <row r="462" spans="1:6" ht="15.75" x14ac:dyDescent="0.25">
      <c r="A462" s="56" t="s">
        <v>997</v>
      </c>
      <c r="B462" s="56" t="s">
        <v>3583</v>
      </c>
      <c r="C462" s="56" t="s">
        <v>5782</v>
      </c>
      <c r="D462" s="57" t="s">
        <v>5768</v>
      </c>
      <c r="E462" s="73" t="s">
        <v>5749</v>
      </c>
      <c r="F462" s="56" t="s">
        <v>3583</v>
      </c>
    </row>
    <row r="463" spans="1:6" ht="15.75" x14ac:dyDescent="0.25">
      <c r="A463" s="56" t="s">
        <v>3600</v>
      </c>
      <c r="B463" s="56" t="s">
        <v>3583</v>
      </c>
      <c r="C463" s="56" t="s">
        <v>5782</v>
      </c>
      <c r="D463" s="57" t="s">
        <v>5768</v>
      </c>
      <c r="E463" s="73" t="s">
        <v>5749</v>
      </c>
      <c r="F463" s="56" t="s">
        <v>3583</v>
      </c>
    </row>
    <row r="464" spans="1:6" ht="15.75" x14ac:dyDescent="0.25">
      <c r="A464" s="56" t="s">
        <v>999</v>
      </c>
      <c r="B464" s="56" t="s">
        <v>3583</v>
      </c>
      <c r="C464" s="56" t="s">
        <v>5782</v>
      </c>
      <c r="D464" s="57" t="s">
        <v>5768</v>
      </c>
      <c r="E464" s="73" t="s">
        <v>5749</v>
      </c>
      <c r="F464" s="56" t="s">
        <v>3583</v>
      </c>
    </row>
    <row r="465" spans="1:6" ht="15.75" x14ac:dyDescent="0.25">
      <c r="A465" s="56" t="s">
        <v>896</v>
      </c>
      <c r="B465" s="56" t="s">
        <v>3583</v>
      </c>
      <c r="C465" s="56" t="s">
        <v>5782</v>
      </c>
      <c r="D465" s="57" t="s">
        <v>5768</v>
      </c>
      <c r="E465" s="73" t="s">
        <v>5749</v>
      </c>
      <c r="F465" s="56" t="s">
        <v>3583</v>
      </c>
    </row>
    <row r="466" spans="1:6" ht="15.75" x14ac:dyDescent="0.25">
      <c r="A466" s="56" t="s">
        <v>3601</v>
      </c>
      <c r="B466" s="56" t="s">
        <v>3583</v>
      </c>
      <c r="C466" s="56" t="s">
        <v>5782</v>
      </c>
      <c r="D466" s="57" t="s">
        <v>5768</v>
      </c>
      <c r="E466" s="73" t="s">
        <v>5749</v>
      </c>
      <c r="F466" s="56" t="s">
        <v>3583</v>
      </c>
    </row>
    <row r="467" spans="1:6" ht="15.75" x14ac:dyDescent="0.25">
      <c r="A467" s="56" t="s">
        <v>3602</v>
      </c>
      <c r="B467" s="56" t="s">
        <v>3583</v>
      </c>
      <c r="C467" s="56" t="s">
        <v>5782</v>
      </c>
      <c r="D467" s="57" t="s">
        <v>5768</v>
      </c>
      <c r="E467" s="73" t="s">
        <v>5749</v>
      </c>
      <c r="F467" s="56" t="s">
        <v>3583</v>
      </c>
    </row>
    <row r="468" spans="1:6" ht="15.75" x14ac:dyDescent="0.25">
      <c r="A468" s="56" t="s">
        <v>1004</v>
      </c>
      <c r="B468" s="56" t="s">
        <v>3583</v>
      </c>
      <c r="C468" s="56" t="s">
        <v>5782</v>
      </c>
      <c r="D468" s="57" t="s">
        <v>5768</v>
      </c>
      <c r="E468" s="73" t="s">
        <v>5749</v>
      </c>
      <c r="F468" s="56" t="s">
        <v>3583</v>
      </c>
    </row>
    <row r="469" spans="1:6" ht="15.75" x14ac:dyDescent="0.25">
      <c r="A469" s="56" t="s">
        <v>969</v>
      </c>
      <c r="B469" s="56" t="s">
        <v>3583</v>
      </c>
      <c r="C469" s="56" t="s">
        <v>5782</v>
      </c>
      <c r="D469" s="57" t="s">
        <v>5768</v>
      </c>
      <c r="E469" s="73" t="s">
        <v>5749</v>
      </c>
      <c r="F469" s="56" t="s">
        <v>3583</v>
      </c>
    </row>
    <row r="470" spans="1:6" ht="15.75" x14ac:dyDescent="0.25">
      <c r="A470" s="56" t="s">
        <v>1005</v>
      </c>
      <c r="B470" s="56" t="s">
        <v>3583</v>
      </c>
      <c r="C470" s="56" t="s">
        <v>5782</v>
      </c>
      <c r="D470" s="57" t="s">
        <v>5768</v>
      </c>
      <c r="E470" s="73" t="s">
        <v>5749</v>
      </c>
      <c r="F470" s="56" t="s">
        <v>3583</v>
      </c>
    </row>
    <row r="471" spans="1:6" ht="15.75" x14ac:dyDescent="0.25">
      <c r="A471" s="56" t="s">
        <v>934</v>
      </c>
      <c r="B471" s="56" t="s">
        <v>3583</v>
      </c>
      <c r="C471" s="56" t="s">
        <v>5782</v>
      </c>
      <c r="D471" s="57" t="s">
        <v>5768</v>
      </c>
      <c r="E471" s="73" t="s">
        <v>5749</v>
      </c>
      <c r="F471" s="56" t="s">
        <v>3583</v>
      </c>
    </row>
    <row r="472" spans="1:6" ht="15.75" x14ac:dyDescent="0.25">
      <c r="A472" s="56" t="s">
        <v>3603</v>
      </c>
      <c r="B472" s="56" t="s">
        <v>3583</v>
      </c>
      <c r="C472" s="56" t="s">
        <v>5782</v>
      </c>
      <c r="D472" s="57" t="s">
        <v>5768</v>
      </c>
      <c r="E472" s="73" t="s">
        <v>5749</v>
      </c>
      <c r="F472" s="56" t="s">
        <v>3583</v>
      </c>
    </row>
    <row r="473" spans="1:6" ht="15.75" x14ac:dyDescent="0.25">
      <c r="A473" s="56" t="s">
        <v>1007</v>
      </c>
      <c r="B473" s="56" t="s">
        <v>3583</v>
      </c>
      <c r="C473" s="56" t="s">
        <v>5782</v>
      </c>
      <c r="D473" s="57" t="s">
        <v>5768</v>
      </c>
      <c r="E473" s="73" t="s">
        <v>5749</v>
      </c>
      <c r="F473" s="56" t="s">
        <v>3583</v>
      </c>
    </row>
    <row r="474" spans="1:6" ht="15.75" x14ac:dyDescent="0.25">
      <c r="A474" s="56" t="s">
        <v>817</v>
      </c>
      <c r="B474" s="56" t="s">
        <v>3583</v>
      </c>
      <c r="C474" s="56" t="s">
        <v>5782</v>
      </c>
      <c r="D474" s="57" t="s">
        <v>5768</v>
      </c>
      <c r="E474" s="73" t="s">
        <v>5749</v>
      </c>
      <c r="F474" s="56" t="s">
        <v>3583</v>
      </c>
    </row>
    <row r="475" spans="1:6" ht="15.75" x14ac:dyDescent="0.25">
      <c r="A475" s="56" t="s">
        <v>305</v>
      </c>
      <c r="B475" s="56" t="s">
        <v>3583</v>
      </c>
      <c r="C475" s="56" t="s">
        <v>5782</v>
      </c>
      <c r="D475" s="57" t="s">
        <v>5768</v>
      </c>
      <c r="E475" s="73" t="s">
        <v>5749</v>
      </c>
      <c r="F475" s="56" t="s">
        <v>3583</v>
      </c>
    </row>
    <row r="476" spans="1:6" ht="15.75" x14ac:dyDescent="0.25">
      <c r="A476" s="56" t="s">
        <v>3604</v>
      </c>
      <c r="B476" s="56" t="s">
        <v>3583</v>
      </c>
      <c r="C476" s="56" t="s">
        <v>5782</v>
      </c>
      <c r="D476" s="57" t="s">
        <v>5768</v>
      </c>
      <c r="E476" s="73" t="s">
        <v>5749</v>
      </c>
      <c r="F476" s="56" t="s">
        <v>3583</v>
      </c>
    </row>
    <row r="477" spans="1:6" ht="15.75" x14ac:dyDescent="0.25">
      <c r="A477" s="56" t="s">
        <v>938</v>
      </c>
      <c r="B477" s="56" t="s">
        <v>3583</v>
      </c>
      <c r="C477" s="56" t="s">
        <v>5782</v>
      </c>
      <c r="D477" s="57" t="s">
        <v>5768</v>
      </c>
      <c r="E477" s="73" t="s">
        <v>5749</v>
      </c>
      <c r="F477" s="56" t="s">
        <v>3583</v>
      </c>
    </row>
    <row r="478" spans="1:6" ht="15.75" x14ac:dyDescent="0.25">
      <c r="A478" s="56" t="s">
        <v>3605</v>
      </c>
      <c r="B478" s="56" t="s">
        <v>3583</v>
      </c>
      <c r="C478" s="56" t="s">
        <v>5782</v>
      </c>
      <c r="D478" s="57" t="s">
        <v>5768</v>
      </c>
      <c r="E478" s="73" t="s">
        <v>5749</v>
      </c>
      <c r="F478" s="56" t="s">
        <v>3583</v>
      </c>
    </row>
    <row r="479" spans="1:6" ht="15.75" x14ac:dyDescent="0.25">
      <c r="A479" s="56" t="s">
        <v>3606</v>
      </c>
      <c r="B479" s="56" t="s">
        <v>3583</v>
      </c>
      <c r="C479" s="56" t="s">
        <v>5782</v>
      </c>
      <c r="D479" s="57" t="s">
        <v>5768</v>
      </c>
      <c r="E479" s="73" t="s">
        <v>5749</v>
      </c>
      <c r="F479" s="56" t="s">
        <v>3583</v>
      </c>
    </row>
    <row r="480" spans="1:6" ht="15.75" x14ac:dyDescent="0.25">
      <c r="A480" s="56" t="s">
        <v>3607</v>
      </c>
      <c r="B480" s="56" t="s">
        <v>3583</v>
      </c>
      <c r="C480" s="56" t="s">
        <v>5782</v>
      </c>
      <c r="D480" s="57" t="s">
        <v>5768</v>
      </c>
      <c r="E480" s="73" t="s">
        <v>5749</v>
      </c>
      <c r="F480" s="56" t="s">
        <v>3583</v>
      </c>
    </row>
    <row r="481" spans="1:6" ht="15.75" x14ac:dyDescent="0.25">
      <c r="A481" s="56" t="s">
        <v>3608</v>
      </c>
      <c r="B481" s="56" t="s">
        <v>3583</v>
      </c>
      <c r="C481" s="56" t="s">
        <v>5782</v>
      </c>
      <c r="D481" s="57" t="s">
        <v>5768</v>
      </c>
      <c r="E481" s="73" t="s">
        <v>5749</v>
      </c>
      <c r="F481" s="56" t="s">
        <v>3583</v>
      </c>
    </row>
    <row r="482" spans="1:6" ht="15.75" x14ac:dyDescent="0.25">
      <c r="A482" s="56" t="s">
        <v>1015</v>
      </c>
      <c r="B482" s="56" t="s">
        <v>3583</v>
      </c>
      <c r="C482" s="56" t="s">
        <v>5782</v>
      </c>
      <c r="D482" s="57" t="s">
        <v>5768</v>
      </c>
      <c r="E482" s="73" t="s">
        <v>5749</v>
      </c>
      <c r="F482" s="56" t="s">
        <v>3583</v>
      </c>
    </row>
    <row r="483" spans="1:6" ht="15.75" x14ac:dyDescent="0.25">
      <c r="A483" s="56" t="s">
        <v>3609</v>
      </c>
      <c r="B483" s="56" t="s">
        <v>3583</v>
      </c>
      <c r="C483" s="56" t="s">
        <v>5782</v>
      </c>
      <c r="D483" s="57" t="s">
        <v>5768</v>
      </c>
      <c r="E483" s="73" t="s">
        <v>5749</v>
      </c>
      <c r="F483" s="56" t="s">
        <v>3583</v>
      </c>
    </row>
    <row r="484" spans="1:6" ht="15.75" x14ac:dyDescent="0.25">
      <c r="A484" s="56" t="s">
        <v>3610</v>
      </c>
      <c r="B484" s="56" t="s">
        <v>3583</v>
      </c>
      <c r="C484" s="56" t="s">
        <v>5782</v>
      </c>
      <c r="D484" s="57" t="s">
        <v>5768</v>
      </c>
      <c r="E484" s="73" t="s">
        <v>5749</v>
      </c>
      <c r="F484" s="56" t="s">
        <v>3583</v>
      </c>
    </row>
    <row r="485" spans="1:6" ht="15.75" x14ac:dyDescent="0.25">
      <c r="A485" s="56" t="s">
        <v>904</v>
      </c>
      <c r="B485" s="56" t="s">
        <v>3583</v>
      </c>
      <c r="C485" s="56" t="s">
        <v>5782</v>
      </c>
      <c r="D485" s="57" t="s">
        <v>5768</v>
      </c>
      <c r="E485" s="73" t="s">
        <v>5749</v>
      </c>
      <c r="F485" s="56" t="s">
        <v>3583</v>
      </c>
    </row>
    <row r="486" spans="1:6" ht="15.75" x14ac:dyDescent="0.25">
      <c r="A486" s="56" t="s">
        <v>630</v>
      </c>
      <c r="B486" s="56" t="s">
        <v>3583</v>
      </c>
      <c r="C486" s="56" t="s">
        <v>5782</v>
      </c>
      <c r="D486" s="57" t="s">
        <v>5768</v>
      </c>
      <c r="E486" s="73" t="s">
        <v>5749</v>
      </c>
      <c r="F486" s="56" t="s">
        <v>3583</v>
      </c>
    </row>
    <row r="487" spans="1:6" ht="15.75" x14ac:dyDescent="0.25">
      <c r="A487" s="56" t="s">
        <v>3611</v>
      </c>
      <c r="B487" s="56" t="s">
        <v>3583</v>
      </c>
      <c r="C487" s="56" t="s">
        <v>5782</v>
      </c>
      <c r="D487" s="57" t="s">
        <v>5768</v>
      </c>
      <c r="E487" s="73" t="s">
        <v>5749</v>
      </c>
      <c r="F487" s="56" t="s">
        <v>3583</v>
      </c>
    </row>
    <row r="488" spans="1:6" ht="15.75" x14ac:dyDescent="0.25">
      <c r="A488" s="56" t="s">
        <v>1017</v>
      </c>
      <c r="B488" s="56" t="s">
        <v>3583</v>
      </c>
      <c r="C488" s="56" t="s">
        <v>5782</v>
      </c>
      <c r="D488" s="57" t="s">
        <v>5768</v>
      </c>
      <c r="E488" s="73" t="s">
        <v>5749</v>
      </c>
      <c r="F488" s="56" t="s">
        <v>3583</v>
      </c>
    </row>
    <row r="489" spans="1:6" ht="15.75" x14ac:dyDescent="0.25">
      <c r="A489" s="56" t="s">
        <v>906</v>
      </c>
      <c r="B489" s="56" t="s">
        <v>3583</v>
      </c>
      <c r="C489" s="56" t="s">
        <v>5782</v>
      </c>
      <c r="D489" s="57" t="s">
        <v>5768</v>
      </c>
      <c r="E489" s="73" t="s">
        <v>5749</v>
      </c>
      <c r="F489" s="56" t="s">
        <v>3583</v>
      </c>
    </row>
    <row r="490" spans="1:6" ht="15.75" x14ac:dyDescent="0.25">
      <c r="A490" s="56" t="s">
        <v>1019</v>
      </c>
      <c r="B490" s="56" t="s">
        <v>3583</v>
      </c>
      <c r="C490" s="56" t="s">
        <v>5782</v>
      </c>
      <c r="D490" s="57" t="s">
        <v>5768</v>
      </c>
      <c r="E490" s="73" t="s">
        <v>5749</v>
      </c>
      <c r="F490" s="56" t="s">
        <v>3583</v>
      </c>
    </row>
    <row r="491" spans="1:6" ht="15.75" x14ac:dyDescent="0.25">
      <c r="A491" s="56" t="s">
        <v>3612</v>
      </c>
      <c r="B491" s="56" t="s">
        <v>3583</v>
      </c>
      <c r="C491" s="56" t="s">
        <v>5782</v>
      </c>
      <c r="D491" s="57" t="s">
        <v>5768</v>
      </c>
      <c r="E491" s="73" t="s">
        <v>5749</v>
      </c>
      <c r="F491" s="56" t="s">
        <v>3583</v>
      </c>
    </row>
    <row r="492" spans="1:6" ht="15.75" x14ac:dyDescent="0.25">
      <c r="A492" s="56" t="s">
        <v>3613</v>
      </c>
      <c r="B492" s="56" t="s">
        <v>3614</v>
      </c>
      <c r="C492" s="56" t="s">
        <v>5783</v>
      </c>
      <c r="D492" s="57" t="s">
        <v>5768</v>
      </c>
      <c r="E492" s="73" t="s">
        <v>5749</v>
      </c>
      <c r="F492" s="56" t="s">
        <v>3614</v>
      </c>
    </row>
    <row r="493" spans="1:6" ht="15.75" x14ac:dyDescent="0.25">
      <c r="A493" s="56" t="s">
        <v>3615</v>
      </c>
      <c r="B493" s="56" t="s">
        <v>3614</v>
      </c>
      <c r="C493" s="56" t="s">
        <v>5783</v>
      </c>
      <c r="D493" s="57" t="s">
        <v>5768</v>
      </c>
      <c r="E493" s="73" t="s">
        <v>5749</v>
      </c>
      <c r="F493" s="56" t="s">
        <v>3614</v>
      </c>
    </row>
    <row r="494" spans="1:6" ht="15.75" x14ac:dyDescent="0.25">
      <c r="A494" s="56" t="s">
        <v>3616</v>
      </c>
      <c r="B494" s="56" t="s">
        <v>3614</v>
      </c>
      <c r="C494" s="56" t="s">
        <v>5783</v>
      </c>
      <c r="D494" s="57" t="s">
        <v>5768</v>
      </c>
      <c r="E494" s="73" t="s">
        <v>5749</v>
      </c>
      <c r="F494" s="56" t="s">
        <v>3614</v>
      </c>
    </row>
    <row r="495" spans="1:6" ht="15.75" x14ac:dyDescent="0.25">
      <c r="A495" s="56" t="s">
        <v>978</v>
      </c>
      <c r="B495" s="56" t="s">
        <v>3614</v>
      </c>
      <c r="C495" s="56" t="s">
        <v>5783</v>
      </c>
      <c r="D495" s="57" t="s">
        <v>5768</v>
      </c>
      <c r="E495" s="73" t="s">
        <v>5749</v>
      </c>
      <c r="F495" s="56" t="s">
        <v>3614</v>
      </c>
    </row>
    <row r="496" spans="1:6" ht="15.75" x14ac:dyDescent="0.25">
      <c r="A496" s="56" t="s">
        <v>3617</v>
      </c>
      <c r="B496" s="56" t="s">
        <v>3614</v>
      </c>
      <c r="C496" s="56" t="s">
        <v>5783</v>
      </c>
      <c r="D496" s="57" t="s">
        <v>5768</v>
      </c>
      <c r="E496" s="73" t="s">
        <v>5749</v>
      </c>
      <c r="F496" s="56" t="s">
        <v>3614</v>
      </c>
    </row>
    <row r="497" spans="1:6" ht="15.75" x14ac:dyDescent="0.25">
      <c r="A497" s="56" t="s">
        <v>800</v>
      </c>
      <c r="B497" s="56" t="s">
        <v>3614</v>
      </c>
      <c r="C497" s="56" t="s">
        <v>5783</v>
      </c>
      <c r="D497" s="57" t="s">
        <v>5768</v>
      </c>
      <c r="E497" s="73" t="s">
        <v>5749</v>
      </c>
      <c r="F497" s="56" t="s">
        <v>3614</v>
      </c>
    </row>
    <row r="498" spans="1:6" ht="15.75" x14ac:dyDescent="0.25">
      <c r="A498" s="56" t="s">
        <v>3618</v>
      </c>
      <c r="B498" s="56" t="s">
        <v>3614</v>
      </c>
      <c r="C498" s="56" t="s">
        <v>5783</v>
      </c>
      <c r="D498" s="57" t="s">
        <v>5768</v>
      </c>
      <c r="E498" s="73" t="s">
        <v>5749</v>
      </c>
      <c r="F498" s="56" t="s">
        <v>3614</v>
      </c>
    </row>
    <row r="499" spans="1:6" ht="15.75" x14ac:dyDescent="0.25">
      <c r="A499" s="56" t="s">
        <v>827</v>
      </c>
      <c r="B499" s="56" t="s">
        <v>3614</v>
      </c>
      <c r="C499" s="56" t="s">
        <v>5783</v>
      </c>
      <c r="D499" s="57" t="s">
        <v>5768</v>
      </c>
      <c r="E499" s="73" t="s">
        <v>5749</v>
      </c>
      <c r="F499" s="56" t="s">
        <v>3614</v>
      </c>
    </row>
    <row r="500" spans="1:6" ht="15.75" x14ac:dyDescent="0.25">
      <c r="A500" s="56" t="s">
        <v>286</v>
      </c>
      <c r="B500" s="56" t="s">
        <v>3614</v>
      </c>
      <c r="C500" s="56" t="s">
        <v>5783</v>
      </c>
      <c r="D500" s="57" t="s">
        <v>5768</v>
      </c>
      <c r="E500" s="73" t="s">
        <v>5749</v>
      </c>
      <c r="F500" s="56" t="s">
        <v>3614</v>
      </c>
    </row>
    <row r="501" spans="1:6" ht="15.75" x14ac:dyDescent="0.25">
      <c r="A501" s="56" t="s">
        <v>3619</v>
      </c>
      <c r="B501" s="56" t="s">
        <v>3614</v>
      </c>
      <c r="C501" s="56" t="s">
        <v>5783</v>
      </c>
      <c r="D501" s="57" t="s">
        <v>5768</v>
      </c>
      <c r="E501" s="73" t="s">
        <v>5749</v>
      </c>
      <c r="F501" s="56" t="s">
        <v>3614</v>
      </c>
    </row>
    <row r="502" spans="1:6" ht="15.75" x14ac:dyDescent="0.25">
      <c r="A502" s="56" t="s">
        <v>982</v>
      </c>
      <c r="B502" s="56" t="s">
        <v>3614</v>
      </c>
      <c r="C502" s="56" t="s">
        <v>5783</v>
      </c>
      <c r="D502" s="57" t="s">
        <v>5768</v>
      </c>
      <c r="E502" s="73" t="s">
        <v>5749</v>
      </c>
      <c r="F502" s="56" t="s">
        <v>3614</v>
      </c>
    </row>
    <row r="503" spans="1:6" ht="15.75" x14ac:dyDescent="0.25">
      <c r="A503" s="56" t="s">
        <v>3620</v>
      </c>
      <c r="B503" s="56" t="s">
        <v>3614</v>
      </c>
      <c r="C503" s="56" t="s">
        <v>5783</v>
      </c>
      <c r="D503" s="57" t="s">
        <v>5768</v>
      </c>
      <c r="E503" s="73" t="s">
        <v>5749</v>
      </c>
      <c r="F503" s="56" t="s">
        <v>3614</v>
      </c>
    </row>
    <row r="504" spans="1:6" ht="15.75" x14ac:dyDescent="0.25">
      <c r="A504" s="56" t="s">
        <v>880</v>
      </c>
      <c r="B504" s="56" t="s">
        <v>3614</v>
      </c>
      <c r="C504" s="56" t="s">
        <v>5783</v>
      </c>
      <c r="D504" s="57" t="s">
        <v>5768</v>
      </c>
      <c r="E504" s="73" t="s">
        <v>5749</v>
      </c>
      <c r="F504" s="56" t="s">
        <v>3614</v>
      </c>
    </row>
    <row r="505" spans="1:6" ht="15.75" x14ac:dyDescent="0.25">
      <c r="A505" s="56" t="s">
        <v>832</v>
      </c>
      <c r="B505" s="56" t="s">
        <v>3614</v>
      </c>
      <c r="C505" s="56" t="s">
        <v>5783</v>
      </c>
      <c r="D505" s="57" t="s">
        <v>5768</v>
      </c>
      <c r="E505" s="73" t="s">
        <v>5749</v>
      </c>
      <c r="F505" s="56" t="s">
        <v>3614</v>
      </c>
    </row>
    <row r="506" spans="1:6" ht="15.75" x14ac:dyDescent="0.25">
      <c r="A506" s="56" t="s">
        <v>3621</v>
      </c>
      <c r="B506" s="56" t="s">
        <v>3614</v>
      </c>
      <c r="C506" s="56" t="s">
        <v>5783</v>
      </c>
      <c r="D506" s="57" t="s">
        <v>5768</v>
      </c>
      <c r="E506" s="73" t="s">
        <v>5749</v>
      </c>
      <c r="F506" s="56" t="s">
        <v>3614</v>
      </c>
    </row>
    <row r="507" spans="1:6" ht="15.75" x14ac:dyDescent="0.25">
      <c r="A507" s="56" t="s">
        <v>3622</v>
      </c>
      <c r="B507" s="56" t="s">
        <v>3614</v>
      </c>
      <c r="C507" s="56" t="s">
        <v>5783</v>
      </c>
      <c r="D507" s="57" t="s">
        <v>5768</v>
      </c>
      <c r="E507" s="73" t="s">
        <v>5749</v>
      </c>
      <c r="F507" s="56" t="s">
        <v>3614</v>
      </c>
    </row>
    <row r="508" spans="1:6" ht="15.75" x14ac:dyDescent="0.25">
      <c r="A508" s="56" t="s">
        <v>983</v>
      </c>
      <c r="B508" s="56" t="s">
        <v>3614</v>
      </c>
      <c r="C508" s="56" t="s">
        <v>5783</v>
      </c>
      <c r="D508" s="57" t="s">
        <v>5768</v>
      </c>
      <c r="E508" s="73" t="s">
        <v>5749</v>
      </c>
      <c r="F508" s="56" t="s">
        <v>3614</v>
      </c>
    </row>
    <row r="509" spans="1:6" ht="15.75" x14ac:dyDescent="0.25">
      <c r="A509" s="56" t="s">
        <v>984</v>
      </c>
      <c r="B509" s="56" t="s">
        <v>3614</v>
      </c>
      <c r="C509" s="56" t="s">
        <v>5783</v>
      </c>
      <c r="D509" s="57" t="s">
        <v>5768</v>
      </c>
      <c r="E509" s="73" t="s">
        <v>5749</v>
      </c>
      <c r="F509" s="56" t="s">
        <v>3614</v>
      </c>
    </row>
    <row r="510" spans="1:6" ht="15.75" x14ac:dyDescent="0.25">
      <c r="A510" s="56" t="s">
        <v>3623</v>
      </c>
      <c r="B510" s="56" t="s">
        <v>3614</v>
      </c>
      <c r="C510" s="56" t="s">
        <v>5783</v>
      </c>
      <c r="D510" s="57" t="s">
        <v>5768</v>
      </c>
      <c r="E510" s="73" t="s">
        <v>5749</v>
      </c>
      <c r="F510" s="56" t="s">
        <v>3614</v>
      </c>
    </row>
    <row r="511" spans="1:6" ht="15.75" x14ac:dyDescent="0.25">
      <c r="A511" s="56" t="s">
        <v>858</v>
      </c>
      <c r="B511" s="56" t="s">
        <v>3614</v>
      </c>
      <c r="C511" s="56" t="s">
        <v>5783</v>
      </c>
      <c r="D511" s="57" t="s">
        <v>5768</v>
      </c>
      <c r="E511" s="73" t="s">
        <v>5749</v>
      </c>
      <c r="F511" s="56" t="s">
        <v>3614</v>
      </c>
    </row>
    <row r="512" spans="1:6" ht="15.75" x14ac:dyDescent="0.25">
      <c r="A512" s="56" t="s">
        <v>881</v>
      </c>
      <c r="B512" s="56" t="s">
        <v>3614</v>
      </c>
      <c r="C512" s="56" t="s">
        <v>5783</v>
      </c>
      <c r="D512" s="57" t="s">
        <v>5768</v>
      </c>
      <c r="E512" s="73" t="s">
        <v>5749</v>
      </c>
      <c r="F512" s="56" t="s">
        <v>3614</v>
      </c>
    </row>
    <row r="513" spans="1:6" ht="15.75" x14ac:dyDescent="0.25">
      <c r="A513" s="56" t="s">
        <v>883</v>
      </c>
      <c r="B513" s="56" t="s">
        <v>3614</v>
      </c>
      <c r="C513" s="56" t="s">
        <v>5783</v>
      </c>
      <c r="D513" s="57" t="s">
        <v>5768</v>
      </c>
      <c r="E513" s="73" t="s">
        <v>5749</v>
      </c>
      <c r="F513" s="56" t="s">
        <v>3614</v>
      </c>
    </row>
    <row r="514" spans="1:6" ht="15.75" x14ac:dyDescent="0.25">
      <c r="A514" s="56" t="s">
        <v>3624</v>
      </c>
      <c r="B514" s="56" t="s">
        <v>3614</v>
      </c>
      <c r="C514" s="56" t="s">
        <v>5783</v>
      </c>
      <c r="D514" s="57" t="s">
        <v>5768</v>
      </c>
      <c r="E514" s="73" t="s">
        <v>5749</v>
      </c>
      <c r="F514" s="56" t="s">
        <v>3614</v>
      </c>
    </row>
    <row r="515" spans="1:6" ht="15.75" x14ac:dyDescent="0.25">
      <c r="A515" s="56" t="s">
        <v>918</v>
      </c>
      <c r="B515" s="56" t="s">
        <v>3614</v>
      </c>
      <c r="C515" s="56" t="s">
        <v>5783</v>
      </c>
      <c r="D515" s="57" t="s">
        <v>5768</v>
      </c>
      <c r="E515" s="73" t="s">
        <v>5749</v>
      </c>
      <c r="F515" s="56" t="s">
        <v>3614</v>
      </c>
    </row>
    <row r="516" spans="1:6" ht="15.75" x14ac:dyDescent="0.25">
      <c r="A516" s="56" t="s">
        <v>955</v>
      </c>
      <c r="B516" s="56" t="s">
        <v>3614</v>
      </c>
      <c r="C516" s="56" t="s">
        <v>5783</v>
      </c>
      <c r="D516" s="57" t="s">
        <v>5768</v>
      </c>
      <c r="E516" s="73" t="s">
        <v>5749</v>
      </c>
      <c r="F516" s="56" t="s">
        <v>3614</v>
      </c>
    </row>
    <row r="517" spans="1:6" ht="15.75" x14ac:dyDescent="0.25">
      <c r="A517" s="56" t="s">
        <v>989</v>
      </c>
      <c r="B517" s="56" t="s">
        <v>3614</v>
      </c>
      <c r="C517" s="56" t="s">
        <v>5783</v>
      </c>
      <c r="D517" s="57" t="s">
        <v>5768</v>
      </c>
      <c r="E517" s="73" t="s">
        <v>5749</v>
      </c>
      <c r="F517" s="56" t="s">
        <v>3614</v>
      </c>
    </row>
    <row r="518" spans="1:6" ht="15.75" x14ac:dyDescent="0.25">
      <c r="A518" s="56" t="s">
        <v>888</v>
      </c>
      <c r="B518" s="56" t="s">
        <v>3614</v>
      </c>
      <c r="C518" s="56" t="s">
        <v>5783</v>
      </c>
      <c r="D518" s="57" t="s">
        <v>5768</v>
      </c>
      <c r="E518" s="73" t="s">
        <v>5749</v>
      </c>
      <c r="F518" s="56" t="s">
        <v>3614</v>
      </c>
    </row>
    <row r="519" spans="1:6" ht="15.75" x14ac:dyDescent="0.25">
      <c r="A519" s="56" t="s">
        <v>990</v>
      </c>
      <c r="B519" s="56" t="s">
        <v>3614</v>
      </c>
      <c r="C519" s="56" t="s">
        <v>5783</v>
      </c>
      <c r="D519" s="57" t="s">
        <v>5768</v>
      </c>
      <c r="E519" s="73" t="s">
        <v>5749</v>
      </c>
      <c r="F519" s="56" t="s">
        <v>3614</v>
      </c>
    </row>
    <row r="520" spans="1:6" ht="15.75" x14ac:dyDescent="0.25">
      <c r="A520" s="56" t="s">
        <v>808</v>
      </c>
      <c r="B520" s="56" t="s">
        <v>3614</v>
      </c>
      <c r="C520" s="56" t="s">
        <v>5783</v>
      </c>
      <c r="D520" s="57" t="s">
        <v>5768</v>
      </c>
      <c r="E520" s="73" t="s">
        <v>5749</v>
      </c>
      <c r="F520" s="56" t="s">
        <v>3614</v>
      </c>
    </row>
    <row r="521" spans="1:6" ht="15.75" x14ac:dyDescent="0.25">
      <c r="A521" s="56" t="s">
        <v>991</v>
      </c>
      <c r="B521" s="56" t="s">
        <v>3614</v>
      </c>
      <c r="C521" s="56" t="s">
        <v>5783</v>
      </c>
      <c r="D521" s="57" t="s">
        <v>5768</v>
      </c>
      <c r="E521" s="73" t="s">
        <v>5749</v>
      </c>
      <c r="F521" s="56" t="s">
        <v>3614</v>
      </c>
    </row>
    <row r="522" spans="1:6" ht="15.75" x14ac:dyDescent="0.25">
      <c r="A522" s="56" t="s">
        <v>3625</v>
      </c>
      <c r="B522" s="56" t="s">
        <v>3614</v>
      </c>
      <c r="C522" s="56" t="s">
        <v>5783</v>
      </c>
      <c r="D522" s="57" t="s">
        <v>5768</v>
      </c>
      <c r="E522" s="73" t="s">
        <v>5749</v>
      </c>
      <c r="F522" s="56" t="s">
        <v>3614</v>
      </c>
    </row>
    <row r="523" spans="1:6" ht="15.75" x14ac:dyDescent="0.25">
      <c r="A523" s="56" t="s">
        <v>863</v>
      </c>
      <c r="B523" s="56" t="s">
        <v>3614</v>
      </c>
      <c r="C523" s="56" t="s">
        <v>5783</v>
      </c>
      <c r="D523" s="57" t="s">
        <v>5768</v>
      </c>
      <c r="E523" s="73" t="s">
        <v>5749</v>
      </c>
      <c r="F523" s="56" t="s">
        <v>3614</v>
      </c>
    </row>
    <row r="524" spans="1:6" ht="15.75" x14ac:dyDescent="0.25">
      <c r="A524" s="56" t="s">
        <v>963</v>
      </c>
      <c r="B524" s="56" t="s">
        <v>3614</v>
      </c>
      <c r="C524" s="56" t="s">
        <v>5783</v>
      </c>
      <c r="D524" s="57" t="s">
        <v>5768</v>
      </c>
      <c r="E524" s="73" t="s">
        <v>5749</v>
      </c>
      <c r="F524" s="56" t="s">
        <v>3614</v>
      </c>
    </row>
    <row r="525" spans="1:6" ht="15.75" x14ac:dyDescent="0.25">
      <c r="A525" s="56" t="s">
        <v>964</v>
      </c>
      <c r="B525" s="56" t="s">
        <v>3614</v>
      </c>
      <c r="C525" s="56" t="s">
        <v>5783</v>
      </c>
      <c r="D525" s="57" t="s">
        <v>5768</v>
      </c>
      <c r="E525" s="73" t="s">
        <v>5749</v>
      </c>
      <c r="F525" s="56" t="s">
        <v>3614</v>
      </c>
    </row>
    <row r="526" spans="1:6" ht="15.75" x14ac:dyDescent="0.25">
      <c r="A526" s="56" t="s">
        <v>3626</v>
      </c>
      <c r="B526" s="56" t="s">
        <v>3614</v>
      </c>
      <c r="C526" s="56" t="s">
        <v>5783</v>
      </c>
      <c r="D526" s="57" t="s">
        <v>5768</v>
      </c>
      <c r="E526" s="73" t="s">
        <v>5749</v>
      </c>
      <c r="F526" s="56" t="s">
        <v>3614</v>
      </c>
    </row>
    <row r="527" spans="1:6" ht="15.75" x14ac:dyDescent="0.25">
      <c r="A527" s="56" t="s">
        <v>894</v>
      </c>
      <c r="B527" s="56" t="s">
        <v>3614</v>
      </c>
      <c r="C527" s="56" t="s">
        <v>5783</v>
      </c>
      <c r="D527" s="57" t="s">
        <v>5768</v>
      </c>
      <c r="E527" s="73" t="s">
        <v>5749</v>
      </c>
      <c r="F527" s="56" t="s">
        <v>3614</v>
      </c>
    </row>
    <row r="528" spans="1:6" ht="15.75" x14ac:dyDescent="0.25">
      <c r="A528" s="56" t="s">
        <v>3627</v>
      </c>
      <c r="B528" s="56" t="s">
        <v>3614</v>
      </c>
      <c r="C528" s="56" t="s">
        <v>5783</v>
      </c>
      <c r="D528" s="57" t="s">
        <v>5768</v>
      </c>
      <c r="E528" s="73" t="s">
        <v>5749</v>
      </c>
      <c r="F528" s="56" t="s">
        <v>3614</v>
      </c>
    </row>
    <row r="529" spans="1:6" ht="15.75" x14ac:dyDescent="0.25">
      <c r="A529" s="56" t="s">
        <v>3628</v>
      </c>
      <c r="B529" s="56" t="s">
        <v>3614</v>
      </c>
      <c r="C529" s="56" t="s">
        <v>5783</v>
      </c>
      <c r="D529" s="57" t="s">
        <v>5768</v>
      </c>
      <c r="E529" s="73" t="s">
        <v>5749</v>
      </c>
      <c r="F529" s="56" t="s">
        <v>3614</v>
      </c>
    </row>
    <row r="530" spans="1:6" ht="15.75" x14ac:dyDescent="0.25">
      <c r="A530" s="56" t="s">
        <v>840</v>
      </c>
      <c r="B530" s="56" t="s">
        <v>3614</v>
      </c>
      <c r="C530" s="56" t="s">
        <v>5783</v>
      </c>
      <c r="D530" s="57" t="s">
        <v>5768</v>
      </c>
      <c r="E530" s="73" t="s">
        <v>5749</v>
      </c>
      <c r="F530" s="56" t="s">
        <v>3614</v>
      </c>
    </row>
    <row r="531" spans="1:6" ht="15.75" x14ac:dyDescent="0.25">
      <c r="A531" s="56" t="s">
        <v>3629</v>
      </c>
      <c r="B531" s="56" t="s">
        <v>3614</v>
      </c>
      <c r="C531" s="56" t="s">
        <v>5783</v>
      </c>
      <c r="D531" s="57" t="s">
        <v>5768</v>
      </c>
      <c r="E531" s="73" t="s">
        <v>5749</v>
      </c>
      <c r="F531" s="56" t="s">
        <v>3614</v>
      </c>
    </row>
    <row r="532" spans="1:6" ht="15.75" x14ac:dyDescent="0.25">
      <c r="A532" s="56" t="s">
        <v>1002</v>
      </c>
      <c r="B532" s="56" t="s">
        <v>3614</v>
      </c>
      <c r="C532" s="56" t="s">
        <v>5783</v>
      </c>
      <c r="D532" s="57" t="s">
        <v>5768</v>
      </c>
      <c r="E532" s="73" t="s">
        <v>5749</v>
      </c>
      <c r="F532" s="56" t="s">
        <v>3614</v>
      </c>
    </row>
    <row r="533" spans="1:6" ht="15.75" x14ac:dyDescent="0.25">
      <c r="A533" s="56" t="s">
        <v>3630</v>
      </c>
      <c r="B533" s="56" t="s">
        <v>3614</v>
      </c>
      <c r="C533" s="56" t="s">
        <v>5783</v>
      </c>
      <c r="D533" s="57" t="s">
        <v>5768</v>
      </c>
      <c r="E533" s="73" t="s">
        <v>5749</v>
      </c>
      <c r="F533" s="56" t="s">
        <v>3614</v>
      </c>
    </row>
    <row r="534" spans="1:6" ht="15.75" x14ac:dyDescent="0.25">
      <c r="A534" s="56" t="s">
        <v>868</v>
      </c>
      <c r="B534" s="56" t="s">
        <v>3614</v>
      </c>
      <c r="C534" s="56" t="s">
        <v>5783</v>
      </c>
      <c r="D534" s="57" t="s">
        <v>5768</v>
      </c>
      <c r="E534" s="73" t="s">
        <v>5749</v>
      </c>
      <c r="F534" s="56" t="s">
        <v>3614</v>
      </c>
    </row>
    <row r="535" spans="1:6" ht="15.75" x14ac:dyDescent="0.25">
      <c r="A535" s="56" t="s">
        <v>3631</v>
      </c>
      <c r="B535" s="56" t="s">
        <v>3614</v>
      </c>
      <c r="C535" s="56" t="s">
        <v>5783</v>
      </c>
      <c r="D535" s="57" t="s">
        <v>5768</v>
      </c>
      <c r="E535" s="73" t="s">
        <v>5749</v>
      </c>
      <c r="F535" s="56" t="s">
        <v>3614</v>
      </c>
    </row>
    <row r="536" spans="1:6" ht="15.75" x14ac:dyDescent="0.25">
      <c r="A536" s="56" t="s">
        <v>870</v>
      </c>
      <c r="B536" s="56" t="s">
        <v>3614</v>
      </c>
      <c r="C536" s="56" t="s">
        <v>5783</v>
      </c>
      <c r="D536" s="57" t="s">
        <v>5768</v>
      </c>
      <c r="E536" s="73" t="s">
        <v>5749</v>
      </c>
      <c r="F536" s="56" t="s">
        <v>3614</v>
      </c>
    </row>
    <row r="537" spans="1:6" ht="15.75" x14ac:dyDescent="0.25">
      <c r="A537" s="56" t="s">
        <v>816</v>
      </c>
      <c r="B537" s="56" t="s">
        <v>3614</v>
      </c>
      <c r="C537" s="56" t="s">
        <v>5783</v>
      </c>
      <c r="D537" s="57" t="s">
        <v>5768</v>
      </c>
      <c r="E537" s="73" t="s">
        <v>5749</v>
      </c>
      <c r="F537" s="56" t="s">
        <v>3614</v>
      </c>
    </row>
    <row r="538" spans="1:6" ht="15.75" x14ac:dyDescent="0.25">
      <c r="A538" s="56" t="s">
        <v>843</v>
      </c>
      <c r="B538" s="56" t="s">
        <v>3614</v>
      </c>
      <c r="C538" s="56" t="s">
        <v>5783</v>
      </c>
      <c r="D538" s="57" t="s">
        <v>5768</v>
      </c>
      <c r="E538" s="73" t="s">
        <v>5749</v>
      </c>
      <c r="F538" s="56" t="s">
        <v>3614</v>
      </c>
    </row>
    <row r="539" spans="1:6" ht="15.75" x14ac:dyDescent="0.25">
      <c r="A539" s="56" t="s">
        <v>3632</v>
      </c>
      <c r="B539" s="56" t="s">
        <v>3614</v>
      </c>
      <c r="C539" s="56" t="s">
        <v>5783</v>
      </c>
      <c r="D539" s="57" t="s">
        <v>5768</v>
      </c>
      <c r="E539" s="73" t="s">
        <v>5749</v>
      </c>
      <c r="F539" s="56" t="s">
        <v>3614</v>
      </c>
    </row>
    <row r="540" spans="1:6" ht="15.75" x14ac:dyDescent="0.25">
      <c r="A540" s="56" t="s">
        <v>900</v>
      </c>
      <c r="B540" s="56" t="s">
        <v>3614</v>
      </c>
      <c r="C540" s="56" t="s">
        <v>5783</v>
      </c>
      <c r="D540" s="57" t="s">
        <v>5768</v>
      </c>
      <c r="E540" s="73" t="s">
        <v>5749</v>
      </c>
      <c r="F540" s="56" t="s">
        <v>3614</v>
      </c>
    </row>
    <row r="541" spans="1:6" ht="15.75" x14ac:dyDescent="0.25">
      <c r="A541" s="56" t="s">
        <v>1012</v>
      </c>
      <c r="B541" s="56" t="s">
        <v>3614</v>
      </c>
      <c r="C541" s="56" t="s">
        <v>5783</v>
      </c>
      <c r="D541" s="57" t="s">
        <v>5768</v>
      </c>
      <c r="E541" s="73" t="s">
        <v>5749</v>
      </c>
      <c r="F541" s="56" t="s">
        <v>3614</v>
      </c>
    </row>
    <row r="542" spans="1:6" ht="15.75" x14ac:dyDescent="0.25">
      <c r="A542" s="56" t="s">
        <v>875</v>
      </c>
      <c r="B542" s="56" t="s">
        <v>3614</v>
      </c>
      <c r="C542" s="56" t="s">
        <v>5783</v>
      </c>
      <c r="D542" s="57" t="s">
        <v>5768</v>
      </c>
      <c r="E542" s="73" t="s">
        <v>5749</v>
      </c>
      <c r="F542" s="56" t="s">
        <v>3614</v>
      </c>
    </row>
    <row r="543" spans="1:6" ht="15.75" x14ac:dyDescent="0.25">
      <c r="A543" s="56" t="s">
        <v>902</v>
      </c>
      <c r="B543" s="56" t="s">
        <v>3614</v>
      </c>
      <c r="C543" s="56" t="s">
        <v>5783</v>
      </c>
      <c r="D543" s="57" t="s">
        <v>5768</v>
      </c>
      <c r="E543" s="73" t="s">
        <v>5749</v>
      </c>
      <c r="F543" s="56" t="s">
        <v>3614</v>
      </c>
    </row>
    <row r="544" spans="1:6" ht="15.75" x14ac:dyDescent="0.25">
      <c r="A544" s="56" t="s">
        <v>1014</v>
      </c>
      <c r="B544" s="56" t="s">
        <v>3614</v>
      </c>
      <c r="C544" s="56" t="s">
        <v>5783</v>
      </c>
      <c r="D544" s="57" t="s">
        <v>5768</v>
      </c>
      <c r="E544" s="73" t="s">
        <v>5749</v>
      </c>
      <c r="F544" s="56" t="s">
        <v>3614</v>
      </c>
    </row>
    <row r="545" spans="1:6" ht="15.75" x14ac:dyDescent="0.25">
      <c r="A545" s="56" t="s">
        <v>3633</v>
      </c>
      <c r="B545" s="56" t="s">
        <v>3614</v>
      </c>
      <c r="C545" s="56" t="s">
        <v>5783</v>
      </c>
      <c r="D545" s="57" t="s">
        <v>5768</v>
      </c>
      <c r="E545" s="73" t="s">
        <v>5749</v>
      </c>
      <c r="F545" s="56" t="s">
        <v>3614</v>
      </c>
    </row>
    <row r="546" spans="1:6" ht="15.75" x14ac:dyDescent="0.25">
      <c r="A546" s="56" t="s">
        <v>823</v>
      </c>
      <c r="B546" s="56" t="s">
        <v>3614</v>
      </c>
      <c r="C546" s="56" t="s">
        <v>5783</v>
      </c>
      <c r="D546" s="57" t="s">
        <v>5768</v>
      </c>
      <c r="E546" s="73" t="s">
        <v>5749</v>
      </c>
      <c r="F546" s="56" t="s">
        <v>3614</v>
      </c>
    </row>
    <row r="547" spans="1:6" ht="15.75" x14ac:dyDescent="0.25">
      <c r="A547" s="56" t="s">
        <v>849</v>
      </c>
      <c r="B547" s="56" t="s">
        <v>3614</v>
      </c>
      <c r="C547" s="56" t="s">
        <v>5783</v>
      </c>
      <c r="D547" s="57" t="s">
        <v>5768</v>
      </c>
      <c r="E547" s="73" t="s">
        <v>5749</v>
      </c>
      <c r="F547" s="56" t="s">
        <v>3614</v>
      </c>
    </row>
    <row r="548" spans="1:6" ht="15.75" x14ac:dyDescent="0.25">
      <c r="A548" s="56" t="s">
        <v>1016</v>
      </c>
      <c r="B548" s="56" t="s">
        <v>3614</v>
      </c>
      <c r="C548" s="56" t="s">
        <v>5783</v>
      </c>
      <c r="D548" s="57" t="s">
        <v>5768</v>
      </c>
      <c r="E548" s="73" t="s">
        <v>5749</v>
      </c>
      <c r="F548" s="56" t="s">
        <v>3614</v>
      </c>
    </row>
    <row r="549" spans="1:6" ht="15.75" x14ac:dyDescent="0.25">
      <c r="A549" s="56" t="s">
        <v>943</v>
      </c>
      <c r="B549" s="56" t="s">
        <v>3614</v>
      </c>
      <c r="C549" s="56" t="s">
        <v>5783</v>
      </c>
      <c r="D549" s="57" t="s">
        <v>5768</v>
      </c>
      <c r="E549" s="73" t="s">
        <v>5749</v>
      </c>
      <c r="F549" s="56" t="s">
        <v>3614</v>
      </c>
    </row>
    <row r="550" spans="1:6" ht="15.75" x14ac:dyDescent="0.25">
      <c r="A550" s="56" t="s">
        <v>975</v>
      </c>
      <c r="B550" s="56" t="s">
        <v>3614</v>
      </c>
      <c r="C550" s="56" t="s">
        <v>5783</v>
      </c>
      <c r="D550" s="57" t="s">
        <v>5768</v>
      </c>
      <c r="E550" s="73" t="s">
        <v>5749</v>
      </c>
      <c r="F550" s="56" t="s">
        <v>3614</v>
      </c>
    </row>
    <row r="551" spans="1:6" ht="15.75" x14ac:dyDescent="0.25">
      <c r="A551" s="56" t="s">
        <v>1018</v>
      </c>
      <c r="B551" s="56" t="s">
        <v>3614</v>
      </c>
      <c r="C551" s="56" t="s">
        <v>5783</v>
      </c>
      <c r="D551" s="57" t="s">
        <v>5768</v>
      </c>
      <c r="E551" s="73" t="s">
        <v>5749</v>
      </c>
      <c r="F551" s="56" t="s">
        <v>3614</v>
      </c>
    </row>
    <row r="552" spans="1:6" ht="15.75" x14ac:dyDescent="0.25">
      <c r="A552" s="56" t="s">
        <v>977</v>
      </c>
      <c r="B552" s="56" t="s">
        <v>3634</v>
      </c>
      <c r="C552" s="56" t="s">
        <v>5782</v>
      </c>
      <c r="D552" s="57" t="s">
        <v>5768</v>
      </c>
      <c r="E552" s="73" t="s">
        <v>5749</v>
      </c>
      <c r="F552" s="56" t="s">
        <v>3634</v>
      </c>
    </row>
    <row r="553" spans="1:6" ht="15.75" x14ac:dyDescent="0.25">
      <c r="A553" s="56" t="s">
        <v>3635</v>
      </c>
      <c r="B553" s="56" t="s">
        <v>3634</v>
      </c>
      <c r="C553" s="56" t="s">
        <v>5782</v>
      </c>
      <c r="D553" s="57" t="s">
        <v>5768</v>
      </c>
      <c r="E553" s="73" t="s">
        <v>5749</v>
      </c>
      <c r="F553" s="56" t="s">
        <v>3634</v>
      </c>
    </row>
    <row r="554" spans="1:6" ht="15.75" x14ac:dyDescent="0.25">
      <c r="A554" s="56" t="s">
        <v>3636</v>
      </c>
      <c r="B554" s="56" t="s">
        <v>3634</v>
      </c>
      <c r="C554" s="56" t="s">
        <v>5782</v>
      </c>
      <c r="D554" s="57" t="s">
        <v>5768</v>
      </c>
      <c r="E554" s="73" t="s">
        <v>5749</v>
      </c>
      <c r="F554" s="56" t="s">
        <v>3634</v>
      </c>
    </row>
    <row r="555" spans="1:6" ht="15.75" x14ac:dyDescent="0.25">
      <c r="A555" s="56" t="s">
        <v>3637</v>
      </c>
      <c r="B555" s="56" t="s">
        <v>3634</v>
      </c>
      <c r="C555" s="56" t="s">
        <v>5782</v>
      </c>
      <c r="D555" s="57" t="s">
        <v>5768</v>
      </c>
      <c r="E555" s="73" t="s">
        <v>5749</v>
      </c>
      <c r="F555" s="56" t="s">
        <v>3634</v>
      </c>
    </row>
    <row r="556" spans="1:6" ht="15.75" x14ac:dyDescent="0.25">
      <c r="A556" s="56" t="s">
        <v>879</v>
      </c>
      <c r="B556" s="56" t="s">
        <v>3634</v>
      </c>
      <c r="C556" s="56" t="s">
        <v>5782</v>
      </c>
      <c r="D556" s="57" t="s">
        <v>5768</v>
      </c>
      <c r="E556" s="73" t="s">
        <v>5749</v>
      </c>
      <c r="F556" s="56" t="s">
        <v>3634</v>
      </c>
    </row>
    <row r="557" spans="1:6" ht="15.75" x14ac:dyDescent="0.25">
      <c r="A557" s="56" t="s">
        <v>3638</v>
      </c>
      <c r="B557" s="56" t="s">
        <v>3634</v>
      </c>
      <c r="C557" s="56" t="s">
        <v>5782</v>
      </c>
      <c r="D557" s="57" t="s">
        <v>5768</v>
      </c>
      <c r="E557" s="73" t="s">
        <v>5749</v>
      </c>
      <c r="F557" s="56" t="s">
        <v>3634</v>
      </c>
    </row>
    <row r="558" spans="1:6" ht="15.75" x14ac:dyDescent="0.25">
      <c r="A558" s="56" t="s">
        <v>246</v>
      </c>
      <c r="B558" s="56" t="s">
        <v>3634</v>
      </c>
      <c r="C558" s="56" t="s">
        <v>5782</v>
      </c>
      <c r="D558" s="57" t="s">
        <v>5768</v>
      </c>
      <c r="E558" s="73" t="s">
        <v>5749</v>
      </c>
      <c r="F558" s="56" t="s">
        <v>3634</v>
      </c>
    </row>
    <row r="559" spans="1:6" ht="15.75" x14ac:dyDescent="0.25">
      <c r="A559" s="56" t="s">
        <v>575</v>
      </c>
      <c r="B559" s="56" t="s">
        <v>3634</v>
      </c>
      <c r="C559" s="56" t="s">
        <v>5782</v>
      </c>
      <c r="D559" s="57" t="s">
        <v>5768</v>
      </c>
      <c r="E559" s="73" t="s">
        <v>5749</v>
      </c>
      <c r="F559" s="56" t="s">
        <v>3634</v>
      </c>
    </row>
    <row r="560" spans="1:6" ht="15.75" x14ac:dyDescent="0.25">
      <c r="A560" s="56" t="s">
        <v>853</v>
      </c>
      <c r="B560" s="56" t="s">
        <v>3634</v>
      </c>
      <c r="C560" s="56" t="s">
        <v>5782</v>
      </c>
      <c r="D560" s="57" t="s">
        <v>5768</v>
      </c>
      <c r="E560" s="73" t="s">
        <v>5749</v>
      </c>
      <c r="F560" s="56" t="s">
        <v>3634</v>
      </c>
    </row>
    <row r="561" spans="1:6" ht="15.75" x14ac:dyDescent="0.25">
      <c r="A561" s="56" t="s">
        <v>801</v>
      </c>
      <c r="B561" s="56" t="s">
        <v>3634</v>
      </c>
      <c r="C561" s="56" t="s">
        <v>5782</v>
      </c>
      <c r="D561" s="57" t="s">
        <v>5768</v>
      </c>
      <c r="E561" s="73" t="s">
        <v>5749</v>
      </c>
      <c r="F561" s="56" t="s">
        <v>3634</v>
      </c>
    </row>
    <row r="562" spans="1:6" ht="15.75" x14ac:dyDescent="0.25">
      <c r="A562" s="56" t="s">
        <v>910</v>
      </c>
      <c r="B562" s="56" t="s">
        <v>3634</v>
      </c>
      <c r="C562" s="56" t="s">
        <v>5782</v>
      </c>
      <c r="D562" s="57" t="s">
        <v>5768</v>
      </c>
      <c r="E562" s="73" t="s">
        <v>5749</v>
      </c>
      <c r="F562" s="56" t="s">
        <v>3634</v>
      </c>
    </row>
    <row r="563" spans="1:6" ht="15.75" x14ac:dyDescent="0.25">
      <c r="A563" s="56" t="s">
        <v>830</v>
      </c>
      <c r="B563" s="56" t="s">
        <v>3634</v>
      </c>
      <c r="C563" s="56" t="s">
        <v>5782</v>
      </c>
      <c r="D563" s="57" t="s">
        <v>5768</v>
      </c>
      <c r="E563" s="73" t="s">
        <v>5749</v>
      </c>
      <c r="F563" s="56" t="s">
        <v>3634</v>
      </c>
    </row>
    <row r="564" spans="1:6" ht="15.75" x14ac:dyDescent="0.25">
      <c r="A564" s="56" t="s">
        <v>854</v>
      </c>
      <c r="B564" s="56" t="s">
        <v>3634</v>
      </c>
      <c r="C564" s="56" t="s">
        <v>5782</v>
      </c>
      <c r="D564" s="57" t="s">
        <v>5768</v>
      </c>
      <c r="E564" s="73" t="s">
        <v>5749</v>
      </c>
      <c r="F564" s="56" t="s">
        <v>3634</v>
      </c>
    </row>
    <row r="565" spans="1:6" ht="15.75" x14ac:dyDescent="0.25">
      <c r="A565" s="56" t="s">
        <v>857</v>
      </c>
      <c r="B565" s="56" t="s">
        <v>3634</v>
      </c>
      <c r="C565" s="56" t="s">
        <v>5782</v>
      </c>
      <c r="D565" s="57" t="s">
        <v>5768</v>
      </c>
      <c r="E565" s="73" t="s">
        <v>5749</v>
      </c>
      <c r="F565" s="56" t="s">
        <v>3634</v>
      </c>
    </row>
    <row r="566" spans="1:6" ht="15.75" x14ac:dyDescent="0.25">
      <c r="A566" s="56" t="s">
        <v>912</v>
      </c>
      <c r="B566" s="56" t="s">
        <v>3634</v>
      </c>
      <c r="C566" s="56" t="s">
        <v>5782</v>
      </c>
      <c r="D566" s="57" t="s">
        <v>5768</v>
      </c>
      <c r="E566" s="73" t="s">
        <v>5749</v>
      </c>
      <c r="F566" s="56" t="s">
        <v>3634</v>
      </c>
    </row>
    <row r="567" spans="1:6" ht="15.75" x14ac:dyDescent="0.25">
      <c r="A567" s="56" t="s">
        <v>949</v>
      </c>
      <c r="B567" s="56" t="s">
        <v>3634</v>
      </c>
      <c r="C567" s="56" t="s">
        <v>5782</v>
      </c>
      <c r="D567" s="57" t="s">
        <v>5768</v>
      </c>
      <c r="E567" s="73" t="s">
        <v>5749</v>
      </c>
      <c r="F567" s="56" t="s">
        <v>3634</v>
      </c>
    </row>
    <row r="568" spans="1:6" ht="15.75" x14ac:dyDescent="0.25">
      <c r="A568" s="56" t="s">
        <v>3639</v>
      </c>
      <c r="B568" s="56" t="s">
        <v>3634</v>
      </c>
      <c r="C568" s="56" t="s">
        <v>5782</v>
      </c>
      <c r="D568" s="57" t="s">
        <v>5768</v>
      </c>
      <c r="E568" s="73" t="s">
        <v>5749</v>
      </c>
      <c r="F568" s="56" t="s">
        <v>3634</v>
      </c>
    </row>
    <row r="569" spans="1:6" ht="15.75" x14ac:dyDescent="0.25">
      <c r="A569" s="56" t="s">
        <v>3640</v>
      </c>
      <c r="B569" s="56" t="s">
        <v>3634</v>
      </c>
      <c r="C569" s="56" t="s">
        <v>5782</v>
      </c>
      <c r="D569" s="57" t="s">
        <v>5768</v>
      </c>
      <c r="E569" s="73" t="s">
        <v>5749</v>
      </c>
      <c r="F569" s="56" t="s">
        <v>3634</v>
      </c>
    </row>
    <row r="570" spans="1:6" ht="15.75" x14ac:dyDescent="0.25">
      <c r="A570" s="56" t="s">
        <v>3641</v>
      </c>
      <c r="B570" s="56" t="s">
        <v>3634</v>
      </c>
      <c r="C570" s="56" t="s">
        <v>5782</v>
      </c>
      <c r="D570" s="57" t="s">
        <v>5768</v>
      </c>
      <c r="E570" s="73" t="s">
        <v>5749</v>
      </c>
      <c r="F570" s="56" t="s">
        <v>3634</v>
      </c>
    </row>
    <row r="571" spans="1:6" ht="15.75" x14ac:dyDescent="0.25">
      <c r="A571" s="56" t="s">
        <v>3642</v>
      </c>
      <c r="B571" s="56" t="s">
        <v>3634</v>
      </c>
      <c r="C571" s="56" t="s">
        <v>5782</v>
      </c>
      <c r="D571" s="57" t="s">
        <v>5768</v>
      </c>
      <c r="E571" s="73" t="s">
        <v>5749</v>
      </c>
      <c r="F571" s="56" t="s">
        <v>3634</v>
      </c>
    </row>
    <row r="572" spans="1:6" ht="15.75" x14ac:dyDescent="0.25">
      <c r="A572" s="56" t="s">
        <v>3643</v>
      </c>
      <c r="B572" s="56" t="s">
        <v>3634</v>
      </c>
      <c r="C572" s="56" t="s">
        <v>5782</v>
      </c>
      <c r="D572" s="57" t="s">
        <v>5768</v>
      </c>
      <c r="E572" s="73" t="s">
        <v>5749</v>
      </c>
      <c r="F572" s="56" t="s">
        <v>3634</v>
      </c>
    </row>
    <row r="573" spans="1:6" ht="15.75" x14ac:dyDescent="0.25">
      <c r="A573" s="56" t="s">
        <v>3644</v>
      </c>
      <c r="B573" s="56" t="s">
        <v>3634</v>
      </c>
      <c r="C573" s="56" t="s">
        <v>5782</v>
      </c>
      <c r="D573" s="57" t="s">
        <v>5768</v>
      </c>
      <c r="E573" s="73" t="s">
        <v>5749</v>
      </c>
      <c r="F573" s="56" t="s">
        <v>3634</v>
      </c>
    </row>
    <row r="574" spans="1:6" ht="15.75" x14ac:dyDescent="0.25">
      <c r="A574" s="56" t="s">
        <v>1393</v>
      </c>
      <c r="B574" s="56" t="s">
        <v>3634</v>
      </c>
      <c r="C574" s="56" t="s">
        <v>5782</v>
      </c>
      <c r="D574" s="57" t="s">
        <v>5768</v>
      </c>
      <c r="E574" s="73" t="s">
        <v>5749</v>
      </c>
      <c r="F574" s="56" t="s">
        <v>3634</v>
      </c>
    </row>
    <row r="575" spans="1:6" ht="15.75" x14ac:dyDescent="0.25">
      <c r="A575" s="56" t="s">
        <v>1389</v>
      </c>
      <c r="B575" s="56" t="s">
        <v>3634</v>
      </c>
      <c r="C575" s="56" t="s">
        <v>5782</v>
      </c>
      <c r="D575" s="57" t="s">
        <v>5768</v>
      </c>
      <c r="E575" s="73" t="s">
        <v>5749</v>
      </c>
      <c r="F575" s="56" t="s">
        <v>3634</v>
      </c>
    </row>
    <row r="576" spans="1:6" ht="15.75" x14ac:dyDescent="0.25">
      <c r="A576" s="56" t="s">
        <v>922</v>
      </c>
      <c r="B576" s="56" t="s">
        <v>3634</v>
      </c>
      <c r="C576" s="56" t="s">
        <v>5782</v>
      </c>
      <c r="D576" s="57" t="s">
        <v>5768</v>
      </c>
      <c r="E576" s="73" t="s">
        <v>5749</v>
      </c>
      <c r="F576" s="56" t="s">
        <v>3634</v>
      </c>
    </row>
    <row r="577" spans="1:6" ht="15.75" x14ac:dyDescent="0.25">
      <c r="A577" s="56" t="s">
        <v>2009</v>
      </c>
      <c r="B577" s="56" t="s">
        <v>3634</v>
      </c>
      <c r="C577" s="56" t="s">
        <v>5782</v>
      </c>
      <c r="D577" s="57" t="s">
        <v>5768</v>
      </c>
      <c r="E577" s="73" t="s">
        <v>5749</v>
      </c>
      <c r="F577" s="56" t="s">
        <v>3634</v>
      </c>
    </row>
    <row r="578" spans="1:6" ht="15.75" x14ac:dyDescent="0.25">
      <c r="A578" s="56" t="s">
        <v>2806</v>
      </c>
      <c r="B578" s="56" t="s">
        <v>3634</v>
      </c>
      <c r="C578" s="56" t="s">
        <v>5782</v>
      </c>
      <c r="D578" s="57" t="s">
        <v>5768</v>
      </c>
      <c r="E578" s="73" t="s">
        <v>5749</v>
      </c>
      <c r="F578" s="56" t="s">
        <v>3634</v>
      </c>
    </row>
    <row r="579" spans="1:6" ht="15.75" x14ac:dyDescent="0.25">
      <c r="A579" s="56" t="s">
        <v>1262</v>
      </c>
      <c r="B579" s="56" t="s">
        <v>3634</v>
      </c>
      <c r="C579" s="56" t="s">
        <v>5782</v>
      </c>
      <c r="D579" s="57" t="s">
        <v>5768</v>
      </c>
      <c r="E579" s="73" t="s">
        <v>5749</v>
      </c>
      <c r="F579" s="56" t="s">
        <v>3634</v>
      </c>
    </row>
    <row r="580" spans="1:6" ht="15.75" x14ac:dyDescent="0.25">
      <c r="A580" s="56" t="s">
        <v>3645</v>
      </c>
      <c r="B580" s="56" t="s">
        <v>3634</v>
      </c>
      <c r="C580" s="56" t="s">
        <v>5782</v>
      </c>
      <c r="D580" s="57" t="s">
        <v>5768</v>
      </c>
      <c r="E580" s="73" t="s">
        <v>5749</v>
      </c>
      <c r="F580" s="56" t="s">
        <v>3634</v>
      </c>
    </row>
    <row r="581" spans="1:6" ht="15.75" x14ac:dyDescent="0.25">
      <c r="A581" s="56" t="s">
        <v>529</v>
      </c>
      <c r="B581" s="56" t="s">
        <v>3634</v>
      </c>
      <c r="C581" s="56" t="s">
        <v>5782</v>
      </c>
      <c r="D581" s="57" t="s">
        <v>5768</v>
      </c>
      <c r="E581" s="73" t="s">
        <v>5749</v>
      </c>
      <c r="F581" s="56" t="s">
        <v>3634</v>
      </c>
    </row>
    <row r="582" spans="1:6" ht="15.75" x14ac:dyDescent="0.25">
      <c r="A582" s="56" t="s">
        <v>837</v>
      </c>
      <c r="B582" s="56" t="s">
        <v>3634</v>
      </c>
      <c r="C582" s="56" t="s">
        <v>5782</v>
      </c>
      <c r="D582" s="57" t="s">
        <v>5768</v>
      </c>
      <c r="E582" s="73" t="s">
        <v>5749</v>
      </c>
      <c r="F582" s="56" t="s">
        <v>3634</v>
      </c>
    </row>
    <row r="583" spans="1:6" ht="15.75" x14ac:dyDescent="0.25">
      <c r="A583" s="56" t="s">
        <v>810</v>
      </c>
      <c r="B583" s="56" t="s">
        <v>3634</v>
      </c>
      <c r="C583" s="56" t="s">
        <v>5782</v>
      </c>
      <c r="D583" s="57" t="s">
        <v>5768</v>
      </c>
      <c r="E583" s="73" t="s">
        <v>5749</v>
      </c>
      <c r="F583" s="56" t="s">
        <v>3634</v>
      </c>
    </row>
    <row r="584" spans="1:6" ht="15.75" x14ac:dyDescent="0.25">
      <c r="A584" s="56" t="s">
        <v>3646</v>
      </c>
      <c r="B584" s="56" t="s">
        <v>3634</v>
      </c>
      <c r="C584" s="56" t="s">
        <v>5782</v>
      </c>
      <c r="D584" s="57" t="s">
        <v>5768</v>
      </c>
      <c r="E584" s="73" t="s">
        <v>5749</v>
      </c>
      <c r="F584" s="56" t="s">
        <v>3634</v>
      </c>
    </row>
    <row r="585" spans="1:6" ht="15.75" x14ac:dyDescent="0.25">
      <c r="A585" s="56" t="s">
        <v>926</v>
      </c>
      <c r="B585" s="56" t="s">
        <v>3634</v>
      </c>
      <c r="C585" s="56" t="s">
        <v>5782</v>
      </c>
      <c r="D585" s="57" t="s">
        <v>5768</v>
      </c>
      <c r="E585" s="73" t="s">
        <v>5749</v>
      </c>
      <c r="F585" s="56" t="s">
        <v>3634</v>
      </c>
    </row>
    <row r="586" spans="1:6" ht="15.75" x14ac:dyDescent="0.25">
      <c r="A586" s="56" t="s">
        <v>1159</v>
      </c>
      <c r="B586" s="56" t="s">
        <v>3634</v>
      </c>
      <c r="C586" s="56" t="s">
        <v>5782</v>
      </c>
      <c r="D586" s="57" t="s">
        <v>5768</v>
      </c>
      <c r="E586" s="73" t="s">
        <v>5749</v>
      </c>
      <c r="F586" s="56" t="s">
        <v>3634</v>
      </c>
    </row>
    <row r="587" spans="1:6" ht="15.75" x14ac:dyDescent="0.25">
      <c r="A587" s="56" t="s">
        <v>3647</v>
      </c>
      <c r="B587" s="56" t="s">
        <v>3634</v>
      </c>
      <c r="C587" s="56" t="s">
        <v>5782</v>
      </c>
      <c r="D587" s="57" t="s">
        <v>5768</v>
      </c>
      <c r="E587" s="73" t="s">
        <v>5749</v>
      </c>
      <c r="F587" s="56" t="s">
        <v>3634</v>
      </c>
    </row>
    <row r="588" spans="1:6" ht="15.75" x14ac:dyDescent="0.25">
      <c r="A588" s="56" t="s">
        <v>737</v>
      </c>
      <c r="B588" s="56" t="s">
        <v>3634</v>
      </c>
      <c r="C588" s="56" t="s">
        <v>5782</v>
      </c>
      <c r="D588" s="57" t="s">
        <v>5768</v>
      </c>
      <c r="E588" s="73" t="s">
        <v>5749</v>
      </c>
      <c r="F588" s="56" t="s">
        <v>3634</v>
      </c>
    </row>
    <row r="589" spans="1:6" ht="15.75" x14ac:dyDescent="0.25">
      <c r="A589" s="56" t="s">
        <v>895</v>
      </c>
      <c r="B589" s="56" t="s">
        <v>3634</v>
      </c>
      <c r="C589" s="56" t="s">
        <v>5782</v>
      </c>
      <c r="D589" s="57" t="s">
        <v>5768</v>
      </c>
      <c r="E589" s="73" t="s">
        <v>5749</v>
      </c>
      <c r="F589" s="56" t="s">
        <v>3634</v>
      </c>
    </row>
    <row r="590" spans="1:6" ht="15.75" x14ac:dyDescent="0.25">
      <c r="A590" s="56" t="s">
        <v>928</v>
      </c>
      <c r="B590" s="56" t="s">
        <v>3634</v>
      </c>
      <c r="C590" s="56" t="s">
        <v>5782</v>
      </c>
      <c r="D590" s="57" t="s">
        <v>5768</v>
      </c>
      <c r="E590" s="73" t="s">
        <v>5749</v>
      </c>
      <c r="F590" s="56" t="s">
        <v>3634</v>
      </c>
    </row>
    <row r="591" spans="1:6" ht="15.75" x14ac:dyDescent="0.25">
      <c r="A591" s="56" t="s">
        <v>3648</v>
      </c>
      <c r="B591" s="56" t="s">
        <v>3634</v>
      </c>
      <c r="C591" s="56" t="s">
        <v>5782</v>
      </c>
      <c r="D591" s="57" t="s">
        <v>5768</v>
      </c>
      <c r="E591" s="73" t="s">
        <v>5749</v>
      </c>
      <c r="F591" s="56" t="s">
        <v>3634</v>
      </c>
    </row>
    <row r="592" spans="1:6" ht="15.75" x14ac:dyDescent="0.25">
      <c r="A592" s="56" t="s">
        <v>3649</v>
      </c>
      <c r="B592" s="56" t="s">
        <v>3634</v>
      </c>
      <c r="C592" s="56" t="s">
        <v>5782</v>
      </c>
      <c r="D592" s="57" t="s">
        <v>5768</v>
      </c>
      <c r="E592" s="73" t="s">
        <v>5749</v>
      </c>
      <c r="F592" s="56" t="s">
        <v>3634</v>
      </c>
    </row>
    <row r="593" spans="1:6" ht="15.75" x14ac:dyDescent="0.25">
      <c r="A593" s="56" t="s">
        <v>935</v>
      </c>
      <c r="B593" s="56" t="s">
        <v>3634</v>
      </c>
      <c r="C593" s="56" t="s">
        <v>5782</v>
      </c>
      <c r="D593" s="57" t="s">
        <v>5768</v>
      </c>
      <c r="E593" s="73" t="s">
        <v>5749</v>
      </c>
      <c r="F593" s="56" t="s">
        <v>3634</v>
      </c>
    </row>
    <row r="594" spans="1:6" ht="15.75" x14ac:dyDescent="0.25">
      <c r="A594" s="56" t="s">
        <v>936</v>
      </c>
      <c r="B594" s="56" t="s">
        <v>3634</v>
      </c>
      <c r="C594" s="56" t="s">
        <v>5782</v>
      </c>
      <c r="D594" s="57" t="s">
        <v>5768</v>
      </c>
      <c r="E594" s="73" t="s">
        <v>5749</v>
      </c>
      <c r="F594" s="56" t="s">
        <v>3634</v>
      </c>
    </row>
    <row r="595" spans="1:6" ht="15.75" x14ac:dyDescent="0.25">
      <c r="A595" s="56" t="s">
        <v>3650</v>
      </c>
      <c r="B595" s="56" t="s">
        <v>3634</v>
      </c>
      <c r="C595" s="56" t="s">
        <v>5782</v>
      </c>
      <c r="D595" s="57" t="s">
        <v>5768</v>
      </c>
      <c r="E595" s="73" t="s">
        <v>5749</v>
      </c>
      <c r="F595" s="56" t="s">
        <v>3634</v>
      </c>
    </row>
    <row r="596" spans="1:6" ht="15.75" x14ac:dyDescent="0.25">
      <c r="A596" s="56" t="s">
        <v>2037</v>
      </c>
      <c r="B596" s="56" t="s">
        <v>3634</v>
      </c>
      <c r="C596" s="56" t="s">
        <v>5782</v>
      </c>
      <c r="D596" s="57" t="s">
        <v>5768</v>
      </c>
      <c r="E596" s="73" t="s">
        <v>5749</v>
      </c>
      <c r="F596" s="56" t="s">
        <v>3634</v>
      </c>
    </row>
    <row r="597" spans="1:6" ht="15.75" x14ac:dyDescent="0.25">
      <c r="A597" s="56" t="s">
        <v>652</v>
      </c>
      <c r="B597" s="56" t="s">
        <v>3634</v>
      </c>
      <c r="C597" s="56" t="s">
        <v>5782</v>
      </c>
      <c r="D597" s="57" t="s">
        <v>5768</v>
      </c>
      <c r="E597" s="73" t="s">
        <v>5749</v>
      </c>
      <c r="F597" s="56" t="s">
        <v>3634</v>
      </c>
    </row>
    <row r="598" spans="1:6" ht="15.75" x14ac:dyDescent="0.25">
      <c r="A598" s="56" t="s">
        <v>3651</v>
      </c>
      <c r="B598" s="56" t="s">
        <v>3634</v>
      </c>
      <c r="C598" s="56" t="s">
        <v>5782</v>
      </c>
      <c r="D598" s="57" t="s">
        <v>5768</v>
      </c>
      <c r="E598" s="73" t="s">
        <v>5749</v>
      </c>
      <c r="F598" s="56" t="s">
        <v>3634</v>
      </c>
    </row>
    <row r="599" spans="1:6" ht="15.75" x14ac:dyDescent="0.25">
      <c r="A599" s="56" t="s">
        <v>3652</v>
      </c>
      <c r="B599" s="56" t="s">
        <v>3634</v>
      </c>
      <c r="C599" s="56" t="s">
        <v>5782</v>
      </c>
      <c r="D599" s="57" t="s">
        <v>5768</v>
      </c>
      <c r="E599" s="73" t="s">
        <v>5749</v>
      </c>
      <c r="F599" s="56" t="s">
        <v>3634</v>
      </c>
    </row>
    <row r="600" spans="1:6" ht="15.75" x14ac:dyDescent="0.25">
      <c r="A600" s="56" t="s">
        <v>819</v>
      </c>
      <c r="B600" s="56" t="s">
        <v>3634</v>
      </c>
      <c r="C600" s="56" t="s">
        <v>5782</v>
      </c>
      <c r="D600" s="57" t="s">
        <v>5768</v>
      </c>
      <c r="E600" s="73" t="s">
        <v>5749</v>
      </c>
      <c r="F600" s="56" t="s">
        <v>3634</v>
      </c>
    </row>
    <row r="601" spans="1:6" ht="15.75" x14ac:dyDescent="0.25">
      <c r="A601" s="56" t="s">
        <v>820</v>
      </c>
      <c r="B601" s="56" t="s">
        <v>3634</v>
      </c>
      <c r="C601" s="56" t="s">
        <v>5782</v>
      </c>
      <c r="D601" s="57" t="s">
        <v>5768</v>
      </c>
      <c r="E601" s="73" t="s">
        <v>5749</v>
      </c>
      <c r="F601" s="56" t="s">
        <v>3634</v>
      </c>
    </row>
    <row r="602" spans="1:6" ht="15.75" x14ac:dyDescent="0.25">
      <c r="A602" s="56" t="s">
        <v>1384</v>
      </c>
      <c r="B602" s="56" t="s">
        <v>3634</v>
      </c>
      <c r="C602" s="56" t="s">
        <v>5782</v>
      </c>
      <c r="D602" s="57" t="s">
        <v>5768</v>
      </c>
      <c r="E602" s="73" t="s">
        <v>5749</v>
      </c>
      <c r="F602" s="56" t="s">
        <v>3634</v>
      </c>
    </row>
    <row r="603" spans="1:6" ht="15.75" x14ac:dyDescent="0.25">
      <c r="A603" s="56" t="s">
        <v>846</v>
      </c>
      <c r="B603" s="56" t="s">
        <v>3634</v>
      </c>
      <c r="C603" s="56" t="s">
        <v>5782</v>
      </c>
      <c r="D603" s="57" t="s">
        <v>5768</v>
      </c>
      <c r="E603" s="73" t="s">
        <v>5749</v>
      </c>
      <c r="F603" s="56" t="s">
        <v>3634</v>
      </c>
    </row>
    <row r="604" spans="1:6" ht="15.75" x14ac:dyDescent="0.25">
      <c r="A604" s="56" t="s">
        <v>3653</v>
      </c>
      <c r="B604" s="56" t="s">
        <v>3634</v>
      </c>
      <c r="C604" s="56" t="s">
        <v>5782</v>
      </c>
      <c r="D604" s="57" t="s">
        <v>5768</v>
      </c>
      <c r="E604" s="73" t="s">
        <v>5749</v>
      </c>
      <c r="F604" s="56" t="s">
        <v>3634</v>
      </c>
    </row>
    <row r="605" spans="1:6" ht="15.75" x14ac:dyDescent="0.25">
      <c r="A605" s="56" t="s">
        <v>3654</v>
      </c>
      <c r="B605" s="56" t="s">
        <v>3634</v>
      </c>
      <c r="C605" s="56" t="s">
        <v>5782</v>
      </c>
      <c r="D605" s="57" t="s">
        <v>5768</v>
      </c>
      <c r="E605" s="73" t="s">
        <v>5749</v>
      </c>
      <c r="F605" s="56" t="s">
        <v>3634</v>
      </c>
    </row>
    <row r="606" spans="1:6" ht="15.75" x14ac:dyDescent="0.25">
      <c r="A606" s="56" t="s">
        <v>941</v>
      </c>
      <c r="B606" s="56" t="s">
        <v>3634</v>
      </c>
      <c r="C606" s="56" t="s">
        <v>5782</v>
      </c>
      <c r="D606" s="57" t="s">
        <v>5768</v>
      </c>
      <c r="E606" s="73" t="s">
        <v>5749</v>
      </c>
      <c r="F606" s="56" t="s">
        <v>3634</v>
      </c>
    </row>
    <row r="607" spans="1:6" ht="15.75" x14ac:dyDescent="0.25">
      <c r="A607" s="56" t="s">
        <v>847</v>
      </c>
      <c r="B607" s="56" t="s">
        <v>3634</v>
      </c>
      <c r="C607" s="56" t="s">
        <v>5782</v>
      </c>
      <c r="D607" s="57" t="s">
        <v>5768</v>
      </c>
      <c r="E607" s="73" t="s">
        <v>5749</v>
      </c>
      <c r="F607" s="56" t="s">
        <v>3634</v>
      </c>
    </row>
    <row r="608" spans="1:6" ht="15.75" x14ac:dyDescent="0.25">
      <c r="A608" s="56" t="s">
        <v>719</v>
      </c>
      <c r="B608" s="56" t="s">
        <v>3634</v>
      </c>
      <c r="C608" s="56" t="s">
        <v>5782</v>
      </c>
      <c r="D608" s="57" t="s">
        <v>5768</v>
      </c>
      <c r="E608" s="73" t="s">
        <v>5749</v>
      </c>
      <c r="F608" s="56" t="s">
        <v>3634</v>
      </c>
    </row>
    <row r="609" spans="1:6" ht="15.75" x14ac:dyDescent="0.25">
      <c r="A609" s="56" t="s">
        <v>1270</v>
      </c>
      <c r="B609" s="56" t="s">
        <v>3634</v>
      </c>
      <c r="C609" s="56" t="s">
        <v>5782</v>
      </c>
      <c r="D609" s="57" t="s">
        <v>5768</v>
      </c>
      <c r="E609" s="73" t="s">
        <v>5749</v>
      </c>
      <c r="F609" s="56" t="s">
        <v>3634</v>
      </c>
    </row>
    <row r="610" spans="1:6" ht="15.75" x14ac:dyDescent="0.25">
      <c r="A610" s="56" t="s">
        <v>3655</v>
      </c>
      <c r="B610" s="56" t="s">
        <v>3634</v>
      </c>
      <c r="C610" s="56" t="s">
        <v>5782</v>
      </c>
      <c r="D610" s="57" t="s">
        <v>5768</v>
      </c>
      <c r="E610" s="73" t="s">
        <v>5749</v>
      </c>
      <c r="F610" s="56" t="s">
        <v>3634</v>
      </c>
    </row>
    <row r="611" spans="1:6" ht="15.75" x14ac:dyDescent="0.25">
      <c r="A611" s="56" t="s">
        <v>850</v>
      </c>
      <c r="B611" s="56" t="s">
        <v>3634</v>
      </c>
      <c r="C611" s="56" t="s">
        <v>5782</v>
      </c>
      <c r="D611" s="57" t="s">
        <v>5768</v>
      </c>
      <c r="E611" s="73" t="s">
        <v>5749</v>
      </c>
      <c r="F611" s="56" t="s">
        <v>3634</v>
      </c>
    </row>
    <row r="612" spans="1:6" ht="15.75" x14ac:dyDescent="0.25">
      <c r="A612" s="56" t="s">
        <v>877</v>
      </c>
      <c r="B612" s="56" t="s">
        <v>3634</v>
      </c>
      <c r="C612" s="56" t="s">
        <v>5782</v>
      </c>
      <c r="D612" s="57" t="s">
        <v>5768</v>
      </c>
      <c r="E612" s="73" t="s">
        <v>5749</v>
      </c>
      <c r="F612" s="56" t="s">
        <v>3634</v>
      </c>
    </row>
    <row r="613" spans="1:6" ht="15.75" x14ac:dyDescent="0.25">
      <c r="A613" s="56" t="s">
        <v>976</v>
      </c>
      <c r="B613" s="56" t="s">
        <v>3806</v>
      </c>
      <c r="C613" s="56" t="s">
        <v>5782</v>
      </c>
      <c r="D613" s="57" t="s">
        <v>5767</v>
      </c>
      <c r="E613" s="73" t="s">
        <v>5748</v>
      </c>
      <c r="F613" s="56" t="s">
        <v>3806</v>
      </c>
    </row>
    <row r="614" spans="1:6" ht="15.75" x14ac:dyDescent="0.25">
      <c r="A614" s="56" t="s">
        <v>3807</v>
      </c>
      <c r="B614" s="56" t="s">
        <v>3806</v>
      </c>
      <c r="C614" s="56" t="s">
        <v>5782</v>
      </c>
      <c r="D614" s="57" t="s">
        <v>5767</v>
      </c>
      <c r="E614" s="73" t="s">
        <v>5748</v>
      </c>
      <c r="F614" s="56" t="s">
        <v>3806</v>
      </c>
    </row>
    <row r="615" spans="1:6" ht="15.75" x14ac:dyDescent="0.25">
      <c r="A615" s="56" t="s">
        <v>3808</v>
      </c>
      <c r="B615" s="56" t="s">
        <v>3806</v>
      </c>
      <c r="C615" s="56" t="s">
        <v>5782</v>
      </c>
      <c r="D615" s="57" t="s">
        <v>5767</v>
      </c>
      <c r="E615" s="73" t="s">
        <v>5748</v>
      </c>
      <c r="F615" s="56" t="s">
        <v>3806</v>
      </c>
    </row>
    <row r="616" spans="1:6" ht="15.75" x14ac:dyDescent="0.25">
      <c r="A616" s="56" t="s">
        <v>1704</v>
      </c>
      <c r="B616" s="56" t="s">
        <v>3806</v>
      </c>
      <c r="C616" s="56" t="s">
        <v>5782</v>
      </c>
      <c r="D616" s="57" t="s">
        <v>5767</v>
      </c>
      <c r="E616" s="73" t="s">
        <v>5748</v>
      </c>
      <c r="F616" s="56" t="s">
        <v>3806</v>
      </c>
    </row>
    <row r="617" spans="1:6" ht="15.75" x14ac:dyDescent="0.25">
      <c r="A617" s="56" t="s">
        <v>798</v>
      </c>
      <c r="B617" s="56" t="s">
        <v>3806</v>
      </c>
      <c r="C617" s="56" t="s">
        <v>5782</v>
      </c>
      <c r="D617" s="57" t="s">
        <v>5767</v>
      </c>
      <c r="E617" s="73" t="s">
        <v>5748</v>
      </c>
      <c r="F617" s="56" t="s">
        <v>3806</v>
      </c>
    </row>
    <row r="618" spans="1:6" ht="15.75" x14ac:dyDescent="0.25">
      <c r="A618" s="56" t="s">
        <v>980</v>
      </c>
      <c r="B618" s="56" t="s">
        <v>3806</v>
      </c>
      <c r="C618" s="56" t="s">
        <v>5782</v>
      </c>
      <c r="D618" s="57" t="s">
        <v>5767</v>
      </c>
      <c r="E618" s="73" t="s">
        <v>5748</v>
      </c>
      <c r="F618" s="56" t="s">
        <v>3806</v>
      </c>
    </row>
    <row r="619" spans="1:6" ht="15.75" x14ac:dyDescent="0.25">
      <c r="A619" s="56" t="s">
        <v>947</v>
      </c>
      <c r="B619" s="56" t="s">
        <v>3806</v>
      </c>
      <c r="C619" s="56" t="s">
        <v>5782</v>
      </c>
      <c r="D619" s="57" t="s">
        <v>5767</v>
      </c>
      <c r="E619" s="73" t="s">
        <v>5748</v>
      </c>
      <c r="F619" s="56" t="s">
        <v>3806</v>
      </c>
    </row>
    <row r="620" spans="1:6" ht="15.75" x14ac:dyDescent="0.25">
      <c r="A620" s="56" t="s">
        <v>3809</v>
      </c>
      <c r="B620" s="56" t="s">
        <v>3806</v>
      </c>
      <c r="C620" s="56" t="s">
        <v>5782</v>
      </c>
      <c r="D620" s="57" t="s">
        <v>5767</v>
      </c>
      <c r="E620" s="73" t="s">
        <v>5748</v>
      </c>
      <c r="F620" s="56" t="s">
        <v>3806</v>
      </c>
    </row>
    <row r="621" spans="1:6" ht="15.75" x14ac:dyDescent="0.25">
      <c r="A621" s="56" t="s">
        <v>601</v>
      </c>
      <c r="B621" s="56" t="s">
        <v>3806</v>
      </c>
      <c r="C621" s="56" t="s">
        <v>5782</v>
      </c>
      <c r="D621" s="57" t="s">
        <v>5767</v>
      </c>
      <c r="E621" s="73" t="s">
        <v>5748</v>
      </c>
      <c r="F621" s="56" t="s">
        <v>3806</v>
      </c>
    </row>
    <row r="622" spans="1:6" ht="15.75" x14ac:dyDescent="0.25">
      <c r="A622" s="56" t="s">
        <v>831</v>
      </c>
      <c r="B622" s="56" t="s">
        <v>3806</v>
      </c>
      <c r="C622" s="56" t="s">
        <v>5782</v>
      </c>
      <c r="D622" s="57" t="s">
        <v>5767</v>
      </c>
      <c r="E622" s="73" t="s">
        <v>5748</v>
      </c>
      <c r="F622" s="56" t="s">
        <v>3806</v>
      </c>
    </row>
    <row r="623" spans="1:6" ht="15.75" x14ac:dyDescent="0.25">
      <c r="A623" s="56" t="s">
        <v>3810</v>
      </c>
      <c r="B623" s="56" t="s">
        <v>3806</v>
      </c>
      <c r="C623" s="56" t="s">
        <v>5782</v>
      </c>
      <c r="D623" s="57" t="s">
        <v>5767</v>
      </c>
      <c r="E623" s="73" t="s">
        <v>5748</v>
      </c>
      <c r="F623" s="56" t="s">
        <v>3806</v>
      </c>
    </row>
    <row r="624" spans="1:6" ht="15.75" x14ac:dyDescent="0.25">
      <c r="A624" s="56" t="s">
        <v>1151</v>
      </c>
      <c r="B624" s="56" t="s">
        <v>3806</v>
      </c>
      <c r="C624" s="56" t="s">
        <v>5782</v>
      </c>
      <c r="D624" s="57" t="s">
        <v>5767</v>
      </c>
      <c r="E624" s="73" t="s">
        <v>5748</v>
      </c>
      <c r="F624" s="56" t="s">
        <v>3806</v>
      </c>
    </row>
    <row r="625" spans="1:6" ht="15.75" x14ac:dyDescent="0.25">
      <c r="A625" s="56" t="s">
        <v>804</v>
      </c>
      <c r="B625" s="56" t="s">
        <v>3806</v>
      </c>
      <c r="C625" s="56" t="s">
        <v>5782</v>
      </c>
      <c r="D625" s="57" t="s">
        <v>5767</v>
      </c>
      <c r="E625" s="73" t="s">
        <v>5748</v>
      </c>
      <c r="F625" s="56" t="s">
        <v>3806</v>
      </c>
    </row>
    <row r="626" spans="1:6" ht="15.75" x14ac:dyDescent="0.25">
      <c r="A626" s="56" t="s">
        <v>805</v>
      </c>
      <c r="B626" s="56" t="s">
        <v>3806</v>
      </c>
      <c r="C626" s="56" t="s">
        <v>5782</v>
      </c>
      <c r="D626" s="57" t="s">
        <v>5767</v>
      </c>
      <c r="E626" s="73" t="s">
        <v>5748</v>
      </c>
      <c r="F626" s="56" t="s">
        <v>3806</v>
      </c>
    </row>
    <row r="627" spans="1:6" ht="15.75" x14ac:dyDescent="0.25">
      <c r="A627" s="56" t="s">
        <v>834</v>
      </c>
      <c r="B627" s="56" t="s">
        <v>3806</v>
      </c>
      <c r="C627" s="56" t="s">
        <v>5782</v>
      </c>
      <c r="D627" s="57" t="s">
        <v>5767</v>
      </c>
      <c r="E627" s="73" t="s">
        <v>5748</v>
      </c>
      <c r="F627" s="56" t="s">
        <v>3806</v>
      </c>
    </row>
    <row r="628" spans="1:6" ht="15.75" x14ac:dyDescent="0.25">
      <c r="A628" s="56" t="s">
        <v>3811</v>
      </c>
      <c r="B628" s="56" t="s">
        <v>3806</v>
      </c>
      <c r="C628" s="56" t="s">
        <v>5782</v>
      </c>
      <c r="D628" s="57" t="s">
        <v>5767</v>
      </c>
      <c r="E628" s="73" t="s">
        <v>5748</v>
      </c>
      <c r="F628" s="56" t="s">
        <v>3806</v>
      </c>
    </row>
    <row r="629" spans="1:6" ht="15.75" x14ac:dyDescent="0.25">
      <c r="A629" s="56" t="s">
        <v>3812</v>
      </c>
      <c r="B629" s="56" t="s">
        <v>3806</v>
      </c>
      <c r="C629" s="56" t="s">
        <v>5782</v>
      </c>
      <c r="D629" s="57" t="s">
        <v>5767</v>
      </c>
      <c r="E629" s="73" t="s">
        <v>5748</v>
      </c>
      <c r="F629" s="56" t="s">
        <v>3806</v>
      </c>
    </row>
    <row r="630" spans="1:6" ht="15.75" x14ac:dyDescent="0.25">
      <c r="A630" s="56" t="s">
        <v>951</v>
      </c>
      <c r="B630" s="56" t="s">
        <v>3806</v>
      </c>
      <c r="C630" s="56" t="s">
        <v>5782</v>
      </c>
      <c r="D630" s="57" t="s">
        <v>5767</v>
      </c>
      <c r="E630" s="73" t="s">
        <v>5748</v>
      </c>
      <c r="F630" s="56" t="s">
        <v>3806</v>
      </c>
    </row>
    <row r="631" spans="1:6" ht="15.75" x14ac:dyDescent="0.25">
      <c r="A631" s="56" t="s">
        <v>3813</v>
      </c>
      <c r="B631" s="56" t="s">
        <v>3806</v>
      </c>
      <c r="C631" s="56" t="s">
        <v>5782</v>
      </c>
      <c r="D631" s="57" t="s">
        <v>5767</v>
      </c>
      <c r="E631" s="73" t="s">
        <v>5748</v>
      </c>
      <c r="F631" s="56" t="s">
        <v>3806</v>
      </c>
    </row>
    <row r="632" spans="1:6" ht="15.75" x14ac:dyDescent="0.25">
      <c r="A632" s="56" t="s">
        <v>887</v>
      </c>
      <c r="B632" s="56" t="s">
        <v>3806</v>
      </c>
      <c r="C632" s="56" t="s">
        <v>5782</v>
      </c>
      <c r="D632" s="57" t="s">
        <v>5767</v>
      </c>
      <c r="E632" s="73" t="s">
        <v>5748</v>
      </c>
      <c r="F632" s="56" t="s">
        <v>3806</v>
      </c>
    </row>
    <row r="633" spans="1:6" ht="15.75" x14ac:dyDescent="0.25">
      <c r="A633" s="56" t="s">
        <v>290</v>
      </c>
      <c r="B633" s="56" t="s">
        <v>3806</v>
      </c>
      <c r="C633" s="56" t="s">
        <v>5782</v>
      </c>
      <c r="D633" s="57" t="s">
        <v>5767</v>
      </c>
      <c r="E633" s="73" t="s">
        <v>5748</v>
      </c>
      <c r="F633" s="56" t="s">
        <v>3806</v>
      </c>
    </row>
    <row r="634" spans="1:6" ht="15.75" x14ac:dyDescent="0.25">
      <c r="A634" s="56" t="s">
        <v>3814</v>
      </c>
      <c r="B634" s="56" t="s">
        <v>3806</v>
      </c>
      <c r="C634" s="56" t="s">
        <v>5782</v>
      </c>
      <c r="D634" s="57" t="s">
        <v>5767</v>
      </c>
      <c r="E634" s="73" t="s">
        <v>5748</v>
      </c>
      <c r="F634" s="56" t="s">
        <v>3806</v>
      </c>
    </row>
    <row r="635" spans="1:6" ht="15.75" x14ac:dyDescent="0.25">
      <c r="A635" s="56" t="s">
        <v>3815</v>
      </c>
      <c r="B635" s="56" t="s">
        <v>3806</v>
      </c>
      <c r="C635" s="56" t="s">
        <v>5782</v>
      </c>
      <c r="D635" s="57" t="s">
        <v>5767</v>
      </c>
      <c r="E635" s="73" t="s">
        <v>5748</v>
      </c>
      <c r="F635" s="56" t="s">
        <v>3806</v>
      </c>
    </row>
    <row r="636" spans="1:6" ht="15.75" x14ac:dyDescent="0.25">
      <c r="A636" s="56" t="s">
        <v>3816</v>
      </c>
      <c r="B636" s="56" t="s">
        <v>3806</v>
      </c>
      <c r="C636" s="56" t="s">
        <v>5782</v>
      </c>
      <c r="D636" s="57" t="s">
        <v>5767</v>
      </c>
      <c r="E636" s="73" t="s">
        <v>5748</v>
      </c>
      <c r="F636" s="56" t="s">
        <v>3806</v>
      </c>
    </row>
    <row r="637" spans="1:6" ht="15.75" x14ac:dyDescent="0.25">
      <c r="A637" s="56" t="s">
        <v>992</v>
      </c>
      <c r="B637" s="56" t="s">
        <v>3806</v>
      </c>
      <c r="C637" s="56" t="s">
        <v>5782</v>
      </c>
      <c r="D637" s="57" t="s">
        <v>5767</v>
      </c>
      <c r="E637" s="73" t="s">
        <v>5748</v>
      </c>
      <c r="F637" s="56" t="s">
        <v>3806</v>
      </c>
    </row>
    <row r="638" spans="1:6" ht="15.75" x14ac:dyDescent="0.25">
      <c r="A638" s="56" t="s">
        <v>809</v>
      </c>
      <c r="B638" s="56" t="s">
        <v>3806</v>
      </c>
      <c r="C638" s="56" t="s">
        <v>5782</v>
      </c>
      <c r="D638" s="57" t="s">
        <v>5767</v>
      </c>
      <c r="E638" s="73" t="s">
        <v>5748</v>
      </c>
      <c r="F638" s="56" t="s">
        <v>3806</v>
      </c>
    </row>
    <row r="639" spans="1:6" ht="15.75" x14ac:dyDescent="0.25">
      <c r="A639" s="56" t="s">
        <v>961</v>
      </c>
      <c r="B639" s="56" t="s">
        <v>3806</v>
      </c>
      <c r="C639" s="56" t="s">
        <v>5782</v>
      </c>
      <c r="D639" s="57" t="s">
        <v>5767</v>
      </c>
      <c r="E639" s="73" t="s">
        <v>5748</v>
      </c>
      <c r="F639" s="56" t="s">
        <v>3806</v>
      </c>
    </row>
    <row r="640" spans="1:6" ht="15.75" x14ac:dyDescent="0.25">
      <c r="A640" s="56" t="s">
        <v>962</v>
      </c>
      <c r="B640" s="56" t="s">
        <v>3806</v>
      </c>
      <c r="C640" s="56" t="s">
        <v>5782</v>
      </c>
      <c r="D640" s="57" t="s">
        <v>5767</v>
      </c>
      <c r="E640" s="73" t="s">
        <v>5748</v>
      </c>
      <c r="F640" s="56" t="s">
        <v>3806</v>
      </c>
    </row>
    <row r="641" spans="1:6" ht="15.75" x14ac:dyDescent="0.25">
      <c r="A641" s="56" t="s">
        <v>3817</v>
      </c>
      <c r="B641" s="56" t="s">
        <v>3806</v>
      </c>
      <c r="C641" s="56" t="s">
        <v>5782</v>
      </c>
      <c r="D641" s="57" t="s">
        <v>5767</v>
      </c>
      <c r="E641" s="73" t="s">
        <v>5748</v>
      </c>
      <c r="F641" s="56" t="s">
        <v>3806</v>
      </c>
    </row>
    <row r="642" spans="1:6" ht="15.75" x14ac:dyDescent="0.25">
      <c r="A642" s="56" t="s">
        <v>925</v>
      </c>
      <c r="B642" s="56" t="s">
        <v>3806</v>
      </c>
      <c r="C642" s="56" t="s">
        <v>5782</v>
      </c>
      <c r="D642" s="57" t="s">
        <v>5767</v>
      </c>
      <c r="E642" s="73" t="s">
        <v>5748</v>
      </c>
      <c r="F642" s="56" t="s">
        <v>3806</v>
      </c>
    </row>
    <row r="643" spans="1:6" ht="15.75" x14ac:dyDescent="0.25">
      <c r="A643" s="56" t="s">
        <v>3818</v>
      </c>
      <c r="B643" s="56" t="s">
        <v>3806</v>
      </c>
      <c r="C643" s="56" t="s">
        <v>5782</v>
      </c>
      <c r="D643" s="57" t="s">
        <v>5767</v>
      </c>
      <c r="E643" s="73" t="s">
        <v>5748</v>
      </c>
      <c r="F643" s="56" t="s">
        <v>3806</v>
      </c>
    </row>
    <row r="644" spans="1:6" ht="15.75" x14ac:dyDescent="0.25">
      <c r="A644" s="56" t="s">
        <v>3819</v>
      </c>
      <c r="B644" s="56" t="s">
        <v>3806</v>
      </c>
      <c r="C644" s="56" t="s">
        <v>5782</v>
      </c>
      <c r="D644" s="57" t="s">
        <v>5767</v>
      </c>
      <c r="E644" s="73" t="s">
        <v>5748</v>
      </c>
      <c r="F644" s="56" t="s">
        <v>3806</v>
      </c>
    </row>
    <row r="645" spans="1:6" ht="15.75" x14ac:dyDescent="0.25">
      <c r="A645" s="56" t="s">
        <v>1160</v>
      </c>
      <c r="B645" s="56" t="s">
        <v>3806</v>
      </c>
      <c r="C645" s="56" t="s">
        <v>5782</v>
      </c>
      <c r="D645" s="57" t="s">
        <v>5767</v>
      </c>
      <c r="E645" s="73" t="s">
        <v>5748</v>
      </c>
      <c r="F645" s="56" t="s">
        <v>3806</v>
      </c>
    </row>
    <row r="646" spans="1:6" ht="15.75" x14ac:dyDescent="0.25">
      <c r="A646" s="56" t="s">
        <v>966</v>
      </c>
      <c r="B646" s="56" t="s">
        <v>3806</v>
      </c>
      <c r="C646" s="56" t="s">
        <v>5782</v>
      </c>
      <c r="D646" s="57" t="s">
        <v>5767</v>
      </c>
      <c r="E646" s="73" t="s">
        <v>5748</v>
      </c>
      <c r="F646" s="56" t="s">
        <v>3806</v>
      </c>
    </row>
    <row r="647" spans="1:6" ht="15.75" x14ac:dyDescent="0.25">
      <c r="A647" s="56" t="s">
        <v>998</v>
      </c>
      <c r="B647" s="56" t="s">
        <v>3806</v>
      </c>
      <c r="C647" s="56" t="s">
        <v>5782</v>
      </c>
      <c r="D647" s="57" t="s">
        <v>5767</v>
      </c>
      <c r="E647" s="73" t="s">
        <v>5748</v>
      </c>
      <c r="F647" s="56" t="s">
        <v>3806</v>
      </c>
    </row>
    <row r="648" spans="1:6" ht="15.75" x14ac:dyDescent="0.25">
      <c r="A648" s="56" t="s">
        <v>841</v>
      </c>
      <c r="B648" s="56" t="s">
        <v>3806</v>
      </c>
      <c r="C648" s="56" t="s">
        <v>5782</v>
      </c>
      <c r="D648" s="57" t="s">
        <v>5767</v>
      </c>
      <c r="E648" s="73" t="s">
        <v>5748</v>
      </c>
      <c r="F648" s="56" t="s">
        <v>3806</v>
      </c>
    </row>
    <row r="649" spans="1:6" ht="15.75" x14ac:dyDescent="0.25">
      <c r="A649" s="56" t="s">
        <v>1161</v>
      </c>
      <c r="B649" s="56" t="s">
        <v>3806</v>
      </c>
      <c r="C649" s="56" t="s">
        <v>5782</v>
      </c>
      <c r="D649" s="57" t="s">
        <v>5767</v>
      </c>
      <c r="E649" s="73" t="s">
        <v>5748</v>
      </c>
      <c r="F649" s="56" t="s">
        <v>3806</v>
      </c>
    </row>
    <row r="650" spans="1:6" ht="15.75" x14ac:dyDescent="0.25">
      <c r="A650" s="56" t="s">
        <v>1001</v>
      </c>
      <c r="B650" s="56" t="s">
        <v>3806</v>
      </c>
      <c r="C650" s="56" t="s">
        <v>5782</v>
      </c>
      <c r="D650" s="57" t="s">
        <v>5767</v>
      </c>
      <c r="E650" s="73" t="s">
        <v>5748</v>
      </c>
      <c r="F650" s="56" t="s">
        <v>3806</v>
      </c>
    </row>
    <row r="651" spans="1:6" ht="15.75" x14ac:dyDescent="0.25">
      <c r="A651" s="56" t="s">
        <v>815</v>
      </c>
      <c r="B651" s="56" t="s">
        <v>3806</v>
      </c>
      <c r="C651" s="56" t="s">
        <v>5782</v>
      </c>
      <c r="D651" s="57" t="s">
        <v>5767</v>
      </c>
      <c r="E651" s="73" t="s">
        <v>5748</v>
      </c>
      <c r="F651" s="56" t="s">
        <v>3806</v>
      </c>
    </row>
    <row r="652" spans="1:6" ht="15.75" x14ac:dyDescent="0.25">
      <c r="A652" s="56" t="s">
        <v>3820</v>
      </c>
      <c r="B652" s="56" t="s">
        <v>3806</v>
      </c>
      <c r="C652" s="56" t="s">
        <v>5782</v>
      </c>
      <c r="D652" s="57" t="s">
        <v>5767</v>
      </c>
      <c r="E652" s="73" t="s">
        <v>5748</v>
      </c>
      <c r="F652" s="56" t="s">
        <v>3806</v>
      </c>
    </row>
    <row r="653" spans="1:6" ht="15.75" x14ac:dyDescent="0.25">
      <c r="A653" s="56" t="s">
        <v>3821</v>
      </c>
      <c r="B653" s="56" t="s">
        <v>3806</v>
      </c>
      <c r="C653" s="56" t="s">
        <v>5782</v>
      </c>
      <c r="D653" s="57" t="s">
        <v>5767</v>
      </c>
      <c r="E653" s="73" t="s">
        <v>5748</v>
      </c>
      <c r="F653" s="56" t="s">
        <v>3806</v>
      </c>
    </row>
    <row r="654" spans="1:6" ht="15.75" x14ac:dyDescent="0.25">
      <c r="A654" s="56" t="s">
        <v>681</v>
      </c>
      <c r="B654" s="56" t="s">
        <v>3806</v>
      </c>
      <c r="C654" s="56" t="s">
        <v>5782</v>
      </c>
      <c r="D654" s="57" t="s">
        <v>5767</v>
      </c>
      <c r="E654" s="73" t="s">
        <v>5748</v>
      </c>
      <c r="F654" s="56" t="s">
        <v>3806</v>
      </c>
    </row>
    <row r="655" spans="1:6" ht="15.75" x14ac:dyDescent="0.25">
      <c r="A655" s="56" t="s">
        <v>1006</v>
      </c>
      <c r="B655" s="56" t="s">
        <v>3806</v>
      </c>
      <c r="C655" s="56" t="s">
        <v>5782</v>
      </c>
      <c r="D655" s="57" t="s">
        <v>5767</v>
      </c>
      <c r="E655" s="73" t="s">
        <v>5748</v>
      </c>
      <c r="F655" s="56" t="s">
        <v>3806</v>
      </c>
    </row>
    <row r="656" spans="1:6" ht="15.75" x14ac:dyDescent="0.25">
      <c r="A656" s="56" t="s">
        <v>899</v>
      </c>
      <c r="B656" s="56" t="s">
        <v>3806</v>
      </c>
      <c r="C656" s="56" t="s">
        <v>5782</v>
      </c>
      <c r="D656" s="57" t="s">
        <v>5767</v>
      </c>
      <c r="E656" s="73" t="s">
        <v>5748</v>
      </c>
      <c r="F656" s="56" t="s">
        <v>3806</v>
      </c>
    </row>
    <row r="657" spans="1:6" ht="15.75" x14ac:dyDescent="0.25">
      <c r="A657" s="56" t="s">
        <v>1008</v>
      </c>
      <c r="B657" s="56" t="s">
        <v>3806</v>
      </c>
      <c r="C657" s="56" t="s">
        <v>5782</v>
      </c>
      <c r="D657" s="57" t="s">
        <v>5767</v>
      </c>
      <c r="E657" s="73" t="s">
        <v>5748</v>
      </c>
      <c r="F657" s="56" t="s">
        <v>3806</v>
      </c>
    </row>
    <row r="658" spans="1:6" ht="15.75" x14ac:dyDescent="0.25">
      <c r="A658" s="56" t="s">
        <v>818</v>
      </c>
      <c r="B658" s="56" t="s">
        <v>3806</v>
      </c>
      <c r="C658" s="56" t="s">
        <v>5782</v>
      </c>
      <c r="D658" s="57" t="s">
        <v>5767</v>
      </c>
      <c r="E658" s="73" t="s">
        <v>5748</v>
      </c>
      <c r="F658" s="56" t="s">
        <v>3806</v>
      </c>
    </row>
    <row r="659" spans="1:6" ht="15.75" x14ac:dyDescent="0.25">
      <c r="A659" s="56" t="s">
        <v>844</v>
      </c>
      <c r="B659" s="56" t="s">
        <v>3806</v>
      </c>
      <c r="C659" s="56" t="s">
        <v>5782</v>
      </c>
      <c r="D659" s="57" t="s">
        <v>5767</v>
      </c>
      <c r="E659" s="73" t="s">
        <v>5748</v>
      </c>
      <c r="F659" s="56" t="s">
        <v>3806</v>
      </c>
    </row>
    <row r="660" spans="1:6" ht="15.75" x14ac:dyDescent="0.25">
      <c r="A660" s="56" t="s">
        <v>3822</v>
      </c>
      <c r="B660" s="56" t="s">
        <v>3806</v>
      </c>
      <c r="C660" s="56" t="s">
        <v>5782</v>
      </c>
      <c r="D660" s="57" t="s">
        <v>5767</v>
      </c>
      <c r="E660" s="73" t="s">
        <v>5748</v>
      </c>
      <c r="F660" s="56" t="s">
        <v>3806</v>
      </c>
    </row>
    <row r="661" spans="1:6" ht="15.75" x14ac:dyDescent="0.25">
      <c r="A661" s="56" t="s">
        <v>3823</v>
      </c>
      <c r="B661" s="56" t="s">
        <v>3806</v>
      </c>
      <c r="C661" s="56" t="s">
        <v>5782</v>
      </c>
      <c r="D661" s="57" t="s">
        <v>5767</v>
      </c>
      <c r="E661" s="73" t="s">
        <v>5748</v>
      </c>
      <c r="F661" s="56" t="s">
        <v>3806</v>
      </c>
    </row>
    <row r="662" spans="1:6" ht="15.75" x14ac:dyDescent="0.25">
      <c r="A662" s="56" t="s">
        <v>3824</v>
      </c>
      <c r="B662" s="56" t="s">
        <v>3806</v>
      </c>
      <c r="C662" s="56" t="s">
        <v>5782</v>
      </c>
      <c r="D662" s="57" t="s">
        <v>5767</v>
      </c>
      <c r="E662" s="73" t="s">
        <v>5748</v>
      </c>
      <c r="F662" s="56" t="s">
        <v>3806</v>
      </c>
    </row>
    <row r="663" spans="1:6" ht="15.75" x14ac:dyDescent="0.25">
      <c r="A663" s="56" t="s">
        <v>3825</v>
      </c>
      <c r="B663" s="56" t="s">
        <v>3806</v>
      </c>
      <c r="C663" s="56" t="s">
        <v>5782</v>
      </c>
      <c r="D663" s="57" t="s">
        <v>5767</v>
      </c>
      <c r="E663" s="73" t="s">
        <v>5748</v>
      </c>
      <c r="F663" s="56" t="s">
        <v>3806</v>
      </c>
    </row>
    <row r="664" spans="1:6" ht="15.75" x14ac:dyDescent="0.25">
      <c r="A664" s="56" t="s">
        <v>3826</v>
      </c>
      <c r="B664" s="56" t="s">
        <v>3806</v>
      </c>
      <c r="C664" s="56" t="s">
        <v>5782</v>
      </c>
      <c r="D664" s="57" t="s">
        <v>5767</v>
      </c>
      <c r="E664" s="73" t="s">
        <v>5748</v>
      </c>
      <c r="F664" s="56" t="s">
        <v>3806</v>
      </c>
    </row>
    <row r="665" spans="1:6" ht="15.75" x14ac:dyDescent="0.25">
      <c r="A665" s="56" t="s">
        <v>821</v>
      </c>
      <c r="B665" s="56" t="s">
        <v>3806</v>
      </c>
      <c r="C665" s="56" t="s">
        <v>5782</v>
      </c>
      <c r="D665" s="57" t="s">
        <v>5767</v>
      </c>
      <c r="E665" s="73" t="s">
        <v>5748</v>
      </c>
      <c r="F665" s="56" t="s">
        <v>3806</v>
      </c>
    </row>
    <row r="666" spans="1:6" ht="15.75" x14ac:dyDescent="0.25">
      <c r="A666" s="56" t="s">
        <v>903</v>
      </c>
      <c r="B666" s="56" t="s">
        <v>3806</v>
      </c>
      <c r="C666" s="56" t="s">
        <v>5782</v>
      </c>
      <c r="D666" s="57" t="s">
        <v>5767</v>
      </c>
      <c r="E666" s="73" t="s">
        <v>5748</v>
      </c>
      <c r="F666" s="56" t="s">
        <v>3806</v>
      </c>
    </row>
    <row r="667" spans="1:6" ht="15.75" x14ac:dyDescent="0.25">
      <c r="A667" s="56" t="s">
        <v>822</v>
      </c>
      <c r="B667" s="56" t="s">
        <v>3806</v>
      </c>
      <c r="C667" s="56" t="s">
        <v>5782</v>
      </c>
      <c r="D667" s="57" t="s">
        <v>5767</v>
      </c>
      <c r="E667" s="73" t="s">
        <v>5748</v>
      </c>
      <c r="F667" s="56" t="s">
        <v>3806</v>
      </c>
    </row>
    <row r="668" spans="1:6" ht="15.75" x14ac:dyDescent="0.25">
      <c r="A668" s="56" t="s">
        <v>3827</v>
      </c>
      <c r="B668" s="56" t="s">
        <v>3806</v>
      </c>
      <c r="C668" s="56" t="s">
        <v>5782</v>
      </c>
      <c r="D668" s="57" t="s">
        <v>5767</v>
      </c>
      <c r="E668" s="73" t="s">
        <v>5748</v>
      </c>
      <c r="F668" s="56" t="s">
        <v>3806</v>
      </c>
    </row>
    <row r="669" spans="1:6" ht="15.75" x14ac:dyDescent="0.25">
      <c r="A669" s="56" t="s">
        <v>848</v>
      </c>
      <c r="B669" s="56" t="s">
        <v>3806</v>
      </c>
      <c r="C669" s="56" t="s">
        <v>5782</v>
      </c>
      <c r="D669" s="57" t="s">
        <v>5767</v>
      </c>
      <c r="E669" s="73" t="s">
        <v>5748</v>
      </c>
      <c r="F669" s="56" t="s">
        <v>3806</v>
      </c>
    </row>
    <row r="670" spans="1:6" ht="15.75" x14ac:dyDescent="0.25">
      <c r="A670" s="56" t="s">
        <v>905</v>
      </c>
      <c r="B670" s="56" t="s">
        <v>3806</v>
      </c>
      <c r="C670" s="56" t="s">
        <v>5782</v>
      </c>
      <c r="D670" s="57" t="s">
        <v>5767</v>
      </c>
      <c r="E670" s="73" t="s">
        <v>5748</v>
      </c>
      <c r="F670" s="56" t="s">
        <v>3806</v>
      </c>
    </row>
    <row r="671" spans="1:6" ht="15.75" x14ac:dyDescent="0.25">
      <c r="A671" s="56" t="s">
        <v>310</v>
      </c>
      <c r="B671" s="56" t="s">
        <v>3806</v>
      </c>
      <c r="C671" s="56" t="s">
        <v>5782</v>
      </c>
      <c r="D671" s="57" t="s">
        <v>5767</v>
      </c>
      <c r="E671" s="73" t="s">
        <v>5748</v>
      </c>
      <c r="F671" s="56" t="s">
        <v>3806</v>
      </c>
    </row>
    <row r="672" spans="1:6" ht="15.75" x14ac:dyDescent="0.25">
      <c r="A672" s="56" t="s">
        <v>907</v>
      </c>
      <c r="B672" s="56" t="s">
        <v>3806</v>
      </c>
      <c r="C672" s="56" t="s">
        <v>5782</v>
      </c>
      <c r="D672" s="57" t="s">
        <v>5767</v>
      </c>
      <c r="E672" s="73" t="s">
        <v>5748</v>
      </c>
      <c r="F672" s="56" t="s">
        <v>3806</v>
      </c>
    </row>
    <row r="673" spans="1:6" ht="15.75" x14ac:dyDescent="0.25">
      <c r="A673" s="56" t="s">
        <v>826</v>
      </c>
      <c r="B673" s="56" t="s">
        <v>4042</v>
      </c>
      <c r="C673" s="56" t="s">
        <v>5782</v>
      </c>
      <c r="D673" s="57" t="s">
        <v>5768</v>
      </c>
      <c r="E673" s="73" t="s">
        <v>5748</v>
      </c>
      <c r="F673" s="56" t="s">
        <v>4042</v>
      </c>
    </row>
    <row r="674" spans="1:6" ht="15.75" x14ac:dyDescent="0.25">
      <c r="A674" s="56" t="s">
        <v>979</v>
      </c>
      <c r="B674" s="56" t="s">
        <v>4042</v>
      </c>
      <c r="C674" s="56" t="s">
        <v>5782</v>
      </c>
      <c r="D674" s="57" t="s">
        <v>5768</v>
      </c>
      <c r="E674" s="73" t="s">
        <v>5748</v>
      </c>
      <c r="F674" s="56" t="s">
        <v>4042</v>
      </c>
    </row>
    <row r="675" spans="1:6" ht="15.75" x14ac:dyDescent="0.25">
      <c r="A675" s="56" t="s">
        <v>828</v>
      </c>
      <c r="B675" s="56" t="s">
        <v>4042</v>
      </c>
      <c r="C675" s="56" t="s">
        <v>5782</v>
      </c>
      <c r="D675" s="57" t="s">
        <v>5768</v>
      </c>
      <c r="E675" s="73" t="s">
        <v>5748</v>
      </c>
      <c r="F675" s="56" t="s">
        <v>4042</v>
      </c>
    </row>
    <row r="676" spans="1:6" ht="15.75" x14ac:dyDescent="0.25">
      <c r="A676" s="56" t="s">
        <v>856</v>
      </c>
      <c r="B676" s="56" t="s">
        <v>4042</v>
      </c>
      <c r="C676" s="56" t="s">
        <v>5782</v>
      </c>
      <c r="D676" s="57" t="s">
        <v>5768</v>
      </c>
      <c r="E676" s="73" t="s">
        <v>5748</v>
      </c>
      <c r="F676" s="56" t="s">
        <v>4042</v>
      </c>
    </row>
    <row r="677" spans="1:6" ht="15.75" x14ac:dyDescent="0.25">
      <c r="A677" s="56" t="s">
        <v>397</v>
      </c>
      <c r="B677" s="56" t="s">
        <v>4042</v>
      </c>
      <c r="C677" s="56" t="s">
        <v>5782</v>
      </c>
      <c r="D677" s="57" t="s">
        <v>5768</v>
      </c>
      <c r="E677" s="73" t="s">
        <v>5748</v>
      </c>
      <c r="F677" s="56" t="s">
        <v>4042</v>
      </c>
    </row>
    <row r="678" spans="1:6" ht="15.75" x14ac:dyDescent="0.25">
      <c r="A678" s="56" t="s">
        <v>1150</v>
      </c>
      <c r="B678" s="56" t="s">
        <v>4042</v>
      </c>
      <c r="C678" s="56" t="s">
        <v>5782</v>
      </c>
      <c r="D678" s="57" t="s">
        <v>5768</v>
      </c>
      <c r="E678" s="73" t="s">
        <v>5748</v>
      </c>
      <c r="F678" s="56" t="s">
        <v>4042</v>
      </c>
    </row>
    <row r="679" spans="1:6" ht="15.75" x14ac:dyDescent="0.25">
      <c r="A679" s="56" t="s">
        <v>1152</v>
      </c>
      <c r="B679" s="56" t="s">
        <v>4042</v>
      </c>
      <c r="C679" s="56" t="s">
        <v>5782</v>
      </c>
      <c r="D679" s="57" t="s">
        <v>5768</v>
      </c>
      <c r="E679" s="73" t="s">
        <v>5748</v>
      </c>
      <c r="F679" s="56" t="s">
        <v>4042</v>
      </c>
    </row>
    <row r="680" spans="1:6" ht="15.75" x14ac:dyDescent="0.25">
      <c r="A680" s="56" t="s">
        <v>833</v>
      </c>
      <c r="B680" s="56" t="s">
        <v>4042</v>
      </c>
      <c r="C680" s="56" t="s">
        <v>5782</v>
      </c>
      <c r="D680" s="57" t="s">
        <v>5768</v>
      </c>
      <c r="E680" s="73" t="s">
        <v>5748</v>
      </c>
      <c r="F680" s="56" t="s">
        <v>4042</v>
      </c>
    </row>
    <row r="681" spans="1:6" ht="15.75" x14ac:dyDescent="0.25">
      <c r="A681" s="56" t="s">
        <v>1153</v>
      </c>
      <c r="B681" s="56" t="s">
        <v>4042</v>
      </c>
      <c r="C681" s="56" t="s">
        <v>5782</v>
      </c>
      <c r="D681" s="57" t="s">
        <v>5768</v>
      </c>
      <c r="E681" s="73" t="s">
        <v>5748</v>
      </c>
      <c r="F681" s="56" t="s">
        <v>4042</v>
      </c>
    </row>
    <row r="682" spans="1:6" ht="15.75" x14ac:dyDescent="0.25">
      <c r="A682" s="56" t="s">
        <v>4043</v>
      </c>
      <c r="B682" s="56" t="s">
        <v>4042</v>
      </c>
      <c r="C682" s="56" t="s">
        <v>5782</v>
      </c>
      <c r="D682" s="57" t="s">
        <v>5768</v>
      </c>
      <c r="E682" s="73" t="s">
        <v>5748</v>
      </c>
      <c r="F682" s="56" t="s">
        <v>4042</v>
      </c>
    </row>
    <row r="683" spans="1:6" ht="15.75" x14ac:dyDescent="0.25">
      <c r="A683" s="56" t="s">
        <v>4044</v>
      </c>
      <c r="B683" s="56" t="s">
        <v>4042</v>
      </c>
      <c r="C683" s="56" t="s">
        <v>5782</v>
      </c>
      <c r="D683" s="57" t="s">
        <v>5768</v>
      </c>
      <c r="E683" s="73" t="s">
        <v>5748</v>
      </c>
      <c r="F683" s="56" t="s">
        <v>4042</v>
      </c>
    </row>
    <row r="684" spans="1:6" ht="15.75" x14ac:dyDescent="0.25">
      <c r="A684" s="56" t="s">
        <v>4045</v>
      </c>
      <c r="B684" s="56" t="s">
        <v>4042</v>
      </c>
      <c r="C684" s="56" t="s">
        <v>5782</v>
      </c>
      <c r="D684" s="57" t="s">
        <v>5768</v>
      </c>
      <c r="E684" s="73" t="s">
        <v>5748</v>
      </c>
      <c r="F684" s="56" t="s">
        <v>4042</v>
      </c>
    </row>
    <row r="685" spans="1:6" ht="15.75" x14ac:dyDescent="0.25">
      <c r="A685" s="56" t="s">
        <v>1154</v>
      </c>
      <c r="B685" s="56" t="s">
        <v>4042</v>
      </c>
      <c r="C685" s="56" t="s">
        <v>5782</v>
      </c>
      <c r="D685" s="57" t="s">
        <v>5768</v>
      </c>
      <c r="E685" s="73" t="s">
        <v>5748</v>
      </c>
      <c r="F685" s="56" t="s">
        <v>4042</v>
      </c>
    </row>
    <row r="686" spans="1:6" ht="15.75" x14ac:dyDescent="0.25">
      <c r="A686" s="56" t="s">
        <v>4046</v>
      </c>
      <c r="B686" s="56" t="s">
        <v>4042</v>
      </c>
      <c r="C686" s="56" t="s">
        <v>5782</v>
      </c>
      <c r="D686" s="57" t="s">
        <v>5768</v>
      </c>
      <c r="E686" s="73" t="s">
        <v>5748</v>
      </c>
      <c r="F686" s="56" t="s">
        <v>4042</v>
      </c>
    </row>
    <row r="687" spans="1:6" ht="15.75" x14ac:dyDescent="0.25">
      <c r="A687" s="56" t="s">
        <v>4047</v>
      </c>
      <c r="B687" s="56" t="s">
        <v>4042</v>
      </c>
      <c r="C687" s="56" t="s">
        <v>5782</v>
      </c>
      <c r="D687" s="57" t="s">
        <v>5768</v>
      </c>
      <c r="E687" s="73" t="s">
        <v>5748</v>
      </c>
      <c r="F687" s="56" t="s">
        <v>4042</v>
      </c>
    </row>
    <row r="688" spans="1:6" ht="15.75" x14ac:dyDescent="0.25">
      <c r="A688" s="56" t="s">
        <v>1155</v>
      </c>
      <c r="B688" s="56" t="s">
        <v>4042</v>
      </c>
      <c r="C688" s="56" t="s">
        <v>5782</v>
      </c>
      <c r="D688" s="57" t="s">
        <v>5768</v>
      </c>
      <c r="E688" s="73" t="s">
        <v>5748</v>
      </c>
      <c r="F688" s="56" t="s">
        <v>4042</v>
      </c>
    </row>
    <row r="689" spans="1:6" ht="15.75" x14ac:dyDescent="0.25">
      <c r="A689" s="56" t="s">
        <v>1667</v>
      </c>
      <c r="B689" s="56" t="s">
        <v>4042</v>
      </c>
      <c r="C689" s="56" t="s">
        <v>5782</v>
      </c>
      <c r="D689" s="57" t="s">
        <v>5768</v>
      </c>
      <c r="E689" s="73" t="s">
        <v>5748</v>
      </c>
      <c r="F689" s="56" t="s">
        <v>4042</v>
      </c>
    </row>
    <row r="690" spans="1:6" ht="15.75" x14ac:dyDescent="0.25">
      <c r="A690" s="56" t="s">
        <v>917</v>
      </c>
      <c r="B690" s="56" t="s">
        <v>4042</v>
      </c>
      <c r="C690" s="56" t="s">
        <v>5782</v>
      </c>
      <c r="D690" s="57" t="s">
        <v>5768</v>
      </c>
      <c r="E690" s="73" t="s">
        <v>5748</v>
      </c>
      <c r="F690" s="56" t="s">
        <v>4042</v>
      </c>
    </row>
    <row r="691" spans="1:6" ht="15.75" x14ac:dyDescent="0.25">
      <c r="A691" s="56" t="s">
        <v>4048</v>
      </c>
      <c r="B691" s="56" t="s">
        <v>4042</v>
      </c>
      <c r="C691" s="56" t="s">
        <v>5782</v>
      </c>
      <c r="D691" s="57" t="s">
        <v>5768</v>
      </c>
      <c r="E691" s="73" t="s">
        <v>5748</v>
      </c>
      <c r="F691" s="56" t="s">
        <v>4042</v>
      </c>
    </row>
    <row r="692" spans="1:6" ht="15.75" x14ac:dyDescent="0.25">
      <c r="A692" s="56" t="s">
        <v>1156</v>
      </c>
      <c r="B692" s="56" t="s">
        <v>4042</v>
      </c>
      <c r="C692" s="56" t="s">
        <v>5782</v>
      </c>
      <c r="D692" s="57" t="s">
        <v>5768</v>
      </c>
      <c r="E692" s="73" t="s">
        <v>5748</v>
      </c>
      <c r="F692" s="56" t="s">
        <v>4042</v>
      </c>
    </row>
    <row r="693" spans="1:6" ht="15.75" x14ac:dyDescent="0.25">
      <c r="A693" s="56" t="s">
        <v>954</v>
      </c>
      <c r="B693" s="56" t="s">
        <v>4042</v>
      </c>
      <c r="C693" s="56" t="s">
        <v>5782</v>
      </c>
      <c r="D693" s="57" t="s">
        <v>5768</v>
      </c>
      <c r="E693" s="73" t="s">
        <v>5748</v>
      </c>
      <c r="F693" s="56" t="s">
        <v>4042</v>
      </c>
    </row>
    <row r="694" spans="1:6" ht="15.75" x14ac:dyDescent="0.25">
      <c r="A694" s="56" t="s">
        <v>4049</v>
      </c>
      <c r="B694" s="56" t="s">
        <v>4042</v>
      </c>
      <c r="C694" s="56" t="s">
        <v>5782</v>
      </c>
      <c r="D694" s="57" t="s">
        <v>5768</v>
      </c>
      <c r="E694" s="73" t="s">
        <v>5748</v>
      </c>
      <c r="F694" s="56" t="s">
        <v>4042</v>
      </c>
    </row>
    <row r="695" spans="1:6" ht="15.75" x14ac:dyDescent="0.25">
      <c r="A695" s="56" t="s">
        <v>1157</v>
      </c>
      <c r="B695" s="56" t="s">
        <v>4042</v>
      </c>
      <c r="C695" s="56" t="s">
        <v>5782</v>
      </c>
      <c r="D695" s="57" t="s">
        <v>5768</v>
      </c>
      <c r="E695" s="73" t="s">
        <v>5748</v>
      </c>
      <c r="F695" s="56" t="s">
        <v>4042</v>
      </c>
    </row>
    <row r="696" spans="1:6" ht="15.75" x14ac:dyDescent="0.25">
      <c r="A696" s="56" t="s">
        <v>957</v>
      </c>
      <c r="B696" s="56" t="s">
        <v>4042</v>
      </c>
      <c r="C696" s="56" t="s">
        <v>5782</v>
      </c>
      <c r="D696" s="57" t="s">
        <v>5768</v>
      </c>
      <c r="E696" s="73" t="s">
        <v>5748</v>
      </c>
      <c r="F696" s="56" t="s">
        <v>4042</v>
      </c>
    </row>
    <row r="697" spans="1:6" ht="15.75" x14ac:dyDescent="0.25">
      <c r="A697" s="56" t="s">
        <v>4050</v>
      </c>
      <c r="B697" s="56" t="s">
        <v>4042</v>
      </c>
      <c r="C697" s="56" t="s">
        <v>5782</v>
      </c>
      <c r="D697" s="57" t="s">
        <v>5768</v>
      </c>
      <c r="E697" s="73" t="s">
        <v>5748</v>
      </c>
      <c r="F697" s="56" t="s">
        <v>4042</v>
      </c>
    </row>
    <row r="698" spans="1:6" ht="15.75" x14ac:dyDescent="0.25">
      <c r="A698" s="56" t="s">
        <v>860</v>
      </c>
      <c r="B698" s="56" t="s">
        <v>4042</v>
      </c>
      <c r="C698" s="56" t="s">
        <v>5782</v>
      </c>
      <c r="D698" s="57" t="s">
        <v>5768</v>
      </c>
      <c r="E698" s="73" t="s">
        <v>5748</v>
      </c>
      <c r="F698" s="56" t="s">
        <v>4042</v>
      </c>
    </row>
    <row r="699" spans="1:6" ht="15.75" x14ac:dyDescent="0.25">
      <c r="A699" s="56" t="s">
        <v>4051</v>
      </c>
      <c r="B699" s="56" t="s">
        <v>4042</v>
      </c>
      <c r="C699" s="56" t="s">
        <v>5782</v>
      </c>
      <c r="D699" s="57" t="s">
        <v>5768</v>
      </c>
      <c r="E699" s="73" t="s">
        <v>5748</v>
      </c>
      <c r="F699" s="56" t="s">
        <v>4042</v>
      </c>
    </row>
    <row r="700" spans="1:6" ht="15.75" x14ac:dyDescent="0.25">
      <c r="A700" s="56" t="s">
        <v>1158</v>
      </c>
      <c r="B700" s="56" t="s">
        <v>4042</v>
      </c>
      <c r="C700" s="56" t="s">
        <v>5782</v>
      </c>
      <c r="D700" s="57" t="s">
        <v>5768</v>
      </c>
      <c r="E700" s="73" t="s">
        <v>5748</v>
      </c>
      <c r="F700" s="56" t="s">
        <v>4042</v>
      </c>
    </row>
    <row r="701" spans="1:6" ht="15.75" x14ac:dyDescent="0.25">
      <c r="A701" s="56" t="s">
        <v>960</v>
      </c>
      <c r="B701" s="56" t="s">
        <v>4042</v>
      </c>
      <c r="C701" s="56" t="s">
        <v>5782</v>
      </c>
      <c r="D701" s="57" t="s">
        <v>5768</v>
      </c>
      <c r="E701" s="73" t="s">
        <v>5748</v>
      </c>
      <c r="F701" s="56" t="s">
        <v>4042</v>
      </c>
    </row>
    <row r="702" spans="1:6" ht="15.75" x14ac:dyDescent="0.25">
      <c r="A702" s="56" t="s">
        <v>4052</v>
      </c>
      <c r="B702" s="56" t="s">
        <v>4042</v>
      </c>
      <c r="C702" s="56" t="s">
        <v>5782</v>
      </c>
      <c r="D702" s="57" t="s">
        <v>5768</v>
      </c>
      <c r="E702" s="73" t="s">
        <v>5748</v>
      </c>
      <c r="F702" s="56" t="s">
        <v>4042</v>
      </c>
    </row>
    <row r="703" spans="1:6" ht="15.75" x14ac:dyDescent="0.25">
      <c r="A703" s="56" t="s">
        <v>4053</v>
      </c>
      <c r="B703" s="56" t="s">
        <v>4042</v>
      </c>
      <c r="C703" s="56" t="s">
        <v>5782</v>
      </c>
      <c r="D703" s="57" t="s">
        <v>5768</v>
      </c>
      <c r="E703" s="73" t="s">
        <v>5748</v>
      </c>
      <c r="F703" s="56" t="s">
        <v>4042</v>
      </c>
    </row>
    <row r="704" spans="1:6" ht="15.75" x14ac:dyDescent="0.25">
      <c r="A704" s="56" t="s">
        <v>4054</v>
      </c>
      <c r="B704" s="56" t="s">
        <v>4042</v>
      </c>
      <c r="C704" s="56" t="s">
        <v>5782</v>
      </c>
      <c r="D704" s="57" t="s">
        <v>5768</v>
      </c>
      <c r="E704" s="73" t="s">
        <v>5748</v>
      </c>
      <c r="F704" s="56" t="s">
        <v>4042</v>
      </c>
    </row>
    <row r="705" spans="1:6" ht="15.75" x14ac:dyDescent="0.25">
      <c r="A705" s="56" t="s">
        <v>4055</v>
      </c>
      <c r="B705" s="56" t="s">
        <v>4042</v>
      </c>
      <c r="C705" s="56" t="s">
        <v>5782</v>
      </c>
      <c r="D705" s="57" t="s">
        <v>5768</v>
      </c>
      <c r="E705" s="73" t="s">
        <v>5748</v>
      </c>
      <c r="F705" s="56" t="s">
        <v>4042</v>
      </c>
    </row>
    <row r="706" spans="1:6" ht="15.75" x14ac:dyDescent="0.25">
      <c r="A706" s="56" t="s">
        <v>4056</v>
      </c>
      <c r="B706" s="56" t="s">
        <v>4042</v>
      </c>
      <c r="C706" s="56" t="s">
        <v>5782</v>
      </c>
      <c r="D706" s="57" t="s">
        <v>5768</v>
      </c>
      <c r="E706" s="73" t="s">
        <v>5748</v>
      </c>
      <c r="F706" s="56" t="s">
        <v>4042</v>
      </c>
    </row>
    <row r="707" spans="1:6" ht="15.75" x14ac:dyDescent="0.25">
      <c r="A707" s="56" t="s">
        <v>4057</v>
      </c>
      <c r="B707" s="56" t="s">
        <v>4042</v>
      </c>
      <c r="C707" s="56" t="s">
        <v>5782</v>
      </c>
      <c r="D707" s="57" t="s">
        <v>5768</v>
      </c>
      <c r="E707" s="73" t="s">
        <v>5748</v>
      </c>
      <c r="F707" s="56" t="s">
        <v>4042</v>
      </c>
    </row>
    <row r="708" spans="1:6" ht="15.75" x14ac:dyDescent="0.25">
      <c r="A708" s="56" t="s">
        <v>897</v>
      </c>
      <c r="B708" s="56" t="s">
        <v>4042</v>
      </c>
      <c r="C708" s="56" t="s">
        <v>5782</v>
      </c>
      <c r="D708" s="57" t="s">
        <v>5768</v>
      </c>
      <c r="E708" s="73" t="s">
        <v>5748</v>
      </c>
      <c r="F708" s="56" t="s">
        <v>4042</v>
      </c>
    </row>
    <row r="709" spans="1:6" ht="15.75" x14ac:dyDescent="0.25">
      <c r="A709" s="56" t="s">
        <v>1240</v>
      </c>
      <c r="B709" s="56" t="s">
        <v>4042</v>
      </c>
      <c r="C709" s="56" t="s">
        <v>5782</v>
      </c>
      <c r="D709" s="57" t="s">
        <v>5768</v>
      </c>
      <c r="E709" s="73" t="s">
        <v>5748</v>
      </c>
      <c r="F709" s="56" t="s">
        <v>4042</v>
      </c>
    </row>
    <row r="710" spans="1:6" ht="15.75" x14ac:dyDescent="0.25">
      <c r="A710" s="56" t="s">
        <v>1162</v>
      </c>
      <c r="B710" s="56" t="s">
        <v>4042</v>
      </c>
      <c r="C710" s="56" t="s">
        <v>5782</v>
      </c>
      <c r="D710" s="57" t="s">
        <v>5768</v>
      </c>
      <c r="E710" s="73" t="s">
        <v>5748</v>
      </c>
      <c r="F710" s="56" t="s">
        <v>4042</v>
      </c>
    </row>
    <row r="711" spans="1:6" ht="15.75" x14ac:dyDescent="0.25">
      <c r="A711" s="56" t="s">
        <v>933</v>
      </c>
      <c r="B711" s="56" t="s">
        <v>4042</v>
      </c>
      <c r="C711" s="56" t="s">
        <v>5782</v>
      </c>
      <c r="D711" s="57" t="s">
        <v>5768</v>
      </c>
      <c r="E711" s="73" t="s">
        <v>5748</v>
      </c>
      <c r="F711" s="56" t="s">
        <v>4042</v>
      </c>
    </row>
    <row r="712" spans="1:6" ht="15.75" x14ac:dyDescent="0.25">
      <c r="A712" s="56" t="s">
        <v>871</v>
      </c>
      <c r="B712" s="56" t="s">
        <v>4042</v>
      </c>
      <c r="C712" s="56" t="s">
        <v>5782</v>
      </c>
      <c r="D712" s="57" t="s">
        <v>5768</v>
      </c>
      <c r="E712" s="73" t="s">
        <v>5748</v>
      </c>
      <c r="F712" s="56" t="s">
        <v>4042</v>
      </c>
    </row>
    <row r="713" spans="1:6" ht="15.75" x14ac:dyDescent="0.25">
      <c r="A713" s="56" t="s">
        <v>1164</v>
      </c>
      <c r="B713" s="56" t="s">
        <v>4042</v>
      </c>
      <c r="C713" s="56" t="s">
        <v>5782</v>
      </c>
      <c r="D713" s="57" t="s">
        <v>5768</v>
      </c>
      <c r="E713" s="73" t="s">
        <v>5748</v>
      </c>
      <c r="F713" s="56" t="s">
        <v>4042</v>
      </c>
    </row>
    <row r="714" spans="1:6" ht="15.75" x14ac:dyDescent="0.25">
      <c r="A714" s="56" t="s">
        <v>4058</v>
      </c>
      <c r="B714" s="56" t="s">
        <v>4042</v>
      </c>
      <c r="C714" s="56" t="s">
        <v>5782</v>
      </c>
      <c r="D714" s="57" t="s">
        <v>5768</v>
      </c>
      <c r="E714" s="73" t="s">
        <v>5748</v>
      </c>
      <c r="F714" s="56" t="s">
        <v>4042</v>
      </c>
    </row>
    <row r="715" spans="1:6" ht="15.75" x14ac:dyDescent="0.25">
      <c r="A715" s="56" t="s">
        <v>1165</v>
      </c>
      <c r="B715" s="56" t="s">
        <v>4042</v>
      </c>
      <c r="C715" s="56" t="s">
        <v>5782</v>
      </c>
      <c r="D715" s="57" t="s">
        <v>5768</v>
      </c>
      <c r="E715" s="73" t="s">
        <v>5748</v>
      </c>
      <c r="F715" s="56" t="s">
        <v>4042</v>
      </c>
    </row>
    <row r="716" spans="1:6" ht="15.75" x14ac:dyDescent="0.25">
      <c r="A716" s="56" t="s">
        <v>4059</v>
      </c>
      <c r="B716" s="56" t="s">
        <v>4042</v>
      </c>
      <c r="C716" s="56" t="s">
        <v>5782</v>
      </c>
      <c r="D716" s="57" t="s">
        <v>5768</v>
      </c>
      <c r="E716" s="73" t="s">
        <v>5748</v>
      </c>
      <c r="F716" s="56" t="s">
        <v>4042</v>
      </c>
    </row>
    <row r="717" spans="1:6" ht="15.75" x14ac:dyDescent="0.25">
      <c r="A717" s="56" t="s">
        <v>240</v>
      </c>
      <c r="B717" s="56" t="s">
        <v>4042</v>
      </c>
      <c r="C717" s="56" t="s">
        <v>5782</v>
      </c>
      <c r="D717" s="57" t="s">
        <v>5768</v>
      </c>
      <c r="E717" s="73" t="s">
        <v>5748</v>
      </c>
      <c r="F717" s="56" t="s">
        <v>4042</v>
      </c>
    </row>
    <row r="718" spans="1:6" ht="15.75" x14ac:dyDescent="0.25">
      <c r="A718" s="56" t="s">
        <v>1167</v>
      </c>
      <c r="B718" s="56" t="s">
        <v>4042</v>
      </c>
      <c r="C718" s="56" t="s">
        <v>5782</v>
      </c>
      <c r="D718" s="57" t="s">
        <v>5768</v>
      </c>
      <c r="E718" s="73" t="s">
        <v>5748</v>
      </c>
      <c r="F718" s="56" t="s">
        <v>4042</v>
      </c>
    </row>
    <row r="719" spans="1:6" ht="15.75" x14ac:dyDescent="0.25">
      <c r="A719" s="56" t="s">
        <v>4060</v>
      </c>
      <c r="B719" s="56" t="s">
        <v>4042</v>
      </c>
      <c r="C719" s="56" t="s">
        <v>5782</v>
      </c>
      <c r="D719" s="57" t="s">
        <v>5768</v>
      </c>
      <c r="E719" s="73" t="s">
        <v>5748</v>
      </c>
      <c r="F719" s="56" t="s">
        <v>4042</v>
      </c>
    </row>
    <row r="720" spans="1:6" ht="15.75" x14ac:dyDescent="0.25">
      <c r="A720" s="56" t="s">
        <v>1011</v>
      </c>
      <c r="B720" s="56" t="s">
        <v>4042</v>
      </c>
      <c r="C720" s="56" t="s">
        <v>5782</v>
      </c>
      <c r="D720" s="57" t="s">
        <v>5768</v>
      </c>
      <c r="E720" s="73" t="s">
        <v>5748</v>
      </c>
      <c r="F720" s="56" t="s">
        <v>4042</v>
      </c>
    </row>
    <row r="721" spans="1:6" ht="15.75" x14ac:dyDescent="0.25">
      <c r="A721" s="56" t="s">
        <v>873</v>
      </c>
      <c r="B721" s="56" t="s">
        <v>4042</v>
      </c>
      <c r="C721" s="56" t="s">
        <v>5782</v>
      </c>
      <c r="D721" s="57" t="s">
        <v>5768</v>
      </c>
      <c r="E721" s="73" t="s">
        <v>5748</v>
      </c>
      <c r="F721" s="56" t="s">
        <v>4042</v>
      </c>
    </row>
    <row r="722" spans="1:6" ht="15.75" x14ac:dyDescent="0.25">
      <c r="A722" s="56" t="s">
        <v>972</v>
      </c>
      <c r="B722" s="56" t="s">
        <v>4042</v>
      </c>
      <c r="C722" s="56" t="s">
        <v>5782</v>
      </c>
      <c r="D722" s="57" t="s">
        <v>5768</v>
      </c>
      <c r="E722" s="73" t="s">
        <v>5748</v>
      </c>
      <c r="F722" s="56" t="s">
        <v>4042</v>
      </c>
    </row>
    <row r="723" spans="1:6" ht="15.75" x14ac:dyDescent="0.25">
      <c r="A723" s="56" t="s">
        <v>973</v>
      </c>
      <c r="B723" s="56" t="s">
        <v>4042</v>
      </c>
      <c r="C723" s="56" t="s">
        <v>5782</v>
      </c>
      <c r="D723" s="57" t="s">
        <v>5768</v>
      </c>
      <c r="E723" s="73" t="s">
        <v>5748</v>
      </c>
      <c r="F723" s="56" t="s">
        <v>4042</v>
      </c>
    </row>
    <row r="724" spans="1:6" ht="15.75" x14ac:dyDescent="0.25">
      <c r="A724" s="56" t="s">
        <v>4061</v>
      </c>
      <c r="B724" s="56" t="s">
        <v>4042</v>
      </c>
      <c r="C724" s="56" t="s">
        <v>5782</v>
      </c>
      <c r="D724" s="57" t="s">
        <v>5768</v>
      </c>
      <c r="E724" s="73" t="s">
        <v>5748</v>
      </c>
      <c r="F724" s="56" t="s">
        <v>4042</v>
      </c>
    </row>
    <row r="725" spans="1:6" ht="15.75" x14ac:dyDescent="0.25">
      <c r="A725" s="56" t="s">
        <v>516</v>
      </c>
      <c r="B725" s="56" t="s">
        <v>4042</v>
      </c>
      <c r="C725" s="56" t="s">
        <v>5782</v>
      </c>
      <c r="D725" s="57" t="s">
        <v>5768</v>
      </c>
      <c r="E725" s="73" t="s">
        <v>5748</v>
      </c>
      <c r="F725" s="56" t="s">
        <v>4042</v>
      </c>
    </row>
    <row r="726" spans="1:6" ht="15.75" x14ac:dyDescent="0.25">
      <c r="A726" s="56" t="s">
        <v>4062</v>
      </c>
      <c r="B726" s="56" t="s">
        <v>4042</v>
      </c>
      <c r="C726" s="56" t="s">
        <v>5782</v>
      </c>
      <c r="D726" s="57" t="s">
        <v>5768</v>
      </c>
      <c r="E726" s="73" t="s">
        <v>5748</v>
      </c>
      <c r="F726" s="56" t="s">
        <v>4042</v>
      </c>
    </row>
    <row r="727" spans="1:6" ht="15.75" x14ac:dyDescent="0.25">
      <c r="A727" s="56" t="s">
        <v>1169</v>
      </c>
      <c r="B727" s="56" t="s">
        <v>4042</v>
      </c>
      <c r="C727" s="56" t="s">
        <v>5782</v>
      </c>
      <c r="D727" s="57" t="s">
        <v>5768</v>
      </c>
      <c r="E727" s="73" t="s">
        <v>5748</v>
      </c>
      <c r="F727" s="56" t="s">
        <v>4042</v>
      </c>
    </row>
    <row r="728" spans="1:6" ht="15.75" x14ac:dyDescent="0.25">
      <c r="A728" s="56" t="s">
        <v>2800</v>
      </c>
      <c r="B728" s="56" t="s">
        <v>4042</v>
      </c>
      <c r="C728" s="56" t="s">
        <v>5782</v>
      </c>
      <c r="D728" s="57" t="s">
        <v>5768</v>
      </c>
      <c r="E728" s="73" t="s">
        <v>5748</v>
      </c>
      <c r="F728" s="56" t="s">
        <v>4042</v>
      </c>
    </row>
    <row r="729" spans="1:6" ht="15.75" x14ac:dyDescent="0.25">
      <c r="A729" s="56" t="s">
        <v>1170</v>
      </c>
      <c r="B729" s="56" t="s">
        <v>4042</v>
      </c>
      <c r="C729" s="56" t="s">
        <v>5782</v>
      </c>
      <c r="D729" s="57" t="s">
        <v>5768</v>
      </c>
      <c r="E729" s="73" t="s">
        <v>5748</v>
      </c>
      <c r="F729" s="56" t="s">
        <v>4042</v>
      </c>
    </row>
    <row r="730" spans="1:6" ht="15.75" x14ac:dyDescent="0.25">
      <c r="A730" s="56" t="s">
        <v>4063</v>
      </c>
      <c r="B730" s="56" t="s">
        <v>4042</v>
      </c>
      <c r="C730" s="56" t="s">
        <v>5782</v>
      </c>
      <c r="D730" s="57" t="s">
        <v>5768</v>
      </c>
      <c r="E730" s="73" t="s">
        <v>5748</v>
      </c>
      <c r="F730" s="56" t="s">
        <v>4042</v>
      </c>
    </row>
    <row r="731" spans="1:6" ht="15.75" x14ac:dyDescent="0.25">
      <c r="A731" s="56" t="s">
        <v>4064</v>
      </c>
      <c r="B731" s="56" t="s">
        <v>4042</v>
      </c>
      <c r="C731" s="56" t="s">
        <v>5782</v>
      </c>
      <c r="D731" s="57" t="s">
        <v>5768</v>
      </c>
      <c r="E731" s="73" t="s">
        <v>5748</v>
      </c>
      <c r="F731" s="56" t="s">
        <v>4042</v>
      </c>
    </row>
    <row r="732" spans="1:6" ht="15.75" x14ac:dyDescent="0.25">
      <c r="A732" s="56" t="s">
        <v>4065</v>
      </c>
      <c r="B732" s="56" t="s">
        <v>4042</v>
      </c>
      <c r="C732" s="56" t="s">
        <v>5782</v>
      </c>
      <c r="D732" s="57" t="s">
        <v>5768</v>
      </c>
      <c r="E732" s="73" t="s">
        <v>5748</v>
      </c>
      <c r="F732" s="56" t="s">
        <v>4042</v>
      </c>
    </row>
    <row r="733" spans="1:6" x14ac:dyDescent="0.25">
      <c r="A733" s="56" t="s">
        <v>4498</v>
      </c>
      <c r="B733" s="56" t="s">
        <v>4499</v>
      </c>
      <c r="C733" s="56" t="s">
        <v>5782</v>
      </c>
      <c r="D733" s="57" t="s">
        <v>5767</v>
      </c>
      <c r="E733" s="72" t="s">
        <v>5745</v>
      </c>
      <c r="F733" s="56" t="s">
        <v>4499</v>
      </c>
    </row>
    <row r="734" spans="1:6" x14ac:dyDescent="0.25">
      <c r="A734" s="56" t="s">
        <v>946</v>
      </c>
      <c r="B734" s="56" t="s">
        <v>4499</v>
      </c>
      <c r="C734" s="56" t="s">
        <v>5782</v>
      </c>
      <c r="D734" s="57" t="s">
        <v>5767</v>
      </c>
      <c r="E734" s="72" t="s">
        <v>5745</v>
      </c>
      <c r="F734" s="56" t="s">
        <v>4499</v>
      </c>
    </row>
    <row r="735" spans="1:6" x14ac:dyDescent="0.25">
      <c r="A735" s="56" t="s">
        <v>3406</v>
      </c>
      <c r="B735" s="56" t="s">
        <v>4499</v>
      </c>
      <c r="C735" s="56" t="s">
        <v>5782</v>
      </c>
      <c r="D735" s="57" t="s">
        <v>5767</v>
      </c>
      <c r="E735" s="72" t="s">
        <v>5745</v>
      </c>
      <c r="F735" s="56" t="s">
        <v>4499</v>
      </c>
    </row>
    <row r="736" spans="1:6" x14ac:dyDescent="0.25">
      <c r="A736" s="56" t="s">
        <v>4500</v>
      </c>
      <c r="B736" s="56" t="s">
        <v>4499</v>
      </c>
      <c r="C736" s="56" t="s">
        <v>5782</v>
      </c>
      <c r="D736" s="57" t="s">
        <v>5767</v>
      </c>
      <c r="E736" s="72" t="s">
        <v>5745</v>
      </c>
      <c r="F736" s="56" t="s">
        <v>4499</v>
      </c>
    </row>
    <row r="737" spans="1:6" x14ac:dyDescent="0.25">
      <c r="A737" s="56" t="s">
        <v>547</v>
      </c>
      <c r="B737" s="56" t="s">
        <v>4499</v>
      </c>
      <c r="C737" s="56" t="s">
        <v>5782</v>
      </c>
      <c r="D737" s="57" t="s">
        <v>5767</v>
      </c>
      <c r="E737" s="72" t="s">
        <v>5745</v>
      </c>
      <c r="F737" s="56" t="s">
        <v>4499</v>
      </c>
    </row>
    <row r="738" spans="1:6" x14ac:dyDescent="0.25">
      <c r="A738" s="56" t="s">
        <v>4501</v>
      </c>
      <c r="B738" s="56" t="s">
        <v>4499</v>
      </c>
      <c r="C738" s="56" t="s">
        <v>5782</v>
      </c>
      <c r="D738" s="57" t="s">
        <v>5767</v>
      </c>
      <c r="E738" s="72" t="s">
        <v>5745</v>
      </c>
      <c r="F738" s="56" t="s">
        <v>4499</v>
      </c>
    </row>
    <row r="739" spans="1:6" x14ac:dyDescent="0.25">
      <c r="A739" s="56" t="s">
        <v>831</v>
      </c>
      <c r="B739" s="56" t="s">
        <v>4499</v>
      </c>
      <c r="C739" s="56" t="s">
        <v>5782</v>
      </c>
      <c r="D739" s="57" t="s">
        <v>5767</v>
      </c>
      <c r="E739" s="72" t="s">
        <v>5745</v>
      </c>
      <c r="F739" s="56" t="s">
        <v>4499</v>
      </c>
    </row>
    <row r="740" spans="1:6" x14ac:dyDescent="0.25">
      <c r="A740" s="56" t="s">
        <v>287</v>
      </c>
      <c r="B740" s="56" t="s">
        <v>4499</v>
      </c>
      <c r="C740" s="56" t="s">
        <v>5782</v>
      </c>
      <c r="D740" s="57" t="s">
        <v>5767</v>
      </c>
      <c r="E740" s="72" t="s">
        <v>5745</v>
      </c>
      <c r="F740" s="56" t="s">
        <v>4499</v>
      </c>
    </row>
    <row r="741" spans="1:6" x14ac:dyDescent="0.25">
      <c r="A741" s="56" t="s">
        <v>855</v>
      </c>
      <c r="B741" s="56" t="s">
        <v>4499</v>
      </c>
      <c r="C741" s="56" t="s">
        <v>5782</v>
      </c>
      <c r="D741" s="57" t="s">
        <v>5767</v>
      </c>
      <c r="E741" s="72" t="s">
        <v>5745</v>
      </c>
      <c r="F741" s="56" t="s">
        <v>4499</v>
      </c>
    </row>
    <row r="742" spans="1:6" x14ac:dyDescent="0.25">
      <c r="A742" s="56" t="s">
        <v>950</v>
      </c>
      <c r="B742" s="56" t="s">
        <v>4499</v>
      </c>
      <c r="C742" s="56" t="s">
        <v>5782</v>
      </c>
      <c r="D742" s="57" t="s">
        <v>5767</v>
      </c>
      <c r="E742" s="72" t="s">
        <v>5745</v>
      </c>
      <c r="F742" s="56" t="s">
        <v>4499</v>
      </c>
    </row>
    <row r="743" spans="1:6" x14ac:dyDescent="0.25">
      <c r="A743" s="56" t="s">
        <v>834</v>
      </c>
      <c r="B743" s="56" t="s">
        <v>4499</v>
      </c>
      <c r="C743" s="56" t="s">
        <v>5782</v>
      </c>
      <c r="D743" s="57" t="s">
        <v>5767</v>
      </c>
      <c r="E743" s="72" t="s">
        <v>5745</v>
      </c>
      <c r="F743" s="56" t="s">
        <v>4499</v>
      </c>
    </row>
    <row r="744" spans="1:6" x14ac:dyDescent="0.25">
      <c r="A744" s="56" t="s">
        <v>3434</v>
      </c>
      <c r="B744" s="56" t="s">
        <v>4499</v>
      </c>
      <c r="C744" s="56" t="s">
        <v>5782</v>
      </c>
      <c r="D744" s="57" t="s">
        <v>5767</v>
      </c>
      <c r="E744" s="72" t="s">
        <v>5745</v>
      </c>
      <c r="F744" s="56" t="s">
        <v>4499</v>
      </c>
    </row>
    <row r="745" spans="1:6" x14ac:dyDescent="0.25">
      <c r="A745" s="56" t="s">
        <v>4502</v>
      </c>
      <c r="B745" s="56" t="s">
        <v>4499</v>
      </c>
      <c r="C745" s="56" t="s">
        <v>5782</v>
      </c>
      <c r="D745" s="57" t="s">
        <v>5767</v>
      </c>
      <c r="E745" s="72" t="s">
        <v>5745</v>
      </c>
      <c r="F745" s="56" t="s">
        <v>4499</v>
      </c>
    </row>
    <row r="746" spans="1:6" x14ac:dyDescent="0.25">
      <c r="A746" s="56" t="s">
        <v>952</v>
      </c>
      <c r="B746" s="56" t="s">
        <v>4499</v>
      </c>
      <c r="C746" s="56" t="s">
        <v>5782</v>
      </c>
      <c r="D746" s="57" t="s">
        <v>5767</v>
      </c>
      <c r="E746" s="72" t="s">
        <v>5745</v>
      </c>
      <c r="F746" s="56" t="s">
        <v>4499</v>
      </c>
    </row>
    <row r="747" spans="1:6" x14ac:dyDescent="0.25">
      <c r="A747" s="56" t="s">
        <v>1034</v>
      </c>
      <c r="B747" s="56" t="s">
        <v>4499</v>
      </c>
      <c r="C747" s="56" t="s">
        <v>5782</v>
      </c>
      <c r="D747" s="57" t="s">
        <v>5767</v>
      </c>
      <c r="E747" s="72" t="s">
        <v>5745</v>
      </c>
      <c r="F747" s="56" t="s">
        <v>4499</v>
      </c>
    </row>
    <row r="748" spans="1:6" x14ac:dyDescent="0.25">
      <c r="A748" s="56" t="s">
        <v>918</v>
      </c>
      <c r="B748" s="56" t="s">
        <v>4499</v>
      </c>
      <c r="C748" s="56" t="s">
        <v>5782</v>
      </c>
      <c r="D748" s="57" t="s">
        <v>5767</v>
      </c>
      <c r="E748" s="72" t="s">
        <v>5745</v>
      </c>
      <c r="F748" s="56" t="s">
        <v>4499</v>
      </c>
    </row>
    <row r="749" spans="1:6" x14ac:dyDescent="0.25">
      <c r="A749" s="56" t="s">
        <v>290</v>
      </c>
      <c r="B749" s="56" t="s">
        <v>4499</v>
      </c>
      <c r="C749" s="56" t="s">
        <v>5782</v>
      </c>
      <c r="D749" s="57" t="s">
        <v>5767</v>
      </c>
      <c r="E749" s="72" t="s">
        <v>5745</v>
      </c>
      <c r="F749" s="56" t="s">
        <v>4499</v>
      </c>
    </row>
    <row r="750" spans="1:6" x14ac:dyDescent="0.25">
      <c r="A750" s="56" t="s">
        <v>3438</v>
      </c>
      <c r="B750" s="56" t="s">
        <v>4499</v>
      </c>
      <c r="C750" s="56" t="s">
        <v>5782</v>
      </c>
      <c r="D750" s="57" t="s">
        <v>5767</v>
      </c>
      <c r="E750" s="72" t="s">
        <v>5745</v>
      </c>
      <c r="F750" s="56" t="s">
        <v>4499</v>
      </c>
    </row>
    <row r="751" spans="1:6" x14ac:dyDescent="0.25">
      <c r="A751" s="56" t="s">
        <v>3592</v>
      </c>
      <c r="B751" s="56" t="s">
        <v>4499</v>
      </c>
      <c r="C751" s="56" t="s">
        <v>5782</v>
      </c>
      <c r="D751" s="57" t="s">
        <v>5767</v>
      </c>
      <c r="E751" s="72" t="s">
        <v>5745</v>
      </c>
      <c r="F751" s="56" t="s">
        <v>4499</v>
      </c>
    </row>
    <row r="752" spans="1:6" x14ac:dyDescent="0.25">
      <c r="A752" s="56" t="s">
        <v>1067</v>
      </c>
      <c r="B752" s="56" t="s">
        <v>4499</v>
      </c>
      <c r="C752" s="56" t="s">
        <v>5782</v>
      </c>
      <c r="D752" s="57" t="s">
        <v>5767</v>
      </c>
      <c r="E752" s="72" t="s">
        <v>5745</v>
      </c>
      <c r="F752" s="56" t="s">
        <v>4499</v>
      </c>
    </row>
    <row r="753" spans="1:6" x14ac:dyDescent="0.25">
      <c r="A753" s="56" t="s">
        <v>1105</v>
      </c>
      <c r="B753" s="56" t="s">
        <v>4499</v>
      </c>
      <c r="C753" s="56" t="s">
        <v>5782</v>
      </c>
      <c r="D753" s="57" t="s">
        <v>5767</v>
      </c>
      <c r="E753" s="72" t="s">
        <v>5745</v>
      </c>
      <c r="F753" s="56" t="s">
        <v>4499</v>
      </c>
    </row>
    <row r="754" spans="1:6" x14ac:dyDescent="0.25">
      <c r="A754" s="56" t="s">
        <v>3814</v>
      </c>
      <c r="B754" s="56" t="s">
        <v>4499</v>
      </c>
      <c r="C754" s="56" t="s">
        <v>5782</v>
      </c>
      <c r="D754" s="57" t="s">
        <v>5767</v>
      </c>
      <c r="E754" s="72" t="s">
        <v>5745</v>
      </c>
      <c r="F754" s="56" t="s">
        <v>4499</v>
      </c>
    </row>
    <row r="755" spans="1:6" x14ac:dyDescent="0.25">
      <c r="A755" s="56" t="s">
        <v>2009</v>
      </c>
      <c r="B755" s="56" t="s">
        <v>4499</v>
      </c>
      <c r="C755" s="56" t="s">
        <v>5782</v>
      </c>
      <c r="D755" s="57" t="s">
        <v>5767</v>
      </c>
      <c r="E755" s="72" t="s">
        <v>5745</v>
      </c>
      <c r="F755" s="56" t="s">
        <v>4499</v>
      </c>
    </row>
    <row r="756" spans="1:6" x14ac:dyDescent="0.25">
      <c r="A756" s="56" t="s">
        <v>3441</v>
      </c>
      <c r="B756" s="56" t="s">
        <v>4499</v>
      </c>
      <c r="C756" s="56" t="s">
        <v>5782</v>
      </c>
      <c r="D756" s="57" t="s">
        <v>5767</v>
      </c>
      <c r="E756" s="72" t="s">
        <v>5745</v>
      </c>
      <c r="F756" s="56" t="s">
        <v>4499</v>
      </c>
    </row>
    <row r="757" spans="1:6" x14ac:dyDescent="0.25">
      <c r="A757" s="56" t="s">
        <v>3391</v>
      </c>
      <c r="B757" s="56" t="s">
        <v>4499</v>
      </c>
      <c r="C757" s="56" t="s">
        <v>5782</v>
      </c>
      <c r="D757" s="57" t="s">
        <v>5767</v>
      </c>
      <c r="E757" s="72" t="s">
        <v>5745</v>
      </c>
      <c r="F757" s="56" t="s">
        <v>4499</v>
      </c>
    </row>
    <row r="758" spans="1:6" x14ac:dyDescent="0.25">
      <c r="A758" s="56" t="s">
        <v>3645</v>
      </c>
      <c r="B758" s="56" t="s">
        <v>4499</v>
      </c>
      <c r="C758" s="56" t="s">
        <v>5782</v>
      </c>
      <c r="D758" s="57" t="s">
        <v>5767</v>
      </c>
      <c r="E758" s="72" t="s">
        <v>5745</v>
      </c>
      <c r="F758" s="56" t="s">
        <v>4499</v>
      </c>
    </row>
    <row r="759" spans="1:6" x14ac:dyDescent="0.25">
      <c r="A759" s="56" t="s">
        <v>3443</v>
      </c>
      <c r="B759" s="56" t="s">
        <v>4499</v>
      </c>
      <c r="C759" s="56" t="s">
        <v>5782</v>
      </c>
      <c r="D759" s="57" t="s">
        <v>5767</v>
      </c>
      <c r="E759" s="72" t="s">
        <v>5745</v>
      </c>
      <c r="F759" s="56" t="s">
        <v>4499</v>
      </c>
    </row>
    <row r="760" spans="1:6" x14ac:dyDescent="0.25">
      <c r="A760" s="56" t="s">
        <v>961</v>
      </c>
      <c r="B760" s="56" t="s">
        <v>4499</v>
      </c>
      <c r="C760" s="56" t="s">
        <v>5782</v>
      </c>
      <c r="D760" s="57" t="s">
        <v>5767</v>
      </c>
      <c r="E760" s="72" t="s">
        <v>5745</v>
      </c>
      <c r="F760" s="56" t="s">
        <v>4499</v>
      </c>
    </row>
    <row r="761" spans="1:6" x14ac:dyDescent="0.25">
      <c r="A761" s="56" t="s">
        <v>1108</v>
      </c>
      <c r="B761" s="56" t="s">
        <v>4499</v>
      </c>
      <c r="C761" s="56" t="s">
        <v>5782</v>
      </c>
      <c r="D761" s="57" t="s">
        <v>5767</v>
      </c>
      <c r="E761" s="72" t="s">
        <v>5745</v>
      </c>
      <c r="F761" s="56" t="s">
        <v>4499</v>
      </c>
    </row>
    <row r="762" spans="1:6" x14ac:dyDescent="0.25">
      <c r="A762" s="56" t="s">
        <v>964</v>
      </c>
      <c r="B762" s="56" t="s">
        <v>4499</v>
      </c>
      <c r="C762" s="56" t="s">
        <v>5782</v>
      </c>
      <c r="D762" s="57" t="s">
        <v>5767</v>
      </c>
      <c r="E762" s="72" t="s">
        <v>5745</v>
      </c>
      <c r="F762" s="56" t="s">
        <v>4499</v>
      </c>
    </row>
    <row r="763" spans="1:6" x14ac:dyDescent="0.25">
      <c r="A763" s="56" t="s">
        <v>993</v>
      </c>
      <c r="B763" s="56" t="s">
        <v>4499</v>
      </c>
      <c r="C763" s="56" t="s">
        <v>5782</v>
      </c>
      <c r="D763" s="57" t="s">
        <v>5767</v>
      </c>
      <c r="E763" s="72" t="s">
        <v>5745</v>
      </c>
      <c r="F763" s="56" t="s">
        <v>4499</v>
      </c>
    </row>
    <row r="764" spans="1:6" x14ac:dyDescent="0.25">
      <c r="A764" s="56" t="s">
        <v>1041</v>
      </c>
      <c r="B764" s="56" t="s">
        <v>4499</v>
      </c>
      <c r="C764" s="56" t="s">
        <v>5782</v>
      </c>
      <c r="D764" s="57" t="s">
        <v>5767</v>
      </c>
      <c r="E764" s="72" t="s">
        <v>5745</v>
      </c>
      <c r="F764" s="56" t="s">
        <v>4499</v>
      </c>
    </row>
    <row r="765" spans="1:6" x14ac:dyDescent="0.25">
      <c r="A765" s="56" t="s">
        <v>1112</v>
      </c>
      <c r="B765" s="56" t="s">
        <v>4499</v>
      </c>
      <c r="C765" s="56" t="s">
        <v>5782</v>
      </c>
      <c r="D765" s="57" t="s">
        <v>5767</v>
      </c>
      <c r="E765" s="72" t="s">
        <v>5745</v>
      </c>
      <c r="F765" s="56" t="s">
        <v>4499</v>
      </c>
    </row>
    <row r="766" spans="1:6" x14ac:dyDescent="0.25">
      <c r="A766" s="56" t="s">
        <v>3447</v>
      </c>
      <c r="B766" s="56" t="s">
        <v>4499</v>
      </c>
      <c r="C766" s="56" t="s">
        <v>5782</v>
      </c>
      <c r="D766" s="57" t="s">
        <v>5767</v>
      </c>
      <c r="E766" s="72" t="s">
        <v>5745</v>
      </c>
      <c r="F766" s="56" t="s">
        <v>4499</v>
      </c>
    </row>
    <row r="767" spans="1:6" x14ac:dyDescent="0.25">
      <c r="A767" s="56" t="s">
        <v>1080</v>
      </c>
      <c r="B767" s="56" t="s">
        <v>4499</v>
      </c>
      <c r="C767" s="56" t="s">
        <v>5782</v>
      </c>
      <c r="D767" s="57" t="s">
        <v>5767</v>
      </c>
      <c r="E767" s="72" t="s">
        <v>5745</v>
      </c>
      <c r="F767" s="56" t="s">
        <v>4499</v>
      </c>
    </row>
    <row r="768" spans="1:6" x14ac:dyDescent="0.25">
      <c r="A768" s="56" t="s">
        <v>1042</v>
      </c>
      <c r="B768" s="56" t="s">
        <v>4499</v>
      </c>
      <c r="C768" s="56" t="s">
        <v>5782</v>
      </c>
      <c r="D768" s="57" t="s">
        <v>5767</v>
      </c>
      <c r="E768" s="72" t="s">
        <v>5745</v>
      </c>
      <c r="F768" s="56" t="s">
        <v>4499</v>
      </c>
    </row>
    <row r="769" spans="1:6" x14ac:dyDescent="0.25">
      <c r="A769" s="56" t="s">
        <v>895</v>
      </c>
      <c r="B769" s="56" t="s">
        <v>4499</v>
      </c>
      <c r="C769" s="56" t="s">
        <v>5782</v>
      </c>
      <c r="D769" s="57" t="s">
        <v>5767</v>
      </c>
      <c r="E769" s="72" t="s">
        <v>5745</v>
      </c>
      <c r="F769" s="56" t="s">
        <v>4499</v>
      </c>
    </row>
    <row r="770" spans="1:6" x14ac:dyDescent="0.25">
      <c r="A770" s="56" t="s">
        <v>1081</v>
      </c>
      <c r="B770" s="56" t="s">
        <v>4499</v>
      </c>
      <c r="C770" s="56" t="s">
        <v>5782</v>
      </c>
      <c r="D770" s="57" t="s">
        <v>5767</v>
      </c>
      <c r="E770" s="72" t="s">
        <v>5745</v>
      </c>
      <c r="F770" s="56" t="s">
        <v>4499</v>
      </c>
    </row>
    <row r="771" spans="1:6" x14ac:dyDescent="0.25">
      <c r="A771" s="56" t="s">
        <v>3599</v>
      </c>
      <c r="B771" s="56" t="s">
        <v>4499</v>
      </c>
      <c r="C771" s="56" t="s">
        <v>5782</v>
      </c>
      <c r="D771" s="57" t="s">
        <v>5767</v>
      </c>
      <c r="E771" s="72" t="s">
        <v>5745</v>
      </c>
      <c r="F771" s="56" t="s">
        <v>4499</v>
      </c>
    </row>
    <row r="772" spans="1:6" x14ac:dyDescent="0.25">
      <c r="A772" s="56" t="s">
        <v>997</v>
      </c>
      <c r="B772" s="56" t="s">
        <v>4499</v>
      </c>
      <c r="C772" s="56" t="s">
        <v>5782</v>
      </c>
      <c r="D772" s="57" t="s">
        <v>5767</v>
      </c>
      <c r="E772" s="72" t="s">
        <v>5745</v>
      </c>
      <c r="F772" s="56" t="s">
        <v>4499</v>
      </c>
    </row>
    <row r="773" spans="1:6" x14ac:dyDescent="0.25">
      <c r="A773" s="56" t="s">
        <v>841</v>
      </c>
      <c r="B773" s="56" t="s">
        <v>4499</v>
      </c>
      <c r="C773" s="56" t="s">
        <v>5782</v>
      </c>
      <c r="D773" s="57" t="s">
        <v>5767</v>
      </c>
      <c r="E773" s="72" t="s">
        <v>5745</v>
      </c>
      <c r="F773" s="56" t="s">
        <v>4499</v>
      </c>
    </row>
    <row r="774" spans="1:6" x14ac:dyDescent="0.25">
      <c r="A774" s="56" t="s">
        <v>1084</v>
      </c>
      <c r="B774" s="56" t="s">
        <v>4499</v>
      </c>
      <c r="C774" s="56" t="s">
        <v>5782</v>
      </c>
      <c r="D774" s="57" t="s">
        <v>5767</v>
      </c>
      <c r="E774" s="72" t="s">
        <v>5745</v>
      </c>
      <c r="F774" s="56" t="s">
        <v>4499</v>
      </c>
    </row>
    <row r="775" spans="1:6" x14ac:dyDescent="0.25">
      <c r="A775" s="56" t="s">
        <v>931</v>
      </c>
      <c r="B775" s="56" t="s">
        <v>4499</v>
      </c>
      <c r="C775" s="56" t="s">
        <v>5782</v>
      </c>
      <c r="D775" s="57" t="s">
        <v>5767</v>
      </c>
      <c r="E775" s="72" t="s">
        <v>5745</v>
      </c>
      <c r="F775" s="56" t="s">
        <v>4499</v>
      </c>
    </row>
    <row r="776" spans="1:6" x14ac:dyDescent="0.25">
      <c r="A776" s="56" t="s">
        <v>3452</v>
      </c>
      <c r="B776" s="56" t="s">
        <v>4499</v>
      </c>
      <c r="C776" s="56" t="s">
        <v>5782</v>
      </c>
      <c r="D776" s="57" t="s">
        <v>5767</v>
      </c>
      <c r="E776" s="72" t="s">
        <v>5745</v>
      </c>
      <c r="F776" s="56" t="s">
        <v>4499</v>
      </c>
    </row>
    <row r="777" spans="1:6" x14ac:dyDescent="0.25">
      <c r="A777" s="56" t="s">
        <v>969</v>
      </c>
      <c r="B777" s="56" t="s">
        <v>4499</v>
      </c>
      <c r="C777" s="56" t="s">
        <v>5782</v>
      </c>
      <c r="D777" s="57" t="s">
        <v>5767</v>
      </c>
      <c r="E777" s="72" t="s">
        <v>5745</v>
      </c>
      <c r="F777" s="56" t="s">
        <v>4499</v>
      </c>
    </row>
    <row r="778" spans="1:6" x14ac:dyDescent="0.25">
      <c r="A778" s="56" t="s">
        <v>1005</v>
      </c>
      <c r="B778" s="56" t="s">
        <v>4499</v>
      </c>
      <c r="C778" s="56" t="s">
        <v>5782</v>
      </c>
      <c r="D778" s="57" t="s">
        <v>5767</v>
      </c>
      <c r="E778" s="72" t="s">
        <v>5745</v>
      </c>
      <c r="F778" s="56" t="s">
        <v>4499</v>
      </c>
    </row>
    <row r="779" spans="1:6" x14ac:dyDescent="0.25">
      <c r="A779" s="56" t="s">
        <v>1116</v>
      </c>
      <c r="B779" s="56" t="s">
        <v>4499</v>
      </c>
      <c r="C779" s="56" t="s">
        <v>5782</v>
      </c>
      <c r="D779" s="57" t="s">
        <v>5767</v>
      </c>
      <c r="E779" s="72" t="s">
        <v>5745</v>
      </c>
      <c r="F779" s="56" t="s">
        <v>4499</v>
      </c>
    </row>
    <row r="780" spans="1:6" x14ac:dyDescent="0.25">
      <c r="A780" s="56" t="s">
        <v>4503</v>
      </c>
      <c r="B780" s="56" t="s">
        <v>4499</v>
      </c>
      <c r="C780" s="56" t="s">
        <v>5782</v>
      </c>
      <c r="D780" s="57" t="s">
        <v>5767</v>
      </c>
      <c r="E780" s="72" t="s">
        <v>5745</v>
      </c>
      <c r="F780" s="56" t="s">
        <v>4499</v>
      </c>
    </row>
    <row r="781" spans="1:6" x14ac:dyDescent="0.25">
      <c r="A781" s="56" t="s">
        <v>1086</v>
      </c>
      <c r="B781" s="56" t="s">
        <v>4499</v>
      </c>
      <c r="C781" s="56" t="s">
        <v>5782</v>
      </c>
      <c r="D781" s="57" t="s">
        <v>5767</v>
      </c>
      <c r="E781" s="72" t="s">
        <v>5745</v>
      </c>
      <c r="F781" s="56" t="s">
        <v>4499</v>
      </c>
    </row>
    <row r="782" spans="1:6" x14ac:dyDescent="0.25">
      <c r="A782" s="56" t="s">
        <v>1048</v>
      </c>
      <c r="B782" s="56" t="s">
        <v>4499</v>
      </c>
      <c r="C782" s="56" t="s">
        <v>5782</v>
      </c>
      <c r="D782" s="57" t="s">
        <v>5767</v>
      </c>
      <c r="E782" s="72" t="s">
        <v>5745</v>
      </c>
      <c r="F782" s="56" t="s">
        <v>4499</v>
      </c>
    </row>
    <row r="783" spans="1:6" x14ac:dyDescent="0.25">
      <c r="A783" s="56" t="s">
        <v>4504</v>
      </c>
      <c r="B783" s="56" t="s">
        <v>4499</v>
      </c>
      <c r="C783" s="56" t="s">
        <v>5782</v>
      </c>
      <c r="D783" s="57" t="s">
        <v>5767</v>
      </c>
      <c r="E783" s="72" t="s">
        <v>5745</v>
      </c>
      <c r="F783" s="56" t="s">
        <v>4499</v>
      </c>
    </row>
    <row r="784" spans="1:6" x14ac:dyDescent="0.25">
      <c r="A784" s="56" t="s">
        <v>305</v>
      </c>
      <c r="B784" s="56" t="s">
        <v>4499</v>
      </c>
      <c r="C784" s="56" t="s">
        <v>5782</v>
      </c>
      <c r="D784" s="57" t="s">
        <v>5767</v>
      </c>
      <c r="E784" s="72" t="s">
        <v>5745</v>
      </c>
      <c r="F784" s="56" t="s">
        <v>4499</v>
      </c>
    </row>
    <row r="785" spans="1:6" x14ac:dyDescent="0.25">
      <c r="A785" s="56" t="s">
        <v>3458</v>
      </c>
      <c r="B785" s="56" t="s">
        <v>4499</v>
      </c>
      <c r="C785" s="56" t="s">
        <v>5782</v>
      </c>
      <c r="D785" s="57" t="s">
        <v>5767</v>
      </c>
      <c r="E785" s="72" t="s">
        <v>5745</v>
      </c>
      <c r="F785" s="56" t="s">
        <v>4499</v>
      </c>
    </row>
    <row r="786" spans="1:6" x14ac:dyDescent="0.25">
      <c r="A786" s="56" t="s">
        <v>938</v>
      </c>
      <c r="B786" s="56" t="s">
        <v>4499</v>
      </c>
      <c r="C786" s="56" t="s">
        <v>5782</v>
      </c>
      <c r="D786" s="57" t="s">
        <v>5767</v>
      </c>
      <c r="E786" s="72" t="s">
        <v>5745</v>
      </c>
      <c r="F786" s="56" t="s">
        <v>4499</v>
      </c>
    </row>
    <row r="787" spans="1:6" x14ac:dyDescent="0.25">
      <c r="A787" s="56" t="s">
        <v>1049</v>
      </c>
      <c r="B787" s="56" t="s">
        <v>4499</v>
      </c>
      <c r="C787" s="56" t="s">
        <v>5782</v>
      </c>
      <c r="D787" s="57" t="s">
        <v>5767</v>
      </c>
      <c r="E787" s="72" t="s">
        <v>5745</v>
      </c>
      <c r="F787" s="56" t="s">
        <v>4499</v>
      </c>
    </row>
    <row r="788" spans="1:6" x14ac:dyDescent="0.25">
      <c r="A788" s="56" t="s">
        <v>3825</v>
      </c>
      <c r="B788" s="56" t="s">
        <v>4499</v>
      </c>
      <c r="C788" s="56" t="s">
        <v>5782</v>
      </c>
      <c r="D788" s="57" t="s">
        <v>5767</v>
      </c>
      <c r="E788" s="72" t="s">
        <v>5745</v>
      </c>
      <c r="F788" s="56" t="s">
        <v>4499</v>
      </c>
    </row>
    <row r="789" spans="1:6" x14ac:dyDescent="0.25">
      <c r="A789" s="56" t="s">
        <v>876</v>
      </c>
      <c r="B789" s="56" t="s">
        <v>4499</v>
      </c>
      <c r="C789" s="56" t="s">
        <v>5782</v>
      </c>
      <c r="D789" s="57" t="s">
        <v>5767</v>
      </c>
      <c r="E789" s="72" t="s">
        <v>5745</v>
      </c>
      <c r="F789" s="56" t="s">
        <v>4499</v>
      </c>
    </row>
    <row r="790" spans="1:6" x14ac:dyDescent="0.25">
      <c r="A790" s="56" t="s">
        <v>4505</v>
      </c>
      <c r="B790" s="56" t="s">
        <v>4499</v>
      </c>
      <c r="C790" s="56" t="s">
        <v>5782</v>
      </c>
      <c r="D790" s="57" t="s">
        <v>5767</v>
      </c>
      <c r="E790" s="72" t="s">
        <v>5745</v>
      </c>
      <c r="F790" s="56" t="s">
        <v>4499</v>
      </c>
    </row>
    <row r="791" spans="1:6" x14ac:dyDescent="0.25">
      <c r="A791" s="56" t="s">
        <v>1056</v>
      </c>
      <c r="B791" s="56" t="s">
        <v>4499</v>
      </c>
      <c r="C791" s="56" t="s">
        <v>5782</v>
      </c>
      <c r="D791" s="57" t="s">
        <v>5767</v>
      </c>
      <c r="E791" s="72" t="s">
        <v>5745</v>
      </c>
      <c r="F791" s="56" t="s">
        <v>4499</v>
      </c>
    </row>
    <row r="792" spans="1:6" x14ac:dyDescent="0.25">
      <c r="A792" s="56" t="s">
        <v>487</v>
      </c>
      <c r="B792" s="56" t="s">
        <v>1922</v>
      </c>
      <c r="C792" s="56" t="s">
        <v>5785</v>
      </c>
      <c r="D792" s="57" t="s">
        <v>5767</v>
      </c>
      <c r="E792" s="72" t="s">
        <v>5745</v>
      </c>
      <c r="F792" s="56" t="s">
        <v>1922</v>
      </c>
    </row>
    <row r="793" spans="1:6" x14ac:dyDescent="0.25">
      <c r="A793" s="56" t="s">
        <v>692</v>
      </c>
      <c r="B793" s="56" t="s">
        <v>1922</v>
      </c>
      <c r="C793" s="56" t="s">
        <v>5785</v>
      </c>
      <c r="D793" s="57" t="s">
        <v>5767</v>
      </c>
      <c r="E793" s="72" t="s">
        <v>5745</v>
      </c>
      <c r="F793" s="56" t="s">
        <v>1922</v>
      </c>
    </row>
    <row r="794" spans="1:6" x14ac:dyDescent="0.25">
      <c r="A794" s="56" t="s">
        <v>725</v>
      </c>
      <c r="B794" s="56" t="s">
        <v>1922</v>
      </c>
      <c r="C794" s="56" t="s">
        <v>5785</v>
      </c>
      <c r="D794" s="57" t="s">
        <v>5767</v>
      </c>
      <c r="E794" s="72" t="s">
        <v>5745</v>
      </c>
      <c r="F794" s="56" t="s">
        <v>1922</v>
      </c>
    </row>
    <row r="795" spans="1:6" x14ac:dyDescent="0.25">
      <c r="A795" s="56" t="s">
        <v>757</v>
      </c>
      <c r="B795" s="56" t="s">
        <v>1922</v>
      </c>
      <c r="C795" s="56" t="s">
        <v>5785</v>
      </c>
      <c r="D795" s="57" t="s">
        <v>5767</v>
      </c>
      <c r="E795" s="72" t="s">
        <v>5745</v>
      </c>
      <c r="F795" s="56" t="s">
        <v>1922</v>
      </c>
    </row>
    <row r="796" spans="1:6" x14ac:dyDescent="0.25">
      <c r="A796" s="56" t="s">
        <v>698</v>
      </c>
      <c r="B796" s="56" t="s">
        <v>1922</v>
      </c>
      <c r="C796" s="56" t="s">
        <v>5785</v>
      </c>
      <c r="D796" s="57" t="s">
        <v>5767</v>
      </c>
      <c r="E796" s="72" t="s">
        <v>5745</v>
      </c>
      <c r="F796" s="56" t="s">
        <v>1922</v>
      </c>
    </row>
    <row r="797" spans="1:6" x14ac:dyDescent="0.25">
      <c r="A797" s="56" t="s">
        <v>699</v>
      </c>
      <c r="B797" s="56" t="s">
        <v>1922</v>
      </c>
      <c r="C797" s="56" t="s">
        <v>5785</v>
      </c>
      <c r="D797" s="57" t="s">
        <v>5767</v>
      </c>
      <c r="E797" s="72" t="s">
        <v>5745</v>
      </c>
      <c r="F797" s="56" t="s">
        <v>1922</v>
      </c>
    </row>
    <row r="798" spans="1:6" x14ac:dyDescent="0.25">
      <c r="A798" s="56" t="s">
        <v>4506</v>
      </c>
      <c r="B798" s="56" t="s">
        <v>1922</v>
      </c>
      <c r="C798" s="56" t="s">
        <v>5785</v>
      </c>
      <c r="D798" s="57" t="s">
        <v>5767</v>
      </c>
      <c r="E798" s="72" t="s">
        <v>5745</v>
      </c>
      <c r="F798" s="56" t="s">
        <v>1922</v>
      </c>
    </row>
    <row r="799" spans="1:6" x14ac:dyDescent="0.25">
      <c r="A799" s="56" t="s">
        <v>492</v>
      </c>
      <c r="B799" s="56" t="s">
        <v>1922</v>
      </c>
      <c r="C799" s="56" t="s">
        <v>5785</v>
      </c>
      <c r="D799" s="57" t="s">
        <v>5767</v>
      </c>
      <c r="E799" s="72" t="s">
        <v>5745</v>
      </c>
      <c r="F799" s="56" t="s">
        <v>1922</v>
      </c>
    </row>
    <row r="800" spans="1:6" x14ac:dyDescent="0.25">
      <c r="A800" s="56" t="s">
        <v>3640</v>
      </c>
      <c r="B800" s="56" t="s">
        <v>1922</v>
      </c>
      <c r="C800" s="56" t="s">
        <v>5785</v>
      </c>
      <c r="D800" s="57" t="s">
        <v>5767</v>
      </c>
      <c r="E800" s="72" t="s">
        <v>5745</v>
      </c>
      <c r="F800" s="56" t="s">
        <v>1922</v>
      </c>
    </row>
    <row r="801" spans="1:6" x14ac:dyDescent="0.25">
      <c r="A801" s="56" t="s">
        <v>729</v>
      </c>
      <c r="B801" s="56" t="s">
        <v>1922</v>
      </c>
      <c r="C801" s="56" t="s">
        <v>5785</v>
      </c>
      <c r="D801" s="57" t="s">
        <v>5767</v>
      </c>
      <c r="E801" s="72" t="s">
        <v>5745</v>
      </c>
      <c r="F801" s="56" t="s">
        <v>1922</v>
      </c>
    </row>
    <row r="802" spans="1:6" x14ac:dyDescent="0.25">
      <c r="A802" s="56" t="s">
        <v>431</v>
      </c>
      <c r="B802" s="56" t="s">
        <v>1922</v>
      </c>
      <c r="C802" s="56" t="s">
        <v>5785</v>
      </c>
      <c r="D802" s="57" t="s">
        <v>5767</v>
      </c>
      <c r="E802" s="72" t="s">
        <v>5745</v>
      </c>
      <c r="F802" s="56" t="s">
        <v>1922</v>
      </c>
    </row>
    <row r="803" spans="1:6" x14ac:dyDescent="0.25">
      <c r="A803" s="56" t="s">
        <v>525</v>
      </c>
      <c r="B803" s="56" t="s">
        <v>1922</v>
      </c>
      <c r="C803" s="56" t="s">
        <v>5785</v>
      </c>
      <c r="D803" s="57" t="s">
        <v>5767</v>
      </c>
      <c r="E803" s="72" t="s">
        <v>5745</v>
      </c>
      <c r="F803" s="56" t="s">
        <v>1922</v>
      </c>
    </row>
    <row r="804" spans="1:6" x14ac:dyDescent="0.25">
      <c r="A804" s="56" t="s">
        <v>730</v>
      </c>
      <c r="B804" s="56" t="s">
        <v>1922</v>
      </c>
      <c r="C804" s="56" t="s">
        <v>5785</v>
      </c>
      <c r="D804" s="57" t="s">
        <v>5767</v>
      </c>
      <c r="E804" s="72" t="s">
        <v>5745</v>
      </c>
      <c r="F804" s="56" t="s">
        <v>1922</v>
      </c>
    </row>
    <row r="805" spans="1:6" x14ac:dyDescent="0.25">
      <c r="A805" s="56" t="s">
        <v>4507</v>
      </c>
      <c r="B805" s="56" t="s">
        <v>1922</v>
      </c>
      <c r="C805" s="56" t="s">
        <v>5785</v>
      </c>
      <c r="D805" s="57" t="s">
        <v>5767</v>
      </c>
      <c r="E805" s="72" t="s">
        <v>5745</v>
      </c>
      <c r="F805" s="56" t="s">
        <v>1922</v>
      </c>
    </row>
    <row r="806" spans="1:6" x14ac:dyDescent="0.25">
      <c r="A806" s="56" t="s">
        <v>526</v>
      </c>
      <c r="B806" s="56" t="s">
        <v>1922</v>
      </c>
      <c r="C806" s="56" t="s">
        <v>5785</v>
      </c>
      <c r="D806" s="57" t="s">
        <v>5767</v>
      </c>
      <c r="E806" s="72" t="s">
        <v>5745</v>
      </c>
      <c r="F806" s="56" t="s">
        <v>1922</v>
      </c>
    </row>
    <row r="807" spans="1:6" x14ac:dyDescent="0.25">
      <c r="A807" s="56" t="s">
        <v>494</v>
      </c>
      <c r="B807" s="56" t="s">
        <v>1922</v>
      </c>
      <c r="C807" s="56" t="s">
        <v>5785</v>
      </c>
      <c r="D807" s="57" t="s">
        <v>5767</v>
      </c>
      <c r="E807" s="72" t="s">
        <v>5745</v>
      </c>
      <c r="F807" s="56" t="s">
        <v>1922</v>
      </c>
    </row>
    <row r="808" spans="1:6" x14ac:dyDescent="0.25">
      <c r="A808" s="56" t="s">
        <v>4508</v>
      </c>
      <c r="B808" s="56" t="s">
        <v>1922</v>
      </c>
      <c r="C808" s="56" t="s">
        <v>5785</v>
      </c>
      <c r="D808" s="57" t="s">
        <v>5767</v>
      </c>
      <c r="E808" s="72" t="s">
        <v>5745</v>
      </c>
      <c r="F808" s="56" t="s">
        <v>1922</v>
      </c>
    </row>
    <row r="809" spans="1:6" x14ac:dyDescent="0.25">
      <c r="A809" s="56" t="s">
        <v>527</v>
      </c>
      <c r="B809" s="56" t="s">
        <v>1922</v>
      </c>
      <c r="C809" s="56" t="s">
        <v>5785</v>
      </c>
      <c r="D809" s="57" t="s">
        <v>5767</v>
      </c>
      <c r="E809" s="72" t="s">
        <v>5745</v>
      </c>
      <c r="F809" s="56" t="s">
        <v>1922</v>
      </c>
    </row>
    <row r="810" spans="1:6" x14ac:dyDescent="0.25">
      <c r="A810" s="56" t="s">
        <v>760</v>
      </c>
      <c r="B810" s="56" t="s">
        <v>1922</v>
      </c>
      <c r="C810" s="56" t="s">
        <v>5785</v>
      </c>
      <c r="D810" s="57" t="s">
        <v>5767</v>
      </c>
      <c r="E810" s="72" t="s">
        <v>5745</v>
      </c>
      <c r="F810" s="56" t="s">
        <v>1922</v>
      </c>
    </row>
    <row r="811" spans="1:6" x14ac:dyDescent="0.25">
      <c r="A811" s="56" t="s">
        <v>496</v>
      </c>
      <c r="B811" s="56" t="s">
        <v>1922</v>
      </c>
      <c r="C811" s="56" t="s">
        <v>5785</v>
      </c>
      <c r="D811" s="57" t="s">
        <v>5767</v>
      </c>
      <c r="E811" s="72" t="s">
        <v>5745</v>
      </c>
      <c r="F811" s="56" t="s">
        <v>1922</v>
      </c>
    </row>
    <row r="812" spans="1:6" x14ac:dyDescent="0.25">
      <c r="A812" s="56" t="s">
        <v>4509</v>
      </c>
      <c r="B812" s="56" t="s">
        <v>1922</v>
      </c>
      <c r="C812" s="56" t="s">
        <v>5785</v>
      </c>
      <c r="D812" s="57" t="s">
        <v>5767</v>
      </c>
      <c r="E812" s="72" t="s">
        <v>5745</v>
      </c>
      <c r="F812" s="56" t="s">
        <v>1922</v>
      </c>
    </row>
    <row r="813" spans="1:6" x14ac:dyDescent="0.25">
      <c r="A813" s="56" t="s">
        <v>762</v>
      </c>
      <c r="B813" s="56" t="s">
        <v>1922</v>
      </c>
      <c r="C813" s="56" t="s">
        <v>5785</v>
      </c>
      <c r="D813" s="57" t="s">
        <v>5767</v>
      </c>
      <c r="E813" s="72" t="s">
        <v>5745</v>
      </c>
      <c r="F813" s="56" t="s">
        <v>1922</v>
      </c>
    </row>
    <row r="814" spans="1:6" x14ac:dyDescent="0.25">
      <c r="A814" s="56" t="s">
        <v>763</v>
      </c>
      <c r="B814" s="56" t="s">
        <v>1922</v>
      </c>
      <c r="C814" s="56" t="s">
        <v>5785</v>
      </c>
      <c r="D814" s="57" t="s">
        <v>5767</v>
      </c>
      <c r="E814" s="72" t="s">
        <v>5745</v>
      </c>
      <c r="F814" s="56" t="s">
        <v>1922</v>
      </c>
    </row>
    <row r="815" spans="1:6" x14ac:dyDescent="0.25">
      <c r="A815" s="56" t="s">
        <v>497</v>
      </c>
      <c r="B815" s="56" t="s">
        <v>1922</v>
      </c>
      <c r="C815" s="56" t="s">
        <v>5785</v>
      </c>
      <c r="D815" s="57" t="s">
        <v>5767</v>
      </c>
      <c r="E815" s="72" t="s">
        <v>5745</v>
      </c>
      <c r="F815" s="56" t="s">
        <v>1922</v>
      </c>
    </row>
    <row r="816" spans="1:6" x14ac:dyDescent="0.25">
      <c r="A816" s="56" t="s">
        <v>4001</v>
      </c>
      <c r="B816" s="56" t="s">
        <v>1922</v>
      </c>
      <c r="C816" s="56" t="s">
        <v>5785</v>
      </c>
      <c r="D816" s="57" t="s">
        <v>5767</v>
      </c>
      <c r="E816" s="72" t="s">
        <v>5745</v>
      </c>
      <c r="F816" s="56" t="s">
        <v>1922</v>
      </c>
    </row>
    <row r="817" spans="1:6" x14ac:dyDescent="0.25">
      <c r="A817" s="56" t="s">
        <v>529</v>
      </c>
      <c r="B817" s="56" t="s">
        <v>1922</v>
      </c>
      <c r="C817" s="56" t="s">
        <v>5785</v>
      </c>
      <c r="D817" s="57" t="s">
        <v>5767</v>
      </c>
      <c r="E817" s="72" t="s">
        <v>5745</v>
      </c>
      <c r="F817" s="56" t="s">
        <v>1922</v>
      </c>
    </row>
    <row r="818" spans="1:6" x14ac:dyDescent="0.25">
      <c r="A818" s="56" t="s">
        <v>4510</v>
      </c>
      <c r="B818" s="56" t="s">
        <v>1922</v>
      </c>
      <c r="C818" s="56" t="s">
        <v>5785</v>
      </c>
      <c r="D818" s="57" t="s">
        <v>5767</v>
      </c>
      <c r="E818" s="72" t="s">
        <v>5745</v>
      </c>
      <c r="F818" s="56" t="s">
        <v>1922</v>
      </c>
    </row>
    <row r="819" spans="1:6" x14ac:dyDescent="0.25">
      <c r="A819" s="56" t="s">
        <v>498</v>
      </c>
      <c r="B819" s="56" t="s">
        <v>1922</v>
      </c>
      <c r="C819" s="56" t="s">
        <v>5785</v>
      </c>
      <c r="D819" s="57" t="s">
        <v>5767</v>
      </c>
      <c r="E819" s="72" t="s">
        <v>5745</v>
      </c>
      <c r="F819" s="56" t="s">
        <v>1922</v>
      </c>
    </row>
    <row r="820" spans="1:6" x14ac:dyDescent="0.25">
      <c r="A820" s="56" t="s">
        <v>530</v>
      </c>
      <c r="B820" s="56" t="s">
        <v>1922</v>
      </c>
      <c r="C820" s="56" t="s">
        <v>5785</v>
      </c>
      <c r="D820" s="57" t="s">
        <v>5767</v>
      </c>
      <c r="E820" s="72" t="s">
        <v>5745</v>
      </c>
      <c r="F820" s="56" t="s">
        <v>1922</v>
      </c>
    </row>
    <row r="821" spans="1:6" x14ac:dyDescent="0.25">
      <c r="A821" s="56" t="s">
        <v>4511</v>
      </c>
      <c r="B821" s="56" t="s">
        <v>1922</v>
      </c>
      <c r="C821" s="56" t="s">
        <v>5785</v>
      </c>
      <c r="D821" s="57" t="s">
        <v>5767</v>
      </c>
      <c r="E821" s="72" t="s">
        <v>5745</v>
      </c>
      <c r="F821" s="56" t="s">
        <v>1922</v>
      </c>
    </row>
    <row r="822" spans="1:6" x14ac:dyDescent="0.25">
      <c r="A822" s="56" t="s">
        <v>734</v>
      </c>
      <c r="B822" s="56" t="s">
        <v>1922</v>
      </c>
      <c r="C822" s="56" t="s">
        <v>5785</v>
      </c>
      <c r="D822" s="57" t="s">
        <v>5767</v>
      </c>
      <c r="E822" s="72" t="s">
        <v>5745</v>
      </c>
      <c r="F822" s="56" t="s">
        <v>1922</v>
      </c>
    </row>
    <row r="823" spans="1:6" x14ac:dyDescent="0.25">
      <c r="A823" s="56" t="s">
        <v>4512</v>
      </c>
      <c r="B823" s="56" t="s">
        <v>1922</v>
      </c>
      <c r="C823" s="56" t="s">
        <v>5785</v>
      </c>
      <c r="D823" s="57" t="s">
        <v>5767</v>
      </c>
      <c r="E823" s="72" t="s">
        <v>5745</v>
      </c>
      <c r="F823" s="56" t="s">
        <v>1922</v>
      </c>
    </row>
    <row r="824" spans="1:6" x14ac:dyDescent="0.25">
      <c r="A824" s="56" t="s">
        <v>4513</v>
      </c>
      <c r="B824" s="56" t="s">
        <v>1922</v>
      </c>
      <c r="C824" s="56" t="s">
        <v>5785</v>
      </c>
      <c r="D824" s="57" t="s">
        <v>5767</v>
      </c>
      <c r="E824" s="72" t="s">
        <v>5745</v>
      </c>
      <c r="F824" s="56" t="s">
        <v>1922</v>
      </c>
    </row>
    <row r="825" spans="1:6" x14ac:dyDescent="0.25">
      <c r="A825" s="56" t="s">
        <v>4514</v>
      </c>
      <c r="B825" s="56" t="s">
        <v>1922</v>
      </c>
      <c r="C825" s="56" t="s">
        <v>5785</v>
      </c>
      <c r="D825" s="57" t="s">
        <v>5767</v>
      </c>
      <c r="E825" s="72" t="s">
        <v>5745</v>
      </c>
      <c r="F825" s="56" t="s">
        <v>1922</v>
      </c>
    </row>
    <row r="826" spans="1:6" x14ac:dyDescent="0.25">
      <c r="A826" s="56" t="s">
        <v>500</v>
      </c>
      <c r="B826" s="56" t="s">
        <v>1922</v>
      </c>
      <c r="C826" s="56" t="s">
        <v>5785</v>
      </c>
      <c r="D826" s="57" t="s">
        <v>5767</v>
      </c>
      <c r="E826" s="72" t="s">
        <v>5745</v>
      </c>
      <c r="F826" s="56" t="s">
        <v>1922</v>
      </c>
    </row>
    <row r="827" spans="1:6" x14ac:dyDescent="0.25">
      <c r="A827" s="56" t="s">
        <v>994</v>
      </c>
      <c r="B827" s="56" t="s">
        <v>1922</v>
      </c>
      <c r="C827" s="56" t="s">
        <v>5785</v>
      </c>
      <c r="D827" s="57" t="s">
        <v>5767</v>
      </c>
      <c r="E827" s="72" t="s">
        <v>5745</v>
      </c>
      <c r="F827" s="56" t="s">
        <v>1922</v>
      </c>
    </row>
    <row r="828" spans="1:6" x14ac:dyDescent="0.25">
      <c r="A828" s="56" t="s">
        <v>501</v>
      </c>
      <c r="B828" s="56" t="s">
        <v>1922</v>
      </c>
      <c r="C828" s="56" t="s">
        <v>5785</v>
      </c>
      <c r="D828" s="57" t="s">
        <v>5767</v>
      </c>
      <c r="E828" s="72" t="s">
        <v>5745</v>
      </c>
      <c r="F828" s="56" t="s">
        <v>1922</v>
      </c>
    </row>
    <row r="829" spans="1:6" x14ac:dyDescent="0.25">
      <c r="A829" s="56" t="s">
        <v>706</v>
      </c>
      <c r="B829" s="56" t="s">
        <v>1922</v>
      </c>
      <c r="C829" s="56" t="s">
        <v>5785</v>
      </c>
      <c r="D829" s="57" t="s">
        <v>5767</v>
      </c>
      <c r="E829" s="72" t="s">
        <v>5745</v>
      </c>
      <c r="F829" s="56" t="s">
        <v>1922</v>
      </c>
    </row>
    <row r="830" spans="1:6" x14ac:dyDescent="0.25">
      <c r="A830" s="56" t="s">
        <v>707</v>
      </c>
      <c r="B830" s="56" t="s">
        <v>1922</v>
      </c>
      <c r="C830" s="56" t="s">
        <v>5785</v>
      </c>
      <c r="D830" s="57" t="s">
        <v>5767</v>
      </c>
      <c r="E830" s="72" t="s">
        <v>5745</v>
      </c>
      <c r="F830" s="56" t="s">
        <v>1922</v>
      </c>
    </row>
    <row r="831" spans="1:6" x14ac:dyDescent="0.25">
      <c r="A831" s="56" t="s">
        <v>4515</v>
      </c>
      <c r="B831" s="56" t="s">
        <v>1922</v>
      </c>
      <c r="C831" s="56" t="s">
        <v>5785</v>
      </c>
      <c r="D831" s="57" t="s">
        <v>5767</v>
      </c>
      <c r="E831" s="72" t="s">
        <v>5745</v>
      </c>
      <c r="F831" s="56" t="s">
        <v>1922</v>
      </c>
    </row>
    <row r="832" spans="1:6" x14ac:dyDescent="0.25">
      <c r="A832" s="56" t="s">
        <v>4516</v>
      </c>
      <c r="B832" s="56" t="s">
        <v>1922</v>
      </c>
      <c r="C832" s="56" t="s">
        <v>5785</v>
      </c>
      <c r="D832" s="57" t="s">
        <v>5767</v>
      </c>
      <c r="E832" s="72" t="s">
        <v>5745</v>
      </c>
      <c r="F832" s="56" t="s">
        <v>1922</v>
      </c>
    </row>
    <row r="833" spans="1:6" x14ac:dyDescent="0.25">
      <c r="A833" s="56" t="s">
        <v>532</v>
      </c>
      <c r="B833" s="56" t="s">
        <v>1922</v>
      </c>
      <c r="C833" s="56" t="s">
        <v>5785</v>
      </c>
      <c r="D833" s="57" t="s">
        <v>5767</v>
      </c>
      <c r="E833" s="72" t="s">
        <v>5745</v>
      </c>
      <c r="F833" s="56" t="s">
        <v>1922</v>
      </c>
    </row>
    <row r="834" spans="1:6" x14ac:dyDescent="0.25">
      <c r="A834" s="56" t="s">
        <v>507</v>
      </c>
      <c r="B834" s="56" t="s">
        <v>1922</v>
      </c>
      <c r="C834" s="56" t="s">
        <v>5785</v>
      </c>
      <c r="D834" s="57" t="s">
        <v>5767</v>
      </c>
      <c r="E834" s="72" t="s">
        <v>5745</v>
      </c>
      <c r="F834" s="56" t="s">
        <v>1922</v>
      </c>
    </row>
    <row r="835" spans="1:6" x14ac:dyDescent="0.25">
      <c r="A835" s="56" t="s">
        <v>4517</v>
      </c>
      <c r="B835" s="56" t="s">
        <v>1922</v>
      </c>
      <c r="C835" s="56" t="s">
        <v>5785</v>
      </c>
      <c r="D835" s="57" t="s">
        <v>5767</v>
      </c>
      <c r="E835" s="72" t="s">
        <v>5745</v>
      </c>
      <c r="F835" s="56" t="s">
        <v>1922</v>
      </c>
    </row>
    <row r="836" spans="1:6" x14ac:dyDescent="0.25">
      <c r="A836" s="56" t="s">
        <v>509</v>
      </c>
      <c r="B836" s="56" t="s">
        <v>1922</v>
      </c>
      <c r="C836" s="56" t="s">
        <v>5785</v>
      </c>
      <c r="D836" s="57" t="s">
        <v>5767</v>
      </c>
      <c r="E836" s="72" t="s">
        <v>5745</v>
      </c>
      <c r="F836" s="56" t="s">
        <v>1922</v>
      </c>
    </row>
    <row r="837" spans="1:6" x14ac:dyDescent="0.25">
      <c r="A837" s="56" t="s">
        <v>4518</v>
      </c>
      <c r="B837" s="56" t="s">
        <v>1922</v>
      </c>
      <c r="C837" s="56" t="s">
        <v>5785</v>
      </c>
      <c r="D837" s="57" t="s">
        <v>5767</v>
      </c>
      <c r="E837" s="72" t="s">
        <v>5745</v>
      </c>
      <c r="F837" s="56" t="s">
        <v>1922</v>
      </c>
    </row>
    <row r="838" spans="1:6" x14ac:dyDescent="0.25">
      <c r="A838" s="56" t="s">
        <v>747</v>
      </c>
      <c r="B838" s="56" t="s">
        <v>1922</v>
      </c>
      <c r="C838" s="56" t="s">
        <v>5785</v>
      </c>
      <c r="D838" s="57" t="s">
        <v>5767</v>
      </c>
      <c r="E838" s="72" t="s">
        <v>5745</v>
      </c>
      <c r="F838" s="56" t="s">
        <v>1922</v>
      </c>
    </row>
    <row r="839" spans="1:6" x14ac:dyDescent="0.25">
      <c r="A839" s="56" t="s">
        <v>534</v>
      </c>
      <c r="B839" s="56" t="s">
        <v>1922</v>
      </c>
      <c r="C839" s="56" t="s">
        <v>5785</v>
      </c>
      <c r="D839" s="57" t="s">
        <v>5767</v>
      </c>
      <c r="E839" s="72" t="s">
        <v>5745</v>
      </c>
      <c r="F839" s="56" t="s">
        <v>1922</v>
      </c>
    </row>
    <row r="840" spans="1:6" x14ac:dyDescent="0.25">
      <c r="A840" s="56" t="s">
        <v>4519</v>
      </c>
      <c r="B840" s="56" t="s">
        <v>1922</v>
      </c>
      <c r="C840" s="56" t="s">
        <v>5785</v>
      </c>
      <c r="D840" s="57" t="s">
        <v>5767</v>
      </c>
      <c r="E840" s="72" t="s">
        <v>5745</v>
      </c>
      <c r="F840" s="56" t="s">
        <v>1922</v>
      </c>
    </row>
    <row r="841" spans="1:6" x14ac:dyDescent="0.25">
      <c r="A841" s="56" t="s">
        <v>304</v>
      </c>
      <c r="B841" s="56" t="s">
        <v>1922</v>
      </c>
      <c r="C841" s="56" t="s">
        <v>5785</v>
      </c>
      <c r="D841" s="57" t="s">
        <v>5767</v>
      </c>
      <c r="E841" s="72" t="s">
        <v>5745</v>
      </c>
      <c r="F841" s="56" t="s">
        <v>1922</v>
      </c>
    </row>
    <row r="842" spans="1:6" x14ac:dyDescent="0.25">
      <c r="A842" s="56" t="s">
        <v>4520</v>
      </c>
      <c r="B842" s="56" t="s">
        <v>1922</v>
      </c>
      <c r="C842" s="56" t="s">
        <v>5785</v>
      </c>
      <c r="D842" s="57" t="s">
        <v>5767</v>
      </c>
      <c r="E842" s="72" t="s">
        <v>5745</v>
      </c>
      <c r="F842" s="56" t="s">
        <v>1922</v>
      </c>
    </row>
    <row r="843" spans="1:6" x14ac:dyDescent="0.25">
      <c r="A843" s="56" t="s">
        <v>715</v>
      </c>
      <c r="B843" s="56" t="s">
        <v>1922</v>
      </c>
      <c r="C843" s="56" t="s">
        <v>5785</v>
      </c>
      <c r="D843" s="57" t="s">
        <v>5767</v>
      </c>
      <c r="E843" s="72" t="s">
        <v>5745</v>
      </c>
      <c r="F843" s="56" t="s">
        <v>1922</v>
      </c>
    </row>
    <row r="844" spans="1:6" x14ac:dyDescent="0.25">
      <c r="A844" s="56" t="s">
        <v>4521</v>
      </c>
      <c r="B844" s="56" t="s">
        <v>1922</v>
      </c>
      <c r="C844" s="56" t="s">
        <v>5785</v>
      </c>
      <c r="D844" s="57" t="s">
        <v>5767</v>
      </c>
      <c r="E844" s="72" t="s">
        <v>5745</v>
      </c>
      <c r="F844" s="56" t="s">
        <v>1922</v>
      </c>
    </row>
    <row r="845" spans="1:6" x14ac:dyDescent="0.25">
      <c r="A845" s="56" t="s">
        <v>751</v>
      </c>
      <c r="B845" s="56" t="s">
        <v>1922</v>
      </c>
      <c r="C845" s="56" t="s">
        <v>5785</v>
      </c>
      <c r="D845" s="57" t="s">
        <v>5767</v>
      </c>
      <c r="E845" s="72" t="s">
        <v>5745</v>
      </c>
      <c r="F845" s="56" t="s">
        <v>1922</v>
      </c>
    </row>
    <row r="846" spans="1:6" x14ac:dyDescent="0.25">
      <c r="A846" s="56" t="s">
        <v>538</v>
      </c>
      <c r="B846" s="56" t="s">
        <v>1922</v>
      </c>
      <c r="C846" s="56" t="s">
        <v>5785</v>
      </c>
      <c r="D846" s="57" t="s">
        <v>5767</v>
      </c>
      <c r="E846" s="72" t="s">
        <v>5745</v>
      </c>
      <c r="F846" s="56" t="s">
        <v>1922</v>
      </c>
    </row>
    <row r="847" spans="1:6" x14ac:dyDescent="0.25">
      <c r="A847" s="56" t="s">
        <v>4522</v>
      </c>
      <c r="B847" s="56" t="s">
        <v>1922</v>
      </c>
      <c r="C847" s="56" t="s">
        <v>5785</v>
      </c>
      <c r="D847" s="57" t="s">
        <v>5767</v>
      </c>
      <c r="E847" s="72" t="s">
        <v>5745</v>
      </c>
      <c r="F847" s="56" t="s">
        <v>1922</v>
      </c>
    </row>
    <row r="848" spans="1:6" x14ac:dyDescent="0.25">
      <c r="A848" s="56" t="s">
        <v>4523</v>
      </c>
      <c r="B848" s="56" t="s">
        <v>1922</v>
      </c>
      <c r="C848" s="56" t="s">
        <v>5785</v>
      </c>
      <c r="D848" s="57" t="s">
        <v>5767</v>
      </c>
      <c r="E848" s="72" t="s">
        <v>5745</v>
      </c>
      <c r="F848" s="56" t="s">
        <v>1922</v>
      </c>
    </row>
    <row r="849" spans="1:6" x14ac:dyDescent="0.25">
      <c r="A849" s="56" t="s">
        <v>4524</v>
      </c>
      <c r="B849" s="56" t="s">
        <v>1922</v>
      </c>
      <c r="C849" s="56" t="s">
        <v>5785</v>
      </c>
      <c r="D849" s="57" t="s">
        <v>5767</v>
      </c>
      <c r="E849" s="72" t="s">
        <v>5745</v>
      </c>
      <c r="F849" s="56" t="s">
        <v>1922</v>
      </c>
    </row>
    <row r="850" spans="1:6" x14ac:dyDescent="0.25">
      <c r="A850" s="56" t="s">
        <v>4525</v>
      </c>
      <c r="B850" s="56" t="s">
        <v>1922</v>
      </c>
      <c r="C850" s="56" t="s">
        <v>5785</v>
      </c>
      <c r="D850" s="57" t="s">
        <v>5767</v>
      </c>
      <c r="E850" s="72" t="s">
        <v>5745</v>
      </c>
      <c r="F850" s="56" t="s">
        <v>1922</v>
      </c>
    </row>
    <row r="851" spans="1:6" x14ac:dyDescent="0.25">
      <c r="A851" s="56" t="s">
        <v>514</v>
      </c>
      <c r="B851" s="56" t="s">
        <v>1922</v>
      </c>
      <c r="C851" s="56" t="s">
        <v>5785</v>
      </c>
      <c r="D851" s="57" t="s">
        <v>5767</v>
      </c>
      <c r="E851" s="72" t="s">
        <v>5745</v>
      </c>
      <c r="F851" s="56" t="s">
        <v>1922</v>
      </c>
    </row>
    <row r="852" spans="1:6" x14ac:dyDescent="0.25">
      <c r="A852" s="56" t="s">
        <v>515</v>
      </c>
      <c r="B852" s="56" t="s">
        <v>1922</v>
      </c>
      <c r="C852" s="56" t="s">
        <v>5785</v>
      </c>
      <c r="D852" s="57" t="s">
        <v>5767</v>
      </c>
      <c r="E852" s="72" t="s">
        <v>5745</v>
      </c>
      <c r="F852" s="56" t="s">
        <v>1922</v>
      </c>
    </row>
    <row r="853" spans="1:6" x14ac:dyDescent="0.25">
      <c r="A853" s="56" t="s">
        <v>718</v>
      </c>
      <c r="B853" s="56" t="s">
        <v>1922</v>
      </c>
      <c r="C853" s="56" t="s">
        <v>5785</v>
      </c>
      <c r="D853" s="57" t="s">
        <v>5767</v>
      </c>
      <c r="E853" s="72" t="s">
        <v>5745</v>
      </c>
      <c r="F853" s="56" t="s">
        <v>1922</v>
      </c>
    </row>
    <row r="854" spans="1:6" x14ac:dyDescent="0.25">
      <c r="A854" s="56" t="s">
        <v>719</v>
      </c>
      <c r="B854" s="56" t="s">
        <v>1922</v>
      </c>
      <c r="C854" s="56" t="s">
        <v>5785</v>
      </c>
      <c r="D854" s="57" t="s">
        <v>5767</v>
      </c>
      <c r="E854" s="72" t="s">
        <v>5745</v>
      </c>
      <c r="F854" s="56" t="s">
        <v>1922</v>
      </c>
    </row>
    <row r="855" spans="1:6" x14ac:dyDescent="0.25">
      <c r="A855" s="56" t="s">
        <v>516</v>
      </c>
      <c r="B855" s="56" t="s">
        <v>1922</v>
      </c>
      <c r="C855" s="56" t="s">
        <v>5785</v>
      </c>
      <c r="D855" s="57" t="s">
        <v>5767</v>
      </c>
      <c r="E855" s="72" t="s">
        <v>5745</v>
      </c>
      <c r="F855" s="56" t="s">
        <v>1922</v>
      </c>
    </row>
    <row r="856" spans="1:6" x14ac:dyDescent="0.25">
      <c r="A856" s="56" t="s">
        <v>542</v>
      </c>
      <c r="B856" s="56" t="s">
        <v>1922</v>
      </c>
      <c r="C856" s="56" t="s">
        <v>5785</v>
      </c>
      <c r="D856" s="57" t="s">
        <v>5767</v>
      </c>
      <c r="E856" s="72" t="s">
        <v>5745</v>
      </c>
      <c r="F856" s="56" t="s">
        <v>1922</v>
      </c>
    </row>
    <row r="857" spans="1:6" x14ac:dyDescent="0.25">
      <c r="A857" s="56" t="s">
        <v>1887</v>
      </c>
      <c r="B857" s="56" t="s">
        <v>1922</v>
      </c>
      <c r="C857" s="56" t="s">
        <v>5785</v>
      </c>
      <c r="D857" s="57" t="s">
        <v>5767</v>
      </c>
      <c r="E857" s="72" t="s">
        <v>5745</v>
      </c>
      <c r="F857" s="56" t="s">
        <v>1922</v>
      </c>
    </row>
    <row r="858" spans="1:6" x14ac:dyDescent="0.25">
      <c r="A858" s="56" t="s">
        <v>451</v>
      </c>
      <c r="B858" s="56" t="s">
        <v>1922</v>
      </c>
      <c r="C858" s="56" t="s">
        <v>5785</v>
      </c>
      <c r="D858" s="57" t="s">
        <v>5767</v>
      </c>
      <c r="E858" s="72" t="s">
        <v>5745</v>
      </c>
      <c r="F858" s="56" t="s">
        <v>1922</v>
      </c>
    </row>
    <row r="859" spans="1:6" x14ac:dyDescent="0.25">
      <c r="A859" s="56" t="s">
        <v>543</v>
      </c>
      <c r="B859" s="56" t="s">
        <v>1922</v>
      </c>
      <c r="C859" s="56" t="s">
        <v>5785</v>
      </c>
      <c r="D859" s="57" t="s">
        <v>5767</v>
      </c>
      <c r="E859" s="72" t="s">
        <v>5745</v>
      </c>
      <c r="F859" s="56" t="s">
        <v>1922</v>
      </c>
    </row>
    <row r="860" spans="1:6" x14ac:dyDescent="0.25">
      <c r="A860" s="56" t="s">
        <v>776</v>
      </c>
      <c r="B860" s="56" t="s">
        <v>1922</v>
      </c>
      <c r="C860" s="56" t="s">
        <v>5785</v>
      </c>
      <c r="D860" s="57" t="s">
        <v>5767</v>
      </c>
      <c r="E860" s="72" t="s">
        <v>5745</v>
      </c>
      <c r="F860" s="56" t="s">
        <v>1922</v>
      </c>
    </row>
    <row r="861" spans="1:6" x14ac:dyDescent="0.25">
      <c r="A861" s="56" t="s">
        <v>755</v>
      </c>
      <c r="B861" s="56" t="s">
        <v>1922</v>
      </c>
      <c r="C861" s="56" t="s">
        <v>5785</v>
      </c>
      <c r="D861" s="57" t="s">
        <v>5767</v>
      </c>
      <c r="E861" s="72" t="s">
        <v>5745</v>
      </c>
      <c r="F861" s="56" t="s">
        <v>1922</v>
      </c>
    </row>
    <row r="862" spans="1:6" x14ac:dyDescent="0.25">
      <c r="A862" s="56" t="s">
        <v>4526</v>
      </c>
      <c r="B862" s="56" t="s">
        <v>1922</v>
      </c>
      <c r="C862" s="56" t="s">
        <v>5785</v>
      </c>
      <c r="D862" s="57" t="s">
        <v>5767</v>
      </c>
      <c r="E862" s="72" t="s">
        <v>5745</v>
      </c>
      <c r="F862" s="56" t="s">
        <v>1922</v>
      </c>
    </row>
    <row r="863" spans="1:6" x14ac:dyDescent="0.25">
      <c r="A863" s="56" t="s">
        <v>4527</v>
      </c>
      <c r="B863" s="56" t="s">
        <v>1922</v>
      </c>
      <c r="C863" s="56" t="s">
        <v>5785</v>
      </c>
      <c r="D863" s="57" t="s">
        <v>5767</v>
      </c>
      <c r="E863" s="72" t="s">
        <v>5745</v>
      </c>
      <c r="F863" s="56" t="s">
        <v>1922</v>
      </c>
    </row>
    <row r="864" spans="1:6" x14ac:dyDescent="0.25">
      <c r="A864" s="56" t="s">
        <v>155</v>
      </c>
      <c r="B864" s="56" t="s">
        <v>4739</v>
      </c>
      <c r="C864" s="56" t="s">
        <v>5782</v>
      </c>
      <c r="D864" s="57" t="s">
        <v>5768</v>
      </c>
      <c r="E864" s="72" t="s">
        <v>5745</v>
      </c>
      <c r="F864" s="56" t="s">
        <v>4739</v>
      </c>
    </row>
    <row r="865" spans="1:6" x14ac:dyDescent="0.25">
      <c r="A865" s="56" t="s">
        <v>2885</v>
      </c>
      <c r="B865" s="56" t="s">
        <v>4739</v>
      </c>
      <c r="C865" s="56" t="s">
        <v>5782</v>
      </c>
      <c r="D865" s="57" t="s">
        <v>5768</v>
      </c>
      <c r="E865" s="72" t="s">
        <v>5745</v>
      </c>
      <c r="F865" s="56" t="s">
        <v>4739</v>
      </c>
    </row>
    <row r="866" spans="1:6" x14ac:dyDescent="0.25">
      <c r="A866" s="56" t="s">
        <v>3636</v>
      </c>
      <c r="B866" s="56" t="s">
        <v>4739</v>
      </c>
      <c r="C866" s="56" t="s">
        <v>5782</v>
      </c>
      <c r="D866" s="57" t="s">
        <v>5768</v>
      </c>
      <c r="E866" s="72" t="s">
        <v>5745</v>
      </c>
      <c r="F866" s="56" t="s">
        <v>4739</v>
      </c>
    </row>
    <row r="867" spans="1:6" x14ac:dyDescent="0.25">
      <c r="A867" s="56" t="s">
        <v>1021</v>
      </c>
      <c r="B867" s="56" t="s">
        <v>4739</v>
      </c>
      <c r="C867" s="56" t="s">
        <v>5782</v>
      </c>
      <c r="D867" s="57" t="s">
        <v>5768</v>
      </c>
      <c r="E867" s="72" t="s">
        <v>5745</v>
      </c>
      <c r="F867" s="56" t="s">
        <v>4739</v>
      </c>
    </row>
    <row r="868" spans="1:6" x14ac:dyDescent="0.25">
      <c r="A868" s="56" t="s">
        <v>909</v>
      </c>
      <c r="B868" s="56" t="s">
        <v>4739</v>
      </c>
      <c r="C868" s="56" t="s">
        <v>5782</v>
      </c>
      <c r="D868" s="57" t="s">
        <v>5768</v>
      </c>
      <c r="E868" s="72" t="s">
        <v>5745</v>
      </c>
      <c r="F868" s="56" t="s">
        <v>4739</v>
      </c>
    </row>
    <row r="869" spans="1:6" x14ac:dyDescent="0.25">
      <c r="A869" s="56" t="s">
        <v>1023</v>
      </c>
      <c r="B869" s="56" t="s">
        <v>4739</v>
      </c>
      <c r="C869" s="56" t="s">
        <v>5782</v>
      </c>
      <c r="D869" s="57" t="s">
        <v>5768</v>
      </c>
      <c r="E869" s="72" t="s">
        <v>5745</v>
      </c>
      <c r="F869" s="56" t="s">
        <v>4739</v>
      </c>
    </row>
    <row r="870" spans="1:6" x14ac:dyDescent="0.25">
      <c r="A870" s="56" t="s">
        <v>800</v>
      </c>
      <c r="B870" s="56" t="s">
        <v>4739</v>
      </c>
      <c r="C870" s="56" t="s">
        <v>5782</v>
      </c>
      <c r="D870" s="57" t="s">
        <v>5768</v>
      </c>
      <c r="E870" s="72" t="s">
        <v>5745</v>
      </c>
      <c r="F870" s="56" t="s">
        <v>4739</v>
      </c>
    </row>
    <row r="871" spans="1:6" x14ac:dyDescent="0.25">
      <c r="A871" s="56" t="s">
        <v>947</v>
      </c>
      <c r="B871" s="56" t="s">
        <v>4739</v>
      </c>
      <c r="C871" s="56" t="s">
        <v>5782</v>
      </c>
      <c r="D871" s="57" t="s">
        <v>5768</v>
      </c>
      <c r="E871" s="72" t="s">
        <v>5745</v>
      </c>
      <c r="F871" s="56" t="s">
        <v>4739</v>
      </c>
    </row>
    <row r="872" spans="1:6" x14ac:dyDescent="0.25">
      <c r="A872" s="56" t="s">
        <v>853</v>
      </c>
      <c r="B872" s="56" t="s">
        <v>4739</v>
      </c>
      <c r="C872" s="56" t="s">
        <v>5782</v>
      </c>
      <c r="D872" s="57" t="s">
        <v>5768</v>
      </c>
      <c r="E872" s="72" t="s">
        <v>5745</v>
      </c>
      <c r="F872" s="56" t="s">
        <v>4739</v>
      </c>
    </row>
    <row r="873" spans="1:6" x14ac:dyDescent="0.25">
      <c r="A873" s="56" t="s">
        <v>1025</v>
      </c>
      <c r="B873" s="56" t="s">
        <v>4739</v>
      </c>
      <c r="C873" s="56" t="s">
        <v>5782</v>
      </c>
      <c r="D873" s="57" t="s">
        <v>5768</v>
      </c>
      <c r="E873" s="72" t="s">
        <v>5745</v>
      </c>
      <c r="F873" s="56" t="s">
        <v>4739</v>
      </c>
    </row>
    <row r="874" spans="1:6" x14ac:dyDescent="0.25">
      <c r="A874" s="56" t="s">
        <v>1026</v>
      </c>
      <c r="B874" s="56" t="s">
        <v>4739</v>
      </c>
      <c r="C874" s="56" t="s">
        <v>5782</v>
      </c>
      <c r="D874" s="57" t="s">
        <v>5768</v>
      </c>
      <c r="E874" s="72" t="s">
        <v>5745</v>
      </c>
      <c r="F874" s="56" t="s">
        <v>4739</v>
      </c>
    </row>
    <row r="875" spans="1:6" x14ac:dyDescent="0.25">
      <c r="A875" s="56" t="s">
        <v>801</v>
      </c>
      <c r="B875" s="56" t="s">
        <v>4739</v>
      </c>
      <c r="C875" s="56" t="s">
        <v>5782</v>
      </c>
      <c r="D875" s="57" t="s">
        <v>5768</v>
      </c>
      <c r="E875" s="72" t="s">
        <v>5745</v>
      </c>
      <c r="F875" s="56" t="s">
        <v>4739</v>
      </c>
    </row>
    <row r="876" spans="1:6" x14ac:dyDescent="0.25">
      <c r="A876" s="56" t="s">
        <v>828</v>
      </c>
      <c r="B876" s="56" t="s">
        <v>4739</v>
      </c>
      <c r="C876" s="56" t="s">
        <v>5782</v>
      </c>
      <c r="D876" s="57" t="s">
        <v>5768</v>
      </c>
      <c r="E876" s="72" t="s">
        <v>5745</v>
      </c>
      <c r="F876" s="56" t="s">
        <v>4739</v>
      </c>
    </row>
    <row r="877" spans="1:6" x14ac:dyDescent="0.25">
      <c r="A877" s="56" t="s">
        <v>1028</v>
      </c>
      <c r="B877" s="56" t="s">
        <v>4739</v>
      </c>
      <c r="C877" s="56" t="s">
        <v>5782</v>
      </c>
      <c r="D877" s="57" t="s">
        <v>5768</v>
      </c>
      <c r="E877" s="72" t="s">
        <v>5745</v>
      </c>
      <c r="F877" s="56" t="s">
        <v>4739</v>
      </c>
    </row>
    <row r="878" spans="1:6" x14ac:dyDescent="0.25">
      <c r="A878" s="56" t="s">
        <v>854</v>
      </c>
      <c r="B878" s="56" t="s">
        <v>4739</v>
      </c>
      <c r="C878" s="56" t="s">
        <v>5782</v>
      </c>
      <c r="D878" s="57" t="s">
        <v>5768</v>
      </c>
      <c r="E878" s="72" t="s">
        <v>5745</v>
      </c>
      <c r="F878" s="56" t="s">
        <v>4739</v>
      </c>
    </row>
    <row r="879" spans="1:6" x14ac:dyDescent="0.25">
      <c r="A879" s="56" t="s">
        <v>521</v>
      </c>
      <c r="B879" s="56" t="s">
        <v>4739</v>
      </c>
      <c r="C879" s="56" t="s">
        <v>5782</v>
      </c>
      <c r="D879" s="57" t="s">
        <v>5768</v>
      </c>
      <c r="E879" s="72" t="s">
        <v>5745</v>
      </c>
      <c r="F879" s="56" t="s">
        <v>4739</v>
      </c>
    </row>
    <row r="880" spans="1:6" x14ac:dyDescent="0.25">
      <c r="A880" s="56" t="s">
        <v>857</v>
      </c>
      <c r="B880" s="56" t="s">
        <v>4739</v>
      </c>
      <c r="C880" s="56" t="s">
        <v>5782</v>
      </c>
      <c r="D880" s="57" t="s">
        <v>5768</v>
      </c>
      <c r="E880" s="72" t="s">
        <v>5745</v>
      </c>
      <c r="F880" s="56" t="s">
        <v>4739</v>
      </c>
    </row>
    <row r="881" spans="1:6" x14ac:dyDescent="0.25">
      <c r="A881" s="56" t="s">
        <v>3620</v>
      </c>
      <c r="B881" s="56" t="s">
        <v>4739</v>
      </c>
      <c r="C881" s="56" t="s">
        <v>5782</v>
      </c>
      <c r="D881" s="57" t="s">
        <v>5768</v>
      </c>
      <c r="E881" s="72" t="s">
        <v>5745</v>
      </c>
      <c r="F881" s="56" t="s">
        <v>4739</v>
      </c>
    </row>
    <row r="882" spans="1:6" x14ac:dyDescent="0.25">
      <c r="A882" s="56" t="s">
        <v>912</v>
      </c>
      <c r="B882" s="56" t="s">
        <v>4739</v>
      </c>
      <c r="C882" s="56" t="s">
        <v>5782</v>
      </c>
      <c r="D882" s="57" t="s">
        <v>5768</v>
      </c>
      <c r="E882" s="72" t="s">
        <v>5745</v>
      </c>
      <c r="F882" s="56" t="s">
        <v>4739</v>
      </c>
    </row>
    <row r="883" spans="1:6" x14ac:dyDescent="0.25">
      <c r="A883" s="56" t="s">
        <v>3811</v>
      </c>
      <c r="B883" s="56" t="s">
        <v>4739</v>
      </c>
      <c r="C883" s="56" t="s">
        <v>5782</v>
      </c>
      <c r="D883" s="57" t="s">
        <v>5768</v>
      </c>
      <c r="E883" s="72" t="s">
        <v>5745</v>
      </c>
      <c r="F883" s="56" t="s">
        <v>4739</v>
      </c>
    </row>
    <row r="884" spans="1:6" x14ac:dyDescent="0.25">
      <c r="A884" s="56" t="s">
        <v>882</v>
      </c>
      <c r="B884" s="56" t="s">
        <v>4739</v>
      </c>
      <c r="C884" s="56" t="s">
        <v>5782</v>
      </c>
      <c r="D884" s="57" t="s">
        <v>5768</v>
      </c>
      <c r="E884" s="72" t="s">
        <v>5745</v>
      </c>
      <c r="F884" s="56" t="s">
        <v>4739</v>
      </c>
    </row>
    <row r="885" spans="1:6" x14ac:dyDescent="0.25">
      <c r="A885" s="56" t="s">
        <v>3644</v>
      </c>
      <c r="B885" s="56" t="s">
        <v>4739</v>
      </c>
      <c r="C885" s="56" t="s">
        <v>5782</v>
      </c>
      <c r="D885" s="57" t="s">
        <v>5768</v>
      </c>
      <c r="E885" s="72" t="s">
        <v>5745</v>
      </c>
      <c r="F885" s="56" t="s">
        <v>4739</v>
      </c>
    </row>
    <row r="886" spans="1:6" x14ac:dyDescent="0.25">
      <c r="A886" s="56" t="s">
        <v>4740</v>
      </c>
      <c r="B886" s="56" t="s">
        <v>4739</v>
      </c>
      <c r="C886" s="56" t="s">
        <v>5782</v>
      </c>
      <c r="D886" s="57" t="s">
        <v>5768</v>
      </c>
      <c r="E886" s="72" t="s">
        <v>5745</v>
      </c>
      <c r="F886" s="56" t="s">
        <v>4739</v>
      </c>
    </row>
    <row r="887" spans="1:6" x14ac:dyDescent="0.25">
      <c r="A887" s="56" t="s">
        <v>955</v>
      </c>
      <c r="B887" s="56" t="s">
        <v>4739</v>
      </c>
      <c r="C887" s="56" t="s">
        <v>5782</v>
      </c>
      <c r="D887" s="57" t="s">
        <v>5768</v>
      </c>
      <c r="E887" s="72" t="s">
        <v>5745</v>
      </c>
      <c r="F887" s="56" t="s">
        <v>4739</v>
      </c>
    </row>
    <row r="888" spans="1:6" x14ac:dyDescent="0.25">
      <c r="A888" s="56" t="s">
        <v>988</v>
      </c>
      <c r="B888" s="56" t="s">
        <v>4739</v>
      </c>
      <c r="C888" s="56" t="s">
        <v>5782</v>
      </c>
      <c r="D888" s="57" t="s">
        <v>5768</v>
      </c>
      <c r="E888" s="72" t="s">
        <v>5745</v>
      </c>
      <c r="F888" s="56" t="s">
        <v>4739</v>
      </c>
    </row>
    <row r="889" spans="1:6" x14ac:dyDescent="0.25">
      <c r="A889" s="56" t="s">
        <v>364</v>
      </c>
      <c r="B889" s="56" t="s">
        <v>4739</v>
      </c>
      <c r="C889" s="56" t="s">
        <v>5782</v>
      </c>
      <c r="D889" s="57" t="s">
        <v>5768</v>
      </c>
      <c r="E889" s="72" t="s">
        <v>5745</v>
      </c>
      <c r="F889" s="56" t="s">
        <v>4739</v>
      </c>
    </row>
    <row r="890" spans="1:6" x14ac:dyDescent="0.25">
      <c r="A890" s="56" t="s">
        <v>3815</v>
      </c>
      <c r="B890" s="56" t="s">
        <v>4739</v>
      </c>
      <c r="C890" s="56" t="s">
        <v>5782</v>
      </c>
      <c r="D890" s="57" t="s">
        <v>5768</v>
      </c>
      <c r="E890" s="72" t="s">
        <v>5745</v>
      </c>
      <c r="F890" s="56" t="s">
        <v>4739</v>
      </c>
    </row>
    <row r="891" spans="1:6" x14ac:dyDescent="0.25">
      <c r="A891" s="56" t="s">
        <v>808</v>
      </c>
      <c r="B891" s="56" t="s">
        <v>4739</v>
      </c>
      <c r="C891" s="56" t="s">
        <v>5782</v>
      </c>
      <c r="D891" s="57" t="s">
        <v>5768</v>
      </c>
      <c r="E891" s="72" t="s">
        <v>5745</v>
      </c>
      <c r="F891" s="56" t="s">
        <v>4739</v>
      </c>
    </row>
    <row r="892" spans="1:6" x14ac:dyDescent="0.25">
      <c r="A892" s="56" t="s">
        <v>4741</v>
      </c>
      <c r="B892" s="56" t="s">
        <v>4739</v>
      </c>
      <c r="C892" s="56" t="s">
        <v>5782</v>
      </c>
      <c r="D892" s="57" t="s">
        <v>5768</v>
      </c>
      <c r="E892" s="72" t="s">
        <v>5745</v>
      </c>
      <c r="F892" s="56" t="s">
        <v>4739</v>
      </c>
    </row>
    <row r="893" spans="1:6" x14ac:dyDescent="0.25">
      <c r="A893" s="56" t="s">
        <v>959</v>
      </c>
      <c r="B893" s="56" t="s">
        <v>4739</v>
      </c>
      <c r="C893" s="56" t="s">
        <v>5782</v>
      </c>
      <c r="D893" s="57" t="s">
        <v>5768</v>
      </c>
      <c r="E893" s="72" t="s">
        <v>5745</v>
      </c>
      <c r="F893" s="56" t="s">
        <v>4739</v>
      </c>
    </row>
    <row r="894" spans="1:6" x14ac:dyDescent="0.25">
      <c r="A894" s="56" t="s">
        <v>924</v>
      </c>
      <c r="B894" s="56" t="s">
        <v>4739</v>
      </c>
      <c r="C894" s="56" t="s">
        <v>5782</v>
      </c>
      <c r="D894" s="57" t="s">
        <v>5768</v>
      </c>
      <c r="E894" s="72" t="s">
        <v>5745</v>
      </c>
      <c r="F894" s="56" t="s">
        <v>4739</v>
      </c>
    </row>
    <row r="895" spans="1:6" x14ac:dyDescent="0.25">
      <c r="A895" s="56" t="s">
        <v>3416</v>
      </c>
      <c r="B895" s="56" t="s">
        <v>4739</v>
      </c>
      <c r="C895" s="56" t="s">
        <v>5782</v>
      </c>
      <c r="D895" s="57" t="s">
        <v>5768</v>
      </c>
      <c r="E895" s="72" t="s">
        <v>5745</v>
      </c>
      <c r="F895" s="56" t="s">
        <v>4739</v>
      </c>
    </row>
    <row r="896" spans="1:6" x14ac:dyDescent="0.25">
      <c r="A896" s="56" t="s">
        <v>371</v>
      </c>
      <c r="B896" s="56" t="s">
        <v>4739</v>
      </c>
      <c r="C896" s="56" t="s">
        <v>5782</v>
      </c>
      <c r="D896" s="57" t="s">
        <v>5768</v>
      </c>
      <c r="E896" s="72" t="s">
        <v>5745</v>
      </c>
      <c r="F896" s="56" t="s">
        <v>4739</v>
      </c>
    </row>
    <row r="897" spans="1:6" x14ac:dyDescent="0.25">
      <c r="A897" s="56" t="s">
        <v>864</v>
      </c>
      <c r="B897" s="56" t="s">
        <v>4739</v>
      </c>
      <c r="C897" s="56" t="s">
        <v>5782</v>
      </c>
      <c r="D897" s="57" t="s">
        <v>5768</v>
      </c>
      <c r="E897" s="72" t="s">
        <v>5745</v>
      </c>
      <c r="F897" s="56" t="s">
        <v>4739</v>
      </c>
    </row>
    <row r="898" spans="1:6" x14ac:dyDescent="0.25">
      <c r="A898" s="56" t="s">
        <v>925</v>
      </c>
      <c r="B898" s="56" t="s">
        <v>4739</v>
      </c>
      <c r="C898" s="56" t="s">
        <v>5782</v>
      </c>
      <c r="D898" s="57" t="s">
        <v>5768</v>
      </c>
      <c r="E898" s="72" t="s">
        <v>5745</v>
      </c>
      <c r="F898" s="56" t="s">
        <v>4739</v>
      </c>
    </row>
    <row r="899" spans="1:6" x14ac:dyDescent="0.25">
      <c r="A899" s="56" t="s">
        <v>811</v>
      </c>
      <c r="B899" s="56" t="s">
        <v>4739</v>
      </c>
      <c r="C899" s="56" t="s">
        <v>5782</v>
      </c>
      <c r="D899" s="57" t="s">
        <v>5768</v>
      </c>
      <c r="E899" s="72" t="s">
        <v>5745</v>
      </c>
      <c r="F899" s="56" t="s">
        <v>4739</v>
      </c>
    </row>
    <row r="900" spans="1:6" x14ac:dyDescent="0.25">
      <c r="A900" s="56" t="s">
        <v>893</v>
      </c>
      <c r="B900" s="56" t="s">
        <v>4739</v>
      </c>
      <c r="C900" s="56" t="s">
        <v>5782</v>
      </c>
      <c r="D900" s="57" t="s">
        <v>5768</v>
      </c>
      <c r="E900" s="72" t="s">
        <v>5745</v>
      </c>
      <c r="F900" s="56" t="s">
        <v>4739</v>
      </c>
    </row>
    <row r="901" spans="1:6" x14ac:dyDescent="0.25">
      <c r="A901" s="56" t="s">
        <v>1111</v>
      </c>
      <c r="B901" s="56" t="s">
        <v>4739</v>
      </c>
      <c r="C901" s="56" t="s">
        <v>5782</v>
      </c>
      <c r="D901" s="57" t="s">
        <v>5768</v>
      </c>
      <c r="E901" s="72" t="s">
        <v>5745</v>
      </c>
      <c r="F901" s="56" t="s">
        <v>4739</v>
      </c>
    </row>
    <row r="902" spans="1:6" x14ac:dyDescent="0.25">
      <c r="A902" s="56" t="s">
        <v>4056</v>
      </c>
      <c r="B902" s="56" t="s">
        <v>4739</v>
      </c>
      <c r="C902" s="56" t="s">
        <v>5782</v>
      </c>
      <c r="D902" s="57" t="s">
        <v>5768</v>
      </c>
      <c r="E902" s="72" t="s">
        <v>5745</v>
      </c>
      <c r="F902" s="56" t="s">
        <v>4739</v>
      </c>
    </row>
    <row r="903" spans="1:6" x14ac:dyDescent="0.25">
      <c r="A903" s="56" t="s">
        <v>3420</v>
      </c>
      <c r="B903" s="56" t="s">
        <v>4739</v>
      </c>
      <c r="C903" s="56" t="s">
        <v>5782</v>
      </c>
      <c r="D903" s="57" t="s">
        <v>5768</v>
      </c>
      <c r="E903" s="72" t="s">
        <v>5745</v>
      </c>
      <c r="F903" s="56" t="s">
        <v>4739</v>
      </c>
    </row>
    <row r="904" spans="1:6" x14ac:dyDescent="0.25">
      <c r="A904" s="56" t="s">
        <v>1280</v>
      </c>
      <c r="B904" s="56" t="s">
        <v>4739</v>
      </c>
      <c r="C904" s="56" t="s">
        <v>5782</v>
      </c>
      <c r="D904" s="57" t="s">
        <v>5768</v>
      </c>
      <c r="E904" s="72" t="s">
        <v>5745</v>
      </c>
      <c r="F904" s="56" t="s">
        <v>4739</v>
      </c>
    </row>
    <row r="905" spans="1:6" x14ac:dyDescent="0.25">
      <c r="A905" s="56" t="s">
        <v>929</v>
      </c>
      <c r="B905" s="56" t="s">
        <v>4739</v>
      </c>
      <c r="C905" s="56" t="s">
        <v>5782</v>
      </c>
      <c r="D905" s="57" t="s">
        <v>5768</v>
      </c>
      <c r="E905" s="72" t="s">
        <v>5745</v>
      </c>
      <c r="F905" s="56" t="s">
        <v>4739</v>
      </c>
    </row>
    <row r="906" spans="1:6" x14ac:dyDescent="0.25">
      <c r="A906" s="56" t="s">
        <v>996</v>
      </c>
      <c r="B906" s="56" t="s">
        <v>4739</v>
      </c>
      <c r="C906" s="56" t="s">
        <v>5782</v>
      </c>
      <c r="D906" s="57" t="s">
        <v>5768</v>
      </c>
      <c r="E906" s="72" t="s">
        <v>5745</v>
      </c>
      <c r="F906" s="56" t="s">
        <v>4739</v>
      </c>
    </row>
    <row r="907" spans="1:6" x14ac:dyDescent="0.25">
      <c r="A907" s="56" t="s">
        <v>1001</v>
      </c>
      <c r="B907" s="56" t="s">
        <v>4739</v>
      </c>
      <c r="C907" s="56" t="s">
        <v>5782</v>
      </c>
      <c r="D907" s="57" t="s">
        <v>5768</v>
      </c>
      <c r="E907" s="72" t="s">
        <v>5745</v>
      </c>
      <c r="F907" s="56" t="s">
        <v>4739</v>
      </c>
    </row>
    <row r="908" spans="1:6" x14ac:dyDescent="0.25">
      <c r="A908" s="56" t="s">
        <v>4742</v>
      </c>
      <c r="B908" s="56" t="s">
        <v>4739</v>
      </c>
      <c r="C908" s="56" t="s">
        <v>5782</v>
      </c>
      <c r="D908" s="57" t="s">
        <v>5768</v>
      </c>
      <c r="E908" s="72" t="s">
        <v>5745</v>
      </c>
      <c r="F908" s="56" t="s">
        <v>4739</v>
      </c>
    </row>
    <row r="909" spans="1:6" x14ac:dyDescent="0.25">
      <c r="A909" s="56" t="s">
        <v>3601</v>
      </c>
      <c r="B909" s="56" t="s">
        <v>4739</v>
      </c>
      <c r="C909" s="56" t="s">
        <v>5782</v>
      </c>
      <c r="D909" s="57" t="s">
        <v>5768</v>
      </c>
      <c r="E909" s="72" t="s">
        <v>5745</v>
      </c>
      <c r="F909" s="56" t="s">
        <v>4739</v>
      </c>
    </row>
    <row r="910" spans="1:6" x14ac:dyDescent="0.25">
      <c r="A910" s="56" t="s">
        <v>934</v>
      </c>
      <c r="B910" s="56" t="s">
        <v>4739</v>
      </c>
      <c r="C910" s="56" t="s">
        <v>5782</v>
      </c>
      <c r="D910" s="57" t="s">
        <v>5768</v>
      </c>
      <c r="E910" s="72" t="s">
        <v>5745</v>
      </c>
      <c r="F910" s="56" t="s">
        <v>4739</v>
      </c>
    </row>
    <row r="911" spans="1:6" x14ac:dyDescent="0.25">
      <c r="A911" s="56" t="s">
        <v>3456</v>
      </c>
      <c r="B911" s="56" t="s">
        <v>4739</v>
      </c>
      <c r="C911" s="56" t="s">
        <v>5782</v>
      </c>
      <c r="D911" s="57" t="s">
        <v>5768</v>
      </c>
      <c r="E911" s="72" t="s">
        <v>5745</v>
      </c>
      <c r="F911" s="56" t="s">
        <v>4739</v>
      </c>
    </row>
    <row r="912" spans="1:6" x14ac:dyDescent="0.25">
      <c r="A912" s="56" t="s">
        <v>816</v>
      </c>
      <c r="B912" s="56" t="s">
        <v>4739</v>
      </c>
      <c r="C912" s="56" t="s">
        <v>5782</v>
      </c>
      <c r="D912" s="57" t="s">
        <v>5768</v>
      </c>
      <c r="E912" s="72" t="s">
        <v>5745</v>
      </c>
      <c r="F912" s="56" t="s">
        <v>4739</v>
      </c>
    </row>
    <row r="913" spans="1:6" x14ac:dyDescent="0.25">
      <c r="A913" s="56" t="s">
        <v>652</v>
      </c>
      <c r="B913" s="56" t="s">
        <v>4739</v>
      </c>
      <c r="C913" s="56" t="s">
        <v>5782</v>
      </c>
      <c r="D913" s="57" t="s">
        <v>5768</v>
      </c>
      <c r="E913" s="72" t="s">
        <v>5745</v>
      </c>
      <c r="F913" s="56" t="s">
        <v>4739</v>
      </c>
    </row>
    <row r="914" spans="1:6" x14ac:dyDescent="0.25">
      <c r="A914" s="56" t="s">
        <v>970</v>
      </c>
      <c r="B914" s="56" t="s">
        <v>4739</v>
      </c>
      <c r="C914" s="56" t="s">
        <v>5782</v>
      </c>
      <c r="D914" s="57" t="s">
        <v>5768</v>
      </c>
      <c r="E914" s="72" t="s">
        <v>5745</v>
      </c>
      <c r="F914" s="56" t="s">
        <v>4739</v>
      </c>
    </row>
    <row r="915" spans="1:6" x14ac:dyDescent="0.25">
      <c r="A915" s="56" t="s">
        <v>3823</v>
      </c>
      <c r="B915" s="56" t="s">
        <v>4739</v>
      </c>
      <c r="C915" s="56" t="s">
        <v>5782</v>
      </c>
      <c r="D915" s="57" t="s">
        <v>5768</v>
      </c>
      <c r="E915" s="72" t="s">
        <v>5745</v>
      </c>
      <c r="F915" s="56" t="s">
        <v>4739</v>
      </c>
    </row>
    <row r="916" spans="1:6" x14ac:dyDescent="0.25">
      <c r="A916" s="56" t="s">
        <v>4060</v>
      </c>
      <c r="B916" s="56" t="s">
        <v>4739</v>
      </c>
      <c r="C916" s="56" t="s">
        <v>5782</v>
      </c>
      <c r="D916" s="57" t="s">
        <v>5768</v>
      </c>
      <c r="E916" s="72" t="s">
        <v>5745</v>
      </c>
      <c r="F916" s="56" t="s">
        <v>4739</v>
      </c>
    </row>
    <row r="917" spans="1:6" x14ac:dyDescent="0.25">
      <c r="A917" s="56" t="s">
        <v>819</v>
      </c>
      <c r="B917" s="56" t="s">
        <v>4739</v>
      </c>
      <c r="C917" s="56" t="s">
        <v>5782</v>
      </c>
      <c r="D917" s="57" t="s">
        <v>5768</v>
      </c>
      <c r="E917" s="72" t="s">
        <v>5745</v>
      </c>
      <c r="F917" s="56" t="s">
        <v>4739</v>
      </c>
    </row>
    <row r="918" spans="1:6" x14ac:dyDescent="0.25">
      <c r="A918" s="56" t="s">
        <v>3826</v>
      </c>
      <c r="B918" s="56" t="s">
        <v>4739</v>
      </c>
      <c r="C918" s="56" t="s">
        <v>5782</v>
      </c>
      <c r="D918" s="57" t="s">
        <v>5768</v>
      </c>
      <c r="E918" s="72" t="s">
        <v>5745</v>
      </c>
      <c r="F918" s="56" t="s">
        <v>4739</v>
      </c>
    </row>
    <row r="919" spans="1:6" x14ac:dyDescent="0.25">
      <c r="A919" s="56" t="s">
        <v>1095</v>
      </c>
      <c r="B919" s="56" t="s">
        <v>4739</v>
      </c>
      <c r="C919" s="56" t="s">
        <v>5782</v>
      </c>
      <c r="D919" s="57" t="s">
        <v>5768</v>
      </c>
      <c r="E919" s="72" t="s">
        <v>5745</v>
      </c>
      <c r="F919" s="56" t="s">
        <v>4739</v>
      </c>
    </row>
    <row r="920" spans="1:6" x14ac:dyDescent="0.25">
      <c r="A920" s="56" t="s">
        <v>1054</v>
      </c>
      <c r="B920" s="56" t="s">
        <v>4739</v>
      </c>
      <c r="C920" s="56" t="s">
        <v>5782</v>
      </c>
      <c r="D920" s="57" t="s">
        <v>5768</v>
      </c>
      <c r="E920" s="72" t="s">
        <v>5745</v>
      </c>
      <c r="F920" s="56" t="s">
        <v>4739</v>
      </c>
    </row>
    <row r="921" spans="1:6" x14ac:dyDescent="0.25">
      <c r="A921" s="56" t="s">
        <v>823</v>
      </c>
      <c r="B921" s="56" t="s">
        <v>4739</v>
      </c>
      <c r="C921" s="56" t="s">
        <v>5782</v>
      </c>
      <c r="D921" s="57" t="s">
        <v>5768</v>
      </c>
      <c r="E921" s="72" t="s">
        <v>5745</v>
      </c>
      <c r="F921" s="56" t="s">
        <v>4739</v>
      </c>
    </row>
    <row r="922" spans="1:6" x14ac:dyDescent="0.25">
      <c r="A922" s="56" t="s">
        <v>1016</v>
      </c>
      <c r="B922" s="56" t="s">
        <v>4739</v>
      </c>
      <c r="C922" s="56" t="s">
        <v>5782</v>
      </c>
      <c r="D922" s="57" t="s">
        <v>5768</v>
      </c>
      <c r="E922" s="72" t="s">
        <v>5745</v>
      </c>
      <c r="F922" s="56" t="s">
        <v>4739</v>
      </c>
    </row>
    <row r="923" spans="1:6" x14ac:dyDescent="0.25">
      <c r="A923" s="56" t="s">
        <v>1019</v>
      </c>
      <c r="B923" s="56" t="s">
        <v>4739</v>
      </c>
      <c r="C923" s="56" t="s">
        <v>5782</v>
      </c>
      <c r="D923" s="57" t="s">
        <v>5768</v>
      </c>
      <c r="E923" s="72" t="s">
        <v>5745</v>
      </c>
      <c r="F923" s="56" t="s">
        <v>4739</v>
      </c>
    </row>
    <row r="924" spans="1:6" x14ac:dyDescent="0.25">
      <c r="A924" s="56" t="s">
        <v>944</v>
      </c>
      <c r="B924" s="56" t="s">
        <v>4739</v>
      </c>
      <c r="C924" s="56" t="s">
        <v>5782</v>
      </c>
      <c r="D924" s="57" t="s">
        <v>5768</v>
      </c>
      <c r="E924" s="72" t="s">
        <v>5745</v>
      </c>
      <c r="F924" s="56" t="s">
        <v>4739</v>
      </c>
    </row>
    <row r="925" spans="1:6" x14ac:dyDescent="0.25">
      <c r="A925" s="56" t="s">
        <v>1127</v>
      </c>
      <c r="B925" s="56" t="s">
        <v>4739</v>
      </c>
      <c r="C925" s="56" t="s">
        <v>5782</v>
      </c>
      <c r="D925" s="57" t="s">
        <v>5768</v>
      </c>
      <c r="E925" s="72" t="s">
        <v>5745</v>
      </c>
      <c r="F925" s="56" t="s">
        <v>4739</v>
      </c>
    </row>
    <row r="926" spans="1:6" x14ac:dyDescent="0.25">
      <c r="A926" s="56" t="s">
        <v>1370</v>
      </c>
      <c r="B926" s="56" t="s">
        <v>4743</v>
      </c>
      <c r="C926" s="56" t="s">
        <v>5783</v>
      </c>
      <c r="D926" s="57" t="s">
        <v>5768</v>
      </c>
      <c r="E926" s="72" t="s">
        <v>5745</v>
      </c>
      <c r="F926" s="56" t="s">
        <v>4743</v>
      </c>
    </row>
    <row r="927" spans="1:6" x14ac:dyDescent="0.25">
      <c r="A927" s="56" t="s">
        <v>1371</v>
      </c>
      <c r="B927" s="56" t="s">
        <v>4743</v>
      </c>
      <c r="C927" s="56" t="s">
        <v>5783</v>
      </c>
      <c r="D927" s="57" t="s">
        <v>5768</v>
      </c>
      <c r="E927" s="72" t="s">
        <v>5745</v>
      </c>
      <c r="F927" s="56" t="s">
        <v>4743</v>
      </c>
    </row>
    <row r="928" spans="1:6" x14ac:dyDescent="0.25">
      <c r="A928" s="56" t="s">
        <v>3464</v>
      </c>
      <c r="B928" s="56" t="s">
        <v>4743</v>
      </c>
      <c r="C928" s="56" t="s">
        <v>5783</v>
      </c>
      <c r="D928" s="57" t="s">
        <v>5768</v>
      </c>
      <c r="E928" s="72" t="s">
        <v>5745</v>
      </c>
      <c r="F928" s="56" t="s">
        <v>4743</v>
      </c>
    </row>
    <row r="929" spans="1:6" x14ac:dyDescent="0.25">
      <c r="A929" s="56" t="s">
        <v>3465</v>
      </c>
      <c r="B929" s="56" t="s">
        <v>4743</v>
      </c>
      <c r="C929" s="56" t="s">
        <v>5783</v>
      </c>
      <c r="D929" s="57" t="s">
        <v>5768</v>
      </c>
      <c r="E929" s="72" t="s">
        <v>5745</v>
      </c>
      <c r="F929" s="56" t="s">
        <v>4743</v>
      </c>
    </row>
    <row r="930" spans="1:6" x14ac:dyDescent="0.25">
      <c r="A930" s="56" t="s">
        <v>3466</v>
      </c>
      <c r="B930" s="56" t="s">
        <v>4743</v>
      </c>
      <c r="C930" s="56" t="s">
        <v>5783</v>
      </c>
      <c r="D930" s="57" t="s">
        <v>5768</v>
      </c>
      <c r="E930" s="72" t="s">
        <v>5745</v>
      </c>
      <c r="F930" s="56" t="s">
        <v>4743</v>
      </c>
    </row>
    <row r="931" spans="1:6" x14ac:dyDescent="0.25">
      <c r="A931" s="56" t="s">
        <v>3467</v>
      </c>
      <c r="B931" s="56" t="s">
        <v>4743</v>
      </c>
      <c r="C931" s="56" t="s">
        <v>5783</v>
      </c>
      <c r="D931" s="57" t="s">
        <v>5768</v>
      </c>
      <c r="E931" s="72" t="s">
        <v>5745</v>
      </c>
      <c r="F931" s="56" t="s">
        <v>4743</v>
      </c>
    </row>
    <row r="932" spans="1:6" x14ac:dyDescent="0.25">
      <c r="A932" s="56" t="s">
        <v>3468</v>
      </c>
      <c r="B932" s="56" t="s">
        <v>4743</v>
      </c>
      <c r="C932" s="56" t="s">
        <v>5783</v>
      </c>
      <c r="D932" s="57" t="s">
        <v>5768</v>
      </c>
      <c r="E932" s="72" t="s">
        <v>5745</v>
      </c>
      <c r="F932" s="56" t="s">
        <v>4743</v>
      </c>
    </row>
    <row r="933" spans="1:6" x14ac:dyDescent="0.25">
      <c r="A933" s="56" t="s">
        <v>1372</v>
      </c>
      <c r="B933" s="56" t="s">
        <v>4743</v>
      </c>
      <c r="C933" s="56" t="s">
        <v>5783</v>
      </c>
      <c r="D933" s="57" t="s">
        <v>5768</v>
      </c>
      <c r="E933" s="72" t="s">
        <v>5745</v>
      </c>
      <c r="F933" s="56" t="s">
        <v>4743</v>
      </c>
    </row>
    <row r="934" spans="1:6" x14ac:dyDescent="0.25">
      <c r="A934" s="56" t="s">
        <v>1373</v>
      </c>
      <c r="B934" s="56" t="s">
        <v>4743</v>
      </c>
      <c r="C934" s="56" t="s">
        <v>5783</v>
      </c>
      <c r="D934" s="57" t="s">
        <v>5768</v>
      </c>
      <c r="E934" s="72" t="s">
        <v>5745</v>
      </c>
      <c r="F934" s="56" t="s">
        <v>4743</v>
      </c>
    </row>
    <row r="935" spans="1:6" x14ac:dyDescent="0.25">
      <c r="A935" s="56" t="s">
        <v>3469</v>
      </c>
      <c r="B935" s="56" t="s">
        <v>4743</v>
      </c>
      <c r="C935" s="56" t="s">
        <v>5783</v>
      </c>
      <c r="D935" s="57" t="s">
        <v>5768</v>
      </c>
      <c r="E935" s="72" t="s">
        <v>5745</v>
      </c>
      <c r="F935" s="56" t="s">
        <v>4743</v>
      </c>
    </row>
    <row r="936" spans="1:6" x14ac:dyDescent="0.25">
      <c r="A936" s="56" t="s">
        <v>1374</v>
      </c>
      <c r="B936" s="56" t="s">
        <v>4743</v>
      </c>
      <c r="C936" s="56" t="s">
        <v>5783</v>
      </c>
      <c r="D936" s="57" t="s">
        <v>5768</v>
      </c>
      <c r="E936" s="72" t="s">
        <v>5745</v>
      </c>
      <c r="F936" s="56" t="s">
        <v>4743</v>
      </c>
    </row>
    <row r="937" spans="1:6" x14ac:dyDescent="0.25">
      <c r="A937" s="56" t="s">
        <v>1375</v>
      </c>
      <c r="B937" s="56" t="s">
        <v>4743</v>
      </c>
      <c r="C937" s="56" t="s">
        <v>5783</v>
      </c>
      <c r="D937" s="57" t="s">
        <v>5768</v>
      </c>
      <c r="E937" s="72" t="s">
        <v>5745</v>
      </c>
      <c r="F937" s="56" t="s">
        <v>4743</v>
      </c>
    </row>
    <row r="938" spans="1:6" x14ac:dyDescent="0.25">
      <c r="A938" s="56" t="s">
        <v>3470</v>
      </c>
      <c r="B938" s="56" t="s">
        <v>4743</v>
      </c>
      <c r="C938" s="56" t="s">
        <v>5783</v>
      </c>
      <c r="D938" s="57" t="s">
        <v>5768</v>
      </c>
      <c r="E938" s="72" t="s">
        <v>5745</v>
      </c>
      <c r="F938" s="56" t="s">
        <v>4743</v>
      </c>
    </row>
    <row r="939" spans="1:6" x14ac:dyDescent="0.25">
      <c r="A939" s="56" t="s">
        <v>3289</v>
      </c>
      <c r="B939" s="56" t="s">
        <v>4743</v>
      </c>
      <c r="C939" s="56" t="s">
        <v>5783</v>
      </c>
      <c r="D939" s="57" t="s">
        <v>5768</v>
      </c>
      <c r="E939" s="72" t="s">
        <v>5745</v>
      </c>
      <c r="F939" s="56" t="s">
        <v>4743</v>
      </c>
    </row>
    <row r="940" spans="1:6" x14ac:dyDescent="0.25">
      <c r="A940" s="56" t="s">
        <v>3471</v>
      </c>
      <c r="B940" s="56" t="s">
        <v>4743</v>
      </c>
      <c r="C940" s="56" t="s">
        <v>5783</v>
      </c>
      <c r="D940" s="57" t="s">
        <v>5768</v>
      </c>
      <c r="E940" s="72" t="s">
        <v>5745</v>
      </c>
      <c r="F940" s="56" t="s">
        <v>4743</v>
      </c>
    </row>
    <row r="941" spans="1:6" x14ac:dyDescent="0.25">
      <c r="A941" s="56" t="s">
        <v>3472</v>
      </c>
      <c r="B941" s="56" t="s">
        <v>4743</v>
      </c>
      <c r="C941" s="56" t="s">
        <v>5783</v>
      </c>
      <c r="D941" s="57" t="s">
        <v>5768</v>
      </c>
      <c r="E941" s="72" t="s">
        <v>5745</v>
      </c>
      <c r="F941" s="56" t="s">
        <v>4743</v>
      </c>
    </row>
    <row r="942" spans="1:6" x14ac:dyDescent="0.25">
      <c r="A942" s="56" t="s">
        <v>3473</v>
      </c>
      <c r="B942" s="56" t="s">
        <v>4743</v>
      </c>
      <c r="C942" s="56" t="s">
        <v>5783</v>
      </c>
      <c r="D942" s="57" t="s">
        <v>5768</v>
      </c>
      <c r="E942" s="72" t="s">
        <v>5745</v>
      </c>
      <c r="F942" s="56" t="s">
        <v>4743</v>
      </c>
    </row>
    <row r="943" spans="1:6" x14ac:dyDescent="0.25">
      <c r="A943" s="56" t="s">
        <v>1376</v>
      </c>
      <c r="B943" s="56" t="s">
        <v>4743</v>
      </c>
      <c r="C943" s="56" t="s">
        <v>5783</v>
      </c>
      <c r="D943" s="57" t="s">
        <v>5768</v>
      </c>
      <c r="E943" s="72" t="s">
        <v>5745</v>
      </c>
      <c r="F943" s="56" t="s">
        <v>4743</v>
      </c>
    </row>
    <row r="944" spans="1:6" x14ac:dyDescent="0.25">
      <c r="A944" s="56" t="s">
        <v>4744</v>
      </c>
      <c r="B944" s="56" t="s">
        <v>4743</v>
      </c>
      <c r="C944" s="56" t="s">
        <v>5783</v>
      </c>
      <c r="D944" s="57" t="s">
        <v>5768</v>
      </c>
      <c r="E944" s="72" t="s">
        <v>5745</v>
      </c>
      <c r="F944" s="56" t="s">
        <v>4743</v>
      </c>
    </row>
    <row r="945" spans="1:6" x14ac:dyDescent="0.25">
      <c r="A945" s="56" t="s">
        <v>1377</v>
      </c>
      <c r="B945" s="56" t="s">
        <v>4743</v>
      </c>
      <c r="C945" s="56" t="s">
        <v>5783</v>
      </c>
      <c r="D945" s="57" t="s">
        <v>5768</v>
      </c>
      <c r="E945" s="72" t="s">
        <v>5745</v>
      </c>
      <c r="F945" s="56" t="s">
        <v>4743</v>
      </c>
    </row>
    <row r="946" spans="1:6" x14ac:dyDescent="0.25">
      <c r="A946" s="56" t="s">
        <v>3474</v>
      </c>
      <c r="B946" s="56" t="s">
        <v>4743</v>
      </c>
      <c r="C946" s="56" t="s">
        <v>5783</v>
      </c>
      <c r="D946" s="57" t="s">
        <v>5768</v>
      </c>
      <c r="E946" s="72" t="s">
        <v>5745</v>
      </c>
      <c r="F946" s="56" t="s">
        <v>4743</v>
      </c>
    </row>
    <row r="947" spans="1:6" x14ac:dyDescent="0.25">
      <c r="A947" s="56" t="s">
        <v>3475</v>
      </c>
      <c r="B947" s="56" t="s">
        <v>4743</v>
      </c>
      <c r="C947" s="56" t="s">
        <v>5783</v>
      </c>
      <c r="D947" s="57" t="s">
        <v>5768</v>
      </c>
      <c r="E947" s="72" t="s">
        <v>5745</v>
      </c>
      <c r="F947" s="56" t="s">
        <v>4743</v>
      </c>
    </row>
    <row r="948" spans="1:6" x14ac:dyDescent="0.25">
      <c r="A948" s="56" t="s">
        <v>3476</v>
      </c>
      <c r="B948" s="56" t="s">
        <v>4743</v>
      </c>
      <c r="C948" s="56" t="s">
        <v>5783</v>
      </c>
      <c r="D948" s="57" t="s">
        <v>5768</v>
      </c>
      <c r="E948" s="72" t="s">
        <v>5745</v>
      </c>
      <c r="F948" s="56" t="s">
        <v>4743</v>
      </c>
    </row>
    <row r="949" spans="1:6" x14ac:dyDescent="0.25">
      <c r="A949" s="56" t="s">
        <v>3477</v>
      </c>
      <c r="B949" s="56" t="s">
        <v>4743</v>
      </c>
      <c r="C949" s="56" t="s">
        <v>5783</v>
      </c>
      <c r="D949" s="57" t="s">
        <v>5768</v>
      </c>
      <c r="E949" s="72" t="s">
        <v>5745</v>
      </c>
      <c r="F949" s="56" t="s">
        <v>4743</v>
      </c>
    </row>
    <row r="950" spans="1:6" x14ac:dyDescent="0.25">
      <c r="A950" s="56" t="s">
        <v>3478</v>
      </c>
      <c r="B950" s="56" t="s">
        <v>4743</v>
      </c>
      <c r="C950" s="56" t="s">
        <v>5783</v>
      </c>
      <c r="D950" s="57" t="s">
        <v>5768</v>
      </c>
      <c r="E950" s="72" t="s">
        <v>5745</v>
      </c>
      <c r="F950" s="56" t="s">
        <v>4743</v>
      </c>
    </row>
    <row r="951" spans="1:6" x14ac:dyDescent="0.25">
      <c r="A951" s="56" t="s">
        <v>3479</v>
      </c>
      <c r="B951" s="56" t="s">
        <v>4743</v>
      </c>
      <c r="C951" s="56" t="s">
        <v>5783</v>
      </c>
      <c r="D951" s="57" t="s">
        <v>5768</v>
      </c>
      <c r="E951" s="72" t="s">
        <v>5745</v>
      </c>
      <c r="F951" s="56" t="s">
        <v>4743</v>
      </c>
    </row>
    <row r="952" spans="1:6" x14ac:dyDescent="0.25">
      <c r="A952" s="56" t="s">
        <v>1378</v>
      </c>
      <c r="B952" s="56" t="s">
        <v>4743</v>
      </c>
      <c r="C952" s="56" t="s">
        <v>5783</v>
      </c>
      <c r="D952" s="57" t="s">
        <v>5768</v>
      </c>
      <c r="E952" s="72" t="s">
        <v>5745</v>
      </c>
      <c r="F952" s="56" t="s">
        <v>4743</v>
      </c>
    </row>
    <row r="953" spans="1:6" x14ac:dyDescent="0.25">
      <c r="A953" s="56" t="s">
        <v>3480</v>
      </c>
      <c r="B953" s="56" t="s">
        <v>4743</v>
      </c>
      <c r="C953" s="56" t="s">
        <v>5783</v>
      </c>
      <c r="D953" s="57" t="s">
        <v>5768</v>
      </c>
      <c r="E953" s="72" t="s">
        <v>5745</v>
      </c>
      <c r="F953" s="56" t="s">
        <v>4743</v>
      </c>
    </row>
    <row r="954" spans="1:6" x14ac:dyDescent="0.25">
      <c r="A954" s="56" t="s">
        <v>3481</v>
      </c>
      <c r="B954" s="56" t="s">
        <v>4743</v>
      </c>
      <c r="C954" s="56" t="s">
        <v>5783</v>
      </c>
      <c r="D954" s="57" t="s">
        <v>5768</v>
      </c>
      <c r="E954" s="72" t="s">
        <v>5745</v>
      </c>
      <c r="F954" s="56" t="s">
        <v>4743</v>
      </c>
    </row>
    <row r="955" spans="1:6" x14ac:dyDescent="0.25">
      <c r="A955" s="56" t="s">
        <v>3482</v>
      </c>
      <c r="B955" s="56" t="s">
        <v>4743</v>
      </c>
      <c r="C955" s="56" t="s">
        <v>5783</v>
      </c>
      <c r="D955" s="57" t="s">
        <v>5768</v>
      </c>
      <c r="E955" s="72" t="s">
        <v>5745</v>
      </c>
      <c r="F955" s="56" t="s">
        <v>4743</v>
      </c>
    </row>
    <row r="956" spans="1:6" x14ac:dyDescent="0.25">
      <c r="A956" s="56" t="s">
        <v>1379</v>
      </c>
      <c r="B956" s="56" t="s">
        <v>4743</v>
      </c>
      <c r="C956" s="56" t="s">
        <v>5783</v>
      </c>
      <c r="D956" s="57" t="s">
        <v>5768</v>
      </c>
      <c r="E956" s="72" t="s">
        <v>5745</v>
      </c>
      <c r="F956" s="56" t="s">
        <v>4743</v>
      </c>
    </row>
    <row r="957" spans="1:6" x14ac:dyDescent="0.25">
      <c r="A957" s="56" t="s">
        <v>3613</v>
      </c>
      <c r="B957" s="56" t="s">
        <v>1873</v>
      </c>
      <c r="C957" s="56" t="s">
        <v>5782</v>
      </c>
      <c r="D957" s="57" t="s">
        <v>5767</v>
      </c>
      <c r="E957" s="72" t="s">
        <v>5747</v>
      </c>
      <c r="F957" s="56" t="s">
        <v>1873</v>
      </c>
    </row>
    <row r="958" spans="1:6" x14ac:dyDescent="0.25">
      <c r="A958" s="56" t="s">
        <v>3375</v>
      </c>
      <c r="B958" s="56" t="s">
        <v>1873</v>
      </c>
      <c r="C958" s="56" t="s">
        <v>5782</v>
      </c>
      <c r="D958" s="57" t="s">
        <v>5767</v>
      </c>
      <c r="E958" s="72" t="s">
        <v>5747</v>
      </c>
      <c r="F958" s="56" t="s">
        <v>1873</v>
      </c>
    </row>
    <row r="959" spans="1:6" x14ac:dyDescent="0.25">
      <c r="A959" s="56" t="s">
        <v>798</v>
      </c>
      <c r="B959" s="56" t="s">
        <v>1873</v>
      </c>
      <c r="C959" s="56" t="s">
        <v>5782</v>
      </c>
      <c r="D959" s="57" t="s">
        <v>5767</v>
      </c>
      <c r="E959" s="72" t="s">
        <v>5747</v>
      </c>
      <c r="F959" s="56" t="s">
        <v>1873</v>
      </c>
    </row>
    <row r="960" spans="1:6" x14ac:dyDescent="0.25">
      <c r="A960" s="56" t="s">
        <v>908</v>
      </c>
      <c r="B960" s="56" t="s">
        <v>1873</v>
      </c>
      <c r="C960" s="56" t="s">
        <v>5782</v>
      </c>
      <c r="D960" s="57" t="s">
        <v>5767</v>
      </c>
      <c r="E960" s="72" t="s">
        <v>5747</v>
      </c>
      <c r="F960" s="56" t="s">
        <v>1873</v>
      </c>
    </row>
    <row r="961" spans="1:6" x14ac:dyDescent="0.25">
      <c r="A961" s="56" t="s">
        <v>980</v>
      </c>
      <c r="B961" s="56" t="s">
        <v>1873</v>
      </c>
      <c r="C961" s="56" t="s">
        <v>5782</v>
      </c>
      <c r="D961" s="57" t="s">
        <v>5767</v>
      </c>
      <c r="E961" s="72" t="s">
        <v>5747</v>
      </c>
      <c r="F961" s="56" t="s">
        <v>1873</v>
      </c>
    </row>
    <row r="962" spans="1:6" x14ac:dyDescent="0.25">
      <c r="A962" s="56" t="s">
        <v>3405</v>
      </c>
      <c r="B962" s="56" t="s">
        <v>1873</v>
      </c>
      <c r="C962" s="56" t="s">
        <v>5782</v>
      </c>
      <c r="D962" s="57" t="s">
        <v>5767</v>
      </c>
      <c r="E962" s="72" t="s">
        <v>5747</v>
      </c>
      <c r="F962" s="56" t="s">
        <v>1873</v>
      </c>
    </row>
    <row r="963" spans="1:6" x14ac:dyDescent="0.25">
      <c r="A963" s="56" t="s">
        <v>3809</v>
      </c>
      <c r="B963" s="56" t="s">
        <v>1873</v>
      </c>
      <c r="C963" s="56" t="s">
        <v>5782</v>
      </c>
      <c r="D963" s="57" t="s">
        <v>5767</v>
      </c>
      <c r="E963" s="72" t="s">
        <v>5747</v>
      </c>
      <c r="F963" s="56" t="s">
        <v>1873</v>
      </c>
    </row>
    <row r="964" spans="1:6" x14ac:dyDescent="0.25">
      <c r="A964" s="56" t="s">
        <v>758</v>
      </c>
      <c r="B964" s="56" t="s">
        <v>1873</v>
      </c>
      <c r="C964" s="56" t="s">
        <v>5782</v>
      </c>
      <c r="D964" s="57" t="s">
        <v>5767</v>
      </c>
      <c r="E964" s="72" t="s">
        <v>5747</v>
      </c>
      <c r="F964" s="56" t="s">
        <v>1873</v>
      </c>
    </row>
    <row r="965" spans="1:6" x14ac:dyDescent="0.25">
      <c r="A965" s="56" t="s">
        <v>210</v>
      </c>
      <c r="B965" s="56" t="s">
        <v>1873</v>
      </c>
      <c r="C965" s="56" t="s">
        <v>5782</v>
      </c>
      <c r="D965" s="57" t="s">
        <v>5767</v>
      </c>
      <c r="E965" s="72" t="s">
        <v>5747</v>
      </c>
      <c r="F965" s="56" t="s">
        <v>1873</v>
      </c>
    </row>
    <row r="966" spans="1:6" x14ac:dyDescent="0.25">
      <c r="A966" s="56" t="s">
        <v>3379</v>
      </c>
      <c r="B966" s="56" t="s">
        <v>1873</v>
      </c>
      <c r="C966" s="56" t="s">
        <v>5782</v>
      </c>
      <c r="D966" s="57" t="s">
        <v>5767</v>
      </c>
      <c r="E966" s="72" t="s">
        <v>5747</v>
      </c>
      <c r="F966" s="56" t="s">
        <v>1873</v>
      </c>
    </row>
    <row r="967" spans="1:6" x14ac:dyDescent="0.25">
      <c r="A967" s="56" t="s">
        <v>856</v>
      </c>
      <c r="B967" s="56" t="s">
        <v>1873</v>
      </c>
      <c r="C967" s="56" t="s">
        <v>5782</v>
      </c>
      <c r="D967" s="57" t="s">
        <v>5767</v>
      </c>
      <c r="E967" s="72" t="s">
        <v>5747</v>
      </c>
      <c r="F967" s="56" t="s">
        <v>1873</v>
      </c>
    </row>
    <row r="968" spans="1:6" x14ac:dyDescent="0.25">
      <c r="A968" s="56" t="s">
        <v>880</v>
      </c>
      <c r="B968" s="56" t="s">
        <v>1873</v>
      </c>
      <c r="C968" s="56" t="s">
        <v>5782</v>
      </c>
      <c r="D968" s="57" t="s">
        <v>5767</v>
      </c>
      <c r="E968" s="72" t="s">
        <v>5747</v>
      </c>
      <c r="F968" s="56" t="s">
        <v>1873</v>
      </c>
    </row>
    <row r="969" spans="1:6" x14ac:dyDescent="0.25">
      <c r="A969" s="56" t="s">
        <v>949</v>
      </c>
      <c r="B969" s="56" t="s">
        <v>1873</v>
      </c>
      <c r="C969" s="56" t="s">
        <v>5782</v>
      </c>
      <c r="D969" s="57" t="s">
        <v>5767</v>
      </c>
      <c r="E969" s="72" t="s">
        <v>5747</v>
      </c>
      <c r="F969" s="56" t="s">
        <v>1873</v>
      </c>
    </row>
    <row r="970" spans="1:6" x14ac:dyDescent="0.25">
      <c r="A970" s="56" t="s">
        <v>804</v>
      </c>
      <c r="B970" s="56" t="s">
        <v>1873</v>
      </c>
      <c r="C970" s="56" t="s">
        <v>5782</v>
      </c>
      <c r="D970" s="57" t="s">
        <v>5767</v>
      </c>
      <c r="E970" s="72" t="s">
        <v>5747</v>
      </c>
      <c r="F970" s="56" t="s">
        <v>1873</v>
      </c>
    </row>
    <row r="971" spans="1:6" x14ac:dyDescent="0.25">
      <c r="A971" s="56" t="s">
        <v>913</v>
      </c>
      <c r="B971" s="56" t="s">
        <v>1873</v>
      </c>
      <c r="C971" s="56" t="s">
        <v>5782</v>
      </c>
      <c r="D971" s="57" t="s">
        <v>5767</v>
      </c>
      <c r="E971" s="72" t="s">
        <v>5747</v>
      </c>
      <c r="F971" s="56" t="s">
        <v>1873</v>
      </c>
    </row>
    <row r="972" spans="1:6" x14ac:dyDescent="0.25">
      <c r="A972" s="56" t="s">
        <v>3408</v>
      </c>
      <c r="B972" s="56" t="s">
        <v>1873</v>
      </c>
      <c r="C972" s="56" t="s">
        <v>5782</v>
      </c>
      <c r="D972" s="57" t="s">
        <v>5767</v>
      </c>
      <c r="E972" s="72" t="s">
        <v>5747</v>
      </c>
      <c r="F972" s="56" t="s">
        <v>1873</v>
      </c>
    </row>
    <row r="973" spans="1:6" x14ac:dyDescent="0.25">
      <c r="A973" s="56" t="s">
        <v>3382</v>
      </c>
      <c r="B973" s="56" t="s">
        <v>1873</v>
      </c>
      <c r="C973" s="56" t="s">
        <v>5782</v>
      </c>
      <c r="D973" s="57" t="s">
        <v>5767</v>
      </c>
      <c r="E973" s="72" t="s">
        <v>5747</v>
      </c>
      <c r="F973" s="56" t="s">
        <v>1873</v>
      </c>
    </row>
    <row r="974" spans="1:6" x14ac:dyDescent="0.25">
      <c r="A974" s="56" t="s">
        <v>883</v>
      </c>
      <c r="B974" s="56" t="s">
        <v>1873</v>
      </c>
      <c r="C974" s="56" t="s">
        <v>5782</v>
      </c>
      <c r="D974" s="57" t="s">
        <v>5767</v>
      </c>
      <c r="E974" s="72" t="s">
        <v>5747</v>
      </c>
      <c r="F974" s="56" t="s">
        <v>1873</v>
      </c>
    </row>
    <row r="975" spans="1:6" x14ac:dyDescent="0.25">
      <c r="A975" s="56" t="s">
        <v>3643</v>
      </c>
      <c r="B975" s="56" t="s">
        <v>1873</v>
      </c>
      <c r="C975" s="56" t="s">
        <v>5782</v>
      </c>
      <c r="D975" s="57" t="s">
        <v>5767</v>
      </c>
      <c r="E975" s="72" t="s">
        <v>5747</v>
      </c>
      <c r="F975" s="56" t="s">
        <v>1873</v>
      </c>
    </row>
    <row r="976" spans="1:6" x14ac:dyDescent="0.25">
      <c r="A976" s="56" t="s">
        <v>915</v>
      </c>
      <c r="B976" s="56" t="s">
        <v>1873</v>
      </c>
      <c r="C976" s="56" t="s">
        <v>5782</v>
      </c>
      <c r="D976" s="57" t="s">
        <v>5767</v>
      </c>
      <c r="E976" s="72" t="s">
        <v>5747</v>
      </c>
      <c r="F976" s="56" t="s">
        <v>1873</v>
      </c>
    </row>
    <row r="977" spans="1:6" x14ac:dyDescent="0.25">
      <c r="A977" s="56" t="s">
        <v>986</v>
      </c>
      <c r="B977" s="56" t="s">
        <v>1873</v>
      </c>
      <c r="C977" s="56" t="s">
        <v>5782</v>
      </c>
      <c r="D977" s="57" t="s">
        <v>5767</v>
      </c>
      <c r="E977" s="72" t="s">
        <v>5747</v>
      </c>
      <c r="F977" s="56" t="s">
        <v>1873</v>
      </c>
    </row>
    <row r="978" spans="1:6" x14ac:dyDescent="0.25">
      <c r="A978" s="56" t="s">
        <v>987</v>
      </c>
      <c r="B978" s="56" t="s">
        <v>1873</v>
      </c>
      <c r="C978" s="56" t="s">
        <v>5782</v>
      </c>
      <c r="D978" s="57" t="s">
        <v>5767</v>
      </c>
      <c r="E978" s="72" t="s">
        <v>5747</v>
      </c>
      <c r="F978" s="56" t="s">
        <v>1873</v>
      </c>
    </row>
    <row r="979" spans="1:6" x14ac:dyDescent="0.25">
      <c r="A979" s="56" t="s">
        <v>325</v>
      </c>
      <c r="B979" s="56" t="s">
        <v>1873</v>
      </c>
      <c r="C979" s="56" t="s">
        <v>5782</v>
      </c>
      <c r="D979" s="57" t="s">
        <v>5767</v>
      </c>
      <c r="E979" s="72" t="s">
        <v>5747</v>
      </c>
      <c r="F979" s="56" t="s">
        <v>1873</v>
      </c>
    </row>
    <row r="980" spans="1:6" x14ac:dyDescent="0.25">
      <c r="A980" s="56" t="s">
        <v>3386</v>
      </c>
      <c r="B980" s="56" t="s">
        <v>1873</v>
      </c>
      <c r="C980" s="56" t="s">
        <v>5782</v>
      </c>
      <c r="D980" s="57" t="s">
        <v>5767</v>
      </c>
      <c r="E980" s="72" t="s">
        <v>5747</v>
      </c>
      <c r="F980" s="56" t="s">
        <v>1873</v>
      </c>
    </row>
    <row r="981" spans="1:6" x14ac:dyDescent="0.25">
      <c r="A981" s="56" t="s">
        <v>4841</v>
      </c>
      <c r="B981" s="56" t="s">
        <v>1873</v>
      </c>
      <c r="C981" s="56" t="s">
        <v>5782</v>
      </c>
      <c r="D981" s="57" t="s">
        <v>5767</v>
      </c>
      <c r="E981" s="72" t="s">
        <v>5747</v>
      </c>
      <c r="F981" s="56" t="s">
        <v>1873</v>
      </c>
    </row>
    <row r="982" spans="1:6" x14ac:dyDescent="0.25">
      <c r="A982" s="56" t="s">
        <v>888</v>
      </c>
      <c r="B982" s="56" t="s">
        <v>1873</v>
      </c>
      <c r="C982" s="56" t="s">
        <v>5782</v>
      </c>
      <c r="D982" s="57" t="s">
        <v>5767</v>
      </c>
      <c r="E982" s="72" t="s">
        <v>5747</v>
      </c>
      <c r="F982" s="56" t="s">
        <v>1873</v>
      </c>
    </row>
    <row r="983" spans="1:6" x14ac:dyDescent="0.25">
      <c r="A983" s="56" t="s">
        <v>992</v>
      </c>
      <c r="B983" s="56" t="s">
        <v>1873</v>
      </c>
      <c r="C983" s="56" t="s">
        <v>5782</v>
      </c>
      <c r="D983" s="57" t="s">
        <v>5767</v>
      </c>
      <c r="E983" s="72" t="s">
        <v>5747</v>
      </c>
      <c r="F983" s="56" t="s">
        <v>1873</v>
      </c>
    </row>
    <row r="984" spans="1:6" x14ac:dyDescent="0.25">
      <c r="A984" s="56" t="s">
        <v>836</v>
      </c>
      <c r="B984" s="56" t="s">
        <v>1873</v>
      </c>
      <c r="C984" s="56" t="s">
        <v>5782</v>
      </c>
      <c r="D984" s="57" t="s">
        <v>5767</v>
      </c>
      <c r="E984" s="72" t="s">
        <v>5747</v>
      </c>
      <c r="F984" s="56" t="s">
        <v>1873</v>
      </c>
    </row>
    <row r="985" spans="1:6" x14ac:dyDescent="0.25">
      <c r="A985" s="56" t="s">
        <v>891</v>
      </c>
      <c r="B985" s="56" t="s">
        <v>1873</v>
      </c>
      <c r="C985" s="56" t="s">
        <v>5782</v>
      </c>
      <c r="D985" s="57" t="s">
        <v>5767</v>
      </c>
      <c r="E985" s="72" t="s">
        <v>5747</v>
      </c>
      <c r="F985" s="56" t="s">
        <v>1873</v>
      </c>
    </row>
    <row r="986" spans="1:6" x14ac:dyDescent="0.25">
      <c r="A986" s="56" t="s">
        <v>863</v>
      </c>
      <c r="B986" s="56" t="s">
        <v>1873</v>
      </c>
      <c r="C986" s="56" t="s">
        <v>5782</v>
      </c>
      <c r="D986" s="57" t="s">
        <v>5767</v>
      </c>
      <c r="E986" s="72" t="s">
        <v>5747</v>
      </c>
      <c r="F986" s="56" t="s">
        <v>1873</v>
      </c>
    </row>
    <row r="987" spans="1:6" x14ac:dyDescent="0.25">
      <c r="A987" s="56" t="s">
        <v>963</v>
      </c>
      <c r="B987" s="56" t="s">
        <v>1873</v>
      </c>
      <c r="C987" s="56" t="s">
        <v>5782</v>
      </c>
      <c r="D987" s="57" t="s">
        <v>5767</v>
      </c>
      <c r="E987" s="72" t="s">
        <v>5747</v>
      </c>
      <c r="F987" s="56" t="s">
        <v>1873</v>
      </c>
    </row>
    <row r="988" spans="1:6" x14ac:dyDescent="0.25">
      <c r="A988" s="56" t="s">
        <v>4055</v>
      </c>
      <c r="B988" s="56" t="s">
        <v>1873</v>
      </c>
      <c r="C988" s="56" t="s">
        <v>5782</v>
      </c>
      <c r="D988" s="57" t="s">
        <v>5767</v>
      </c>
      <c r="E988" s="72" t="s">
        <v>5747</v>
      </c>
      <c r="F988" s="56" t="s">
        <v>1873</v>
      </c>
    </row>
    <row r="989" spans="1:6" x14ac:dyDescent="0.25">
      <c r="A989" s="56" t="s">
        <v>927</v>
      </c>
      <c r="B989" s="56" t="s">
        <v>1873</v>
      </c>
      <c r="C989" s="56" t="s">
        <v>5782</v>
      </c>
      <c r="D989" s="57" t="s">
        <v>5767</v>
      </c>
      <c r="E989" s="72" t="s">
        <v>5747</v>
      </c>
      <c r="F989" s="56" t="s">
        <v>1873</v>
      </c>
    </row>
    <row r="990" spans="1:6" x14ac:dyDescent="0.25">
      <c r="A990" s="56" t="s">
        <v>3393</v>
      </c>
      <c r="B990" s="56" t="s">
        <v>1873</v>
      </c>
      <c r="C990" s="56" t="s">
        <v>5782</v>
      </c>
      <c r="D990" s="57" t="s">
        <v>5767</v>
      </c>
      <c r="E990" s="72" t="s">
        <v>5747</v>
      </c>
      <c r="F990" s="56" t="s">
        <v>1873</v>
      </c>
    </row>
    <row r="991" spans="1:6" x14ac:dyDescent="0.25">
      <c r="A991" s="56" t="s">
        <v>865</v>
      </c>
      <c r="B991" s="56" t="s">
        <v>1873</v>
      </c>
      <c r="C991" s="56" t="s">
        <v>5782</v>
      </c>
      <c r="D991" s="57" t="s">
        <v>5767</v>
      </c>
      <c r="E991" s="72" t="s">
        <v>5747</v>
      </c>
      <c r="F991" s="56" t="s">
        <v>1873</v>
      </c>
    </row>
    <row r="992" spans="1:6" x14ac:dyDescent="0.25">
      <c r="A992" s="56" t="s">
        <v>3422</v>
      </c>
      <c r="B992" s="56" t="s">
        <v>1873</v>
      </c>
      <c r="C992" s="56" t="s">
        <v>5782</v>
      </c>
      <c r="D992" s="57" t="s">
        <v>5767</v>
      </c>
      <c r="E992" s="72" t="s">
        <v>5747</v>
      </c>
      <c r="F992" s="56" t="s">
        <v>1873</v>
      </c>
    </row>
    <row r="993" spans="1:6" x14ac:dyDescent="0.25">
      <c r="A993" s="56" t="s">
        <v>3628</v>
      </c>
      <c r="B993" s="56" t="s">
        <v>1873</v>
      </c>
      <c r="C993" s="56" t="s">
        <v>5782</v>
      </c>
      <c r="D993" s="57" t="s">
        <v>5767</v>
      </c>
      <c r="E993" s="72" t="s">
        <v>5747</v>
      </c>
      <c r="F993" s="56" t="s">
        <v>1873</v>
      </c>
    </row>
    <row r="994" spans="1:6" x14ac:dyDescent="0.25">
      <c r="A994" s="56" t="s">
        <v>840</v>
      </c>
      <c r="B994" s="56" t="s">
        <v>1873</v>
      </c>
      <c r="C994" s="56" t="s">
        <v>5782</v>
      </c>
      <c r="D994" s="57" t="s">
        <v>5767</v>
      </c>
      <c r="E994" s="72" t="s">
        <v>5747</v>
      </c>
      <c r="F994" s="56" t="s">
        <v>1873</v>
      </c>
    </row>
    <row r="995" spans="1:6" x14ac:dyDescent="0.25">
      <c r="A995" s="56" t="s">
        <v>3395</v>
      </c>
      <c r="B995" s="56" t="s">
        <v>1873</v>
      </c>
      <c r="C995" s="56" t="s">
        <v>5782</v>
      </c>
      <c r="D995" s="57" t="s">
        <v>5767</v>
      </c>
      <c r="E995" s="72" t="s">
        <v>5747</v>
      </c>
      <c r="F995" s="56" t="s">
        <v>1873</v>
      </c>
    </row>
    <row r="996" spans="1:6" x14ac:dyDescent="0.25">
      <c r="A996" s="56" t="s">
        <v>815</v>
      </c>
      <c r="B996" s="56" t="s">
        <v>1873</v>
      </c>
      <c r="C996" s="56" t="s">
        <v>5782</v>
      </c>
      <c r="D996" s="57" t="s">
        <v>5767</v>
      </c>
      <c r="E996" s="72" t="s">
        <v>5747</v>
      </c>
      <c r="F996" s="56" t="s">
        <v>1873</v>
      </c>
    </row>
    <row r="997" spans="1:6" x14ac:dyDescent="0.25">
      <c r="A997" s="56" t="s">
        <v>3630</v>
      </c>
      <c r="B997" s="56" t="s">
        <v>1873</v>
      </c>
      <c r="C997" s="56" t="s">
        <v>5782</v>
      </c>
      <c r="D997" s="57" t="s">
        <v>5767</v>
      </c>
      <c r="E997" s="72" t="s">
        <v>5747</v>
      </c>
      <c r="F997" s="56" t="s">
        <v>1873</v>
      </c>
    </row>
    <row r="998" spans="1:6" x14ac:dyDescent="0.25">
      <c r="A998" s="56" t="s">
        <v>842</v>
      </c>
      <c r="B998" s="56" t="s">
        <v>1873</v>
      </c>
      <c r="C998" s="56" t="s">
        <v>5782</v>
      </c>
      <c r="D998" s="57" t="s">
        <v>5767</v>
      </c>
      <c r="E998" s="72" t="s">
        <v>5747</v>
      </c>
      <c r="F998" s="56" t="s">
        <v>1873</v>
      </c>
    </row>
    <row r="999" spans="1:6" x14ac:dyDescent="0.25">
      <c r="A999" s="56" t="s">
        <v>936</v>
      </c>
      <c r="B999" s="56" t="s">
        <v>1873</v>
      </c>
      <c r="C999" s="56" t="s">
        <v>5782</v>
      </c>
      <c r="D999" s="57" t="s">
        <v>5767</v>
      </c>
      <c r="E999" s="72" t="s">
        <v>5747</v>
      </c>
      <c r="F999" s="56" t="s">
        <v>1873</v>
      </c>
    </row>
    <row r="1000" spans="1:6" x14ac:dyDescent="0.25">
      <c r="A1000" s="56" t="s">
        <v>843</v>
      </c>
      <c r="B1000" s="56" t="s">
        <v>1873</v>
      </c>
      <c r="C1000" s="56" t="s">
        <v>5782</v>
      </c>
      <c r="D1000" s="57" t="s">
        <v>5767</v>
      </c>
      <c r="E1000" s="72" t="s">
        <v>5747</v>
      </c>
      <c r="F1000" s="56" t="s">
        <v>1873</v>
      </c>
    </row>
    <row r="1001" spans="1:6" x14ac:dyDescent="0.25">
      <c r="A1001" s="56" t="s">
        <v>3632</v>
      </c>
      <c r="B1001" s="56" t="s">
        <v>1873</v>
      </c>
      <c r="C1001" s="56" t="s">
        <v>5782</v>
      </c>
      <c r="D1001" s="57" t="s">
        <v>5767</v>
      </c>
      <c r="E1001" s="72" t="s">
        <v>5747</v>
      </c>
      <c r="F1001" s="56" t="s">
        <v>1873</v>
      </c>
    </row>
    <row r="1002" spans="1:6" x14ac:dyDescent="0.25">
      <c r="A1002" s="56" t="s">
        <v>844</v>
      </c>
      <c r="B1002" s="56" t="s">
        <v>1873</v>
      </c>
      <c r="C1002" s="56" t="s">
        <v>5782</v>
      </c>
      <c r="D1002" s="57" t="s">
        <v>5767</v>
      </c>
      <c r="E1002" s="72" t="s">
        <v>5747</v>
      </c>
      <c r="F1002" s="56" t="s">
        <v>1873</v>
      </c>
    </row>
    <row r="1003" spans="1:6" x14ac:dyDescent="0.25">
      <c r="A1003" s="56" t="s">
        <v>716</v>
      </c>
      <c r="B1003" s="56" t="s">
        <v>1873</v>
      </c>
      <c r="C1003" s="56" t="s">
        <v>5782</v>
      </c>
      <c r="D1003" s="57" t="s">
        <v>5767</v>
      </c>
      <c r="E1003" s="72" t="s">
        <v>5747</v>
      </c>
      <c r="F1003" s="56" t="s">
        <v>1873</v>
      </c>
    </row>
    <row r="1004" spans="1:6" x14ac:dyDescent="0.25">
      <c r="A1004" s="56" t="s">
        <v>971</v>
      </c>
      <c r="B1004" s="56" t="s">
        <v>1873</v>
      </c>
      <c r="C1004" s="56" t="s">
        <v>5782</v>
      </c>
      <c r="D1004" s="57" t="s">
        <v>5767</v>
      </c>
      <c r="E1004" s="72" t="s">
        <v>5747</v>
      </c>
      <c r="F1004" s="56" t="s">
        <v>1873</v>
      </c>
    </row>
    <row r="1005" spans="1:6" x14ac:dyDescent="0.25">
      <c r="A1005" s="56" t="s">
        <v>845</v>
      </c>
      <c r="B1005" s="56" t="s">
        <v>1873</v>
      </c>
      <c r="C1005" s="56" t="s">
        <v>5782</v>
      </c>
      <c r="D1005" s="57" t="s">
        <v>5767</v>
      </c>
      <c r="E1005" s="72" t="s">
        <v>5747</v>
      </c>
      <c r="F1005" s="56" t="s">
        <v>1873</v>
      </c>
    </row>
    <row r="1006" spans="1:6" x14ac:dyDescent="0.25">
      <c r="A1006" s="56" t="s">
        <v>538</v>
      </c>
      <c r="B1006" s="56" t="s">
        <v>1873</v>
      </c>
      <c r="C1006" s="56" t="s">
        <v>5782</v>
      </c>
      <c r="D1006" s="57" t="s">
        <v>5767</v>
      </c>
      <c r="E1006" s="72" t="s">
        <v>5747</v>
      </c>
      <c r="F1006" s="56" t="s">
        <v>1873</v>
      </c>
    </row>
    <row r="1007" spans="1:6" x14ac:dyDescent="0.25">
      <c r="A1007" s="56" t="s">
        <v>874</v>
      </c>
      <c r="B1007" s="56" t="s">
        <v>1873</v>
      </c>
      <c r="C1007" s="56" t="s">
        <v>5782</v>
      </c>
      <c r="D1007" s="57" t="s">
        <v>5767</v>
      </c>
      <c r="E1007" s="72" t="s">
        <v>5747</v>
      </c>
      <c r="F1007" s="56" t="s">
        <v>1873</v>
      </c>
    </row>
    <row r="1008" spans="1:6" x14ac:dyDescent="0.25">
      <c r="A1008" s="56" t="s">
        <v>902</v>
      </c>
      <c r="B1008" s="56" t="s">
        <v>1873</v>
      </c>
      <c r="C1008" s="56" t="s">
        <v>5782</v>
      </c>
      <c r="D1008" s="57" t="s">
        <v>5767</v>
      </c>
      <c r="E1008" s="72" t="s">
        <v>5747</v>
      </c>
      <c r="F1008" s="56" t="s">
        <v>1873</v>
      </c>
    </row>
    <row r="1009" spans="1:6" x14ac:dyDescent="0.25">
      <c r="A1009" s="56" t="s">
        <v>821</v>
      </c>
      <c r="B1009" s="56" t="s">
        <v>1873</v>
      </c>
      <c r="C1009" s="56" t="s">
        <v>5782</v>
      </c>
      <c r="D1009" s="57" t="s">
        <v>5767</v>
      </c>
      <c r="E1009" s="72" t="s">
        <v>5747</v>
      </c>
      <c r="F1009" s="56" t="s">
        <v>1873</v>
      </c>
    </row>
    <row r="1010" spans="1:6" x14ac:dyDescent="0.25">
      <c r="A1010" s="56" t="s">
        <v>974</v>
      </c>
      <c r="B1010" s="56" t="s">
        <v>1873</v>
      </c>
      <c r="C1010" s="56" t="s">
        <v>5782</v>
      </c>
      <c r="D1010" s="57" t="s">
        <v>5767</v>
      </c>
      <c r="E1010" s="72" t="s">
        <v>5747</v>
      </c>
      <c r="F1010" s="56" t="s">
        <v>1873</v>
      </c>
    </row>
    <row r="1011" spans="1:6" x14ac:dyDescent="0.25">
      <c r="A1011" s="56" t="s">
        <v>3633</v>
      </c>
      <c r="B1011" s="56" t="s">
        <v>1873</v>
      </c>
      <c r="C1011" s="56" t="s">
        <v>5782</v>
      </c>
      <c r="D1011" s="57" t="s">
        <v>5767</v>
      </c>
      <c r="E1011" s="72" t="s">
        <v>5747</v>
      </c>
      <c r="F1011" s="56" t="s">
        <v>1873</v>
      </c>
    </row>
    <row r="1012" spans="1:6" x14ac:dyDescent="0.25">
      <c r="A1012" s="56" t="s">
        <v>822</v>
      </c>
      <c r="B1012" s="56" t="s">
        <v>1873</v>
      </c>
      <c r="C1012" s="56" t="s">
        <v>5782</v>
      </c>
      <c r="D1012" s="57" t="s">
        <v>5767</v>
      </c>
      <c r="E1012" s="72" t="s">
        <v>5747</v>
      </c>
      <c r="F1012" s="56" t="s">
        <v>1873</v>
      </c>
    </row>
    <row r="1013" spans="1:6" x14ac:dyDescent="0.25">
      <c r="A1013" s="56" t="s">
        <v>3402</v>
      </c>
      <c r="B1013" s="56" t="s">
        <v>1873</v>
      </c>
      <c r="C1013" s="56" t="s">
        <v>5782</v>
      </c>
      <c r="D1013" s="57" t="s">
        <v>5767</v>
      </c>
      <c r="E1013" s="72" t="s">
        <v>5747</v>
      </c>
      <c r="F1013" s="56" t="s">
        <v>1873</v>
      </c>
    </row>
    <row r="1014" spans="1:6" x14ac:dyDescent="0.25">
      <c r="A1014" s="56" t="s">
        <v>850</v>
      </c>
      <c r="B1014" s="56" t="s">
        <v>1873</v>
      </c>
      <c r="C1014" s="56" t="s">
        <v>5782</v>
      </c>
      <c r="D1014" s="57" t="s">
        <v>5767</v>
      </c>
      <c r="E1014" s="72" t="s">
        <v>5747</v>
      </c>
      <c r="F1014" s="56" t="s">
        <v>1873</v>
      </c>
    </row>
    <row r="1015" spans="1:6" x14ac:dyDescent="0.25">
      <c r="A1015" s="56" t="s">
        <v>825</v>
      </c>
      <c r="B1015" s="56" t="s">
        <v>1873</v>
      </c>
      <c r="C1015" s="56" t="s">
        <v>5782</v>
      </c>
      <c r="D1015" s="57" t="s">
        <v>5767</v>
      </c>
      <c r="E1015" s="72" t="s">
        <v>5747</v>
      </c>
      <c r="F1015" s="56" t="s">
        <v>1873</v>
      </c>
    </row>
    <row r="1016" spans="1:6" x14ac:dyDescent="0.25">
      <c r="A1016" s="56" t="s">
        <v>975</v>
      </c>
      <c r="B1016" s="56" t="s">
        <v>1873</v>
      </c>
      <c r="C1016" s="56" t="s">
        <v>5782</v>
      </c>
      <c r="D1016" s="57" t="s">
        <v>5767</v>
      </c>
      <c r="E1016" s="72" t="s">
        <v>5747</v>
      </c>
      <c r="F1016" s="56" t="s">
        <v>1873</v>
      </c>
    </row>
    <row r="1017" spans="1:6" x14ac:dyDescent="0.25">
      <c r="A1017" s="56" t="s">
        <v>310</v>
      </c>
      <c r="B1017" s="56" t="s">
        <v>1873</v>
      </c>
      <c r="C1017" s="56" t="s">
        <v>5782</v>
      </c>
      <c r="D1017" s="57" t="s">
        <v>5767</v>
      </c>
      <c r="E1017" s="72" t="s">
        <v>5747</v>
      </c>
      <c r="F1017" s="56" t="s">
        <v>1873</v>
      </c>
    </row>
    <row r="1018" spans="1:6" x14ac:dyDescent="0.25">
      <c r="A1018" s="56" t="s">
        <v>907</v>
      </c>
      <c r="B1018" s="56" t="s">
        <v>1873</v>
      </c>
      <c r="C1018" s="56" t="s">
        <v>5782</v>
      </c>
      <c r="D1018" s="57" t="s">
        <v>5767</v>
      </c>
      <c r="E1018" s="72" t="s">
        <v>5747</v>
      </c>
      <c r="F1018" s="56" t="s">
        <v>1873</v>
      </c>
    </row>
    <row r="1019" spans="1:6" x14ac:dyDescent="0.25">
      <c r="A1019" s="56" t="s">
        <v>945</v>
      </c>
      <c r="B1019" s="56" t="s">
        <v>4842</v>
      </c>
      <c r="C1019" s="56" t="s">
        <v>5783</v>
      </c>
      <c r="D1019" s="57" t="s">
        <v>5767</v>
      </c>
      <c r="E1019" s="72" t="s">
        <v>5747</v>
      </c>
      <c r="F1019" s="56" t="s">
        <v>4842</v>
      </c>
    </row>
    <row r="1020" spans="1:6" x14ac:dyDescent="0.25">
      <c r="A1020" s="56" t="s">
        <v>977</v>
      </c>
      <c r="B1020" s="56" t="s">
        <v>4842</v>
      </c>
      <c r="C1020" s="56" t="s">
        <v>5783</v>
      </c>
      <c r="D1020" s="57" t="s">
        <v>5767</v>
      </c>
      <c r="E1020" s="72" t="s">
        <v>5747</v>
      </c>
      <c r="F1020" s="56" t="s">
        <v>4842</v>
      </c>
    </row>
    <row r="1021" spans="1:6" x14ac:dyDescent="0.25">
      <c r="A1021" s="56" t="s">
        <v>1022</v>
      </c>
      <c r="B1021" s="56" t="s">
        <v>4842</v>
      </c>
      <c r="C1021" s="56" t="s">
        <v>5783</v>
      </c>
      <c r="D1021" s="57" t="s">
        <v>5767</v>
      </c>
      <c r="E1021" s="72" t="s">
        <v>5747</v>
      </c>
      <c r="F1021" s="56" t="s">
        <v>4842</v>
      </c>
    </row>
    <row r="1022" spans="1:6" x14ac:dyDescent="0.25">
      <c r="A1022" s="56" t="s">
        <v>4843</v>
      </c>
      <c r="B1022" s="56" t="s">
        <v>4842</v>
      </c>
      <c r="C1022" s="56" t="s">
        <v>5783</v>
      </c>
      <c r="D1022" s="57" t="s">
        <v>5767</v>
      </c>
      <c r="E1022" s="72" t="s">
        <v>5747</v>
      </c>
      <c r="F1022" s="56" t="s">
        <v>4842</v>
      </c>
    </row>
    <row r="1023" spans="1:6" x14ac:dyDescent="0.25">
      <c r="A1023" s="56" t="s">
        <v>285</v>
      </c>
      <c r="B1023" s="56" t="s">
        <v>4842</v>
      </c>
      <c r="C1023" s="56" t="s">
        <v>5783</v>
      </c>
      <c r="D1023" s="57" t="s">
        <v>5767</v>
      </c>
      <c r="E1023" s="72" t="s">
        <v>5747</v>
      </c>
      <c r="F1023" s="56" t="s">
        <v>4842</v>
      </c>
    </row>
    <row r="1024" spans="1:6" x14ac:dyDescent="0.25">
      <c r="A1024" s="56" t="s">
        <v>4844</v>
      </c>
      <c r="B1024" s="56" t="s">
        <v>4842</v>
      </c>
      <c r="C1024" s="56" t="s">
        <v>5783</v>
      </c>
      <c r="D1024" s="57" t="s">
        <v>5767</v>
      </c>
      <c r="E1024" s="72" t="s">
        <v>5747</v>
      </c>
      <c r="F1024" s="56" t="s">
        <v>4842</v>
      </c>
    </row>
    <row r="1025" spans="1:6" x14ac:dyDescent="0.25">
      <c r="A1025" s="56" t="s">
        <v>1029</v>
      </c>
      <c r="B1025" s="56" t="s">
        <v>4842</v>
      </c>
      <c r="C1025" s="56" t="s">
        <v>5783</v>
      </c>
      <c r="D1025" s="57" t="s">
        <v>5767</v>
      </c>
      <c r="E1025" s="72" t="s">
        <v>5747</v>
      </c>
      <c r="F1025" s="56" t="s">
        <v>4842</v>
      </c>
    </row>
    <row r="1026" spans="1:6" x14ac:dyDescent="0.25">
      <c r="A1026" s="56" t="s">
        <v>1030</v>
      </c>
      <c r="B1026" s="56" t="s">
        <v>4842</v>
      </c>
      <c r="C1026" s="56" t="s">
        <v>5783</v>
      </c>
      <c r="D1026" s="57" t="s">
        <v>5767</v>
      </c>
      <c r="E1026" s="72" t="s">
        <v>5747</v>
      </c>
      <c r="F1026" s="56" t="s">
        <v>4842</v>
      </c>
    </row>
    <row r="1027" spans="1:6" x14ac:dyDescent="0.25">
      <c r="A1027" s="56" t="s">
        <v>397</v>
      </c>
      <c r="B1027" s="56" t="s">
        <v>4842</v>
      </c>
      <c r="C1027" s="56" t="s">
        <v>5783</v>
      </c>
      <c r="D1027" s="57" t="s">
        <v>5767</v>
      </c>
      <c r="E1027" s="72" t="s">
        <v>5747</v>
      </c>
      <c r="F1027" s="56" t="s">
        <v>4842</v>
      </c>
    </row>
    <row r="1028" spans="1:6" x14ac:dyDescent="0.25">
      <c r="A1028" s="56" t="s">
        <v>4258</v>
      </c>
      <c r="B1028" s="56" t="s">
        <v>4842</v>
      </c>
      <c r="C1028" s="56" t="s">
        <v>5783</v>
      </c>
      <c r="D1028" s="57" t="s">
        <v>5767</v>
      </c>
      <c r="E1028" s="72" t="s">
        <v>5747</v>
      </c>
      <c r="F1028" s="56" t="s">
        <v>4842</v>
      </c>
    </row>
    <row r="1029" spans="1:6" x14ac:dyDescent="0.25">
      <c r="A1029" s="56" t="s">
        <v>1059</v>
      </c>
      <c r="B1029" s="56" t="s">
        <v>4842</v>
      </c>
      <c r="C1029" s="56" t="s">
        <v>5783</v>
      </c>
      <c r="D1029" s="57" t="s">
        <v>5767</v>
      </c>
      <c r="E1029" s="72" t="s">
        <v>5747</v>
      </c>
      <c r="F1029" s="56" t="s">
        <v>4842</v>
      </c>
    </row>
    <row r="1030" spans="1:6" x14ac:dyDescent="0.25">
      <c r="A1030" s="56" t="s">
        <v>3381</v>
      </c>
      <c r="B1030" s="56" t="s">
        <v>4842</v>
      </c>
      <c r="C1030" s="56" t="s">
        <v>5783</v>
      </c>
      <c r="D1030" s="57" t="s">
        <v>5767</v>
      </c>
      <c r="E1030" s="72" t="s">
        <v>5747</v>
      </c>
      <c r="F1030" s="56" t="s">
        <v>4842</v>
      </c>
    </row>
    <row r="1031" spans="1:6" x14ac:dyDescent="0.25">
      <c r="A1031" s="56" t="s">
        <v>1062</v>
      </c>
      <c r="B1031" s="56" t="s">
        <v>4842</v>
      </c>
      <c r="C1031" s="56" t="s">
        <v>5783</v>
      </c>
      <c r="D1031" s="57" t="s">
        <v>5767</v>
      </c>
      <c r="E1031" s="72" t="s">
        <v>5747</v>
      </c>
      <c r="F1031" s="56" t="s">
        <v>4842</v>
      </c>
    </row>
    <row r="1032" spans="1:6" x14ac:dyDescent="0.25">
      <c r="A1032" s="56" t="s">
        <v>4845</v>
      </c>
      <c r="B1032" s="56" t="s">
        <v>4842</v>
      </c>
      <c r="C1032" s="56" t="s">
        <v>5783</v>
      </c>
      <c r="D1032" s="57" t="s">
        <v>5767</v>
      </c>
      <c r="E1032" s="72" t="s">
        <v>5747</v>
      </c>
      <c r="F1032" s="56" t="s">
        <v>4842</v>
      </c>
    </row>
    <row r="1033" spans="1:6" x14ac:dyDescent="0.25">
      <c r="A1033" s="56" t="s">
        <v>1383</v>
      </c>
      <c r="B1033" s="56" t="s">
        <v>4842</v>
      </c>
      <c r="C1033" s="56" t="s">
        <v>5783</v>
      </c>
      <c r="D1033" s="57" t="s">
        <v>5767</v>
      </c>
      <c r="E1033" s="72" t="s">
        <v>5747</v>
      </c>
      <c r="F1033" s="56" t="s">
        <v>4842</v>
      </c>
    </row>
    <row r="1034" spans="1:6" x14ac:dyDescent="0.25">
      <c r="A1034" s="56" t="s">
        <v>3590</v>
      </c>
      <c r="B1034" s="56" t="s">
        <v>4842</v>
      </c>
      <c r="C1034" s="56" t="s">
        <v>5783</v>
      </c>
      <c r="D1034" s="57" t="s">
        <v>5767</v>
      </c>
      <c r="E1034" s="72" t="s">
        <v>5747</v>
      </c>
      <c r="F1034" s="56" t="s">
        <v>4842</v>
      </c>
    </row>
    <row r="1035" spans="1:6" x14ac:dyDescent="0.25">
      <c r="A1035" s="56" t="s">
        <v>917</v>
      </c>
      <c r="B1035" s="56" t="s">
        <v>4842</v>
      </c>
      <c r="C1035" s="56" t="s">
        <v>5783</v>
      </c>
      <c r="D1035" s="57" t="s">
        <v>5767</v>
      </c>
      <c r="E1035" s="72" t="s">
        <v>5747</v>
      </c>
      <c r="F1035" s="56" t="s">
        <v>4842</v>
      </c>
    </row>
    <row r="1036" spans="1:6" x14ac:dyDescent="0.25">
      <c r="A1036" s="56" t="s">
        <v>3437</v>
      </c>
      <c r="B1036" s="56" t="s">
        <v>4842</v>
      </c>
      <c r="C1036" s="56" t="s">
        <v>5783</v>
      </c>
      <c r="D1036" s="57" t="s">
        <v>5767</v>
      </c>
      <c r="E1036" s="72" t="s">
        <v>5747</v>
      </c>
      <c r="F1036" s="56" t="s">
        <v>4842</v>
      </c>
    </row>
    <row r="1037" spans="1:6" x14ac:dyDescent="0.25">
      <c r="A1037" s="56" t="s">
        <v>3387</v>
      </c>
      <c r="B1037" s="56" t="s">
        <v>4842</v>
      </c>
      <c r="C1037" s="56" t="s">
        <v>5783</v>
      </c>
      <c r="D1037" s="57" t="s">
        <v>5767</v>
      </c>
      <c r="E1037" s="72" t="s">
        <v>5747</v>
      </c>
      <c r="F1037" s="56" t="s">
        <v>4842</v>
      </c>
    </row>
    <row r="1038" spans="1:6" x14ac:dyDescent="0.25">
      <c r="A1038" s="56" t="s">
        <v>4846</v>
      </c>
      <c r="B1038" s="56" t="s">
        <v>4842</v>
      </c>
      <c r="C1038" s="56" t="s">
        <v>5783</v>
      </c>
      <c r="D1038" s="57" t="s">
        <v>5767</v>
      </c>
      <c r="E1038" s="72" t="s">
        <v>5747</v>
      </c>
      <c r="F1038" s="56" t="s">
        <v>4842</v>
      </c>
    </row>
    <row r="1039" spans="1:6" x14ac:dyDescent="0.25">
      <c r="A1039" s="56" t="s">
        <v>4050</v>
      </c>
      <c r="B1039" s="56" t="s">
        <v>4842</v>
      </c>
      <c r="C1039" s="56" t="s">
        <v>5783</v>
      </c>
      <c r="D1039" s="57" t="s">
        <v>5767</v>
      </c>
      <c r="E1039" s="72" t="s">
        <v>5747</v>
      </c>
      <c r="F1039" s="56" t="s">
        <v>4842</v>
      </c>
    </row>
    <row r="1040" spans="1:6" x14ac:dyDescent="0.25">
      <c r="A1040" s="56" t="s">
        <v>3816</v>
      </c>
      <c r="B1040" s="56" t="s">
        <v>4842</v>
      </c>
      <c r="C1040" s="56" t="s">
        <v>5783</v>
      </c>
      <c r="D1040" s="57" t="s">
        <v>5767</v>
      </c>
      <c r="E1040" s="72" t="s">
        <v>5747</v>
      </c>
      <c r="F1040" s="56" t="s">
        <v>4842</v>
      </c>
    </row>
    <row r="1041" spans="1:6" x14ac:dyDescent="0.25">
      <c r="A1041" s="56" t="s">
        <v>4847</v>
      </c>
      <c r="B1041" s="56" t="s">
        <v>4842</v>
      </c>
      <c r="C1041" s="56" t="s">
        <v>5783</v>
      </c>
      <c r="D1041" s="57" t="s">
        <v>5767</v>
      </c>
      <c r="E1041" s="72" t="s">
        <v>5747</v>
      </c>
      <c r="F1041" s="56" t="s">
        <v>4842</v>
      </c>
    </row>
    <row r="1042" spans="1:6" x14ac:dyDescent="0.25">
      <c r="A1042" s="56" t="s">
        <v>3442</v>
      </c>
      <c r="B1042" s="56" t="s">
        <v>4842</v>
      </c>
      <c r="C1042" s="56" t="s">
        <v>5783</v>
      </c>
      <c r="D1042" s="57" t="s">
        <v>5767</v>
      </c>
      <c r="E1042" s="72" t="s">
        <v>5747</v>
      </c>
      <c r="F1042" s="56" t="s">
        <v>4842</v>
      </c>
    </row>
    <row r="1043" spans="1:6" x14ac:dyDescent="0.25">
      <c r="A1043" s="56" t="s">
        <v>4001</v>
      </c>
      <c r="B1043" s="56" t="s">
        <v>4842</v>
      </c>
      <c r="C1043" s="56" t="s">
        <v>5783</v>
      </c>
      <c r="D1043" s="57" t="s">
        <v>5767</v>
      </c>
      <c r="E1043" s="72" t="s">
        <v>5747</v>
      </c>
      <c r="F1043" s="56" t="s">
        <v>4842</v>
      </c>
    </row>
    <row r="1044" spans="1:6" x14ac:dyDescent="0.25">
      <c r="A1044" s="56" t="s">
        <v>159</v>
      </c>
      <c r="B1044" s="56" t="s">
        <v>4842</v>
      </c>
      <c r="C1044" s="56" t="s">
        <v>5783</v>
      </c>
      <c r="D1044" s="57" t="s">
        <v>5767</v>
      </c>
      <c r="E1044" s="72" t="s">
        <v>5747</v>
      </c>
      <c r="F1044" s="56" t="s">
        <v>4842</v>
      </c>
    </row>
    <row r="1045" spans="1:6" x14ac:dyDescent="0.25">
      <c r="A1045" s="56" t="s">
        <v>1076</v>
      </c>
      <c r="B1045" s="56" t="s">
        <v>4842</v>
      </c>
      <c r="C1045" s="56" t="s">
        <v>5783</v>
      </c>
      <c r="D1045" s="57" t="s">
        <v>5767</v>
      </c>
      <c r="E1045" s="72" t="s">
        <v>5747</v>
      </c>
      <c r="F1045" s="56" t="s">
        <v>4842</v>
      </c>
    </row>
    <row r="1046" spans="1:6" x14ac:dyDescent="0.25">
      <c r="A1046" s="56" t="s">
        <v>3818</v>
      </c>
      <c r="B1046" s="56" t="s">
        <v>4842</v>
      </c>
      <c r="C1046" s="56" t="s">
        <v>5783</v>
      </c>
      <c r="D1046" s="57" t="s">
        <v>5767</v>
      </c>
      <c r="E1046" s="72" t="s">
        <v>5747</v>
      </c>
      <c r="F1046" s="56" t="s">
        <v>4842</v>
      </c>
    </row>
    <row r="1047" spans="1:6" x14ac:dyDescent="0.25">
      <c r="A1047" s="56" t="s">
        <v>812</v>
      </c>
      <c r="B1047" s="56" t="s">
        <v>4842</v>
      </c>
      <c r="C1047" s="56" t="s">
        <v>5783</v>
      </c>
      <c r="D1047" s="57" t="s">
        <v>5767</v>
      </c>
      <c r="E1047" s="72" t="s">
        <v>5747</v>
      </c>
      <c r="F1047" s="56" t="s">
        <v>4842</v>
      </c>
    </row>
    <row r="1048" spans="1:6" x14ac:dyDescent="0.25">
      <c r="A1048" s="56" t="s">
        <v>1079</v>
      </c>
      <c r="B1048" s="56" t="s">
        <v>4842</v>
      </c>
      <c r="C1048" s="56" t="s">
        <v>5783</v>
      </c>
      <c r="D1048" s="57" t="s">
        <v>5767</v>
      </c>
      <c r="E1048" s="72" t="s">
        <v>5747</v>
      </c>
      <c r="F1048" s="56" t="s">
        <v>4842</v>
      </c>
    </row>
    <row r="1049" spans="1:6" x14ac:dyDescent="0.25">
      <c r="A1049" s="56" t="s">
        <v>3819</v>
      </c>
      <c r="B1049" s="56" t="s">
        <v>4842</v>
      </c>
      <c r="C1049" s="56" t="s">
        <v>5783</v>
      </c>
      <c r="D1049" s="57" t="s">
        <v>5767</v>
      </c>
      <c r="E1049" s="72" t="s">
        <v>5747</v>
      </c>
      <c r="F1049" s="56" t="s">
        <v>4842</v>
      </c>
    </row>
    <row r="1050" spans="1:6" x14ac:dyDescent="0.25">
      <c r="A1050" s="56" t="s">
        <v>3448</v>
      </c>
      <c r="B1050" s="56" t="s">
        <v>4842</v>
      </c>
      <c r="C1050" s="56" t="s">
        <v>5783</v>
      </c>
      <c r="D1050" s="57" t="s">
        <v>5767</v>
      </c>
      <c r="E1050" s="72" t="s">
        <v>5747</v>
      </c>
      <c r="F1050" s="56" t="s">
        <v>4842</v>
      </c>
    </row>
    <row r="1051" spans="1:6" x14ac:dyDescent="0.25">
      <c r="A1051" s="56" t="s">
        <v>1395</v>
      </c>
      <c r="B1051" s="56" t="s">
        <v>4842</v>
      </c>
      <c r="C1051" s="56" t="s">
        <v>5783</v>
      </c>
      <c r="D1051" s="57" t="s">
        <v>5767</v>
      </c>
      <c r="E1051" s="72" t="s">
        <v>5747</v>
      </c>
      <c r="F1051" s="56" t="s">
        <v>4842</v>
      </c>
    </row>
    <row r="1052" spans="1:6" x14ac:dyDescent="0.25">
      <c r="A1052" s="56" t="s">
        <v>1114</v>
      </c>
      <c r="B1052" s="56" t="s">
        <v>4842</v>
      </c>
      <c r="C1052" s="56" t="s">
        <v>5783</v>
      </c>
      <c r="D1052" s="57" t="s">
        <v>5767</v>
      </c>
      <c r="E1052" s="72" t="s">
        <v>5747</v>
      </c>
      <c r="F1052" s="56" t="s">
        <v>4842</v>
      </c>
    </row>
    <row r="1053" spans="1:6" x14ac:dyDescent="0.25">
      <c r="A1053" s="56" t="s">
        <v>532</v>
      </c>
      <c r="B1053" s="56" t="s">
        <v>4842</v>
      </c>
      <c r="C1053" s="56" t="s">
        <v>5783</v>
      </c>
      <c r="D1053" s="57" t="s">
        <v>5767</v>
      </c>
      <c r="E1053" s="72" t="s">
        <v>5747</v>
      </c>
      <c r="F1053" s="56" t="s">
        <v>4842</v>
      </c>
    </row>
    <row r="1054" spans="1:6" x14ac:dyDescent="0.25">
      <c r="A1054" s="56" t="s">
        <v>3450</v>
      </c>
      <c r="B1054" s="56" t="s">
        <v>4842</v>
      </c>
      <c r="C1054" s="56" t="s">
        <v>5783</v>
      </c>
      <c r="D1054" s="57" t="s">
        <v>5767</v>
      </c>
      <c r="E1054" s="72" t="s">
        <v>5747</v>
      </c>
      <c r="F1054" s="56" t="s">
        <v>4842</v>
      </c>
    </row>
    <row r="1055" spans="1:6" x14ac:dyDescent="0.25">
      <c r="A1055" s="56" t="s">
        <v>1083</v>
      </c>
      <c r="B1055" s="56" t="s">
        <v>4842</v>
      </c>
      <c r="C1055" s="56" t="s">
        <v>5783</v>
      </c>
      <c r="D1055" s="57" t="s">
        <v>5767</v>
      </c>
      <c r="E1055" s="72" t="s">
        <v>5747</v>
      </c>
      <c r="F1055" s="56" t="s">
        <v>4842</v>
      </c>
    </row>
    <row r="1056" spans="1:6" x14ac:dyDescent="0.25">
      <c r="A1056" s="56" t="s">
        <v>814</v>
      </c>
      <c r="B1056" s="56" t="s">
        <v>4842</v>
      </c>
      <c r="C1056" s="56" t="s">
        <v>5783</v>
      </c>
      <c r="D1056" s="57" t="s">
        <v>5767</v>
      </c>
      <c r="E1056" s="72" t="s">
        <v>5747</v>
      </c>
      <c r="F1056" s="56" t="s">
        <v>4842</v>
      </c>
    </row>
    <row r="1057" spans="1:6" x14ac:dyDescent="0.25">
      <c r="A1057" s="56" t="s">
        <v>1047</v>
      </c>
      <c r="B1057" s="56" t="s">
        <v>4842</v>
      </c>
      <c r="C1057" s="56" t="s">
        <v>5783</v>
      </c>
      <c r="D1057" s="57" t="s">
        <v>5767</v>
      </c>
      <c r="E1057" s="72" t="s">
        <v>5747</v>
      </c>
      <c r="F1057" s="56" t="s">
        <v>4842</v>
      </c>
    </row>
    <row r="1058" spans="1:6" x14ac:dyDescent="0.25">
      <c r="A1058" s="56" t="s">
        <v>1088</v>
      </c>
      <c r="B1058" s="56" t="s">
        <v>4842</v>
      </c>
      <c r="C1058" s="56" t="s">
        <v>5783</v>
      </c>
      <c r="D1058" s="57" t="s">
        <v>5767</v>
      </c>
      <c r="E1058" s="72" t="s">
        <v>5747</v>
      </c>
      <c r="F1058" s="56" t="s">
        <v>4842</v>
      </c>
    </row>
    <row r="1059" spans="1:6" x14ac:dyDescent="0.25">
      <c r="A1059" s="56" t="s">
        <v>3396</v>
      </c>
      <c r="B1059" s="56" t="s">
        <v>4842</v>
      </c>
      <c r="C1059" s="56" t="s">
        <v>5783</v>
      </c>
      <c r="D1059" s="57" t="s">
        <v>5767</v>
      </c>
      <c r="E1059" s="72" t="s">
        <v>5747</v>
      </c>
      <c r="F1059" s="56" t="s">
        <v>4842</v>
      </c>
    </row>
    <row r="1060" spans="1:6" x14ac:dyDescent="0.25">
      <c r="A1060" s="56" t="s">
        <v>1118</v>
      </c>
      <c r="B1060" s="56" t="s">
        <v>4842</v>
      </c>
      <c r="C1060" s="56" t="s">
        <v>5783</v>
      </c>
      <c r="D1060" s="57" t="s">
        <v>5767</v>
      </c>
      <c r="E1060" s="72" t="s">
        <v>5747</v>
      </c>
      <c r="F1060" s="56" t="s">
        <v>4842</v>
      </c>
    </row>
    <row r="1061" spans="1:6" x14ac:dyDescent="0.25">
      <c r="A1061" s="56" t="s">
        <v>818</v>
      </c>
      <c r="B1061" s="56" t="s">
        <v>4842</v>
      </c>
      <c r="C1061" s="56" t="s">
        <v>5783</v>
      </c>
      <c r="D1061" s="57" t="s">
        <v>5767</v>
      </c>
      <c r="E1061" s="72" t="s">
        <v>5747</v>
      </c>
      <c r="F1061" s="56" t="s">
        <v>4842</v>
      </c>
    </row>
    <row r="1062" spans="1:6" x14ac:dyDescent="0.25">
      <c r="A1062" s="56" t="s">
        <v>3397</v>
      </c>
      <c r="B1062" s="56" t="s">
        <v>4842</v>
      </c>
      <c r="C1062" s="56" t="s">
        <v>5783</v>
      </c>
      <c r="D1062" s="57" t="s">
        <v>5767</v>
      </c>
      <c r="E1062" s="72" t="s">
        <v>5747</v>
      </c>
      <c r="F1062" s="56" t="s">
        <v>4842</v>
      </c>
    </row>
    <row r="1063" spans="1:6" x14ac:dyDescent="0.25">
      <c r="A1063" s="56" t="s">
        <v>4848</v>
      </c>
      <c r="B1063" s="56" t="s">
        <v>4842</v>
      </c>
      <c r="C1063" s="56" t="s">
        <v>5783</v>
      </c>
      <c r="D1063" s="57" t="s">
        <v>5767</v>
      </c>
      <c r="E1063" s="72" t="s">
        <v>5747</v>
      </c>
      <c r="F1063" s="56" t="s">
        <v>4842</v>
      </c>
    </row>
    <row r="1064" spans="1:6" x14ac:dyDescent="0.25">
      <c r="A1064" s="56" t="s">
        <v>3822</v>
      </c>
      <c r="B1064" s="56" t="s">
        <v>4842</v>
      </c>
      <c r="C1064" s="56" t="s">
        <v>5783</v>
      </c>
      <c r="D1064" s="57" t="s">
        <v>5767</v>
      </c>
      <c r="E1064" s="72" t="s">
        <v>5747</v>
      </c>
      <c r="F1064" s="56" t="s">
        <v>4842</v>
      </c>
    </row>
    <row r="1065" spans="1:6" x14ac:dyDescent="0.25">
      <c r="A1065" s="56" t="s">
        <v>3459</v>
      </c>
      <c r="B1065" s="56" t="s">
        <v>4842</v>
      </c>
      <c r="C1065" s="56" t="s">
        <v>5783</v>
      </c>
      <c r="D1065" s="57" t="s">
        <v>5767</v>
      </c>
      <c r="E1065" s="72" t="s">
        <v>5747</v>
      </c>
      <c r="F1065" s="56" t="s">
        <v>4842</v>
      </c>
    </row>
    <row r="1066" spans="1:6" x14ac:dyDescent="0.25">
      <c r="A1066" s="56" t="s">
        <v>1091</v>
      </c>
      <c r="B1066" s="56" t="s">
        <v>4842</v>
      </c>
      <c r="C1066" s="56" t="s">
        <v>5783</v>
      </c>
      <c r="D1066" s="57" t="s">
        <v>5767</v>
      </c>
      <c r="E1066" s="72" t="s">
        <v>5747</v>
      </c>
      <c r="F1066" s="56" t="s">
        <v>4842</v>
      </c>
    </row>
    <row r="1067" spans="1:6" x14ac:dyDescent="0.25">
      <c r="A1067" s="56" t="s">
        <v>4849</v>
      </c>
      <c r="B1067" s="56" t="s">
        <v>4842</v>
      </c>
      <c r="C1067" s="56" t="s">
        <v>5783</v>
      </c>
      <c r="D1067" s="57" t="s">
        <v>5767</v>
      </c>
      <c r="E1067" s="72" t="s">
        <v>5747</v>
      </c>
      <c r="F1067" s="56" t="s">
        <v>4842</v>
      </c>
    </row>
    <row r="1068" spans="1:6" x14ac:dyDescent="0.25">
      <c r="A1068" s="56" t="s">
        <v>1121</v>
      </c>
      <c r="B1068" s="56" t="s">
        <v>4842</v>
      </c>
      <c r="C1068" s="56" t="s">
        <v>5783</v>
      </c>
      <c r="D1068" s="57" t="s">
        <v>5767</v>
      </c>
      <c r="E1068" s="72" t="s">
        <v>5747</v>
      </c>
      <c r="F1068" s="56" t="s">
        <v>4842</v>
      </c>
    </row>
    <row r="1069" spans="1:6" x14ac:dyDescent="0.25">
      <c r="A1069" s="56" t="s">
        <v>1094</v>
      </c>
      <c r="B1069" s="56" t="s">
        <v>4842</v>
      </c>
      <c r="C1069" s="56" t="s">
        <v>5783</v>
      </c>
      <c r="D1069" s="57" t="s">
        <v>5767</v>
      </c>
      <c r="E1069" s="72" t="s">
        <v>5747</v>
      </c>
      <c r="F1069" s="56" t="s">
        <v>4842</v>
      </c>
    </row>
    <row r="1070" spans="1:6" x14ac:dyDescent="0.25">
      <c r="A1070" s="56" t="s">
        <v>3608</v>
      </c>
      <c r="B1070" s="56" t="s">
        <v>4842</v>
      </c>
      <c r="C1070" s="56" t="s">
        <v>5783</v>
      </c>
      <c r="D1070" s="57" t="s">
        <v>5767</v>
      </c>
      <c r="E1070" s="72" t="s">
        <v>5747</v>
      </c>
      <c r="F1070" s="56" t="s">
        <v>4842</v>
      </c>
    </row>
    <row r="1071" spans="1:6" x14ac:dyDescent="0.25">
      <c r="A1071" s="56" t="s">
        <v>1735</v>
      </c>
      <c r="B1071" s="56" t="s">
        <v>4842</v>
      </c>
      <c r="C1071" s="56" t="s">
        <v>5783</v>
      </c>
      <c r="D1071" s="57" t="s">
        <v>5767</v>
      </c>
      <c r="E1071" s="72" t="s">
        <v>5747</v>
      </c>
      <c r="F1071" s="56" t="s">
        <v>4842</v>
      </c>
    </row>
    <row r="1072" spans="1:6" x14ac:dyDescent="0.25">
      <c r="A1072" s="56" t="s">
        <v>903</v>
      </c>
      <c r="B1072" s="56" t="s">
        <v>4842</v>
      </c>
      <c r="C1072" s="56" t="s">
        <v>5783</v>
      </c>
      <c r="D1072" s="57" t="s">
        <v>5767</v>
      </c>
      <c r="E1072" s="72" t="s">
        <v>5747</v>
      </c>
      <c r="F1072" s="56" t="s">
        <v>4842</v>
      </c>
    </row>
    <row r="1073" spans="1:6" x14ac:dyDescent="0.25">
      <c r="A1073" s="56" t="s">
        <v>1055</v>
      </c>
      <c r="B1073" s="56" t="s">
        <v>4842</v>
      </c>
      <c r="C1073" s="56" t="s">
        <v>5783</v>
      </c>
      <c r="D1073" s="57" t="s">
        <v>5767</v>
      </c>
      <c r="E1073" s="72" t="s">
        <v>5747</v>
      </c>
      <c r="F1073" s="56" t="s">
        <v>4842</v>
      </c>
    </row>
    <row r="1074" spans="1:6" x14ac:dyDescent="0.25">
      <c r="A1074" s="56" t="s">
        <v>848</v>
      </c>
      <c r="B1074" s="56" t="s">
        <v>4842</v>
      </c>
      <c r="C1074" s="56" t="s">
        <v>5783</v>
      </c>
      <c r="D1074" s="57" t="s">
        <v>5767</v>
      </c>
      <c r="E1074" s="72" t="s">
        <v>5747</v>
      </c>
      <c r="F1074" s="56" t="s">
        <v>4842</v>
      </c>
    </row>
    <row r="1075" spans="1:6" x14ac:dyDescent="0.25">
      <c r="A1075" s="56" t="s">
        <v>1097</v>
      </c>
      <c r="B1075" s="56" t="s">
        <v>4842</v>
      </c>
      <c r="C1075" s="56" t="s">
        <v>5783</v>
      </c>
      <c r="D1075" s="57" t="s">
        <v>5767</v>
      </c>
      <c r="E1075" s="72" t="s">
        <v>5747</v>
      </c>
      <c r="F1075" s="56" t="s">
        <v>4842</v>
      </c>
    </row>
    <row r="1076" spans="1:6" x14ac:dyDescent="0.25">
      <c r="A1076" s="56" t="s">
        <v>1126</v>
      </c>
      <c r="B1076" s="56" t="s">
        <v>4842</v>
      </c>
      <c r="C1076" s="56" t="s">
        <v>5783</v>
      </c>
      <c r="D1076" s="57" t="s">
        <v>5767</v>
      </c>
      <c r="E1076" s="72" t="s">
        <v>5747</v>
      </c>
      <c r="F1076" s="56" t="s">
        <v>4842</v>
      </c>
    </row>
    <row r="1077" spans="1:6" x14ac:dyDescent="0.25">
      <c r="A1077" s="56" t="s">
        <v>3461</v>
      </c>
      <c r="B1077" s="56" t="s">
        <v>4842</v>
      </c>
      <c r="C1077" s="56" t="s">
        <v>5783</v>
      </c>
      <c r="D1077" s="57" t="s">
        <v>5767</v>
      </c>
      <c r="E1077" s="72" t="s">
        <v>5747</v>
      </c>
      <c r="F1077" s="56" t="s">
        <v>4842</v>
      </c>
    </row>
    <row r="1078" spans="1:6" x14ac:dyDescent="0.25">
      <c r="A1078" s="56" t="s">
        <v>3612</v>
      </c>
      <c r="B1078" s="56" t="s">
        <v>4842</v>
      </c>
      <c r="C1078" s="56" t="s">
        <v>5783</v>
      </c>
      <c r="D1078" s="57" t="s">
        <v>5767</v>
      </c>
      <c r="E1078" s="72" t="s">
        <v>5747</v>
      </c>
      <c r="F1078" s="56" t="s">
        <v>4842</v>
      </c>
    </row>
    <row r="1079" spans="1:6" x14ac:dyDescent="0.25">
      <c r="A1079" s="56" t="s">
        <v>423</v>
      </c>
      <c r="B1079" s="56" t="s">
        <v>4842</v>
      </c>
      <c r="C1079" s="56" t="s">
        <v>5783</v>
      </c>
      <c r="D1079" s="57" t="s">
        <v>5767</v>
      </c>
      <c r="E1079" s="72" t="s">
        <v>5747</v>
      </c>
      <c r="F1079" s="56" t="s">
        <v>4842</v>
      </c>
    </row>
    <row r="1080" spans="1:6" x14ac:dyDescent="0.25">
      <c r="A1080" s="56" t="s">
        <v>4850</v>
      </c>
      <c r="B1080" s="56" t="s">
        <v>4851</v>
      </c>
      <c r="C1080" s="56" t="s">
        <v>5785</v>
      </c>
      <c r="D1080" s="57" t="s">
        <v>5767</v>
      </c>
      <c r="E1080" s="72" t="s">
        <v>5747</v>
      </c>
      <c r="F1080" s="56" t="s">
        <v>4851</v>
      </c>
    </row>
    <row r="1081" spans="1:6" x14ac:dyDescent="0.25">
      <c r="A1081" s="56" t="s">
        <v>4852</v>
      </c>
      <c r="B1081" s="56" t="s">
        <v>4851</v>
      </c>
      <c r="C1081" s="56" t="s">
        <v>5785</v>
      </c>
      <c r="D1081" s="57" t="s">
        <v>5767</v>
      </c>
      <c r="E1081" s="72" t="s">
        <v>5747</v>
      </c>
      <c r="F1081" s="56" t="s">
        <v>4851</v>
      </c>
    </row>
    <row r="1082" spans="1:6" x14ac:dyDescent="0.25">
      <c r="A1082" s="56" t="s">
        <v>694</v>
      </c>
      <c r="B1082" s="56" t="s">
        <v>4851</v>
      </c>
      <c r="C1082" s="56" t="s">
        <v>5785</v>
      </c>
      <c r="D1082" s="57" t="s">
        <v>5767</v>
      </c>
      <c r="E1082" s="72" t="s">
        <v>5747</v>
      </c>
      <c r="F1082" s="56" t="s">
        <v>4851</v>
      </c>
    </row>
    <row r="1083" spans="1:6" x14ac:dyDescent="0.25">
      <c r="A1083" s="56" t="s">
        <v>4853</v>
      </c>
      <c r="B1083" s="56" t="s">
        <v>4851</v>
      </c>
      <c r="C1083" s="56" t="s">
        <v>5785</v>
      </c>
      <c r="D1083" s="57" t="s">
        <v>5767</v>
      </c>
      <c r="E1083" s="72" t="s">
        <v>5747</v>
      </c>
      <c r="F1083" s="56" t="s">
        <v>4851</v>
      </c>
    </row>
    <row r="1084" spans="1:6" x14ac:dyDescent="0.25">
      <c r="A1084" s="56" t="s">
        <v>696</v>
      </c>
      <c r="B1084" s="56" t="s">
        <v>4851</v>
      </c>
      <c r="C1084" s="56" t="s">
        <v>5785</v>
      </c>
      <c r="D1084" s="57" t="s">
        <v>5767</v>
      </c>
      <c r="E1084" s="72" t="s">
        <v>5747</v>
      </c>
      <c r="F1084" s="56" t="s">
        <v>4851</v>
      </c>
    </row>
    <row r="1085" spans="1:6" x14ac:dyDescent="0.25">
      <c r="A1085" s="56" t="s">
        <v>727</v>
      </c>
      <c r="B1085" s="56" t="s">
        <v>4851</v>
      </c>
      <c r="C1085" s="56" t="s">
        <v>5785</v>
      </c>
      <c r="D1085" s="57" t="s">
        <v>5767</v>
      </c>
      <c r="E1085" s="72" t="s">
        <v>5747</v>
      </c>
      <c r="F1085" s="56" t="s">
        <v>4851</v>
      </c>
    </row>
    <row r="1086" spans="1:6" x14ac:dyDescent="0.25">
      <c r="A1086" s="56" t="s">
        <v>728</v>
      </c>
      <c r="B1086" s="56" t="s">
        <v>4851</v>
      </c>
      <c r="C1086" s="56" t="s">
        <v>5785</v>
      </c>
      <c r="D1086" s="57" t="s">
        <v>5767</v>
      </c>
      <c r="E1086" s="72" t="s">
        <v>5747</v>
      </c>
      <c r="F1086" s="56" t="s">
        <v>4851</v>
      </c>
    </row>
    <row r="1087" spans="1:6" x14ac:dyDescent="0.25">
      <c r="A1087" s="56" t="s">
        <v>4854</v>
      </c>
      <c r="B1087" s="56" t="s">
        <v>4851</v>
      </c>
      <c r="C1087" s="56" t="s">
        <v>5785</v>
      </c>
      <c r="D1087" s="57" t="s">
        <v>5767</v>
      </c>
      <c r="E1087" s="72" t="s">
        <v>5747</v>
      </c>
      <c r="F1087" s="56" t="s">
        <v>4851</v>
      </c>
    </row>
    <row r="1088" spans="1:6" x14ac:dyDescent="0.25">
      <c r="A1088" s="56" t="s">
        <v>4855</v>
      </c>
      <c r="B1088" s="56" t="s">
        <v>4851</v>
      </c>
      <c r="C1088" s="56" t="s">
        <v>5785</v>
      </c>
      <c r="D1088" s="57" t="s">
        <v>5767</v>
      </c>
      <c r="E1088" s="72" t="s">
        <v>5747</v>
      </c>
      <c r="F1088" s="56" t="s">
        <v>4851</v>
      </c>
    </row>
    <row r="1089" spans="1:6" x14ac:dyDescent="0.25">
      <c r="A1089" s="56" t="s">
        <v>4856</v>
      </c>
      <c r="B1089" s="56" t="s">
        <v>4851</v>
      </c>
      <c r="C1089" s="56" t="s">
        <v>5785</v>
      </c>
      <c r="D1089" s="57" t="s">
        <v>5767</v>
      </c>
      <c r="E1089" s="72" t="s">
        <v>5747</v>
      </c>
      <c r="F1089" s="56" t="s">
        <v>4851</v>
      </c>
    </row>
    <row r="1090" spans="1:6" x14ac:dyDescent="0.25">
      <c r="A1090" s="56" t="s">
        <v>4857</v>
      </c>
      <c r="B1090" s="56" t="s">
        <v>4851</v>
      </c>
      <c r="C1090" s="56" t="s">
        <v>5785</v>
      </c>
      <c r="D1090" s="57" t="s">
        <v>5767</v>
      </c>
      <c r="E1090" s="72" t="s">
        <v>5747</v>
      </c>
      <c r="F1090" s="56" t="s">
        <v>4851</v>
      </c>
    </row>
    <row r="1091" spans="1:6" x14ac:dyDescent="0.25">
      <c r="A1091" s="56" t="s">
        <v>521</v>
      </c>
      <c r="B1091" s="56" t="s">
        <v>4851</v>
      </c>
      <c r="C1091" s="56" t="s">
        <v>5785</v>
      </c>
      <c r="D1091" s="57" t="s">
        <v>5767</v>
      </c>
      <c r="E1091" s="72" t="s">
        <v>5747</v>
      </c>
      <c r="F1091" s="56" t="s">
        <v>4851</v>
      </c>
    </row>
    <row r="1092" spans="1:6" x14ac:dyDescent="0.25">
      <c r="A1092" s="56" t="s">
        <v>522</v>
      </c>
      <c r="B1092" s="56" t="s">
        <v>4851</v>
      </c>
      <c r="C1092" s="56" t="s">
        <v>5785</v>
      </c>
      <c r="D1092" s="57" t="s">
        <v>5767</v>
      </c>
      <c r="E1092" s="72" t="s">
        <v>5747</v>
      </c>
      <c r="F1092" s="56" t="s">
        <v>4851</v>
      </c>
    </row>
    <row r="1093" spans="1:6" x14ac:dyDescent="0.25">
      <c r="A1093" s="56" t="s">
        <v>523</v>
      </c>
      <c r="B1093" s="56" t="s">
        <v>4851</v>
      </c>
      <c r="C1093" s="56" t="s">
        <v>5785</v>
      </c>
      <c r="D1093" s="57" t="s">
        <v>5767</v>
      </c>
      <c r="E1093" s="72" t="s">
        <v>5747</v>
      </c>
      <c r="F1093" s="56" t="s">
        <v>4851</v>
      </c>
    </row>
    <row r="1094" spans="1:6" x14ac:dyDescent="0.25">
      <c r="A1094" s="56" t="s">
        <v>524</v>
      </c>
      <c r="B1094" s="56" t="s">
        <v>4851</v>
      </c>
      <c r="C1094" s="56" t="s">
        <v>5785</v>
      </c>
      <c r="D1094" s="57" t="s">
        <v>5767</v>
      </c>
      <c r="E1094" s="72" t="s">
        <v>5747</v>
      </c>
      <c r="F1094" s="56" t="s">
        <v>4851</v>
      </c>
    </row>
    <row r="1095" spans="1:6" x14ac:dyDescent="0.25">
      <c r="A1095" s="56" t="s">
        <v>490</v>
      </c>
      <c r="B1095" s="56" t="s">
        <v>4851</v>
      </c>
      <c r="C1095" s="56" t="s">
        <v>5785</v>
      </c>
      <c r="D1095" s="57" t="s">
        <v>5767</v>
      </c>
      <c r="E1095" s="72" t="s">
        <v>5747</v>
      </c>
      <c r="F1095" s="56" t="s">
        <v>4851</v>
      </c>
    </row>
    <row r="1096" spans="1:6" x14ac:dyDescent="0.25">
      <c r="A1096" s="56" t="s">
        <v>493</v>
      </c>
      <c r="B1096" s="56" t="s">
        <v>4851</v>
      </c>
      <c r="C1096" s="56" t="s">
        <v>5785</v>
      </c>
      <c r="D1096" s="57" t="s">
        <v>5767</v>
      </c>
      <c r="E1096" s="72" t="s">
        <v>5747</v>
      </c>
      <c r="F1096" s="56" t="s">
        <v>4851</v>
      </c>
    </row>
    <row r="1097" spans="1:6" x14ac:dyDescent="0.25">
      <c r="A1097" s="56" t="s">
        <v>4858</v>
      </c>
      <c r="B1097" s="56" t="s">
        <v>4851</v>
      </c>
      <c r="C1097" s="56" t="s">
        <v>5785</v>
      </c>
      <c r="D1097" s="57" t="s">
        <v>5767</v>
      </c>
      <c r="E1097" s="72" t="s">
        <v>5747</v>
      </c>
      <c r="F1097" s="56" t="s">
        <v>4851</v>
      </c>
    </row>
    <row r="1098" spans="1:6" x14ac:dyDescent="0.25">
      <c r="A1098" s="56" t="s">
        <v>4859</v>
      </c>
      <c r="B1098" s="56" t="s">
        <v>4851</v>
      </c>
      <c r="C1098" s="56" t="s">
        <v>5785</v>
      </c>
      <c r="D1098" s="57" t="s">
        <v>5767</v>
      </c>
      <c r="E1098" s="72" t="s">
        <v>5747</v>
      </c>
      <c r="F1098" s="56" t="s">
        <v>4851</v>
      </c>
    </row>
    <row r="1099" spans="1:6" x14ac:dyDescent="0.25">
      <c r="A1099" s="56" t="s">
        <v>4860</v>
      </c>
      <c r="B1099" s="56" t="s">
        <v>4851</v>
      </c>
      <c r="C1099" s="56" t="s">
        <v>5785</v>
      </c>
      <c r="D1099" s="57" t="s">
        <v>5767</v>
      </c>
      <c r="E1099" s="72" t="s">
        <v>5747</v>
      </c>
      <c r="F1099" s="56" t="s">
        <v>4851</v>
      </c>
    </row>
    <row r="1100" spans="1:6" x14ac:dyDescent="0.25">
      <c r="A1100" s="56" t="s">
        <v>4861</v>
      </c>
      <c r="B1100" s="56" t="s">
        <v>4851</v>
      </c>
      <c r="C1100" s="56" t="s">
        <v>5785</v>
      </c>
      <c r="D1100" s="57" t="s">
        <v>5767</v>
      </c>
      <c r="E1100" s="72" t="s">
        <v>5747</v>
      </c>
      <c r="F1100" s="56" t="s">
        <v>4851</v>
      </c>
    </row>
    <row r="1101" spans="1:6" x14ac:dyDescent="0.25">
      <c r="A1101" s="56" t="s">
        <v>701</v>
      </c>
      <c r="B1101" s="56" t="s">
        <v>4851</v>
      </c>
      <c r="C1101" s="56" t="s">
        <v>5785</v>
      </c>
      <c r="D1101" s="57" t="s">
        <v>5767</v>
      </c>
      <c r="E1101" s="72" t="s">
        <v>5747</v>
      </c>
      <c r="F1101" s="56" t="s">
        <v>4851</v>
      </c>
    </row>
    <row r="1102" spans="1:6" x14ac:dyDescent="0.25">
      <c r="A1102" s="56" t="s">
        <v>731</v>
      </c>
      <c r="B1102" s="56" t="s">
        <v>4851</v>
      </c>
      <c r="C1102" s="56" t="s">
        <v>5785</v>
      </c>
      <c r="D1102" s="57" t="s">
        <v>5767</v>
      </c>
      <c r="E1102" s="72" t="s">
        <v>5747</v>
      </c>
      <c r="F1102" s="56" t="s">
        <v>4851</v>
      </c>
    </row>
    <row r="1103" spans="1:6" x14ac:dyDescent="0.25">
      <c r="A1103" s="56" t="s">
        <v>4862</v>
      </c>
      <c r="B1103" s="56" t="s">
        <v>4851</v>
      </c>
      <c r="C1103" s="56" t="s">
        <v>5785</v>
      </c>
      <c r="D1103" s="57" t="s">
        <v>5767</v>
      </c>
      <c r="E1103" s="72" t="s">
        <v>5747</v>
      </c>
      <c r="F1103" s="56" t="s">
        <v>4851</v>
      </c>
    </row>
    <row r="1104" spans="1:6" x14ac:dyDescent="0.25">
      <c r="A1104" s="56" t="s">
        <v>4863</v>
      </c>
      <c r="B1104" s="56" t="s">
        <v>4851</v>
      </c>
      <c r="C1104" s="56" t="s">
        <v>5785</v>
      </c>
      <c r="D1104" s="57" t="s">
        <v>5767</v>
      </c>
      <c r="E1104" s="72" t="s">
        <v>5747</v>
      </c>
      <c r="F1104" s="56" t="s">
        <v>4851</v>
      </c>
    </row>
    <row r="1105" spans="1:6" x14ac:dyDescent="0.25">
      <c r="A1105" s="56" t="s">
        <v>4864</v>
      </c>
      <c r="B1105" s="56" t="s">
        <v>4851</v>
      </c>
      <c r="C1105" s="56" t="s">
        <v>5785</v>
      </c>
      <c r="D1105" s="57" t="s">
        <v>5767</v>
      </c>
      <c r="E1105" s="72" t="s">
        <v>5747</v>
      </c>
      <c r="F1105" s="56" t="s">
        <v>4851</v>
      </c>
    </row>
    <row r="1106" spans="1:6" x14ac:dyDescent="0.25">
      <c r="A1106" s="56" t="s">
        <v>732</v>
      </c>
      <c r="B1106" s="56" t="s">
        <v>4851</v>
      </c>
      <c r="C1106" s="56" t="s">
        <v>5785</v>
      </c>
      <c r="D1106" s="57" t="s">
        <v>5767</v>
      </c>
      <c r="E1106" s="72" t="s">
        <v>5747</v>
      </c>
      <c r="F1106" s="56" t="s">
        <v>4851</v>
      </c>
    </row>
    <row r="1107" spans="1:6" x14ac:dyDescent="0.25">
      <c r="A1107" s="56" t="s">
        <v>4865</v>
      </c>
      <c r="B1107" s="56" t="s">
        <v>4851</v>
      </c>
      <c r="C1107" s="56" t="s">
        <v>5785</v>
      </c>
      <c r="D1107" s="57" t="s">
        <v>5767</v>
      </c>
      <c r="E1107" s="72" t="s">
        <v>5747</v>
      </c>
      <c r="F1107" s="56" t="s">
        <v>4851</v>
      </c>
    </row>
    <row r="1108" spans="1:6" x14ac:dyDescent="0.25">
      <c r="A1108" s="56" t="s">
        <v>4866</v>
      </c>
      <c r="B1108" s="56" t="s">
        <v>4851</v>
      </c>
      <c r="C1108" s="56" t="s">
        <v>5785</v>
      </c>
      <c r="D1108" s="57" t="s">
        <v>5767</v>
      </c>
      <c r="E1108" s="72" t="s">
        <v>5747</v>
      </c>
      <c r="F1108" s="56" t="s">
        <v>4851</v>
      </c>
    </row>
    <row r="1109" spans="1:6" x14ac:dyDescent="0.25">
      <c r="A1109" s="56" t="s">
        <v>4867</v>
      </c>
      <c r="B1109" s="56" t="s">
        <v>4851</v>
      </c>
      <c r="C1109" s="56" t="s">
        <v>5785</v>
      </c>
      <c r="D1109" s="57" t="s">
        <v>5767</v>
      </c>
      <c r="E1109" s="72" t="s">
        <v>5747</v>
      </c>
      <c r="F1109" s="56" t="s">
        <v>4851</v>
      </c>
    </row>
    <row r="1110" spans="1:6" x14ac:dyDescent="0.25">
      <c r="A1110" s="56" t="s">
        <v>703</v>
      </c>
      <c r="B1110" s="56" t="s">
        <v>4851</v>
      </c>
      <c r="C1110" s="56" t="s">
        <v>5785</v>
      </c>
      <c r="D1110" s="57" t="s">
        <v>5767</v>
      </c>
      <c r="E1110" s="72" t="s">
        <v>5747</v>
      </c>
      <c r="F1110" s="56" t="s">
        <v>4851</v>
      </c>
    </row>
    <row r="1111" spans="1:6" x14ac:dyDescent="0.25">
      <c r="A1111" s="56" t="s">
        <v>733</v>
      </c>
      <c r="B1111" s="56" t="s">
        <v>4851</v>
      </c>
      <c r="C1111" s="56" t="s">
        <v>5785</v>
      </c>
      <c r="D1111" s="57" t="s">
        <v>5767</v>
      </c>
      <c r="E1111" s="72" t="s">
        <v>5747</v>
      </c>
      <c r="F1111" s="56" t="s">
        <v>4851</v>
      </c>
    </row>
    <row r="1112" spans="1:6" x14ac:dyDescent="0.25">
      <c r="A1112" s="56" t="s">
        <v>704</v>
      </c>
      <c r="B1112" s="56" t="s">
        <v>4851</v>
      </c>
      <c r="C1112" s="56" t="s">
        <v>5785</v>
      </c>
      <c r="D1112" s="57" t="s">
        <v>5767</v>
      </c>
      <c r="E1112" s="72" t="s">
        <v>5747</v>
      </c>
      <c r="F1112" s="56" t="s">
        <v>4851</v>
      </c>
    </row>
    <row r="1113" spans="1:6" x14ac:dyDescent="0.25">
      <c r="A1113" s="56" t="s">
        <v>499</v>
      </c>
      <c r="B1113" s="56" t="s">
        <v>4851</v>
      </c>
      <c r="C1113" s="56" t="s">
        <v>5785</v>
      </c>
      <c r="D1113" s="57" t="s">
        <v>5767</v>
      </c>
      <c r="E1113" s="72" t="s">
        <v>5747</v>
      </c>
      <c r="F1113" s="56" t="s">
        <v>4851</v>
      </c>
    </row>
    <row r="1114" spans="1:6" x14ac:dyDescent="0.25">
      <c r="A1114" s="56" t="s">
        <v>502</v>
      </c>
      <c r="B1114" s="56" t="s">
        <v>4851</v>
      </c>
      <c r="C1114" s="56" t="s">
        <v>5785</v>
      </c>
      <c r="D1114" s="57" t="s">
        <v>5767</v>
      </c>
      <c r="E1114" s="72" t="s">
        <v>5747</v>
      </c>
      <c r="F1114" s="56" t="s">
        <v>4851</v>
      </c>
    </row>
    <row r="1115" spans="1:6" x14ac:dyDescent="0.25">
      <c r="A1115" s="56" t="s">
        <v>705</v>
      </c>
      <c r="B1115" s="56" t="s">
        <v>4851</v>
      </c>
      <c r="C1115" s="56" t="s">
        <v>5785</v>
      </c>
      <c r="D1115" s="57" t="s">
        <v>5767</v>
      </c>
      <c r="E1115" s="72" t="s">
        <v>5747</v>
      </c>
      <c r="F1115" s="56" t="s">
        <v>4851</v>
      </c>
    </row>
    <row r="1116" spans="1:6" x14ac:dyDescent="0.25">
      <c r="A1116" s="56" t="s">
        <v>4868</v>
      </c>
      <c r="B1116" s="56" t="s">
        <v>4851</v>
      </c>
      <c r="C1116" s="56" t="s">
        <v>5785</v>
      </c>
      <c r="D1116" s="57" t="s">
        <v>5767</v>
      </c>
      <c r="E1116" s="72" t="s">
        <v>5747</v>
      </c>
      <c r="F1116" s="56" t="s">
        <v>4851</v>
      </c>
    </row>
    <row r="1117" spans="1:6" x14ac:dyDescent="0.25">
      <c r="A1117" s="56" t="s">
        <v>737</v>
      </c>
      <c r="B1117" s="56" t="s">
        <v>4851</v>
      </c>
      <c r="C1117" s="56" t="s">
        <v>5785</v>
      </c>
      <c r="D1117" s="57" t="s">
        <v>5767</v>
      </c>
      <c r="E1117" s="72" t="s">
        <v>5747</v>
      </c>
      <c r="F1117" s="56" t="s">
        <v>4851</v>
      </c>
    </row>
    <row r="1118" spans="1:6" x14ac:dyDescent="0.25">
      <c r="A1118" s="56" t="s">
        <v>738</v>
      </c>
      <c r="B1118" s="56" t="s">
        <v>4851</v>
      </c>
      <c r="C1118" s="56" t="s">
        <v>5785</v>
      </c>
      <c r="D1118" s="57" t="s">
        <v>5767</v>
      </c>
      <c r="E1118" s="72" t="s">
        <v>5747</v>
      </c>
      <c r="F1118" s="56" t="s">
        <v>4851</v>
      </c>
    </row>
    <row r="1119" spans="1:6" x14ac:dyDescent="0.25">
      <c r="A1119" s="56" t="s">
        <v>708</v>
      </c>
      <c r="B1119" s="56" t="s">
        <v>4851</v>
      </c>
      <c r="C1119" s="56" t="s">
        <v>5785</v>
      </c>
      <c r="D1119" s="57" t="s">
        <v>5767</v>
      </c>
      <c r="E1119" s="72" t="s">
        <v>5747</v>
      </c>
      <c r="F1119" s="56" t="s">
        <v>4851</v>
      </c>
    </row>
    <row r="1120" spans="1:6" x14ac:dyDescent="0.25">
      <c r="A1120" s="56" t="s">
        <v>768</v>
      </c>
      <c r="B1120" s="56" t="s">
        <v>4851</v>
      </c>
      <c r="C1120" s="56" t="s">
        <v>5785</v>
      </c>
      <c r="D1120" s="57" t="s">
        <v>5767</v>
      </c>
      <c r="E1120" s="72" t="s">
        <v>5747</v>
      </c>
      <c r="F1120" s="56" t="s">
        <v>4851</v>
      </c>
    </row>
    <row r="1121" spans="1:6" x14ac:dyDescent="0.25">
      <c r="A1121" s="56" t="s">
        <v>739</v>
      </c>
      <c r="B1121" s="56" t="s">
        <v>4851</v>
      </c>
      <c r="C1121" s="56" t="s">
        <v>5785</v>
      </c>
      <c r="D1121" s="57" t="s">
        <v>5767</v>
      </c>
      <c r="E1121" s="72" t="s">
        <v>5747</v>
      </c>
      <c r="F1121" s="56" t="s">
        <v>4851</v>
      </c>
    </row>
    <row r="1122" spans="1:6" x14ac:dyDescent="0.25">
      <c r="A1122" s="56" t="s">
        <v>506</v>
      </c>
      <c r="B1122" s="56" t="s">
        <v>4851</v>
      </c>
      <c r="C1122" s="56" t="s">
        <v>5785</v>
      </c>
      <c r="D1122" s="57" t="s">
        <v>5767</v>
      </c>
      <c r="E1122" s="72" t="s">
        <v>5747</v>
      </c>
      <c r="F1122" s="56" t="s">
        <v>4851</v>
      </c>
    </row>
    <row r="1123" spans="1:6" x14ac:dyDescent="0.25">
      <c r="A1123" s="56" t="s">
        <v>740</v>
      </c>
      <c r="B1123" s="56" t="s">
        <v>4851</v>
      </c>
      <c r="C1123" s="56" t="s">
        <v>5785</v>
      </c>
      <c r="D1123" s="57" t="s">
        <v>5767</v>
      </c>
      <c r="E1123" s="72" t="s">
        <v>5747</v>
      </c>
      <c r="F1123" s="56" t="s">
        <v>4851</v>
      </c>
    </row>
    <row r="1124" spans="1:6" x14ac:dyDescent="0.25">
      <c r="A1124" s="56" t="s">
        <v>741</v>
      </c>
      <c r="B1124" s="56" t="s">
        <v>4851</v>
      </c>
      <c r="C1124" s="56" t="s">
        <v>5785</v>
      </c>
      <c r="D1124" s="57" t="s">
        <v>5767</v>
      </c>
      <c r="E1124" s="72" t="s">
        <v>5747</v>
      </c>
      <c r="F1124" s="56" t="s">
        <v>4851</v>
      </c>
    </row>
    <row r="1125" spans="1:6" x14ac:dyDescent="0.25">
      <c r="A1125" s="56" t="s">
        <v>508</v>
      </c>
      <c r="B1125" s="56" t="s">
        <v>4851</v>
      </c>
      <c r="C1125" s="56" t="s">
        <v>5785</v>
      </c>
      <c r="D1125" s="57" t="s">
        <v>5767</v>
      </c>
      <c r="E1125" s="72" t="s">
        <v>5747</v>
      </c>
      <c r="F1125" s="56" t="s">
        <v>4851</v>
      </c>
    </row>
    <row r="1126" spans="1:6" x14ac:dyDescent="0.25">
      <c r="A1126" s="56" t="s">
        <v>4869</v>
      </c>
      <c r="B1126" s="56" t="s">
        <v>4851</v>
      </c>
      <c r="C1126" s="56" t="s">
        <v>5785</v>
      </c>
      <c r="D1126" s="57" t="s">
        <v>5767</v>
      </c>
      <c r="E1126" s="72" t="s">
        <v>5747</v>
      </c>
      <c r="F1126" s="56" t="s">
        <v>4851</v>
      </c>
    </row>
    <row r="1127" spans="1:6" x14ac:dyDescent="0.25">
      <c r="A1127" s="56" t="s">
        <v>710</v>
      </c>
      <c r="B1127" s="56" t="s">
        <v>4851</v>
      </c>
      <c r="C1127" s="56" t="s">
        <v>5785</v>
      </c>
      <c r="D1127" s="57" t="s">
        <v>5767</v>
      </c>
      <c r="E1127" s="72" t="s">
        <v>5747</v>
      </c>
      <c r="F1127" s="56" t="s">
        <v>4851</v>
      </c>
    </row>
    <row r="1128" spans="1:6" x14ac:dyDescent="0.25">
      <c r="A1128" s="56" t="s">
        <v>711</v>
      </c>
      <c r="B1128" s="56" t="s">
        <v>4851</v>
      </c>
      <c r="C1128" s="56" t="s">
        <v>5785</v>
      </c>
      <c r="D1128" s="57" t="s">
        <v>5767</v>
      </c>
      <c r="E1128" s="72" t="s">
        <v>5747</v>
      </c>
      <c r="F1128" s="56" t="s">
        <v>4851</v>
      </c>
    </row>
    <row r="1129" spans="1:6" x14ac:dyDescent="0.25">
      <c r="A1129" s="56" t="s">
        <v>743</v>
      </c>
      <c r="B1129" s="56" t="s">
        <v>4851</v>
      </c>
      <c r="C1129" s="56" t="s">
        <v>5785</v>
      </c>
      <c r="D1129" s="57" t="s">
        <v>5767</v>
      </c>
      <c r="E1129" s="72" t="s">
        <v>5747</v>
      </c>
      <c r="F1129" s="56" t="s">
        <v>4851</v>
      </c>
    </row>
    <row r="1130" spans="1:6" x14ac:dyDescent="0.25">
      <c r="A1130" s="56" t="s">
        <v>771</v>
      </c>
      <c r="B1130" s="56" t="s">
        <v>4851</v>
      </c>
      <c r="C1130" s="56" t="s">
        <v>5785</v>
      </c>
      <c r="D1130" s="57" t="s">
        <v>5767</v>
      </c>
      <c r="E1130" s="72" t="s">
        <v>5747</v>
      </c>
      <c r="F1130" s="56" t="s">
        <v>4851</v>
      </c>
    </row>
    <row r="1131" spans="1:6" x14ac:dyDescent="0.25">
      <c r="A1131" s="56" t="s">
        <v>745</v>
      </c>
      <c r="B1131" s="56" t="s">
        <v>4851</v>
      </c>
      <c r="C1131" s="56" t="s">
        <v>5785</v>
      </c>
      <c r="D1131" s="57" t="s">
        <v>5767</v>
      </c>
      <c r="E1131" s="72" t="s">
        <v>5747</v>
      </c>
      <c r="F1131" s="56" t="s">
        <v>4851</v>
      </c>
    </row>
    <row r="1132" spans="1:6" x14ac:dyDescent="0.25">
      <c r="A1132" s="56" t="s">
        <v>4870</v>
      </c>
      <c r="B1132" s="56" t="s">
        <v>4851</v>
      </c>
      <c r="C1132" s="56" t="s">
        <v>5785</v>
      </c>
      <c r="D1132" s="57" t="s">
        <v>5767</v>
      </c>
      <c r="E1132" s="72" t="s">
        <v>5747</v>
      </c>
      <c r="F1132" s="56" t="s">
        <v>4851</v>
      </c>
    </row>
    <row r="1133" spans="1:6" x14ac:dyDescent="0.25">
      <c r="A1133" s="56" t="s">
        <v>746</v>
      </c>
      <c r="B1133" s="56" t="s">
        <v>4851</v>
      </c>
      <c r="C1133" s="56" t="s">
        <v>5785</v>
      </c>
      <c r="D1133" s="57" t="s">
        <v>5767</v>
      </c>
      <c r="E1133" s="72" t="s">
        <v>5747</v>
      </c>
      <c r="F1133" s="56" t="s">
        <v>4851</v>
      </c>
    </row>
    <row r="1134" spans="1:6" x14ac:dyDescent="0.25">
      <c r="A1134" s="56" t="s">
        <v>4871</v>
      </c>
      <c r="B1134" s="56" t="s">
        <v>4851</v>
      </c>
      <c r="C1134" s="56" t="s">
        <v>5785</v>
      </c>
      <c r="D1134" s="57" t="s">
        <v>5767</v>
      </c>
      <c r="E1134" s="72" t="s">
        <v>5747</v>
      </c>
      <c r="F1134" s="56" t="s">
        <v>4851</v>
      </c>
    </row>
    <row r="1135" spans="1:6" x14ac:dyDescent="0.25">
      <c r="A1135" s="56" t="s">
        <v>4872</v>
      </c>
      <c r="B1135" s="56" t="s">
        <v>4851</v>
      </c>
      <c r="C1135" s="56" t="s">
        <v>5785</v>
      </c>
      <c r="D1135" s="57" t="s">
        <v>5767</v>
      </c>
      <c r="E1135" s="72" t="s">
        <v>5747</v>
      </c>
      <c r="F1135" s="56" t="s">
        <v>4851</v>
      </c>
    </row>
    <row r="1136" spans="1:6" x14ac:dyDescent="0.25">
      <c r="A1136" s="56" t="s">
        <v>712</v>
      </c>
      <c r="B1136" s="56" t="s">
        <v>4851</v>
      </c>
      <c r="C1136" s="56" t="s">
        <v>5785</v>
      </c>
      <c r="D1136" s="57" t="s">
        <v>5767</v>
      </c>
      <c r="E1136" s="72" t="s">
        <v>5747</v>
      </c>
      <c r="F1136" s="56" t="s">
        <v>4851</v>
      </c>
    </row>
    <row r="1137" spans="1:6" x14ac:dyDescent="0.25">
      <c r="A1137" s="56" t="s">
        <v>4873</v>
      </c>
      <c r="B1137" s="56" t="s">
        <v>4851</v>
      </c>
      <c r="C1137" s="56" t="s">
        <v>5785</v>
      </c>
      <c r="D1137" s="57" t="s">
        <v>5767</v>
      </c>
      <c r="E1137" s="72" t="s">
        <v>5747</v>
      </c>
      <c r="F1137" s="56" t="s">
        <v>4851</v>
      </c>
    </row>
    <row r="1138" spans="1:6" x14ac:dyDescent="0.25">
      <c r="A1138" s="56" t="s">
        <v>4378</v>
      </c>
      <c r="B1138" s="56" t="s">
        <v>4851</v>
      </c>
      <c r="C1138" s="56" t="s">
        <v>5785</v>
      </c>
      <c r="D1138" s="57" t="s">
        <v>5767</v>
      </c>
      <c r="E1138" s="72" t="s">
        <v>5747</v>
      </c>
      <c r="F1138" s="56" t="s">
        <v>4851</v>
      </c>
    </row>
    <row r="1139" spans="1:6" x14ac:dyDescent="0.25">
      <c r="A1139" s="56" t="s">
        <v>4874</v>
      </c>
      <c r="B1139" s="56" t="s">
        <v>4851</v>
      </c>
      <c r="C1139" s="56" t="s">
        <v>5785</v>
      </c>
      <c r="D1139" s="57" t="s">
        <v>5767</v>
      </c>
      <c r="E1139" s="72" t="s">
        <v>5747</v>
      </c>
      <c r="F1139" s="56" t="s">
        <v>4851</v>
      </c>
    </row>
    <row r="1140" spans="1:6" x14ac:dyDescent="0.25">
      <c r="A1140" s="56" t="s">
        <v>714</v>
      </c>
      <c r="B1140" s="56" t="s">
        <v>4851</v>
      </c>
      <c r="C1140" s="56" t="s">
        <v>5785</v>
      </c>
      <c r="D1140" s="57" t="s">
        <v>5767</v>
      </c>
      <c r="E1140" s="72" t="s">
        <v>5747</v>
      </c>
      <c r="F1140" s="56" t="s">
        <v>4851</v>
      </c>
    </row>
    <row r="1141" spans="1:6" x14ac:dyDescent="0.25">
      <c r="A1141" s="56" t="s">
        <v>535</v>
      </c>
      <c r="B1141" s="56" t="s">
        <v>4851</v>
      </c>
      <c r="C1141" s="56" t="s">
        <v>5785</v>
      </c>
      <c r="D1141" s="57" t="s">
        <v>5767</v>
      </c>
      <c r="E1141" s="72" t="s">
        <v>5747</v>
      </c>
      <c r="F1141" s="56" t="s">
        <v>4851</v>
      </c>
    </row>
    <row r="1142" spans="1:6" x14ac:dyDescent="0.25">
      <c r="A1142" s="56" t="s">
        <v>748</v>
      </c>
      <c r="B1142" s="56" t="s">
        <v>4851</v>
      </c>
      <c r="C1142" s="56" t="s">
        <v>5785</v>
      </c>
      <c r="D1142" s="57" t="s">
        <v>5767</v>
      </c>
      <c r="E1142" s="72" t="s">
        <v>5747</v>
      </c>
      <c r="F1142" s="56" t="s">
        <v>4851</v>
      </c>
    </row>
    <row r="1143" spans="1:6" x14ac:dyDescent="0.25">
      <c r="A1143" s="56" t="s">
        <v>537</v>
      </c>
      <c r="B1143" s="56" t="s">
        <v>4851</v>
      </c>
      <c r="C1143" s="56" t="s">
        <v>5785</v>
      </c>
      <c r="D1143" s="57" t="s">
        <v>5767</v>
      </c>
      <c r="E1143" s="72" t="s">
        <v>5747</v>
      </c>
      <c r="F1143" s="56" t="s">
        <v>4851</v>
      </c>
    </row>
    <row r="1144" spans="1:6" x14ac:dyDescent="0.25">
      <c r="A1144" s="56" t="s">
        <v>4875</v>
      </c>
      <c r="B1144" s="56" t="s">
        <v>4851</v>
      </c>
      <c r="C1144" s="56" t="s">
        <v>5785</v>
      </c>
      <c r="D1144" s="57" t="s">
        <v>5767</v>
      </c>
      <c r="E1144" s="72" t="s">
        <v>5747</v>
      </c>
      <c r="F1144" s="56" t="s">
        <v>4851</v>
      </c>
    </row>
    <row r="1145" spans="1:6" x14ac:dyDescent="0.25">
      <c r="A1145" s="56" t="s">
        <v>750</v>
      </c>
      <c r="B1145" s="56" t="s">
        <v>4851</v>
      </c>
      <c r="C1145" s="56" t="s">
        <v>5785</v>
      </c>
      <c r="D1145" s="57" t="s">
        <v>5767</v>
      </c>
      <c r="E1145" s="72" t="s">
        <v>5747</v>
      </c>
      <c r="F1145" s="56" t="s">
        <v>4851</v>
      </c>
    </row>
    <row r="1146" spans="1:6" x14ac:dyDescent="0.25">
      <c r="A1146" s="56" t="s">
        <v>539</v>
      </c>
      <c r="B1146" s="56" t="s">
        <v>4851</v>
      </c>
      <c r="C1146" s="56" t="s">
        <v>5785</v>
      </c>
      <c r="D1146" s="57" t="s">
        <v>5767</v>
      </c>
      <c r="E1146" s="72" t="s">
        <v>5747</v>
      </c>
      <c r="F1146" s="56" t="s">
        <v>4851</v>
      </c>
    </row>
    <row r="1147" spans="1:6" x14ac:dyDescent="0.25">
      <c r="A1147" s="56" t="s">
        <v>541</v>
      </c>
      <c r="B1147" s="56" t="s">
        <v>4851</v>
      </c>
      <c r="C1147" s="56" t="s">
        <v>5785</v>
      </c>
      <c r="D1147" s="57" t="s">
        <v>5767</v>
      </c>
      <c r="E1147" s="72" t="s">
        <v>5747</v>
      </c>
      <c r="F1147" s="56" t="s">
        <v>4851</v>
      </c>
    </row>
    <row r="1148" spans="1:6" x14ac:dyDescent="0.25">
      <c r="A1148" s="56" t="s">
        <v>544</v>
      </c>
      <c r="B1148" s="56" t="s">
        <v>4851</v>
      </c>
      <c r="C1148" s="56" t="s">
        <v>5785</v>
      </c>
      <c r="D1148" s="57" t="s">
        <v>5767</v>
      </c>
      <c r="E1148" s="72" t="s">
        <v>5747</v>
      </c>
      <c r="F1148" s="56" t="s">
        <v>4851</v>
      </c>
    </row>
    <row r="1149" spans="1:6" x14ac:dyDescent="0.25">
      <c r="A1149" s="56" t="s">
        <v>4876</v>
      </c>
      <c r="B1149" s="56" t="s">
        <v>4851</v>
      </c>
      <c r="C1149" s="56" t="s">
        <v>5785</v>
      </c>
      <c r="D1149" s="57" t="s">
        <v>5767</v>
      </c>
      <c r="E1149" s="72" t="s">
        <v>5747</v>
      </c>
      <c r="F1149" s="56" t="s">
        <v>4851</v>
      </c>
    </row>
    <row r="1150" spans="1:6" x14ac:dyDescent="0.25">
      <c r="A1150" s="56" t="s">
        <v>309</v>
      </c>
      <c r="B1150" s="56" t="s">
        <v>4851</v>
      </c>
      <c r="C1150" s="56" t="s">
        <v>5785</v>
      </c>
      <c r="D1150" s="57" t="s">
        <v>5767</v>
      </c>
      <c r="E1150" s="72" t="s">
        <v>5747</v>
      </c>
      <c r="F1150" s="56" t="s">
        <v>4851</v>
      </c>
    </row>
    <row r="1151" spans="1:6" x14ac:dyDescent="0.25">
      <c r="A1151" s="56" t="s">
        <v>721</v>
      </c>
      <c r="B1151" s="56" t="s">
        <v>4851</v>
      </c>
      <c r="C1151" s="56" t="s">
        <v>5785</v>
      </c>
      <c r="D1151" s="57" t="s">
        <v>5767</v>
      </c>
      <c r="E1151" s="72" t="s">
        <v>5747</v>
      </c>
      <c r="F1151" s="56" t="s">
        <v>4851</v>
      </c>
    </row>
    <row r="1152" spans="1:6" x14ac:dyDescent="0.25">
      <c r="A1152" s="56" t="s">
        <v>518</v>
      </c>
      <c r="B1152" s="56" t="s">
        <v>4851</v>
      </c>
      <c r="C1152" s="56" t="s">
        <v>5785</v>
      </c>
      <c r="D1152" s="57" t="s">
        <v>5767</v>
      </c>
      <c r="E1152" s="72" t="s">
        <v>5747</v>
      </c>
      <c r="F1152" s="56" t="s">
        <v>4851</v>
      </c>
    </row>
    <row r="1153" spans="1:6" x14ac:dyDescent="0.25">
      <c r="A1153" s="56" t="s">
        <v>422</v>
      </c>
      <c r="B1153" s="56" t="s">
        <v>4851</v>
      </c>
      <c r="C1153" s="56" t="s">
        <v>5785</v>
      </c>
      <c r="D1153" s="57" t="s">
        <v>5767</v>
      </c>
      <c r="E1153" s="72" t="s">
        <v>5747</v>
      </c>
      <c r="F1153" s="56" t="s">
        <v>4851</v>
      </c>
    </row>
    <row r="1154" spans="1:6" x14ac:dyDescent="0.25">
      <c r="A1154" s="56" t="s">
        <v>545</v>
      </c>
      <c r="B1154" s="56" t="s">
        <v>4851</v>
      </c>
      <c r="C1154" s="56" t="s">
        <v>5785</v>
      </c>
      <c r="D1154" s="57" t="s">
        <v>5767</v>
      </c>
      <c r="E1154" s="72" t="s">
        <v>5747</v>
      </c>
      <c r="F1154" s="56" t="s">
        <v>4851</v>
      </c>
    </row>
    <row r="1155" spans="1:6" x14ac:dyDescent="0.25">
      <c r="A1155" s="56" t="s">
        <v>778</v>
      </c>
      <c r="B1155" s="56" t="s">
        <v>4851</v>
      </c>
      <c r="C1155" s="56" t="s">
        <v>5785</v>
      </c>
      <c r="D1155" s="57" t="s">
        <v>5767</v>
      </c>
      <c r="E1155" s="72" t="s">
        <v>5747</v>
      </c>
      <c r="F1155" s="56" t="s">
        <v>4851</v>
      </c>
    </row>
    <row r="1156" spans="1:6" x14ac:dyDescent="0.25">
      <c r="A1156" s="56" t="s">
        <v>4925</v>
      </c>
      <c r="B1156" s="56" t="s">
        <v>2145</v>
      </c>
      <c r="C1156" s="56" t="s">
        <v>5783</v>
      </c>
      <c r="D1156" s="57" t="s">
        <v>5768</v>
      </c>
      <c r="E1156" s="72" t="s">
        <v>5747</v>
      </c>
      <c r="F1156" s="56" t="s">
        <v>2145</v>
      </c>
    </row>
    <row r="1157" spans="1:6" x14ac:dyDescent="0.25">
      <c r="A1157" s="56" t="s">
        <v>3582</v>
      </c>
      <c r="B1157" s="56" t="s">
        <v>2145</v>
      </c>
      <c r="C1157" s="56" t="s">
        <v>5783</v>
      </c>
      <c r="D1157" s="57" t="s">
        <v>5768</v>
      </c>
      <c r="E1157" s="72" t="s">
        <v>5747</v>
      </c>
      <c r="F1157" s="56" t="s">
        <v>2145</v>
      </c>
    </row>
    <row r="1158" spans="1:6" x14ac:dyDescent="0.25">
      <c r="A1158" s="56" t="s">
        <v>978</v>
      </c>
      <c r="B1158" s="56" t="s">
        <v>2145</v>
      </c>
      <c r="C1158" s="56" t="s">
        <v>5783</v>
      </c>
      <c r="D1158" s="57" t="s">
        <v>5768</v>
      </c>
      <c r="E1158" s="72" t="s">
        <v>5747</v>
      </c>
      <c r="F1158" s="56" t="s">
        <v>2145</v>
      </c>
    </row>
    <row r="1159" spans="1:6" x14ac:dyDescent="0.25">
      <c r="A1159" s="56" t="s">
        <v>2857</v>
      </c>
      <c r="B1159" s="56" t="s">
        <v>2145</v>
      </c>
      <c r="C1159" s="56" t="s">
        <v>5783</v>
      </c>
      <c r="D1159" s="57" t="s">
        <v>5768</v>
      </c>
      <c r="E1159" s="72" t="s">
        <v>5747</v>
      </c>
      <c r="F1159" s="56" t="s">
        <v>2145</v>
      </c>
    </row>
    <row r="1160" spans="1:6" x14ac:dyDescent="0.25">
      <c r="A1160" s="56" t="s">
        <v>601</v>
      </c>
      <c r="B1160" s="56" t="s">
        <v>2145</v>
      </c>
      <c r="C1160" s="56" t="s">
        <v>5783</v>
      </c>
      <c r="D1160" s="57" t="s">
        <v>5768</v>
      </c>
      <c r="E1160" s="72" t="s">
        <v>5747</v>
      </c>
      <c r="F1160" s="56" t="s">
        <v>2145</v>
      </c>
    </row>
    <row r="1161" spans="1:6" x14ac:dyDescent="0.25">
      <c r="A1161" s="56" t="s">
        <v>981</v>
      </c>
      <c r="B1161" s="56" t="s">
        <v>2145</v>
      </c>
      <c r="C1161" s="56" t="s">
        <v>5783</v>
      </c>
      <c r="D1161" s="57" t="s">
        <v>5768</v>
      </c>
      <c r="E1161" s="72" t="s">
        <v>5747</v>
      </c>
      <c r="F1161" s="56" t="s">
        <v>2145</v>
      </c>
    </row>
    <row r="1162" spans="1:6" x14ac:dyDescent="0.25">
      <c r="A1162" s="56" t="s">
        <v>286</v>
      </c>
      <c r="B1162" s="56" t="s">
        <v>2145</v>
      </c>
      <c r="C1162" s="56" t="s">
        <v>5783</v>
      </c>
      <c r="D1162" s="57" t="s">
        <v>5768</v>
      </c>
      <c r="E1162" s="72" t="s">
        <v>5747</v>
      </c>
      <c r="F1162" s="56" t="s">
        <v>2145</v>
      </c>
    </row>
    <row r="1163" spans="1:6" x14ac:dyDescent="0.25">
      <c r="A1163" s="56" t="s">
        <v>832</v>
      </c>
      <c r="B1163" s="56" t="s">
        <v>2145</v>
      </c>
      <c r="C1163" s="56" t="s">
        <v>5783</v>
      </c>
      <c r="D1163" s="57" t="s">
        <v>5768</v>
      </c>
      <c r="E1163" s="72" t="s">
        <v>5747</v>
      </c>
      <c r="F1163" s="56" t="s">
        <v>2145</v>
      </c>
    </row>
    <row r="1164" spans="1:6" x14ac:dyDescent="0.25">
      <c r="A1164" s="56" t="s">
        <v>3621</v>
      </c>
      <c r="B1164" s="56" t="s">
        <v>2145</v>
      </c>
      <c r="C1164" s="56" t="s">
        <v>5783</v>
      </c>
      <c r="D1164" s="57" t="s">
        <v>5768</v>
      </c>
      <c r="E1164" s="72" t="s">
        <v>5747</v>
      </c>
      <c r="F1164" s="56" t="s">
        <v>2145</v>
      </c>
    </row>
    <row r="1165" spans="1:6" x14ac:dyDescent="0.25">
      <c r="A1165" s="56" t="s">
        <v>3588</v>
      </c>
      <c r="B1165" s="56" t="s">
        <v>2145</v>
      </c>
      <c r="C1165" s="56" t="s">
        <v>5783</v>
      </c>
      <c r="D1165" s="57" t="s">
        <v>5768</v>
      </c>
      <c r="E1165" s="72" t="s">
        <v>5747</v>
      </c>
      <c r="F1165" s="56" t="s">
        <v>2145</v>
      </c>
    </row>
    <row r="1166" spans="1:6" x14ac:dyDescent="0.25">
      <c r="A1166" s="56" t="s">
        <v>1031</v>
      </c>
      <c r="B1166" s="56" t="s">
        <v>2145</v>
      </c>
      <c r="C1166" s="56" t="s">
        <v>5783</v>
      </c>
      <c r="D1166" s="57" t="s">
        <v>5768</v>
      </c>
      <c r="E1166" s="72" t="s">
        <v>5747</v>
      </c>
      <c r="F1166" s="56" t="s">
        <v>2145</v>
      </c>
    </row>
    <row r="1167" spans="1:6" x14ac:dyDescent="0.25">
      <c r="A1167" s="56" t="s">
        <v>3589</v>
      </c>
      <c r="B1167" s="56" t="s">
        <v>2145</v>
      </c>
      <c r="C1167" s="56" t="s">
        <v>5783</v>
      </c>
      <c r="D1167" s="57" t="s">
        <v>5768</v>
      </c>
      <c r="E1167" s="72" t="s">
        <v>5747</v>
      </c>
      <c r="F1167" s="56" t="s">
        <v>2145</v>
      </c>
    </row>
    <row r="1168" spans="1:6" x14ac:dyDescent="0.25">
      <c r="A1168" s="56" t="s">
        <v>984</v>
      </c>
      <c r="B1168" s="56" t="s">
        <v>2145</v>
      </c>
      <c r="C1168" s="56" t="s">
        <v>5783</v>
      </c>
      <c r="D1168" s="57" t="s">
        <v>5768</v>
      </c>
      <c r="E1168" s="72" t="s">
        <v>5747</v>
      </c>
      <c r="F1168" s="56" t="s">
        <v>2145</v>
      </c>
    </row>
    <row r="1169" spans="1:6" x14ac:dyDescent="0.25">
      <c r="A1169" s="56" t="s">
        <v>1032</v>
      </c>
      <c r="B1169" s="56" t="s">
        <v>2145</v>
      </c>
      <c r="C1169" s="56" t="s">
        <v>5783</v>
      </c>
      <c r="D1169" s="57" t="s">
        <v>5768</v>
      </c>
      <c r="E1169" s="72" t="s">
        <v>5747</v>
      </c>
      <c r="F1169" s="56" t="s">
        <v>2145</v>
      </c>
    </row>
    <row r="1170" spans="1:6" x14ac:dyDescent="0.25">
      <c r="A1170" s="56" t="s">
        <v>1100</v>
      </c>
      <c r="B1170" s="56" t="s">
        <v>2145</v>
      </c>
      <c r="C1170" s="56" t="s">
        <v>5783</v>
      </c>
      <c r="D1170" s="57" t="s">
        <v>5768</v>
      </c>
      <c r="E1170" s="72" t="s">
        <v>5747</v>
      </c>
      <c r="F1170" s="56" t="s">
        <v>2145</v>
      </c>
    </row>
    <row r="1171" spans="1:6" x14ac:dyDescent="0.25">
      <c r="A1171" s="56" t="s">
        <v>985</v>
      </c>
      <c r="B1171" s="56" t="s">
        <v>2145</v>
      </c>
      <c r="C1171" s="56" t="s">
        <v>5783</v>
      </c>
      <c r="D1171" s="57" t="s">
        <v>5768</v>
      </c>
      <c r="E1171" s="72" t="s">
        <v>5747</v>
      </c>
      <c r="F1171" s="56" t="s">
        <v>2145</v>
      </c>
    </row>
    <row r="1172" spans="1:6" x14ac:dyDescent="0.25">
      <c r="A1172" s="56" t="s">
        <v>552</v>
      </c>
      <c r="B1172" s="56" t="s">
        <v>2145</v>
      </c>
      <c r="C1172" s="56" t="s">
        <v>5783</v>
      </c>
      <c r="D1172" s="57" t="s">
        <v>5768</v>
      </c>
      <c r="E1172" s="72" t="s">
        <v>5747</v>
      </c>
      <c r="F1172" s="56" t="s">
        <v>2145</v>
      </c>
    </row>
    <row r="1173" spans="1:6" x14ac:dyDescent="0.25">
      <c r="A1173" s="56" t="s">
        <v>4926</v>
      </c>
      <c r="B1173" s="56" t="s">
        <v>2145</v>
      </c>
      <c r="C1173" s="56" t="s">
        <v>5783</v>
      </c>
      <c r="D1173" s="57" t="s">
        <v>5768</v>
      </c>
      <c r="E1173" s="72" t="s">
        <v>5747</v>
      </c>
      <c r="F1173" s="56" t="s">
        <v>2145</v>
      </c>
    </row>
    <row r="1174" spans="1:6" x14ac:dyDescent="0.25">
      <c r="A1174" s="56" t="s">
        <v>956</v>
      </c>
      <c r="B1174" s="56" t="s">
        <v>2145</v>
      </c>
      <c r="C1174" s="56" t="s">
        <v>5783</v>
      </c>
      <c r="D1174" s="57" t="s">
        <v>5768</v>
      </c>
      <c r="E1174" s="72" t="s">
        <v>5747</v>
      </c>
      <c r="F1174" s="56" t="s">
        <v>2145</v>
      </c>
    </row>
    <row r="1175" spans="1:6" x14ac:dyDescent="0.25">
      <c r="A1175" s="56" t="s">
        <v>3593</v>
      </c>
      <c r="B1175" s="56" t="s">
        <v>2145</v>
      </c>
      <c r="C1175" s="56" t="s">
        <v>5783</v>
      </c>
      <c r="D1175" s="57" t="s">
        <v>5768</v>
      </c>
      <c r="E1175" s="72" t="s">
        <v>5747</v>
      </c>
      <c r="F1175" s="56" t="s">
        <v>2145</v>
      </c>
    </row>
    <row r="1176" spans="1:6" x14ac:dyDescent="0.25">
      <c r="A1176" s="56" t="s">
        <v>3414</v>
      </c>
      <c r="B1176" s="56" t="s">
        <v>2145</v>
      </c>
      <c r="C1176" s="56" t="s">
        <v>5783</v>
      </c>
      <c r="D1176" s="57" t="s">
        <v>5768</v>
      </c>
      <c r="E1176" s="72" t="s">
        <v>5747</v>
      </c>
      <c r="F1176" s="56" t="s">
        <v>2145</v>
      </c>
    </row>
    <row r="1177" spans="1:6" x14ac:dyDescent="0.25">
      <c r="A1177" s="56" t="s">
        <v>889</v>
      </c>
      <c r="B1177" s="56" t="s">
        <v>2145</v>
      </c>
      <c r="C1177" s="56" t="s">
        <v>5783</v>
      </c>
      <c r="D1177" s="57" t="s">
        <v>5768</v>
      </c>
      <c r="E1177" s="72" t="s">
        <v>5747</v>
      </c>
      <c r="F1177" s="56" t="s">
        <v>2145</v>
      </c>
    </row>
    <row r="1178" spans="1:6" x14ac:dyDescent="0.25">
      <c r="A1178" s="56" t="s">
        <v>890</v>
      </c>
      <c r="B1178" s="56" t="s">
        <v>2145</v>
      </c>
      <c r="C1178" s="56" t="s">
        <v>5783</v>
      </c>
      <c r="D1178" s="57" t="s">
        <v>5768</v>
      </c>
      <c r="E1178" s="72" t="s">
        <v>5747</v>
      </c>
      <c r="F1178" s="56" t="s">
        <v>2145</v>
      </c>
    </row>
    <row r="1179" spans="1:6" x14ac:dyDescent="0.25">
      <c r="A1179" s="56" t="s">
        <v>837</v>
      </c>
      <c r="B1179" s="56" t="s">
        <v>2145</v>
      </c>
      <c r="C1179" s="56" t="s">
        <v>5783</v>
      </c>
      <c r="D1179" s="57" t="s">
        <v>5768</v>
      </c>
      <c r="E1179" s="72" t="s">
        <v>5747</v>
      </c>
      <c r="F1179" s="56" t="s">
        <v>2145</v>
      </c>
    </row>
    <row r="1180" spans="1:6" x14ac:dyDescent="0.25">
      <c r="A1180" s="56" t="s">
        <v>960</v>
      </c>
      <c r="B1180" s="56" t="s">
        <v>2145</v>
      </c>
      <c r="C1180" s="56" t="s">
        <v>5783</v>
      </c>
      <c r="D1180" s="57" t="s">
        <v>5768</v>
      </c>
      <c r="E1180" s="72" t="s">
        <v>5747</v>
      </c>
      <c r="F1180" s="56" t="s">
        <v>2145</v>
      </c>
    </row>
    <row r="1181" spans="1:6" x14ac:dyDescent="0.25">
      <c r="A1181" s="56" t="s">
        <v>3392</v>
      </c>
      <c r="B1181" s="56" t="s">
        <v>2145</v>
      </c>
      <c r="C1181" s="56" t="s">
        <v>5783</v>
      </c>
      <c r="D1181" s="57" t="s">
        <v>5768</v>
      </c>
      <c r="E1181" s="72" t="s">
        <v>5747</v>
      </c>
      <c r="F1181" s="56" t="s">
        <v>2145</v>
      </c>
    </row>
    <row r="1182" spans="1:6" x14ac:dyDescent="0.25">
      <c r="A1182" s="56" t="s">
        <v>926</v>
      </c>
      <c r="B1182" s="56" t="s">
        <v>2145</v>
      </c>
      <c r="C1182" s="56" t="s">
        <v>5783</v>
      </c>
      <c r="D1182" s="57" t="s">
        <v>5768</v>
      </c>
      <c r="E1182" s="72" t="s">
        <v>5747</v>
      </c>
      <c r="F1182" s="56" t="s">
        <v>2145</v>
      </c>
    </row>
    <row r="1183" spans="1:6" x14ac:dyDescent="0.25">
      <c r="A1183" s="56" t="s">
        <v>3419</v>
      </c>
      <c r="B1183" s="56" t="s">
        <v>2145</v>
      </c>
      <c r="C1183" s="56" t="s">
        <v>5783</v>
      </c>
      <c r="D1183" s="57" t="s">
        <v>5768</v>
      </c>
      <c r="E1183" s="72" t="s">
        <v>5747</v>
      </c>
      <c r="F1183" s="56" t="s">
        <v>2145</v>
      </c>
    </row>
    <row r="1184" spans="1:6" x14ac:dyDescent="0.25">
      <c r="A1184" s="56" t="s">
        <v>838</v>
      </c>
      <c r="B1184" s="56" t="s">
        <v>2145</v>
      </c>
      <c r="C1184" s="56" t="s">
        <v>5783</v>
      </c>
      <c r="D1184" s="57" t="s">
        <v>5768</v>
      </c>
      <c r="E1184" s="72" t="s">
        <v>5747</v>
      </c>
      <c r="F1184" s="56" t="s">
        <v>2145</v>
      </c>
    </row>
    <row r="1185" spans="1:6" x14ac:dyDescent="0.25">
      <c r="A1185" s="56" t="s">
        <v>3597</v>
      </c>
      <c r="B1185" s="56" t="s">
        <v>2145</v>
      </c>
      <c r="C1185" s="56" t="s">
        <v>5783</v>
      </c>
      <c r="D1185" s="57" t="s">
        <v>5768</v>
      </c>
      <c r="E1185" s="72" t="s">
        <v>5747</v>
      </c>
      <c r="F1185" s="56" t="s">
        <v>2145</v>
      </c>
    </row>
    <row r="1186" spans="1:6" x14ac:dyDescent="0.25">
      <c r="A1186" s="56" t="s">
        <v>3600</v>
      </c>
      <c r="B1186" s="56" t="s">
        <v>2145</v>
      </c>
      <c r="C1186" s="56" t="s">
        <v>5783</v>
      </c>
      <c r="D1186" s="57" t="s">
        <v>5768</v>
      </c>
      <c r="E1186" s="72" t="s">
        <v>5747</v>
      </c>
      <c r="F1186" s="56" t="s">
        <v>2145</v>
      </c>
    </row>
    <row r="1187" spans="1:6" x14ac:dyDescent="0.25">
      <c r="A1187" s="56" t="s">
        <v>3423</v>
      </c>
      <c r="B1187" s="56" t="s">
        <v>2145</v>
      </c>
      <c r="C1187" s="56" t="s">
        <v>5783</v>
      </c>
      <c r="D1187" s="57" t="s">
        <v>5768</v>
      </c>
      <c r="E1187" s="72" t="s">
        <v>5747</v>
      </c>
      <c r="F1187" s="56" t="s">
        <v>2145</v>
      </c>
    </row>
    <row r="1188" spans="1:6" x14ac:dyDescent="0.25">
      <c r="A1188" s="56" t="s">
        <v>999</v>
      </c>
      <c r="B1188" s="56" t="s">
        <v>2145</v>
      </c>
      <c r="C1188" s="56" t="s">
        <v>5783</v>
      </c>
      <c r="D1188" s="57" t="s">
        <v>5768</v>
      </c>
      <c r="E1188" s="72" t="s">
        <v>5747</v>
      </c>
      <c r="F1188" s="56" t="s">
        <v>2145</v>
      </c>
    </row>
    <row r="1189" spans="1:6" x14ac:dyDescent="0.25">
      <c r="A1189" s="56" t="s">
        <v>3649</v>
      </c>
      <c r="B1189" s="56" t="s">
        <v>2145</v>
      </c>
      <c r="C1189" s="56" t="s">
        <v>5783</v>
      </c>
      <c r="D1189" s="57" t="s">
        <v>5768</v>
      </c>
      <c r="E1189" s="72" t="s">
        <v>5747</v>
      </c>
      <c r="F1189" s="56" t="s">
        <v>2145</v>
      </c>
    </row>
    <row r="1190" spans="1:6" x14ac:dyDescent="0.25">
      <c r="A1190" s="56" t="s">
        <v>1115</v>
      </c>
      <c r="B1190" s="56" t="s">
        <v>2145</v>
      </c>
      <c r="C1190" s="56" t="s">
        <v>5783</v>
      </c>
      <c r="D1190" s="57" t="s">
        <v>5768</v>
      </c>
      <c r="E1190" s="72" t="s">
        <v>5747</v>
      </c>
      <c r="F1190" s="56" t="s">
        <v>2145</v>
      </c>
    </row>
    <row r="1191" spans="1:6" x14ac:dyDescent="0.25">
      <c r="A1191" s="56" t="s">
        <v>867</v>
      </c>
      <c r="B1191" s="56" t="s">
        <v>2145</v>
      </c>
      <c r="C1191" s="56" t="s">
        <v>5783</v>
      </c>
      <c r="D1191" s="57" t="s">
        <v>5768</v>
      </c>
      <c r="E1191" s="72" t="s">
        <v>5747</v>
      </c>
      <c r="F1191" s="56" t="s">
        <v>2145</v>
      </c>
    </row>
    <row r="1192" spans="1:6" x14ac:dyDescent="0.25">
      <c r="A1192" s="56" t="s">
        <v>1045</v>
      </c>
      <c r="B1192" s="56" t="s">
        <v>2145</v>
      </c>
      <c r="C1192" s="56" t="s">
        <v>5783</v>
      </c>
      <c r="D1192" s="57" t="s">
        <v>5768</v>
      </c>
      <c r="E1192" s="72" t="s">
        <v>5747</v>
      </c>
      <c r="F1192" s="56" t="s">
        <v>2145</v>
      </c>
    </row>
    <row r="1193" spans="1:6" x14ac:dyDescent="0.25">
      <c r="A1193" s="56" t="s">
        <v>3631</v>
      </c>
      <c r="B1193" s="56" t="s">
        <v>2145</v>
      </c>
      <c r="C1193" s="56" t="s">
        <v>5783</v>
      </c>
      <c r="D1193" s="57" t="s">
        <v>5768</v>
      </c>
      <c r="E1193" s="72" t="s">
        <v>5747</v>
      </c>
      <c r="F1193" s="56" t="s">
        <v>2145</v>
      </c>
    </row>
    <row r="1194" spans="1:6" x14ac:dyDescent="0.25">
      <c r="A1194" s="56" t="s">
        <v>1046</v>
      </c>
      <c r="B1194" s="56" t="s">
        <v>2145</v>
      </c>
      <c r="C1194" s="56" t="s">
        <v>5783</v>
      </c>
      <c r="D1194" s="57" t="s">
        <v>5768</v>
      </c>
      <c r="E1194" s="72" t="s">
        <v>5747</v>
      </c>
      <c r="F1194" s="56" t="s">
        <v>2145</v>
      </c>
    </row>
    <row r="1195" spans="1:6" x14ac:dyDescent="0.25">
      <c r="A1195" s="56" t="s">
        <v>1004</v>
      </c>
      <c r="B1195" s="56" t="s">
        <v>2145</v>
      </c>
      <c r="C1195" s="56" t="s">
        <v>5783</v>
      </c>
      <c r="D1195" s="57" t="s">
        <v>5768</v>
      </c>
      <c r="E1195" s="72" t="s">
        <v>5747</v>
      </c>
      <c r="F1195" s="56" t="s">
        <v>2145</v>
      </c>
    </row>
    <row r="1196" spans="1:6" x14ac:dyDescent="0.25">
      <c r="A1196" s="56" t="s">
        <v>935</v>
      </c>
      <c r="B1196" s="56" t="s">
        <v>2145</v>
      </c>
      <c r="C1196" s="56" t="s">
        <v>5783</v>
      </c>
      <c r="D1196" s="57" t="s">
        <v>5768</v>
      </c>
      <c r="E1196" s="72" t="s">
        <v>5747</v>
      </c>
      <c r="F1196" s="56" t="s">
        <v>2145</v>
      </c>
    </row>
    <row r="1197" spans="1:6" x14ac:dyDescent="0.25">
      <c r="A1197" s="56" t="s">
        <v>3650</v>
      </c>
      <c r="B1197" s="56" t="s">
        <v>2145</v>
      </c>
      <c r="C1197" s="56" t="s">
        <v>5783</v>
      </c>
      <c r="D1197" s="57" t="s">
        <v>5768</v>
      </c>
      <c r="E1197" s="72" t="s">
        <v>5747</v>
      </c>
      <c r="F1197" s="56" t="s">
        <v>2145</v>
      </c>
    </row>
    <row r="1198" spans="1:6" x14ac:dyDescent="0.25">
      <c r="A1198" s="56" t="s">
        <v>1050</v>
      </c>
      <c r="B1198" s="56" t="s">
        <v>2145</v>
      </c>
      <c r="C1198" s="56" t="s">
        <v>5783</v>
      </c>
      <c r="D1198" s="57" t="s">
        <v>5768</v>
      </c>
      <c r="E1198" s="72" t="s">
        <v>5747</v>
      </c>
      <c r="F1198" s="56" t="s">
        <v>2145</v>
      </c>
    </row>
    <row r="1199" spans="1:6" x14ac:dyDescent="0.25">
      <c r="A1199" s="56" t="s">
        <v>3605</v>
      </c>
      <c r="B1199" s="56" t="s">
        <v>2145</v>
      </c>
      <c r="C1199" s="56" t="s">
        <v>5783</v>
      </c>
      <c r="D1199" s="57" t="s">
        <v>5768</v>
      </c>
      <c r="E1199" s="72" t="s">
        <v>5747</v>
      </c>
      <c r="F1199" s="56" t="s">
        <v>2145</v>
      </c>
    </row>
    <row r="1200" spans="1:6" x14ac:dyDescent="0.25">
      <c r="A1200" s="56" t="s">
        <v>3652</v>
      </c>
      <c r="B1200" s="56" t="s">
        <v>2145</v>
      </c>
      <c r="C1200" s="56" t="s">
        <v>5783</v>
      </c>
      <c r="D1200" s="57" t="s">
        <v>5768</v>
      </c>
      <c r="E1200" s="72" t="s">
        <v>5747</v>
      </c>
      <c r="F1200" s="56" t="s">
        <v>2145</v>
      </c>
    </row>
    <row r="1201" spans="1:6" x14ac:dyDescent="0.25">
      <c r="A1201" s="56" t="s">
        <v>846</v>
      </c>
      <c r="B1201" s="56" t="s">
        <v>2145</v>
      </c>
      <c r="C1201" s="56" t="s">
        <v>5783</v>
      </c>
      <c r="D1201" s="57" t="s">
        <v>5768</v>
      </c>
      <c r="E1201" s="72" t="s">
        <v>5747</v>
      </c>
      <c r="F1201" s="56" t="s">
        <v>2145</v>
      </c>
    </row>
    <row r="1202" spans="1:6" x14ac:dyDescent="0.25">
      <c r="A1202" s="56" t="s">
        <v>3607</v>
      </c>
      <c r="B1202" s="56" t="s">
        <v>2145</v>
      </c>
      <c r="C1202" s="56" t="s">
        <v>5783</v>
      </c>
      <c r="D1202" s="57" t="s">
        <v>5768</v>
      </c>
      <c r="E1202" s="72" t="s">
        <v>5747</v>
      </c>
      <c r="F1202" s="56" t="s">
        <v>2145</v>
      </c>
    </row>
    <row r="1203" spans="1:6" x14ac:dyDescent="0.25">
      <c r="A1203" s="56" t="s">
        <v>3653</v>
      </c>
      <c r="B1203" s="56" t="s">
        <v>2145</v>
      </c>
      <c r="C1203" s="56" t="s">
        <v>5783</v>
      </c>
      <c r="D1203" s="57" t="s">
        <v>5768</v>
      </c>
      <c r="E1203" s="72" t="s">
        <v>5747</v>
      </c>
      <c r="F1203" s="56" t="s">
        <v>2145</v>
      </c>
    </row>
    <row r="1204" spans="1:6" x14ac:dyDescent="0.25">
      <c r="A1204" s="56" t="s">
        <v>941</v>
      </c>
      <c r="B1204" s="56" t="s">
        <v>2145</v>
      </c>
      <c r="C1204" s="56" t="s">
        <v>5783</v>
      </c>
      <c r="D1204" s="57" t="s">
        <v>5768</v>
      </c>
      <c r="E1204" s="72" t="s">
        <v>5747</v>
      </c>
      <c r="F1204" s="56" t="s">
        <v>2145</v>
      </c>
    </row>
    <row r="1205" spans="1:6" x14ac:dyDescent="0.25">
      <c r="A1205" s="56" t="s">
        <v>1122</v>
      </c>
      <c r="B1205" s="56" t="s">
        <v>2145</v>
      </c>
      <c r="C1205" s="56" t="s">
        <v>5783</v>
      </c>
      <c r="D1205" s="57" t="s">
        <v>5768</v>
      </c>
      <c r="E1205" s="72" t="s">
        <v>5747</v>
      </c>
      <c r="F1205" s="56" t="s">
        <v>2145</v>
      </c>
    </row>
    <row r="1206" spans="1:6" x14ac:dyDescent="0.25">
      <c r="A1206" s="56" t="s">
        <v>1123</v>
      </c>
      <c r="B1206" s="56" t="s">
        <v>2145</v>
      </c>
      <c r="C1206" s="56" t="s">
        <v>5783</v>
      </c>
      <c r="D1206" s="57" t="s">
        <v>5768</v>
      </c>
      <c r="E1206" s="72" t="s">
        <v>5747</v>
      </c>
      <c r="F1206" s="56" t="s">
        <v>2145</v>
      </c>
    </row>
    <row r="1207" spans="1:6" x14ac:dyDescent="0.25">
      <c r="A1207" s="56" t="s">
        <v>4927</v>
      </c>
      <c r="B1207" s="56" t="s">
        <v>2145</v>
      </c>
      <c r="C1207" s="56" t="s">
        <v>5783</v>
      </c>
      <c r="D1207" s="57" t="s">
        <v>5768</v>
      </c>
      <c r="E1207" s="72" t="s">
        <v>5747</v>
      </c>
      <c r="F1207" s="56" t="s">
        <v>2145</v>
      </c>
    </row>
    <row r="1208" spans="1:6" x14ac:dyDescent="0.25">
      <c r="A1208" s="56" t="s">
        <v>1124</v>
      </c>
      <c r="B1208" s="56" t="s">
        <v>2145</v>
      </c>
      <c r="C1208" s="56" t="s">
        <v>5783</v>
      </c>
      <c r="D1208" s="57" t="s">
        <v>5768</v>
      </c>
      <c r="E1208" s="72" t="s">
        <v>5747</v>
      </c>
      <c r="F1208" s="56" t="s">
        <v>2145</v>
      </c>
    </row>
    <row r="1209" spans="1:6" x14ac:dyDescent="0.25">
      <c r="A1209" s="56" t="s">
        <v>1096</v>
      </c>
      <c r="B1209" s="56" t="s">
        <v>2145</v>
      </c>
      <c r="C1209" s="56" t="s">
        <v>5783</v>
      </c>
      <c r="D1209" s="57" t="s">
        <v>5768</v>
      </c>
      <c r="E1209" s="72" t="s">
        <v>5747</v>
      </c>
      <c r="F1209" s="56" t="s">
        <v>2145</v>
      </c>
    </row>
    <row r="1210" spans="1:6" x14ac:dyDescent="0.25">
      <c r="A1210" s="56" t="s">
        <v>849</v>
      </c>
      <c r="B1210" s="56" t="s">
        <v>2145</v>
      </c>
      <c r="C1210" s="56" t="s">
        <v>5783</v>
      </c>
      <c r="D1210" s="57" t="s">
        <v>5768</v>
      </c>
      <c r="E1210" s="72" t="s">
        <v>5747</v>
      </c>
      <c r="F1210" s="56" t="s">
        <v>2145</v>
      </c>
    </row>
    <row r="1211" spans="1:6" x14ac:dyDescent="0.25">
      <c r="A1211" s="56" t="s">
        <v>308</v>
      </c>
      <c r="B1211" s="56" t="s">
        <v>2145</v>
      </c>
      <c r="C1211" s="56" t="s">
        <v>5783</v>
      </c>
      <c r="D1211" s="57" t="s">
        <v>5768</v>
      </c>
      <c r="E1211" s="72" t="s">
        <v>5747</v>
      </c>
      <c r="F1211" s="56" t="s">
        <v>2145</v>
      </c>
    </row>
    <row r="1212" spans="1:6" x14ac:dyDescent="0.25">
      <c r="A1212" s="56" t="s">
        <v>3655</v>
      </c>
      <c r="B1212" s="56" t="s">
        <v>2145</v>
      </c>
      <c r="C1212" s="56" t="s">
        <v>5783</v>
      </c>
      <c r="D1212" s="57" t="s">
        <v>5768</v>
      </c>
      <c r="E1212" s="72" t="s">
        <v>5747</v>
      </c>
      <c r="F1212" s="56" t="s">
        <v>2145</v>
      </c>
    </row>
    <row r="1213" spans="1:6" x14ac:dyDescent="0.25">
      <c r="A1213" s="56" t="s">
        <v>3611</v>
      </c>
      <c r="B1213" s="56" t="s">
        <v>2145</v>
      </c>
      <c r="C1213" s="56" t="s">
        <v>5783</v>
      </c>
      <c r="D1213" s="57" t="s">
        <v>5768</v>
      </c>
      <c r="E1213" s="72" t="s">
        <v>5747</v>
      </c>
      <c r="F1213" s="56" t="s">
        <v>2145</v>
      </c>
    </row>
    <row r="1214" spans="1:6" x14ac:dyDescent="0.25">
      <c r="A1214" s="56" t="s">
        <v>3428</v>
      </c>
      <c r="B1214" s="56" t="s">
        <v>2145</v>
      </c>
      <c r="C1214" s="56" t="s">
        <v>5783</v>
      </c>
      <c r="D1214" s="57" t="s">
        <v>5768</v>
      </c>
      <c r="E1214" s="72" t="s">
        <v>5747</v>
      </c>
      <c r="F1214" s="56" t="s">
        <v>2145</v>
      </c>
    </row>
    <row r="1215" spans="1:6" x14ac:dyDescent="0.25">
      <c r="A1215" s="56" t="s">
        <v>3429</v>
      </c>
      <c r="B1215" s="56" t="s">
        <v>2145</v>
      </c>
      <c r="C1215" s="56" t="s">
        <v>5783</v>
      </c>
      <c r="D1215" s="57" t="s">
        <v>5768</v>
      </c>
      <c r="E1215" s="72" t="s">
        <v>5747</v>
      </c>
      <c r="F1215" s="56" t="s">
        <v>2145</v>
      </c>
    </row>
    <row r="1216" spans="1:6" x14ac:dyDescent="0.25">
      <c r="A1216" s="56" t="s">
        <v>3807</v>
      </c>
      <c r="B1216" s="56" t="s">
        <v>4928</v>
      </c>
      <c r="C1216" s="56" t="s">
        <v>5782</v>
      </c>
      <c r="D1216" s="57" t="s">
        <v>5768</v>
      </c>
      <c r="E1216" s="72" t="s">
        <v>5747</v>
      </c>
      <c r="F1216" s="56" t="s">
        <v>4928</v>
      </c>
    </row>
    <row r="1217" spans="1:6" x14ac:dyDescent="0.25">
      <c r="A1217" s="56" t="s">
        <v>4929</v>
      </c>
      <c r="B1217" s="56" t="s">
        <v>4928</v>
      </c>
      <c r="C1217" s="56" t="s">
        <v>5782</v>
      </c>
      <c r="D1217" s="57" t="s">
        <v>5768</v>
      </c>
      <c r="E1217" s="72" t="s">
        <v>5747</v>
      </c>
      <c r="F1217" s="56" t="s">
        <v>4928</v>
      </c>
    </row>
    <row r="1218" spans="1:6" x14ac:dyDescent="0.25">
      <c r="A1218" s="56" t="s">
        <v>878</v>
      </c>
      <c r="B1218" s="56" t="s">
        <v>4928</v>
      </c>
      <c r="C1218" s="56" t="s">
        <v>5782</v>
      </c>
      <c r="D1218" s="57" t="s">
        <v>5768</v>
      </c>
      <c r="E1218" s="72" t="s">
        <v>5747</v>
      </c>
      <c r="F1218" s="56" t="s">
        <v>4928</v>
      </c>
    </row>
    <row r="1219" spans="1:6" x14ac:dyDescent="0.25">
      <c r="A1219" s="56" t="s">
        <v>979</v>
      </c>
      <c r="B1219" s="56" t="s">
        <v>4928</v>
      </c>
      <c r="C1219" s="56" t="s">
        <v>5782</v>
      </c>
      <c r="D1219" s="57" t="s">
        <v>5768</v>
      </c>
      <c r="E1219" s="72" t="s">
        <v>5747</v>
      </c>
      <c r="F1219" s="56" t="s">
        <v>4928</v>
      </c>
    </row>
    <row r="1220" spans="1:6" x14ac:dyDescent="0.25">
      <c r="A1220" s="56" t="s">
        <v>695</v>
      </c>
      <c r="B1220" s="56" t="s">
        <v>4928</v>
      </c>
      <c r="C1220" s="56" t="s">
        <v>5782</v>
      </c>
      <c r="D1220" s="57" t="s">
        <v>5768</v>
      </c>
      <c r="E1220" s="72" t="s">
        <v>5747</v>
      </c>
      <c r="F1220" s="56" t="s">
        <v>4928</v>
      </c>
    </row>
    <row r="1221" spans="1:6" x14ac:dyDescent="0.25">
      <c r="A1221" s="56" t="s">
        <v>3638</v>
      </c>
      <c r="B1221" s="56" t="s">
        <v>4928</v>
      </c>
      <c r="C1221" s="56" t="s">
        <v>5782</v>
      </c>
      <c r="D1221" s="57" t="s">
        <v>5768</v>
      </c>
      <c r="E1221" s="72" t="s">
        <v>5747</v>
      </c>
      <c r="F1221" s="56" t="s">
        <v>4928</v>
      </c>
    </row>
    <row r="1222" spans="1:6" x14ac:dyDescent="0.25">
      <c r="A1222" s="56" t="s">
        <v>575</v>
      </c>
      <c r="B1222" s="56" t="s">
        <v>4928</v>
      </c>
      <c r="C1222" s="56" t="s">
        <v>5782</v>
      </c>
      <c r="D1222" s="57" t="s">
        <v>5768</v>
      </c>
      <c r="E1222" s="72" t="s">
        <v>5747</v>
      </c>
      <c r="F1222" s="56" t="s">
        <v>4928</v>
      </c>
    </row>
    <row r="1223" spans="1:6" x14ac:dyDescent="0.25">
      <c r="A1223" s="56" t="s">
        <v>830</v>
      </c>
      <c r="B1223" s="56" t="s">
        <v>4928</v>
      </c>
      <c r="C1223" s="56" t="s">
        <v>5782</v>
      </c>
      <c r="D1223" s="57" t="s">
        <v>5768</v>
      </c>
      <c r="E1223" s="72" t="s">
        <v>5747</v>
      </c>
      <c r="F1223" s="56" t="s">
        <v>4928</v>
      </c>
    </row>
    <row r="1224" spans="1:6" x14ac:dyDescent="0.25">
      <c r="A1224" s="56" t="s">
        <v>3377</v>
      </c>
      <c r="B1224" s="56" t="s">
        <v>4928</v>
      </c>
      <c r="C1224" s="56" t="s">
        <v>5782</v>
      </c>
      <c r="D1224" s="57" t="s">
        <v>5768</v>
      </c>
      <c r="E1224" s="72" t="s">
        <v>5747</v>
      </c>
      <c r="F1224" s="56" t="s">
        <v>4928</v>
      </c>
    </row>
    <row r="1225" spans="1:6" x14ac:dyDescent="0.25">
      <c r="A1225" s="56" t="s">
        <v>3587</v>
      </c>
      <c r="B1225" s="56" t="s">
        <v>4928</v>
      </c>
      <c r="C1225" s="56" t="s">
        <v>5782</v>
      </c>
      <c r="D1225" s="57" t="s">
        <v>5768</v>
      </c>
      <c r="E1225" s="72" t="s">
        <v>5747</v>
      </c>
      <c r="F1225" s="56" t="s">
        <v>4928</v>
      </c>
    </row>
    <row r="1226" spans="1:6" x14ac:dyDescent="0.25">
      <c r="A1226" s="56" t="s">
        <v>3380</v>
      </c>
      <c r="B1226" s="56" t="s">
        <v>4928</v>
      </c>
      <c r="C1226" s="56" t="s">
        <v>5782</v>
      </c>
      <c r="D1226" s="57" t="s">
        <v>5768</v>
      </c>
      <c r="E1226" s="72" t="s">
        <v>5747</v>
      </c>
      <c r="F1226" s="56" t="s">
        <v>4928</v>
      </c>
    </row>
    <row r="1227" spans="1:6" x14ac:dyDescent="0.25">
      <c r="A1227" s="56" t="s">
        <v>3622</v>
      </c>
      <c r="B1227" s="56" t="s">
        <v>4928</v>
      </c>
      <c r="C1227" s="56" t="s">
        <v>5782</v>
      </c>
      <c r="D1227" s="57" t="s">
        <v>5768</v>
      </c>
      <c r="E1227" s="72" t="s">
        <v>5747</v>
      </c>
      <c r="F1227" s="56" t="s">
        <v>4928</v>
      </c>
    </row>
    <row r="1228" spans="1:6" x14ac:dyDescent="0.25">
      <c r="A1228" s="56" t="s">
        <v>3639</v>
      </c>
      <c r="B1228" s="56" t="s">
        <v>4928</v>
      </c>
      <c r="C1228" s="56" t="s">
        <v>5782</v>
      </c>
      <c r="D1228" s="57" t="s">
        <v>5768</v>
      </c>
      <c r="E1228" s="72" t="s">
        <v>5747</v>
      </c>
      <c r="F1228" s="56" t="s">
        <v>4928</v>
      </c>
    </row>
    <row r="1229" spans="1:6" x14ac:dyDescent="0.25">
      <c r="A1229" s="56" t="s">
        <v>983</v>
      </c>
      <c r="B1229" s="56" t="s">
        <v>4928</v>
      </c>
      <c r="C1229" s="56" t="s">
        <v>5782</v>
      </c>
      <c r="D1229" s="57" t="s">
        <v>5768</v>
      </c>
      <c r="E1229" s="72" t="s">
        <v>5747</v>
      </c>
      <c r="F1229" s="56" t="s">
        <v>4928</v>
      </c>
    </row>
    <row r="1230" spans="1:6" x14ac:dyDescent="0.25">
      <c r="A1230" s="56" t="s">
        <v>4043</v>
      </c>
      <c r="B1230" s="56" t="s">
        <v>4928</v>
      </c>
      <c r="C1230" s="56" t="s">
        <v>5782</v>
      </c>
      <c r="D1230" s="57" t="s">
        <v>5768</v>
      </c>
      <c r="E1230" s="72" t="s">
        <v>5747</v>
      </c>
      <c r="F1230" s="56" t="s">
        <v>4928</v>
      </c>
    </row>
    <row r="1231" spans="1:6" x14ac:dyDescent="0.25">
      <c r="A1231" s="56" t="s">
        <v>4930</v>
      </c>
      <c r="B1231" s="56" t="s">
        <v>4928</v>
      </c>
      <c r="C1231" s="56" t="s">
        <v>5782</v>
      </c>
      <c r="D1231" s="57" t="s">
        <v>5768</v>
      </c>
      <c r="E1231" s="72" t="s">
        <v>5747</v>
      </c>
      <c r="F1231" s="56" t="s">
        <v>4928</v>
      </c>
    </row>
    <row r="1232" spans="1:6" x14ac:dyDescent="0.25">
      <c r="A1232" s="56" t="s">
        <v>3641</v>
      </c>
      <c r="B1232" s="56" t="s">
        <v>4928</v>
      </c>
      <c r="C1232" s="56" t="s">
        <v>5782</v>
      </c>
      <c r="D1232" s="57" t="s">
        <v>5768</v>
      </c>
      <c r="E1232" s="72" t="s">
        <v>5747</v>
      </c>
      <c r="F1232" s="56" t="s">
        <v>4928</v>
      </c>
    </row>
    <row r="1233" spans="1:6" x14ac:dyDescent="0.25">
      <c r="A1233" s="56" t="s">
        <v>806</v>
      </c>
      <c r="B1233" s="56" t="s">
        <v>4928</v>
      </c>
      <c r="C1233" s="56" t="s">
        <v>5782</v>
      </c>
      <c r="D1233" s="57" t="s">
        <v>5768</v>
      </c>
      <c r="E1233" s="72" t="s">
        <v>5747</v>
      </c>
      <c r="F1233" s="56" t="s">
        <v>4928</v>
      </c>
    </row>
    <row r="1234" spans="1:6" x14ac:dyDescent="0.25">
      <c r="A1234" s="56" t="s">
        <v>954</v>
      </c>
      <c r="B1234" s="56" t="s">
        <v>4928</v>
      </c>
      <c r="C1234" s="56" t="s">
        <v>5782</v>
      </c>
      <c r="D1234" s="57" t="s">
        <v>5768</v>
      </c>
      <c r="E1234" s="72" t="s">
        <v>5747</v>
      </c>
      <c r="F1234" s="56" t="s">
        <v>4928</v>
      </c>
    </row>
    <row r="1235" spans="1:6" x14ac:dyDescent="0.25">
      <c r="A1235" s="56" t="s">
        <v>807</v>
      </c>
      <c r="B1235" s="56" t="s">
        <v>4928</v>
      </c>
      <c r="C1235" s="56" t="s">
        <v>5782</v>
      </c>
      <c r="D1235" s="57" t="s">
        <v>5768</v>
      </c>
      <c r="E1235" s="72" t="s">
        <v>5747</v>
      </c>
      <c r="F1235" s="56" t="s">
        <v>4928</v>
      </c>
    </row>
    <row r="1236" spans="1:6" x14ac:dyDescent="0.25">
      <c r="A1236" s="56" t="s">
        <v>860</v>
      </c>
      <c r="B1236" s="56" t="s">
        <v>4928</v>
      </c>
      <c r="C1236" s="56" t="s">
        <v>5782</v>
      </c>
      <c r="D1236" s="57" t="s">
        <v>5768</v>
      </c>
      <c r="E1236" s="72" t="s">
        <v>5747</v>
      </c>
      <c r="F1236" s="56" t="s">
        <v>4928</v>
      </c>
    </row>
    <row r="1237" spans="1:6" x14ac:dyDescent="0.25">
      <c r="A1237" s="56" t="s">
        <v>809</v>
      </c>
      <c r="B1237" s="56" t="s">
        <v>4928</v>
      </c>
      <c r="C1237" s="56" t="s">
        <v>5782</v>
      </c>
      <c r="D1237" s="57" t="s">
        <v>5768</v>
      </c>
      <c r="E1237" s="72" t="s">
        <v>5747</v>
      </c>
      <c r="F1237" s="56" t="s">
        <v>4928</v>
      </c>
    </row>
    <row r="1238" spans="1:6" x14ac:dyDescent="0.25">
      <c r="A1238" s="56" t="s">
        <v>810</v>
      </c>
      <c r="B1238" s="56" t="s">
        <v>4928</v>
      </c>
      <c r="C1238" s="56" t="s">
        <v>5782</v>
      </c>
      <c r="D1238" s="57" t="s">
        <v>5768</v>
      </c>
      <c r="E1238" s="72" t="s">
        <v>5747</v>
      </c>
      <c r="F1238" s="56" t="s">
        <v>4928</v>
      </c>
    </row>
    <row r="1239" spans="1:6" x14ac:dyDescent="0.25">
      <c r="A1239" s="56" t="s">
        <v>3817</v>
      </c>
      <c r="B1239" s="56" t="s">
        <v>4928</v>
      </c>
      <c r="C1239" s="56" t="s">
        <v>5782</v>
      </c>
      <c r="D1239" s="57" t="s">
        <v>5768</v>
      </c>
      <c r="E1239" s="72" t="s">
        <v>5747</v>
      </c>
      <c r="F1239" s="56" t="s">
        <v>4928</v>
      </c>
    </row>
    <row r="1240" spans="1:6" x14ac:dyDescent="0.25">
      <c r="A1240" s="56" t="s">
        <v>4053</v>
      </c>
      <c r="B1240" s="56" t="s">
        <v>4928</v>
      </c>
      <c r="C1240" s="56" t="s">
        <v>5782</v>
      </c>
      <c r="D1240" s="57" t="s">
        <v>5768</v>
      </c>
      <c r="E1240" s="72" t="s">
        <v>5747</v>
      </c>
      <c r="F1240" s="56" t="s">
        <v>4928</v>
      </c>
    </row>
    <row r="1241" spans="1:6" x14ac:dyDescent="0.25">
      <c r="A1241" s="56" t="s">
        <v>500</v>
      </c>
      <c r="B1241" s="56" t="s">
        <v>4928</v>
      </c>
      <c r="C1241" s="56" t="s">
        <v>5782</v>
      </c>
      <c r="D1241" s="57" t="s">
        <v>5768</v>
      </c>
      <c r="E1241" s="72" t="s">
        <v>5747</v>
      </c>
      <c r="F1241" s="56" t="s">
        <v>4928</v>
      </c>
    </row>
    <row r="1242" spans="1:6" x14ac:dyDescent="0.25">
      <c r="A1242" s="56" t="s">
        <v>3446</v>
      </c>
      <c r="B1242" s="56" t="s">
        <v>4928</v>
      </c>
      <c r="C1242" s="56" t="s">
        <v>5782</v>
      </c>
      <c r="D1242" s="57" t="s">
        <v>5768</v>
      </c>
      <c r="E1242" s="72" t="s">
        <v>5747</v>
      </c>
      <c r="F1242" s="56" t="s">
        <v>4928</v>
      </c>
    </row>
    <row r="1243" spans="1:6" x14ac:dyDescent="0.25">
      <c r="A1243" s="56" t="s">
        <v>706</v>
      </c>
      <c r="B1243" s="56" t="s">
        <v>4928</v>
      </c>
      <c r="C1243" s="56" t="s">
        <v>5782</v>
      </c>
      <c r="D1243" s="57" t="s">
        <v>5768</v>
      </c>
      <c r="E1243" s="72" t="s">
        <v>5747</v>
      </c>
      <c r="F1243" s="56" t="s">
        <v>4928</v>
      </c>
    </row>
    <row r="1244" spans="1:6" x14ac:dyDescent="0.25">
      <c r="A1244" s="56" t="s">
        <v>3595</v>
      </c>
      <c r="B1244" s="56" t="s">
        <v>4928</v>
      </c>
      <c r="C1244" s="56" t="s">
        <v>5782</v>
      </c>
      <c r="D1244" s="57" t="s">
        <v>5768</v>
      </c>
      <c r="E1244" s="72" t="s">
        <v>5747</v>
      </c>
      <c r="F1244" s="56" t="s">
        <v>4928</v>
      </c>
    </row>
    <row r="1245" spans="1:6" x14ac:dyDescent="0.25">
      <c r="A1245" s="56" t="s">
        <v>3598</v>
      </c>
      <c r="B1245" s="56" t="s">
        <v>4928</v>
      </c>
      <c r="C1245" s="56" t="s">
        <v>5782</v>
      </c>
      <c r="D1245" s="57" t="s">
        <v>5768</v>
      </c>
      <c r="E1245" s="72" t="s">
        <v>5747</v>
      </c>
      <c r="F1245" s="56" t="s">
        <v>4928</v>
      </c>
    </row>
    <row r="1246" spans="1:6" x14ac:dyDescent="0.25">
      <c r="A1246" s="56" t="s">
        <v>967</v>
      </c>
      <c r="B1246" s="56" t="s">
        <v>4928</v>
      </c>
      <c r="C1246" s="56" t="s">
        <v>5782</v>
      </c>
      <c r="D1246" s="57" t="s">
        <v>5768</v>
      </c>
      <c r="E1246" s="72" t="s">
        <v>5747</v>
      </c>
      <c r="F1246" s="56" t="s">
        <v>4928</v>
      </c>
    </row>
    <row r="1247" spans="1:6" x14ac:dyDescent="0.25">
      <c r="A1247" s="56" t="s">
        <v>507</v>
      </c>
      <c r="B1247" s="56" t="s">
        <v>4928</v>
      </c>
      <c r="C1247" s="56" t="s">
        <v>5782</v>
      </c>
      <c r="D1247" s="57" t="s">
        <v>5768</v>
      </c>
      <c r="E1247" s="72" t="s">
        <v>5747</v>
      </c>
      <c r="F1247" s="56" t="s">
        <v>4928</v>
      </c>
    </row>
    <row r="1248" spans="1:6" x14ac:dyDescent="0.25">
      <c r="A1248" s="56" t="s">
        <v>897</v>
      </c>
      <c r="B1248" s="56" t="s">
        <v>4928</v>
      </c>
      <c r="C1248" s="56" t="s">
        <v>5782</v>
      </c>
      <c r="D1248" s="57" t="s">
        <v>5768</v>
      </c>
      <c r="E1248" s="72" t="s">
        <v>5747</v>
      </c>
      <c r="F1248" s="56" t="s">
        <v>4928</v>
      </c>
    </row>
    <row r="1249" spans="1:6" x14ac:dyDescent="0.25">
      <c r="A1249" s="56" t="s">
        <v>1266</v>
      </c>
      <c r="B1249" s="56" t="s">
        <v>4928</v>
      </c>
      <c r="C1249" s="56" t="s">
        <v>5782</v>
      </c>
      <c r="D1249" s="57" t="s">
        <v>5768</v>
      </c>
      <c r="E1249" s="72" t="s">
        <v>5747</v>
      </c>
      <c r="F1249" s="56" t="s">
        <v>4928</v>
      </c>
    </row>
    <row r="1250" spans="1:6" x14ac:dyDescent="0.25">
      <c r="A1250" s="56" t="s">
        <v>510</v>
      </c>
      <c r="B1250" s="56" t="s">
        <v>4928</v>
      </c>
      <c r="C1250" s="56" t="s">
        <v>5782</v>
      </c>
      <c r="D1250" s="57" t="s">
        <v>5768</v>
      </c>
      <c r="E1250" s="72" t="s">
        <v>5747</v>
      </c>
      <c r="F1250" s="56" t="s">
        <v>4928</v>
      </c>
    </row>
    <row r="1251" spans="1:6" x14ac:dyDescent="0.25">
      <c r="A1251" s="56" t="s">
        <v>3821</v>
      </c>
      <c r="B1251" s="56" t="s">
        <v>4928</v>
      </c>
      <c r="C1251" s="56" t="s">
        <v>5782</v>
      </c>
      <c r="D1251" s="57" t="s">
        <v>5768</v>
      </c>
      <c r="E1251" s="72" t="s">
        <v>5747</v>
      </c>
      <c r="F1251" s="56" t="s">
        <v>4928</v>
      </c>
    </row>
    <row r="1252" spans="1:6" x14ac:dyDescent="0.25">
      <c r="A1252" s="56" t="s">
        <v>870</v>
      </c>
      <c r="B1252" s="56" t="s">
        <v>4928</v>
      </c>
      <c r="C1252" s="56" t="s">
        <v>5782</v>
      </c>
      <c r="D1252" s="57" t="s">
        <v>5768</v>
      </c>
      <c r="E1252" s="72" t="s">
        <v>5747</v>
      </c>
      <c r="F1252" s="56" t="s">
        <v>4928</v>
      </c>
    </row>
    <row r="1253" spans="1:6" x14ac:dyDescent="0.25">
      <c r="A1253" s="56" t="s">
        <v>899</v>
      </c>
      <c r="B1253" s="56" t="s">
        <v>4928</v>
      </c>
      <c r="C1253" s="56" t="s">
        <v>5782</v>
      </c>
      <c r="D1253" s="57" t="s">
        <v>5768</v>
      </c>
      <c r="E1253" s="72" t="s">
        <v>5747</v>
      </c>
      <c r="F1253" s="56" t="s">
        <v>4928</v>
      </c>
    </row>
    <row r="1254" spans="1:6" x14ac:dyDescent="0.25">
      <c r="A1254" s="56" t="s">
        <v>3603</v>
      </c>
      <c r="B1254" s="56" t="s">
        <v>4928</v>
      </c>
      <c r="C1254" s="56" t="s">
        <v>5782</v>
      </c>
      <c r="D1254" s="57" t="s">
        <v>5768</v>
      </c>
      <c r="E1254" s="72" t="s">
        <v>5747</v>
      </c>
      <c r="F1254" s="56" t="s">
        <v>4928</v>
      </c>
    </row>
    <row r="1255" spans="1:6" x14ac:dyDescent="0.25">
      <c r="A1255" s="56" t="s">
        <v>3457</v>
      </c>
      <c r="B1255" s="56" t="s">
        <v>4928</v>
      </c>
      <c r="C1255" s="56" t="s">
        <v>5782</v>
      </c>
      <c r="D1255" s="57" t="s">
        <v>5768</v>
      </c>
      <c r="E1255" s="72" t="s">
        <v>5747</v>
      </c>
      <c r="F1255" s="56" t="s">
        <v>4928</v>
      </c>
    </row>
    <row r="1256" spans="1:6" x14ac:dyDescent="0.25">
      <c r="A1256" s="56" t="s">
        <v>240</v>
      </c>
      <c r="B1256" s="56" t="s">
        <v>4928</v>
      </c>
      <c r="C1256" s="56" t="s">
        <v>5782</v>
      </c>
      <c r="D1256" s="57" t="s">
        <v>5768</v>
      </c>
      <c r="E1256" s="72" t="s">
        <v>5747</v>
      </c>
      <c r="F1256" s="56" t="s">
        <v>4928</v>
      </c>
    </row>
    <row r="1257" spans="1:6" x14ac:dyDescent="0.25">
      <c r="A1257" s="56" t="s">
        <v>3399</v>
      </c>
      <c r="B1257" s="56" t="s">
        <v>4928</v>
      </c>
      <c r="C1257" s="56" t="s">
        <v>5782</v>
      </c>
      <c r="D1257" s="57" t="s">
        <v>5768</v>
      </c>
      <c r="E1257" s="72" t="s">
        <v>5747</v>
      </c>
      <c r="F1257" s="56" t="s">
        <v>4928</v>
      </c>
    </row>
    <row r="1258" spans="1:6" x14ac:dyDescent="0.25">
      <c r="A1258" s="56" t="s">
        <v>4931</v>
      </c>
      <c r="B1258" s="56" t="s">
        <v>4928</v>
      </c>
      <c r="C1258" s="56" t="s">
        <v>5782</v>
      </c>
      <c r="D1258" s="57" t="s">
        <v>5768</v>
      </c>
      <c r="E1258" s="72" t="s">
        <v>5747</v>
      </c>
      <c r="F1258" s="56" t="s">
        <v>4928</v>
      </c>
    </row>
    <row r="1259" spans="1:6" x14ac:dyDescent="0.25">
      <c r="A1259" s="56" t="s">
        <v>750</v>
      </c>
      <c r="B1259" s="56" t="s">
        <v>4928</v>
      </c>
      <c r="C1259" s="56" t="s">
        <v>5782</v>
      </c>
      <c r="D1259" s="57" t="s">
        <v>5768</v>
      </c>
      <c r="E1259" s="72" t="s">
        <v>5747</v>
      </c>
      <c r="F1259" s="56" t="s">
        <v>4928</v>
      </c>
    </row>
    <row r="1260" spans="1:6" x14ac:dyDescent="0.25">
      <c r="A1260" s="56" t="s">
        <v>820</v>
      </c>
      <c r="B1260" s="56" t="s">
        <v>4928</v>
      </c>
      <c r="C1260" s="56" t="s">
        <v>5782</v>
      </c>
      <c r="D1260" s="57" t="s">
        <v>5768</v>
      </c>
      <c r="E1260" s="72" t="s">
        <v>5747</v>
      </c>
      <c r="F1260" s="56" t="s">
        <v>4928</v>
      </c>
    </row>
    <row r="1261" spans="1:6" x14ac:dyDescent="0.25">
      <c r="A1261" s="56" t="s">
        <v>972</v>
      </c>
      <c r="B1261" s="56" t="s">
        <v>4928</v>
      </c>
      <c r="C1261" s="56" t="s">
        <v>5782</v>
      </c>
      <c r="D1261" s="57" t="s">
        <v>5768</v>
      </c>
      <c r="E1261" s="72" t="s">
        <v>5747</v>
      </c>
      <c r="F1261" s="56" t="s">
        <v>4928</v>
      </c>
    </row>
    <row r="1262" spans="1:6" x14ac:dyDescent="0.25">
      <c r="A1262" s="56" t="s">
        <v>3824</v>
      </c>
      <c r="B1262" s="56" t="s">
        <v>4928</v>
      </c>
      <c r="C1262" s="56" t="s">
        <v>5782</v>
      </c>
      <c r="D1262" s="57" t="s">
        <v>5768</v>
      </c>
      <c r="E1262" s="72" t="s">
        <v>5747</v>
      </c>
      <c r="F1262" s="56" t="s">
        <v>4928</v>
      </c>
    </row>
    <row r="1263" spans="1:6" x14ac:dyDescent="0.25">
      <c r="A1263" s="56" t="s">
        <v>1014</v>
      </c>
      <c r="B1263" s="56" t="s">
        <v>4928</v>
      </c>
      <c r="C1263" s="56" t="s">
        <v>5782</v>
      </c>
      <c r="D1263" s="57" t="s">
        <v>5768</v>
      </c>
      <c r="E1263" s="72" t="s">
        <v>5747</v>
      </c>
      <c r="F1263" s="56" t="s">
        <v>4928</v>
      </c>
    </row>
    <row r="1264" spans="1:6" x14ac:dyDescent="0.25">
      <c r="A1264" s="56" t="s">
        <v>3609</v>
      </c>
      <c r="B1264" s="56" t="s">
        <v>4928</v>
      </c>
      <c r="C1264" s="56" t="s">
        <v>5782</v>
      </c>
      <c r="D1264" s="57" t="s">
        <v>5768</v>
      </c>
      <c r="E1264" s="72" t="s">
        <v>5747</v>
      </c>
      <c r="F1264" s="56" t="s">
        <v>4928</v>
      </c>
    </row>
    <row r="1265" spans="1:6" x14ac:dyDescent="0.25">
      <c r="A1265" s="56" t="s">
        <v>3610</v>
      </c>
      <c r="B1265" s="56" t="s">
        <v>4928</v>
      </c>
      <c r="C1265" s="56" t="s">
        <v>5782</v>
      </c>
      <c r="D1265" s="57" t="s">
        <v>5768</v>
      </c>
      <c r="E1265" s="72" t="s">
        <v>5747</v>
      </c>
      <c r="F1265" s="56" t="s">
        <v>4928</v>
      </c>
    </row>
    <row r="1266" spans="1:6" x14ac:dyDescent="0.25">
      <c r="A1266" s="56" t="s">
        <v>1887</v>
      </c>
      <c r="B1266" s="56" t="s">
        <v>4928</v>
      </c>
      <c r="C1266" s="56" t="s">
        <v>5782</v>
      </c>
      <c r="D1266" s="57" t="s">
        <v>5768</v>
      </c>
      <c r="E1266" s="72" t="s">
        <v>5747</v>
      </c>
      <c r="F1266" s="56" t="s">
        <v>4928</v>
      </c>
    </row>
    <row r="1267" spans="1:6" x14ac:dyDescent="0.25">
      <c r="A1267" s="56" t="s">
        <v>904</v>
      </c>
      <c r="B1267" s="56" t="s">
        <v>4928</v>
      </c>
      <c r="C1267" s="56" t="s">
        <v>5782</v>
      </c>
      <c r="D1267" s="57" t="s">
        <v>5768</v>
      </c>
      <c r="E1267" s="72" t="s">
        <v>5747</v>
      </c>
      <c r="F1267" s="56" t="s">
        <v>4928</v>
      </c>
    </row>
    <row r="1268" spans="1:6" x14ac:dyDescent="0.25">
      <c r="A1268" s="56" t="s">
        <v>776</v>
      </c>
      <c r="B1268" s="56" t="s">
        <v>4928</v>
      </c>
      <c r="C1268" s="56" t="s">
        <v>5782</v>
      </c>
      <c r="D1268" s="57" t="s">
        <v>5768</v>
      </c>
      <c r="E1268" s="72" t="s">
        <v>5747</v>
      </c>
      <c r="F1268" s="56" t="s">
        <v>4928</v>
      </c>
    </row>
    <row r="1269" spans="1:6" x14ac:dyDescent="0.25">
      <c r="A1269" s="56" t="s">
        <v>630</v>
      </c>
      <c r="B1269" s="56" t="s">
        <v>4928</v>
      </c>
      <c r="C1269" s="56" t="s">
        <v>5782</v>
      </c>
      <c r="D1269" s="57" t="s">
        <v>5768</v>
      </c>
      <c r="E1269" s="72" t="s">
        <v>5747</v>
      </c>
      <c r="F1269" s="56" t="s">
        <v>4928</v>
      </c>
    </row>
    <row r="1270" spans="1:6" x14ac:dyDescent="0.25">
      <c r="A1270" s="56" t="s">
        <v>309</v>
      </c>
      <c r="B1270" s="56" t="s">
        <v>4928</v>
      </c>
      <c r="C1270" s="56" t="s">
        <v>5782</v>
      </c>
      <c r="D1270" s="57" t="s">
        <v>5768</v>
      </c>
      <c r="E1270" s="72" t="s">
        <v>5747</v>
      </c>
      <c r="F1270" s="56" t="s">
        <v>4928</v>
      </c>
    </row>
    <row r="1271" spans="1:6" x14ac:dyDescent="0.25">
      <c r="A1271" s="56" t="s">
        <v>1018</v>
      </c>
      <c r="B1271" s="56" t="s">
        <v>4928</v>
      </c>
      <c r="C1271" s="56" t="s">
        <v>5782</v>
      </c>
      <c r="D1271" s="57" t="s">
        <v>5768</v>
      </c>
      <c r="E1271" s="72" t="s">
        <v>5747</v>
      </c>
      <c r="F1271" s="56" t="s">
        <v>4928</v>
      </c>
    </row>
    <row r="1272" spans="1:6" x14ac:dyDescent="0.25">
      <c r="A1272" s="56" t="s">
        <v>4064</v>
      </c>
      <c r="B1272" s="56" t="s">
        <v>4928</v>
      </c>
      <c r="C1272" s="56" t="s">
        <v>5782</v>
      </c>
      <c r="D1272" s="57" t="s">
        <v>5768</v>
      </c>
      <c r="E1272" s="72" t="s">
        <v>5747</v>
      </c>
      <c r="F1272" s="56" t="s">
        <v>4928</v>
      </c>
    </row>
    <row r="1273" spans="1:6" x14ac:dyDescent="0.25">
      <c r="A1273" s="56" t="s">
        <v>1287</v>
      </c>
      <c r="B1273" s="56" t="s">
        <v>4928</v>
      </c>
      <c r="C1273" s="56" t="s">
        <v>5782</v>
      </c>
      <c r="D1273" s="57" t="s">
        <v>5768</v>
      </c>
      <c r="E1273" s="72" t="s">
        <v>5747</v>
      </c>
      <c r="F1273" s="56" t="s">
        <v>4928</v>
      </c>
    </row>
    <row r="1274" spans="1:6" x14ac:dyDescent="0.25">
      <c r="A1274" s="56" t="s">
        <v>779</v>
      </c>
      <c r="B1274" s="56" t="s">
        <v>4928</v>
      </c>
      <c r="C1274" s="56" t="s">
        <v>5782</v>
      </c>
      <c r="D1274" s="57" t="s">
        <v>5768</v>
      </c>
      <c r="E1274" s="72" t="s">
        <v>5747</v>
      </c>
      <c r="F1274" s="56" t="s">
        <v>4928</v>
      </c>
    </row>
    <row r="1275" spans="1:6" x14ac:dyDescent="0.25">
      <c r="A1275" s="56" t="s">
        <v>3617</v>
      </c>
      <c r="B1275" s="56" t="s">
        <v>4966</v>
      </c>
      <c r="C1275" s="56" t="s">
        <v>5783</v>
      </c>
      <c r="D1275" s="57" t="s">
        <v>5767</v>
      </c>
      <c r="E1275" s="72" t="s">
        <v>5746</v>
      </c>
      <c r="F1275" s="56" t="s">
        <v>4966</v>
      </c>
    </row>
    <row r="1276" spans="1:6" x14ac:dyDescent="0.25">
      <c r="A1276" s="56" t="s">
        <v>1058</v>
      </c>
      <c r="B1276" s="56" t="s">
        <v>4966</v>
      </c>
      <c r="C1276" s="56" t="s">
        <v>5783</v>
      </c>
      <c r="D1276" s="57" t="s">
        <v>5767</v>
      </c>
      <c r="E1276" s="72" t="s">
        <v>5746</v>
      </c>
      <c r="F1276" s="56" t="s">
        <v>4966</v>
      </c>
    </row>
    <row r="1277" spans="1:6" x14ac:dyDescent="0.25">
      <c r="A1277" s="56" t="s">
        <v>827</v>
      </c>
      <c r="B1277" s="56" t="s">
        <v>4966</v>
      </c>
      <c r="C1277" s="56" t="s">
        <v>5783</v>
      </c>
      <c r="D1277" s="57" t="s">
        <v>5767</v>
      </c>
      <c r="E1277" s="72" t="s">
        <v>5746</v>
      </c>
      <c r="F1277" s="56" t="s">
        <v>4966</v>
      </c>
    </row>
    <row r="1278" spans="1:6" x14ac:dyDescent="0.25">
      <c r="A1278" s="56" t="s">
        <v>1027</v>
      </c>
      <c r="B1278" s="56" t="s">
        <v>4966</v>
      </c>
      <c r="C1278" s="56" t="s">
        <v>5783</v>
      </c>
      <c r="D1278" s="57" t="s">
        <v>5767</v>
      </c>
      <c r="E1278" s="72" t="s">
        <v>5746</v>
      </c>
      <c r="F1278" s="56" t="s">
        <v>4966</v>
      </c>
    </row>
    <row r="1279" spans="1:6" x14ac:dyDescent="0.25">
      <c r="A1279" s="56" t="s">
        <v>4221</v>
      </c>
      <c r="B1279" s="56" t="s">
        <v>4966</v>
      </c>
      <c r="C1279" s="56" t="s">
        <v>5783</v>
      </c>
      <c r="D1279" s="57" t="s">
        <v>5767</v>
      </c>
      <c r="E1279" s="72" t="s">
        <v>5746</v>
      </c>
      <c r="F1279" s="56" t="s">
        <v>4966</v>
      </c>
    </row>
    <row r="1280" spans="1:6" x14ac:dyDescent="0.25">
      <c r="A1280" s="56" t="s">
        <v>982</v>
      </c>
      <c r="B1280" s="56" t="s">
        <v>4966</v>
      </c>
      <c r="C1280" s="56" t="s">
        <v>5783</v>
      </c>
      <c r="D1280" s="57" t="s">
        <v>5767</v>
      </c>
      <c r="E1280" s="72" t="s">
        <v>5746</v>
      </c>
      <c r="F1280" s="56" t="s">
        <v>4966</v>
      </c>
    </row>
    <row r="1281" spans="1:6" x14ac:dyDescent="0.25">
      <c r="A1281" s="56" t="s">
        <v>911</v>
      </c>
      <c r="B1281" s="56" t="s">
        <v>4966</v>
      </c>
      <c r="C1281" s="56" t="s">
        <v>5783</v>
      </c>
      <c r="D1281" s="57" t="s">
        <v>5767</v>
      </c>
      <c r="E1281" s="72" t="s">
        <v>5746</v>
      </c>
      <c r="F1281" s="56" t="s">
        <v>4966</v>
      </c>
    </row>
    <row r="1282" spans="1:6" x14ac:dyDescent="0.25">
      <c r="A1282" s="56" t="s">
        <v>3409</v>
      </c>
      <c r="B1282" s="56" t="s">
        <v>4966</v>
      </c>
      <c r="C1282" s="56" t="s">
        <v>5783</v>
      </c>
      <c r="D1282" s="57" t="s">
        <v>5767</v>
      </c>
      <c r="E1282" s="72" t="s">
        <v>5746</v>
      </c>
      <c r="F1282" s="56" t="s">
        <v>4966</v>
      </c>
    </row>
    <row r="1283" spans="1:6" x14ac:dyDescent="0.25">
      <c r="A1283" s="56" t="s">
        <v>881</v>
      </c>
      <c r="B1283" s="56" t="s">
        <v>4966</v>
      </c>
      <c r="C1283" s="56" t="s">
        <v>5783</v>
      </c>
      <c r="D1283" s="57" t="s">
        <v>5767</v>
      </c>
      <c r="E1283" s="72" t="s">
        <v>5746</v>
      </c>
      <c r="F1283" s="56" t="s">
        <v>4966</v>
      </c>
    </row>
    <row r="1284" spans="1:6" x14ac:dyDescent="0.25">
      <c r="A1284" s="56" t="s">
        <v>3383</v>
      </c>
      <c r="B1284" s="56" t="s">
        <v>4966</v>
      </c>
      <c r="C1284" s="56" t="s">
        <v>5783</v>
      </c>
      <c r="D1284" s="57" t="s">
        <v>5767</v>
      </c>
      <c r="E1284" s="72" t="s">
        <v>5746</v>
      </c>
      <c r="F1284" s="56" t="s">
        <v>4966</v>
      </c>
    </row>
    <row r="1285" spans="1:6" x14ac:dyDescent="0.25">
      <c r="A1285" s="56" t="s">
        <v>1063</v>
      </c>
      <c r="B1285" s="56" t="s">
        <v>4966</v>
      </c>
      <c r="C1285" s="56" t="s">
        <v>5783</v>
      </c>
      <c r="D1285" s="57" t="s">
        <v>5767</v>
      </c>
      <c r="E1285" s="72" t="s">
        <v>5746</v>
      </c>
      <c r="F1285" s="56" t="s">
        <v>4966</v>
      </c>
    </row>
    <row r="1286" spans="1:6" x14ac:dyDescent="0.25">
      <c r="A1286" s="56" t="s">
        <v>1101</v>
      </c>
      <c r="B1286" s="56" t="s">
        <v>4966</v>
      </c>
      <c r="C1286" s="56" t="s">
        <v>5783</v>
      </c>
      <c r="D1286" s="57" t="s">
        <v>5767</v>
      </c>
      <c r="E1286" s="72" t="s">
        <v>5746</v>
      </c>
      <c r="F1286" s="56" t="s">
        <v>4966</v>
      </c>
    </row>
    <row r="1287" spans="1:6" x14ac:dyDescent="0.25">
      <c r="A1287" s="56" t="s">
        <v>3624</v>
      </c>
      <c r="B1287" s="56" t="s">
        <v>4966</v>
      </c>
      <c r="C1287" s="56" t="s">
        <v>5783</v>
      </c>
      <c r="D1287" s="57" t="s">
        <v>5767</v>
      </c>
      <c r="E1287" s="72" t="s">
        <v>5746</v>
      </c>
      <c r="F1287" s="56" t="s">
        <v>4966</v>
      </c>
    </row>
    <row r="1288" spans="1:6" x14ac:dyDescent="0.25">
      <c r="A1288" s="56" t="s">
        <v>1064</v>
      </c>
      <c r="B1288" s="56" t="s">
        <v>4966</v>
      </c>
      <c r="C1288" s="56" t="s">
        <v>5783</v>
      </c>
      <c r="D1288" s="57" t="s">
        <v>5767</v>
      </c>
      <c r="E1288" s="72" t="s">
        <v>5746</v>
      </c>
      <c r="F1288" s="56" t="s">
        <v>4966</v>
      </c>
    </row>
    <row r="1289" spans="1:6" x14ac:dyDescent="0.25">
      <c r="A1289" s="56" t="s">
        <v>886</v>
      </c>
      <c r="B1289" s="56" t="s">
        <v>4966</v>
      </c>
      <c r="C1289" s="56" t="s">
        <v>5783</v>
      </c>
      <c r="D1289" s="57" t="s">
        <v>5767</v>
      </c>
      <c r="E1289" s="72" t="s">
        <v>5746</v>
      </c>
      <c r="F1289" s="56" t="s">
        <v>4966</v>
      </c>
    </row>
    <row r="1290" spans="1:6" x14ac:dyDescent="0.25">
      <c r="A1290" s="56" t="s">
        <v>887</v>
      </c>
      <c r="B1290" s="56" t="s">
        <v>4966</v>
      </c>
      <c r="C1290" s="56" t="s">
        <v>5783</v>
      </c>
      <c r="D1290" s="57" t="s">
        <v>5767</v>
      </c>
      <c r="E1290" s="72" t="s">
        <v>5746</v>
      </c>
      <c r="F1290" s="56" t="s">
        <v>4966</v>
      </c>
    </row>
    <row r="1291" spans="1:6" x14ac:dyDescent="0.25">
      <c r="A1291" s="56" t="s">
        <v>1066</v>
      </c>
      <c r="B1291" s="56" t="s">
        <v>4966</v>
      </c>
      <c r="C1291" s="56" t="s">
        <v>5783</v>
      </c>
      <c r="D1291" s="57" t="s">
        <v>5767</v>
      </c>
      <c r="E1291" s="72" t="s">
        <v>5746</v>
      </c>
      <c r="F1291" s="56" t="s">
        <v>4966</v>
      </c>
    </row>
    <row r="1292" spans="1:6" x14ac:dyDescent="0.25">
      <c r="A1292" s="56" t="s">
        <v>1104</v>
      </c>
      <c r="B1292" s="56" t="s">
        <v>4966</v>
      </c>
      <c r="C1292" s="56" t="s">
        <v>5783</v>
      </c>
      <c r="D1292" s="57" t="s">
        <v>5767</v>
      </c>
      <c r="E1292" s="72" t="s">
        <v>5746</v>
      </c>
      <c r="F1292" s="56" t="s">
        <v>4966</v>
      </c>
    </row>
    <row r="1293" spans="1:6" x14ac:dyDescent="0.25">
      <c r="A1293" s="56" t="s">
        <v>1036</v>
      </c>
      <c r="B1293" s="56" t="s">
        <v>4966</v>
      </c>
      <c r="C1293" s="56" t="s">
        <v>5783</v>
      </c>
      <c r="D1293" s="57" t="s">
        <v>5767</v>
      </c>
      <c r="E1293" s="72" t="s">
        <v>5746</v>
      </c>
      <c r="F1293" s="56" t="s">
        <v>4966</v>
      </c>
    </row>
    <row r="1294" spans="1:6" x14ac:dyDescent="0.25">
      <c r="A1294" s="56" t="s">
        <v>2841</v>
      </c>
      <c r="B1294" s="56" t="s">
        <v>4966</v>
      </c>
      <c r="C1294" s="56" t="s">
        <v>5783</v>
      </c>
      <c r="D1294" s="57" t="s">
        <v>5767</v>
      </c>
      <c r="E1294" s="72" t="s">
        <v>5746</v>
      </c>
      <c r="F1294" s="56" t="s">
        <v>4966</v>
      </c>
    </row>
    <row r="1295" spans="1:6" x14ac:dyDescent="0.25">
      <c r="A1295" s="56" t="s">
        <v>3439</v>
      </c>
      <c r="B1295" s="56" t="s">
        <v>4966</v>
      </c>
      <c r="C1295" s="56" t="s">
        <v>5783</v>
      </c>
      <c r="D1295" s="57" t="s">
        <v>5767</v>
      </c>
      <c r="E1295" s="72" t="s">
        <v>5746</v>
      </c>
      <c r="F1295" s="56" t="s">
        <v>4966</v>
      </c>
    </row>
    <row r="1296" spans="1:6" x14ac:dyDescent="0.25">
      <c r="A1296" s="56" t="s">
        <v>1070</v>
      </c>
      <c r="B1296" s="56" t="s">
        <v>4966</v>
      </c>
      <c r="C1296" s="56" t="s">
        <v>5783</v>
      </c>
      <c r="D1296" s="57" t="s">
        <v>5767</v>
      </c>
      <c r="E1296" s="72" t="s">
        <v>5746</v>
      </c>
      <c r="F1296" s="56" t="s">
        <v>4966</v>
      </c>
    </row>
    <row r="1297" spans="1:6" x14ac:dyDescent="0.25">
      <c r="A1297" s="56" t="s">
        <v>4967</v>
      </c>
      <c r="B1297" s="56" t="s">
        <v>4966</v>
      </c>
      <c r="C1297" s="56" t="s">
        <v>5783</v>
      </c>
      <c r="D1297" s="57" t="s">
        <v>5767</v>
      </c>
      <c r="E1297" s="72" t="s">
        <v>5746</v>
      </c>
      <c r="F1297" s="56" t="s">
        <v>4966</v>
      </c>
    </row>
    <row r="1298" spans="1:6" x14ac:dyDescent="0.25">
      <c r="A1298" s="56" t="s">
        <v>1072</v>
      </c>
      <c r="B1298" s="56" t="s">
        <v>4966</v>
      </c>
      <c r="C1298" s="56" t="s">
        <v>5783</v>
      </c>
      <c r="D1298" s="57" t="s">
        <v>5767</v>
      </c>
      <c r="E1298" s="72" t="s">
        <v>5746</v>
      </c>
      <c r="F1298" s="56" t="s">
        <v>4966</v>
      </c>
    </row>
    <row r="1299" spans="1:6" x14ac:dyDescent="0.25">
      <c r="A1299" s="56" t="s">
        <v>1073</v>
      </c>
      <c r="B1299" s="56" t="s">
        <v>4966</v>
      </c>
      <c r="C1299" s="56" t="s">
        <v>5783</v>
      </c>
      <c r="D1299" s="57" t="s">
        <v>5767</v>
      </c>
      <c r="E1299" s="72" t="s">
        <v>5746</v>
      </c>
      <c r="F1299" s="56" t="s">
        <v>4966</v>
      </c>
    </row>
    <row r="1300" spans="1:6" x14ac:dyDescent="0.25">
      <c r="A1300" s="56" t="s">
        <v>1106</v>
      </c>
      <c r="B1300" s="56" t="s">
        <v>4966</v>
      </c>
      <c r="C1300" s="56" t="s">
        <v>5783</v>
      </c>
      <c r="D1300" s="57" t="s">
        <v>5767</v>
      </c>
      <c r="E1300" s="72" t="s">
        <v>5746</v>
      </c>
      <c r="F1300" s="56" t="s">
        <v>4966</v>
      </c>
    </row>
    <row r="1301" spans="1:6" x14ac:dyDescent="0.25">
      <c r="A1301" s="56" t="s">
        <v>4968</v>
      </c>
      <c r="B1301" s="56" t="s">
        <v>4966</v>
      </c>
      <c r="C1301" s="56" t="s">
        <v>5783</v>
      </c>
      <c r="D1301" s="57" t="s">
        <v>5767</v>
      </c>
      <c r="E1301" s="72" t="s">
        <v>5746</v>
      </c>
      <c r="F1301" s="56" t="s">
        <v>4966</v>
      </c>
    </row>
    <row r="1302" spans="1:6" x14ac:dyDescent="0.25">
      <c r="A1302" s="56" t="s">
        <v>1074</v>
      </c>
      <c r="B1302" s="56" t="s">
        <v>4966</v>
      </c>
      <c r="C1302" s="56" t="s">
        <v>5783</v>
      </c>
      <c r="D1302" s="57" t="s">
        <v>5767</v>
      </c>
      <c r="E1302" s="72" t="s">
        <v>5746</v>
      </c>
      <c r="F1302" s="56" t="s">
        <v>4966</v>
      </c>
    </row>
    <row r="1303" spans="1:6" x14ac:dyDescent="0.25">
      <c r="A1303" s="56" t="s">
        <v>3444</v>
      </c>
      <c r="B1303" s="56" t="s">
        <v>4966</v>
      </c>
      <c r="C1303" s="56" t="s">
        <v>5783</v>
      </c>
      <c r="D1303" s="57" t="s">
        <v>5767</v>
      </c>
      <c r="E1303" s="72" t="s">
        <v>5746</v>
      </c>
      <c r="F1303" s="56" t="s">
        <v>4966</v>
      </c>
    </row>
    <row r="1304" spans="1:6" x14ac:dyDescent="0.25">
      <c r="A1304" s="56" t="s">
        <v>1075</v>
      </c>
      <c r="B1304" s="56" t="s">
        <v>4966</v>
      </c>
      <c r="C1304" s="56" t="s">
        <v>5783</v>
      </c>
      <c r="D1304" s="57" t="s">
        <v>5767</v>
      </c>
      <c r="E1304" s="72" t="s">
        <v>5746</v>
      </c>
      <c r="F1304" s="56" t="s">
        <v>4966</v>
      </c>
    </row>
    <row r="1305" spans="1:6" x14ac:dyDescent="0.25">
      <c r="A1305" s="56" t="s">
        <v>1078</v>
      </c>
      <c r="B1305" s="56" t="s">
        <v>4966</v>
      </c>
      <c r="C1305" s="56" t="s">
        <v>5783</v>
      </c>
      <c r="D1305" s="57" t="s">
        <v>5767</v>
      </c>
      <c r="E1305" s="72" t="s">
        <v>5746</v>
      </c>
      <c r="F1305" s="56" t="s">
        <v>4966</v>
      </c>
    </row>
    <row r="1306" spans="1:6" x14ac:dyDescent="0.25">
      <c r="A1306" s="56" t="s">
        <v>4969</v>
      </c>
      <c r="B1306" s="56" t="s">
        <v>4966</v>
      </c>
      <c r="C1306" s="56" t="s">
        <v>5783</v>
      </c>
      <c r="D1306" s="57" t="s">
        <v>5767</v>
      </c>
      <c r="E1306" s="72" t="s">
        <v>5746</v>
      </c>
      <c r="F1306" s="56" t="s">
        <v>4966</v>
      </c>
    </row>
    <row r="1307" spans="1:6" x14ac:dyDescent="0.25">
      <c r="A1307" s="56" t="s">
        <v>3418</v>
      </c>
      <c r="B1307" s="56" t="s">
        <v>4966</v>
      </c>
      <c r="C1307" s="56" t="s">
        <v>5783</v>
      </c>
      <c r="D1307" s="57" t="s">
        <v>5767</v>
      </c>
      <c r="E1307" s="72" t="s">
        <v>5746</v>
      </c>
      <c r="F1307" s="56" t="s">
        <v>4966</v>
      </c>
    </row>
    <row r="1308" spans="1:6" x14ac:dyDescent="0.25">
      <c r="A1308" s="56" t="s">
        <v>1109</v>
      </c>
      <c r="B1308" s="56" t="s">
        <v>4966</v>
      </c>
      <c r="C1308" s="56" t="s">
        <v>5783</v>
      </c>
      <c r="D1308" s="57" t="s">
        <v>5767</v>
      </c>
      <c r="E1308" s="72" t="s">
        <v>5746</v>
      </c>
      <c r="F1308" s="56" t="s">
        <v>4966</v>
      </c>
    </row>
    <row r="1309" spans="1:6" x14ac:dyDescent="0.25">
      <c r="A1309" s="56" t="s">
        <v>3421</v>
      </c>
      <c r="B1309" s="56" t="s">
        <v>4966</v>
      </c>
      <c r="C1309" s="56" t="s">
        <v>5783</v>
      </c>
      <c r="D1309" s="57" t="s">
        <v>5767</v>
      </c>
      <c r="E1309" s="72" t="s">
        <v>5746</v>
      </c>
      <c r="F1309" s="56" t="s">
        <v>4966</v>
      </c>
    </row>
    <row r="1310" spans="1:6" x14ac:dyDescent="0.25">
      <c r="A1310" s="56" t="s">
        <v>1043</v>
      </c>
      <c r="B1310" s="56" t="s">
        <v>4966</v>
      </c>
      <c r="C1310" s="56" t="s">
        <v>5783</v>
      </c>
      <c r="D1310" s="57" t="s">
        <v>5767</v>
      </c>
      <c r="E1310" s="72" t="s">
        <v>5746</v>
      </c>
      <c r="F1310" s="56" t="s">
        <v>4966</v>
      </c>
    </row>
    <row r="1311" spans="1:6" x14ac:dyDescent="0.25">
      <c r="A1311" s="56" t="s">
        <v>966</v>
      </c>
      <c r="B1311" s="56" t="s">
        <v>4966</v>
      </c>
      <c r="C1311" s="56" t="s">
        <v>5783</v>
      </c>
      <c r="D1311" s="57" t="s">
        <v>5767</v>
      </c>
      <c r="E1311" s="72" t="s">
        <v>5746</v>
      </c>
      <c r="F1311" s="56" t="s">
        <v>4966</v>
      </c>
    </row>
    <row r="1312" spans="1:6" x14ac:dyDescent="0.25">
      <c r="A1312" s="56" t="s">
        <v>3449</v>
      </c>
      <c r="B1312" s="56" t="s">
        <v>4966</v>
      </c>
      <c r="C1312" s="56" t="s">
        <v>5783</v>
      </c>
      <c r="D1312" s="57" t="s">
        <v>5767</v>
      </c>
      <c r="E1312" s="72" t="s">
        <v>5746</v>
      </c>
      <c r="F1312" s="56" t="s">
        <v>4966</v>
      </c>
    </row>
    <row r="1313" spans="1:6" x14ac:dyDescent="0.25">
      <c r="A1313" s="56" t="s">
        <v>839</v>
      </c>
      <c r="B1313" s="56" t="s">
        <v>4966</v>
      </c>
      <c r="C1313" s="56" t="s">
        <v>5783</v>
      </c>
      <c r="D1313" s="57" t="s">
        <v>5767</v>
      </c>
      <c r="E1313" s="72" t="s">
        <v>5746</v>
      </c>
      <c r="F1313" s="56" t="s">
        <v>4966</v>
      </c>
    </row>
    <row r="1314" spans="1:6" x14ac:dyDescent="0.25">
      <c r="A1314" s="56" t="s">
        <v>4970</v>
      </c>
      <c r="B1314" s="56" t="s">
        <v>4966</v>
      </c>
      <c r="C1314" s="56" t="s">
        <v>5783</v>
      </c>
      <c r="D1314" s="57" t="s">
        <v>5767</v>
      </c>
      <c r="E1314" s="72" t="s">
        <v>5746</v>
      </c>
      <c r="F1314" s="56" t="s">
        <v>4966</v>
      </c>
    </row>
    <row r="1315" spans="1:6" x14ac:dyDescent="0.25">
      <c r="A1315" s="56" t="s">
        <v>1085</v>
      </c>
      <c r="B1315" s="56" t="s">
        <v>4966</v>
      </c>
      <c r="C1315" s="56" t="s">
        <v>5783</v>
      </c>
      <c r="D1315" s="57" t="s">
        <v>5767</v>
      </c>
      <c r="E1315" s="72" t="s">
        <v>5746</v>
      </c>
      <c r="F1315" s="56" t="s">
        <v>4966</v>
      </c>
    </row>
    <row r="1316" spans="1:6" x14ac:dyDescent="0.25">
      <c r="A1316" s="56" t="s">
        <v>968</v>
      </c>
      <c r="B1316" s="56" t="s">
        <v>4966</v>
      </c>
      <c r="C1316" s="56" t="s">
        <v>5783</v>
      </c>
      <c r="D1316" s="57" t="s">
        <v>5767</v>
      </c>
      <c r="E1316" s="72" t="s">
        <v>5746</v>
      </c>
      <c r="F1316" s="56" t="s">
        <v>4966</v>
      </c>
    </row>
    <row r="1317" spans="1:6" x14ac:dyDescent="0.25">
      <c r="A1317" s="56" t="s">
        <v>932</v>
      </c>
      <c r="B1317" s="56" t="s">
        <v>4966</v>
      </c>
      <c r="C1317" s="56" t="s">
        <v>5783</v>
      </c>
      <c r="D1317" s="57" t="s">
        <v>5767</v>
      </c>
      <c r="E1317" s="72" t="s">
        <v>5746</v>
      </c>
      <c r="F1317" s="56" t="s">
        <v>4966</v>
      </c>
    </row>
    <row r="1318" spans="1:6" x14ac:dyDescent="0.25">
      <c r="A1318" s="56" t="s">
        <v>1392</v>
      </c>
      <c r="B1318" s="56" t="s">
        <v>4966</v>
      </c>
      <c r="C1318" s="56" t="s">
        <v>5783</v>
      </c>
      <c r="D1318" s="57" t="s">
        <v>5767</v>
      </c>
      <c r="E1318" s="72" t="s">
        <v>5746</v>
      </c>
      <c r="F1318" s="56" t="s">
        <v>4966</v>
      </c>
    </row>
    <row r="1319" spans="1:6" x14ac:dyDescent="0.25">
      <c r="A1319" s="56" t="s">
        <v>3453</v>
      </c>
      <c r="B1319" s="56" t="s">
        <v>4966</v>
      </c>
      <c r="C1319" s="56" t="s">
        <v>5783</v>
      </c>
      <c r="D1319" s="57" t="s">
        <v>5767</v>
      </c>
      <c r="E1319" s="72" t="s">
        <v>5746</v>
      </c>
      <c r="F1319" s="56" t="s">
        <v>4966</v>
      </c>
    </row>
    <row r="1320" spans="1:6" x14ac:dyDescent="0.25">
      <c r="A1320" s="56" t="s">
        <v>4971</v>
      </c>
      <c r="B1320" s="56" t="s">
        <v>4966</v>
      </c>
      <c r="C1320" s="56" t="s">
        <v>5783</v>
      </c>
      <c r="D1320" s="57" t="s">
        <v>5767</v>
      </c>
      <c r="E1320" s="72" t="s">
        <v>5746</v>
      </c>
      <c r="F1320" s="56" t="s">
        <v>4966</v>
      </c>
    </row>
    <row r="1321" spans="1:6" x14ac:dyDescent="0.25">
      <c r="A1321" s="56" t="s">
        <v>871</v>
      </c>
      <c r="B1321" s="56" t="s">
        <v>4966</v>
      </c>
      <c r="C1321" s="56" t="s">
        <v>5783</v>
      </c>
      <c r="D1321" s="57" t="s">
        <v>5767</v>
      </c>
      <c r="E1321" s="72" t="s">
        <v>5746</v>
      </c>
      <c r="F1321" s="56" t="s">
        <v>4966</v>
      </c>
    </row>
    <row r="1322" spans="1:6" x14ac:dyDescent="0.25">
      <c r="A1322" s="56" t="s">
        <v>1117</v>
      </c>
      <c r="B1322" s="56" t="s">
        <v>4966</v>
      </c>
      <c r="C1322" s="56" t="s">
        <v>5783</v>
      </c>
      <c r="D1322" s="57" t="s">
        <v>5767</v>
      </c>
      <c r="E1322" s="72" t="s">
        <v>5746</v>
      </c>
      <c r="F1322" s="56" t="s">
        <v>4966</v>
      </c>
    </row>
    <row r="1323" spans="1:6" x14ac:dyDescent="0.25">
      <c r="A1323" s="56" t="s">
        <v>1008</v>
      </c>
      <c r="B1323" s="56" t="s">
        <v>4966</v>
      </c>
      <c r="C1323" s="56" t="s">
        <v>5783</v>
      </c>
      <c r="D1323" s="57" t="s">
        <v>5767</v>
      </c>
      <c r="E1323" s="72" t="s">
        <v>5746</v>
      </c>
      <c r="F1323" s="56" t="s">
        <v>4966</v>
      </c>
    </row>
    <row r="1324" spans="1:6" x14ac:dyDescent="0.25">
      <c r="A1324" s="56" t="s">
        <v>1009</v>
      </c>
      <c r="B1324" s="56" t="s">
        <v>4966</v>
      </c>
      <c r="C1324" s="56" t="s">
        <v>5783</v>
      </c>
      <c r="D1324" s="57" t="s">
        <v>5767</v>
      </c>
      <c r="E1324" s="72" t="s">
        <v>5746</v>
      </c>
      <c r="F1324" s="56" t="s">
        <v>4966</v>
      </c>
    </row>
    <row r="1325" spans="1:6" x14ac:dyDescent="0.25">
      <c r="A1325" s="56" t="s">
        <v>3424</v>
      </c>
      <c r="B1325" s="56" t="s">
        <v>4966</v>
      </c>
      <c r="C1325" s="56" t="s">
        <v>5783</v>
      </c>
      <c r="D1325" s="57" t="s">
        <v>5767</v>
      </c>
      <c r="E1325" s="72" t="s">
        <v>5746</v>
      </c>
      <c r="F1325" s="56" t="s">
        <v>4966</v>
      </c>
    </row>
    <row r="1326" spans="1:6" x14ac:dyDescent="0.25">
      <c r="A1326" s="56" t="s">
        <v>4972</v>
      </c>
      <c r="B1326" s="56" t="s">
        <v>4966</v>
      </c>
      <c r="C1326" s="56" t="s">
        <v>5783</v>
      </c>
      <c r="D1326" s="57" t="s">
        <v>5767</v>
      </c>
      <c r="E1326" s="72" t="s">
        <v>5746</v>
      </c>
      <c r="F1326" s="56" t="s">
        <v>4966</v>
      </c>
    </row>
    <row r="1327" spans="1:6" x14ac:dyDescent="0.25">
      <c r="A1327" s="56" t="s">
        <v>3400</v>
      </c>
      <c r="B1327" s="56" t="s">
        <v>4966</v>
      </c>
      <c r="C1327" s="56" t="s">
        <v>5783</v>
      </c>
      <c r="D1327" s="57" t="s">
        <v>5767</v>
      </c>
      <c r="E1327" s="72" t="s">
        <v>5746</v>
      </c>
      <c r="F1327" s="56" t="s">
        <v>4966</v>
      </c>
    </row>
    <row r="1328" spans="1:6" x14ac:dyDescent="0.25">
      <c r="A1328" s="56" t="s">
        <v>1012</v>
      </c>
      <c r="B1328" s="56" t="s">
        <v>4966</v>
      </c>
      <c r="C1328" s="56" t="s">
        <v>5783</v>
      </c>
      <c r="D1328" s="57" t="s">
        <v>5767</v>
      </c>
      <c r="E1328" s="72" t="s">
        <v>5746</v>
      </c>
      <c r="F1328" s="56" t="s">
        <v>4966</v>
      </c>
    </row>
    <row r="1329" spans="1:6" x14ac:dyDescent="0.25">
      <c r="A1329" s="56" t="s">
        <v>873</v>
      </c>
      <c r="B1329" s="56" t="s">
        <v>4966</v>
      </c>
      <c r="C1329" s="56" t="s">
        <v>5783</v>
      </c>
      <c r="D1329" s="57" t="s">
        <v>5767</v>
      </c>
      <c r="E1329" s="72" t="s">
        <v>5746</v>
      </c>
      <c r="F1329" s="56" t="s">
        <v>4966</v>
      </c>
    </row>
    <row r="1330" spans="1:6" x14ac:dyDescent="0.25">
      <c r="A1330" s="56" t="s">
        <v>3401</v>
      </c>
      <c r="B1330" s="56" t="s">
        <v>4966</v>
      </c>
      <c r="C1330" s="56" t="s">
        <v>5783</v>
      </c>
      <c r="D1330" s="57" t="s">
        <v>5767</v>
      </c>
      <c r="E1330" s="72" t="s">
        <v>5746</v>
      </c>
      <c r="F1330" s="56" t="s">
        <v>4966</v>
      </c>
    </row>
    <row r="1331" spans="1:6" x14ac:dyDescent="0.25">
      <c r="A1331" s="56" t="s">
        <v>1052</v>
      </c>
      <c r="B1331" s="56" t="s">
        <v>4966</v>
      </c>
      <c r="C1331" s="56" t="s">
        <v>5783</v>
      </c>
      <c r="D1331" s="57" t="s">
        <v>5767</v>
      </c>
      <c r="E1331" s="72" t="s">
        <v>5746</v>
      </c>
      <c r="F1331" s="56" t="s">
        <v>4966</v>
      </c>
    </row>
    <row r="1332" spans="1:6" x14ac:dyDescent="0.25">
      <c r="A1332" s="56" t="s">
        <v>3427</v>
      </c>
      <c r="B1332" s="56" t="s">
        <v>4966</v>
      </c>
      <c r="C1332" s="56" t="s">
        <v>5783</v>
      </c>
      <c r="D1332" s="57" t="s">
        <v>5767</v>
      </c>
      <c r="E1332" s="72" t="s">
        <v>5746</v>
      </c>
      <c r="F1332" s="56" t="s">
        <v>4966</v>
      </c>
    </row>
    <row r="1333" spans="1:6" x14ac:dyDescent="0.25">
      <c r="A1333" s="56" t="s">
        <v>1310</v>
      </c>
      <c r="B1333" s="56" t="s">
        <v>4966</v>
      </c>
      <c r="C1333" s="56" t="s">
        <v>5783</v>
      </c>
      <c r="D1333" s="57" t="s">
        <v>5767</v>
      </c>
      <c r="E1333" s="72" t="s">
        <v>5746</v>
      </c>
      <c r="F1333" s="56" t="s">
        <v>4966</v>
      </c>
    </row>
    <row r="1334" spans="1:6" x14ac:dyDescent="0.25">
      <c r="A1334" s="56" t="s">
        <v>3460</v>
      </c>
      <c r="B1334" s="56" t="s">
        <v>4966</v>
      </c>
      <c r="C1334" s="56" t="s">
        <v>5783</v>
      </c>
      <c r="D1334" s="57" t="s">
        <v>5767</v>
      </c>
      <c r="E1334" s="72" t="s">
        <v>5746</v>
      </c>
      <c r="F1334" s="56" t="s">
        <v>4966</v>
      </c>
    </row>
    <row r="1335" spans="1:6" x14ac:dyDescent="0.25">
      <c r="A1335" s="56" t="s">
        <v>905</v>
      </c>
      <c r="B1335" s="56" t="s">
        <v>4966</v>
      </c>
      <c r="C1335" s="56" t="s">
        <v>5783</v>
      </c>
      <c r="D1335" s="57" t="s">
        <v>5767</v>
      </c>
      <c r="E1335" s="72" t="s">
        <v>5746</v>
      </c>
      <c r="F1335" s="56" t="s">
        <v>4966</v>
      </c>
    </row>
    <row r="1336" spans="1:6" x14ac:dyDescent="0.25">
      <c r="A1336" s="56" t="s">
        <v>4973</v>
      </c>
      <c r="B1336" s="56" t="s">
        <v>4966</v>
      </c>
      <c r="C1336" s="56" t="s">
        <v>5783</v>
      </c>
      <c r="D1336" s="57" t="s">
        <v>5767</v>
      </c>
      <c r="E1336" s="72" t="s">
        <v>5746</v>
      </c>
      <c r="F1336" s="56" t="s">
        <v>4966</v>
      </c>
    </row>
    <row r="1337" spans="1:6" x14ac:dyDescent="0.25">
      <c r="A1337" s="56" t="s">
        <v>906</v>
      </c>
      <c r="B1337" s="56" t="s">
        <v>4966</v>
      </c>
      <c r="C1337" s="56" t="s">
        <v>5783</v>
      </c>
      <c r="D1337" s="57" t="s">
        <v>5767</v>
      </c>
      <c r="E1337" s="72" t="s">
        <v>5746</v>
      </c>
      <c r="F1337" s="56" t="s">
        <v>4966</v>
      </c>
    </row>
    <row r="1338" spans="1:6" x14ac:dyDescent="0.25">
      <c r="A1338" s="56" t="s">
        <v>4974</v>
      </c>
      <c r="B1338" s="56" t="s">
        <v>4966</v>
      </c>
      <c r="C1338" s="56" t="s">
        <v>5783</v>
      </c>
      <c r="D1338" s="57" t="s">
        <v>5767</v>
      </c>
      <c r="E1338" s="72" t="s">
        <v>5746</v>
      </c>
      <c r="F1338" s="56" t="s">
        <v>4966</v>
      </c>
    </row>
    <row r="1339" spans="1:6" x14ac:dyDescent="0.25">
      <c r="A1339" s="56" t="s">
        <v>826</v>
      </c>
      <c r="B1339" s="56" t="s">
        <v>4975</v>
      </c>
      <c r="C1339" s="56" t="s">
        <v>5782</v>
      </c>
      <c r="D1339" s="57" t="s">
        <v>5767</v>
      </c>
      <c r="E1339" s="72" t="s">
        <v>5746</v>
      </c>
      <c r="F1339" s="56" t="s">
        <v>4975</v>
      </c>
    </row>
    <row r="1340" spans="1:6" x14ac:dyDescent="0.25">
      <c r="A1340" s="56" t="s">
        <v>725</v>
      </c>
      <c r="B1340" s="56" t="s">
        <v>4975</v>
      </c>
      <c r="C1340" s="56" t="s">
        <v>5782</v>
      </c>
      <c r="D1340" s="57" t="s">
        <v>5767</v>
      </c>
      <c r="E1340" s="72" t="s">
        <v>5746</v>
      </c>
      <c r="F1340" s="56" t="s">
        <v>4975</v>
      </c>
    </row>
    <row r="1341" spans="1:6" x14ac:dyDescent="0.25">
      <c r="A1341" s="56" t="s">
        <v>3808</v>
      </c>
      <c r="B1341" s="56" t="s">
        <v>4975</v>
      </c>
      <c r="C1341" s="56" t="s">
        <v>5782</v>
      </c>
      <c r="D1341" s="57" t="s">
        <v>5767</v>
      </c>
      <c r="E1341" s="72" t="s">
        <v>5746</v>
      </c>
      <c r="F1341" s="56" t="s">
        <v>4975</v>
      </c>
    </row>
    <row r="1342" spans="1:6" x14ac:dyDescent="0.25">
      <c r="A1342" s="56" t="s">
        <v>4853</v>
      </c>
      <c r="B1342" s="56" t="s">
        <v>4975</v>
      </c>
      <c r="C1342" s="56" t="s">
        <v>5782</v>
      </c>
      <c r="D1342" s="57" t="s">
        <v>5767</v>
      </c>
      <c r="E1342" s="72" t="s">
        <v>5746</v>
      </c>
      <c r="F1342" s="56" t="s">
        <v>4975</v>
      </c>
    </row>
    <row r="1343" spans="1:6" x14ac:dyDescent="0.25">
      <c r="A1343" s="56" t="s">
        <v>1313</v>
      </c>
      <c r="B1343" s="56" t="s">
        <v>4975</v>
      </c>
      <c r="C1343" s="56" t="s">
        <v>5782</v>
      </c>
      <c r="D1343" s="57" t="s">
        <v>5767</v>
      </c>
      <c r="E1343" s="72" t="s">
        <v>5746</v>
      </c>
      <c r="F1343" s="56" t="s">
        <v>4975</v>
      </c>
    </row>
    <row r="1344" spans="1:6" x14ac:dyDescent="0.25">
      <c r="A1344" s="56" t="s">
        <v>3586</v>
      </c>
      <c r="B1344" s="56" t="s">
        <v>4975</v>
      </c>
      <c r="C1344" s="56" t="s">
        <v>5782</v>
      </c>
      <c r="D1344" s="57" t="s">
        <v>5767</v>
      </c>
      <c r="E1344" s="72" t="s">
        <v>5746</v>
      </c>
      <c r="F1344" s="56" t="s">
        <v>4975</v>
      </c>
    </row>
    <row r="1345" spans="1:6" x14ac:dyDescent="0.25">
      <c r="A1345" s="56" t="s">
        <v>4976</v>
      </c>
      <c r="B1345" s="56" t="s">
        <v>4975</v>
      </c>
      <c r="C1345" s="56" t="s">
        <v>5782</v>
      </c>
      <c r="D1345" s="57" t="s">
        <v>5767</v>
      </c>
      <c r="E1345" s="72" t="s">
        <v>5746</v>
      </c>
      <c r="F1345" s="56" t="s">
        <v>4975</v>
      </c>
    </row>
    <row r="1346" spans="1:6" x14ac:dyDescent="0.25">
      <c r="A1346" s="56" t="s">
        <v>3378</v>
      </c>
      <c r="B1346" s="56" t="s">
        <v>4975</v>
      </c>
      <c r="C1346" s="56" t="s">
        <v>5782</v>
      </c>
      <c r="D1346" s="57" t="s">
        <v>5767</v>
      </c>
      <c r="E1346" s="72" t="s">
        <v>5746</v>
      </c>
      <c r="F1346" s="56" t="s">
        <v>4975</v>
      </c>
    </row>
    <row r="1347" spans="1:6" x14ac:dyDescent="0.25">
      <c r="A1347" s="56" t="s">
        <v>803</v>
      </c>
      <c r="B1347" s="56" t="s">
        <v>4975</v>
      </c>
      <c r="C1347" s="56" t="s">
        <v>5782</v>
      </c>
      <c r="D1347" s="57" t="s">
        <v>5767</v>
      </c>
      <c r="E1347" s="72" t="s">
        <v>5746</v>
      </c>
      <c r="F1347" s="56" t="s">
        <v>4975</v>
      </c>
    </row>
    <row r="1348" spans="1:6" x14ac:dyDescent="0.25">
      <c r="A1348" s="56" t="s">
        <v>805</v>
      </c>
      <c r="B1348" s="56" t="s">
        <v>4975</v>
      </c>
      <c r="C1348" s="56" t="s">
        <v>5782</v>
      </c>
      <c r="D1348" s="57" t="s">
        <v>5767</v>
      </c>
      <c r="E1348" s="72" t="s">
        <v>5746</v>
      </c>
      <c r="F1348" s="56" t="s">
        <v>4975</v>
      </c>
    </row>
    <row r="1349" spans="1:6" x14ac:dyDescent="0.25">
      <c r="A1349" s="56" t="s">
        <v>577</v>
      </c>
      <c r="B1349" s="56" t="s">
        <v>4975</v>
      </c>
      <c r="C1349" s="56" t="s">
        <v>5782</v>
      </c>
      <c r="D1349" s="57" t="s">
        <v>5767</v>
      </c>
      <c r="E1349" s="72" t="s">
        <v>5746</v>
      </c>
      <c r="F1349" s="56" t="s">
        <v>4975</v>
      </c>
    </row>
    <row r="1350" spans="1:6" x14ac:dyDescent="0.25">
      <c r="A1350" s="56" t="s">
        <v>916</v>
      </c>
      <c r="B1350" s="56" t="s">
        <v>4975</v>
      </c>
      <c r="C1350" s="56" t="s">
        <v>5782</v>
      </c>
      <c r="D1350" s="57" t="s">
        <v>5767</v>
      </c>
      <c r="E1350" s="72" t="s">
        <v>5746</v>
      </c>
      <c r="F1350" s="56" t="s">
        <v>4975</v>
      </c>
    </row>
    <row r="1351" spans="1:6" x14ac:dyDescent="0.25">
      <c r="A1351" s="56" t="s">
        <v>3812</v>
      </c>
      <c r="B1351" s="56" t="s">
        <v>4975</v>
      </c>
      <c r="C1351" s="56" t="s">
        <v>5782</v>
      </c>
      <c r="D1351" s="57" t="s">
        <v>5767</v>
      </c>
      <c r="E1351" s="72" t="s">
        <v>5746</v>
      </c>
      <c r="F1351" s="56" t="s">
        <v>4975</v>
      </c>
    </row>
    <row r="1352" spans="1:6" x14ac:dyDescent="0.25">
      <c r="A1352" s="56" t="s">
        <v>859</v>
      </c>
      <c r="B1352" s="56" t="s">
        <v>4975</v>
      </c>
      <c r="C1352" s="56" t="s">
        <v>5782</v>
      </c>
      <c r="D1352" s="57" t="s">
        <v>5767</v>
      </c>
      <c r="E1352" s="72" t="s">
        <v>5746</v>
      </c>
      <c r="F1352" s="56" t="s">
        <v>4975</v>
      </c>
    </row>
    <row r="1353" spans="1:6" x14ac:dyDescent="0.25">
      <c r="A1353" s="56" t="s">
        <v>1317</v>
      </c>
      <c r="B1353" s="56" t="s">
        <v>4975</v>
      </c>
      <c r="C1353" s="56" t="s">
        <v>5782</v>
      </c>
      <c r="D1353" s="57" t="s">
        <v>5767</v>
      </c>
      <c r="E1353" s="72" t="s">
        <v>5746</v>
      </c>
      <c r="F1353" s="56" t="s">
        <v>4975</v>
      </c>
    </row>
    <row r="1354" spans="1:6" x14ac:dyDescent="0.25">
      <c r="A1354" s="56" t="s">
        <v>4048</v>
      </c>
      <c r="B1354" s="56" t="s">
        <v>4975</v>
      </c>
      <c r="C1354" s="56" t="s">
        <v>5782</v>
      </c>
      <c r="D1354" s="57" t="s">
        <v>5767</v>
      </c>
      <c r="E1354" s="72" t="s">
        <v>5746</v>
      </c>
      <c r="F1354" s="56" t="s">
        <v>4975</v>
      </c>
    </row>
    <row r="1355" spans="1:6" x14ac:dyDescent="0.25">
      <c r="A1355" s="56" t="s">
        <v>3412</v>
      </c>
      <c r="B1355" s="56" t="s">
        <v>4975</v>
      </c>
      <c r="C1355" s="56" t="s">
        <v>5782</v>
      </c>
      <c r="D1355" s="57" t="s">
        <v>5767</v>
      </c>
      <c r="E1355" s="72" t="s">
        <v>5746</v>
      </c>
      <c r="F1355" s="56" t="s">
        <v>4975</v>
      </c>
    </row>
    <row r="1356" spans="1:6" x14ac:dyDescent="0.25">
      <c r="A1356" s="56" t="s">
        <v>1102</v>
      </c>
      <c r="B1356" s="56" t="s">
        <v>4975</v>
      </c>
      <c r="C1356" s="56" t="s">
        <v>5782</v>
      </c>
      <c r="D1356" s="57" t="s">
        <v>5767</v>
      </c>
      <c r="E1356" s="72" t="s">
        <v>5746</v>
      </c>
      <c r="F1356" s="56" t="s">
        <v>4975</v>
      </c>
    </row>
    <row r="1357" spans="1:6" x14ac:dyDescent="0.25">
      <c r="A1357" s="56" t="s">
        <v>4287</v>
      </c>
      <c r="B1357" s="56" t="s">
        <v>4975</v>
      </c>
      <c r="C1357" s="56" t="s">
        <v>5782</v>
      </c>
      <c r="D1357" s="57" t="s">
        <v>5767</v>
      </c>
      <c r="E1357" s="72" t="s">
        <v>5746</v>
      </c>
      <c r="F1357" s="56" t="s">
        <v>4975</v>
      </c>
    </row>
    <row r="1358" spans="1:6" x14ac:dyDescent="0.25">
      <c r="A1358" s="56" t="s">
        <v>989</v>
      </c>
      <c r="B1358" s="56" t="s">
        <v>4975</v>
      </c>
      <c r="C1358" s="56" t="s">
        <v>5782</v>
      </c>
      <c r="D1358" s="57" t="s">
        <v>5767</v>
      </c>
      <c r="E1358" s="72" t="s">
        <v>5746</v>
      </c>
      <c r="F1358" s="56" t="s">
        <v>4975</v>
      </c>
    </row>
    <row r="1359" spans="1:6" x14ac:dyDescent="0.25">
      <c r="A1359" s="56" t="s">
        <v>1035</v>
      </c>
      <c r="B1359" s="56" t="s">
        <v>4975</v>
      </c>
      <c r="C1359" s="56" t="s">
        <v>5782</v>
      </c>
      <c r="D1359" s="57" t="s">
        <v>5767</v>
      </c>
      <c r="E1359" s="72" t="s">
        <v>5746</v>
      </c>
      <c r="F1359" s="56" t="s">
        <v>4975</v>
      </c>
    </row>
    <row r="1360" spans="1:6" x14ac:dyDescent="0.25">
      <c r="A1360" s="56" t="s">
        <v>957</v>
      </c>
      <c r="B1360" s="56" t="s">
        <v>4975</v>
      </c>
      <c r="C1360" s="56" t="s">
        <v>5782</v>
      </c>
      <c r="D1360" s="57" t="s">
        <v>5767</v>
      </c>
      <c r="E1360" s="72" t="s">
        <v>5746</v>
      </c>
      <c r="F1360" s="56" t="s">
        <v>4975</v>
      </c>
    </row>
    <row r="1361" spans="1:6" x14ac:dyDescent="0.25">
      <c r="A1361" s="56" t="s">
        <v>4977</v>
      </c>
      <c r="B1361" s="56" t="s">
        <v>4975</v>
      </c>
      <c r="C1361" s="56" t="s">
        <v>5782</v>
      </c>
      <c r="D1361" s="57" t="s">
        <v>5767</v>
      </c>
      <c r="E1361" s="72" t="s">
        <v>5746</v>
      </c>
      <c r="F1361" s="56" t="s">
        <v>4975</v>
      </c>
    </row>
    <row r="1362" spans="1:6" x14ac:dyDescent="0.25">
      <c r="A1362" s="56" t="s">
        <v>1069</v>
      </c>
      <c r="B1362" s="56" t="s">
        <v>4975</v>
      </c>
      <c r="C1362" s="56" t="s">
        <v>5782</v>
      </c>
      <c r="D1362" s="57" t="s">
        <v>5767</v>
      </c>
      <c r="E1362" s="72" t="s">
        <v>5746</v>
      </c>
      <c r="F1362" s="56" t="s">
        <v>4975</v>
      </c>
    </row>
    <row r="1363" spans="1:6" x14ac:dyDescent="0.25">
      <c r="A1363" s="56" t="s">
        <v>922</v>
      </c>
      <c r="B1363" s="56" t="s">
        <v>4975</v>
      </c>
      <c r="C1363" s="56" t="s">
        <v>5782</v>
      </c>
      <c r="D1363" s="57" t="s">
        <v>5767</v>
      </c>
      <c r="E1363" s="72" t="s">
        <v>5746</v>
      </c>
      <c r="F1363" s="56" t="s">
        <v>4975</v>
      </c>
    </row>
    <row r="1364" spans="1:6" x14ac:dyDescent="0.25">
      <c r="A1364" s="56" t="s">
        <v>3389</v>
      </c>
      <c r="B1364" s="56" t="s">
        <v>4975</v>
      </c>
      <c r="C1364" s="56" t="s">
        <v>5782</v>
      </c>
      <c r="D1364" s="57" t="s">
        <v>5767</v>
      </c>
      <c r="E1364" s="72" t="s">
        <v>5746</v>
      </c>
      <c r="F1364" s="56" t="s">
        <v>4975</v>
      </c>
    </row>
    <row r="1365" spans="1:6" x14ac:dyDescent="0.25">
      <c r="A1365" s="56" t="s">
        <v>3390</v>
      </c>
      <c r="B1365" s="56" t="s">
        <v>4975</v>
      </c>
      <c r="C1365" s="56" t="s">
        <v>5782</v>
      </c>
      <c r="D1365" s="57" t="s">
        <v>5767</v>
      </c>
      <c r="E1365" s="72" t="s">
        <v>5746</v>
      </c>
      <c r="F1365" s="56" t="s">
        <v>4975</v>
      </c>
    </row>
    <row r="1366" spans="1:6" x14ac:dyDescent="0.25">
      <c r="A1366" s="56" t="s">
        <v>958</v>
      </c>
      <c r="B1366" s="56" t="s">
        <v>4975</v>
      </c>
      <c r="C1366" s="56" t="s">
        <v>5782</v>
      </c>
      <c r="D1366" s="57" t="s">
        <v>5767</v>
      </c>
      <c r="E1366" s="72" t="s">
        <v>5746</v>
      </c>
      <c r="F1366" s="56" t="s">
        <v>4975</v>
      </c>
    </row>
    <row r="1367" spans="1:6" x14ac:dyDescent="0.25">
      <c r="A1367" s="56" t="s">
        <v>923</v>
      </c>
      <c r="B1367" s="56" t="s">
        <v>4975</v>
      </c>
      <c r="C1367" s="56" t="s">
        <v>5782</v>
      </c>
      <c r="D1367" s="57" t="s">
        <v>5767</v>
      </c>
      <c r="E1367" s="72" t="s">
        <v>5746</v>
      </c>
      <c r="F1367" s="56" t="s">
        <v>4975</v>
      </c>
    </row>
    <row r="1368" spans="1:6" x14ac:dyDescent="0.25">
      <c r="A1368" s="56" t="s">
        <v>498</v>
      </c>
      <c r="B1368" s="56" t="s">
        <v>4975</v>
      </c>
      <c r="C1368" s="56" t="s">
        <v>5782</v>
      </c>
      <c r="D1368" s="57" t="s">
        <v>5767</v>
      </c>
      <c r="E1368" s="72" t="s">
        <v>5746</v>
      </c>
      <c r="F1368" s="56" t="s">
        <v>4975</v>
      </c>
    </row>
    <row r="1369" spans="1:6" x14ac:dyDescent="0.25">
      <c r="A1369" s="56" t="s">
        <v>1077</v>
      </c>
      <c r="B1369" s="56" t="s">
        <v>4975</v>
      </c>
      <c r="C1369" s="56" t="s">
        <v>5782</v>
      </c>
      <c r="D1369" s="57" t="s">
        <v>5767</v>
      </c>
      <c r="E1369" s="72" t="s">
        <v>5746</v>
      </c>
      <c r="F1369" s="56" t="s">
        <v>4975</v>
      </c>
    </row>
    <row r="1370" spans="1:6" x14ac:dyDescent="0.25">
      <c r="A1370" s="56" t="s">
        <v>1037</v>
      </c>
      <c r="B1370" s="56" t="s">
        <v>4975</v>
      </c>
      <c r="C1370" s="56" t="s">
        <v>5782</v>
      </c>
      <c r="D1370" s="57" t="s">
        <v>5767</v>
      </c>
      <c r="E1370" s="72" t="s">
        <v>5746</v>
      </c>
      <c r="F1370" s="56" t="s">
        <v>4975</v>
      </c>
    </row>
    <row r="1371" spans="1:6" x14ac:dyDescent="0.25">
      <c r="A1371" s="56" t="s">
        <v>2829</v>
      </c>
      <c r="B1371" s="56" t="s">
        <v>4975</v>
      </c>
      <c r="C1371" s="56" t="s">
        <v>5782</v>
      </c>
      <c r="D1371" s="57" t="s">
        <v>5767</v>
      </c>
      <c r="E1371" s="72" t="s">
        <v>5746</v>
      </c>
      <c r="F1371" s="56" t="s">
        <v>4975</v>
      </c>
    </row>
    <row r="1372" spans="1:6" x14ac:dyDescent="0.25">
      <c r="A1372" s="56" t="s">
        <v>259</v>
      </c>
      <c r="B1372" s="56" t="s">
        <v>4975</v>
      </c>
      <c r="C1372" s="56" t="s">
        <v>5782</v>
      </c>
      <c r="D1372" s="57" t="s">
        <v>5767</v>
      </c>
      <c r="E1372" s="72" t="s">
        <v>5746</v>
      </c>
      <c r="F1372" s="56" t="s">
        <v>4975</v>
      </c>
    </row>
    <row r="1373" spans="1:6" x14ac:dyDescent="0.25">
      <c r="A1373" s="56" t="s">
        <v>1391</v>
      </c>
      <c r="B1373" s="56" t="s">
        <v>4975</v>
      </c>
      <c r="C1373" s="56" t="s">
        <v>5782</v>
      </c>
      <c r="D1373" s="57" t="s">
        <v>5767</v>
      </c>
      <c r="E1373" s="72" t="s">
        <v>5746</v>
      </c>
      <c r="F1373" s="56" t="s">
        <v>4975</v>
      </c>
    </row>
    <row r="1374" spans="1:6" x14ac:dyDescent="0.25">
      <c r="A1374" s="56" t="s">
        <v>965</v>
      </c>
      <c r="B1374" s="56" t="s">
        <v>4975</v>
      </c>
      <c r="C1374" s="56" t="s">
        <v>5782</v>
      </c>
      <c r="D1374" s="57" t="s">
        <v>5767</v>
      </c>
      <c r="E1374" s="72" t="s">
        <v>5746</v>
      </c>
      <c r="F1374" s="56" t="s">
        <v>4975</v>
      </c>
    </row>
    <row r="1375" spans="1:6" x14ac:dyDescent="0.25">
      <c r="A1375" s="56" t="s">
        <v>1113</v>
      </c>
      <c r="B1375" s="56" t="s">
        <v>4975</v>
      </c>
      <c r="C1375" s="56" t="s">
        <v>5782</v>
      </c>
      <c r="D1375" s="57" t="s">
        <v>5767</v>
      </c>
      <c r="E1375" s="72" t="s">
        <v>5746</v>
      </c>
      <c r="F1375" s="56" t="s">
        <v>4975</v>
      </c>
    </row>
    <row r="1376" spans="1:6" x14ac:dyDescent="0.25">
      <c r="A1376" s="56" t="s">
        <v>928</v>
      </c>
      <c r="B1376" s="56" t="s">
        <v>4975</v>
      </c>
      <c r="C1376" s="56" t="s">
        <v>5782</v>
      </c>
      <c r="D1376" s="57" t="s">
        <v>5767</v>
      </c>
      <c r="E1376" s="72" t="s">
        <v>5746</v>
      </c>
      <c r="F1376" s="56" t="s">
        <v>4975</v>
      </c>
    </row>
    <row r="1377" spans="1:6" x14ac:dyDescent="0.25">
      <c r="A1377" s="56" t="s">
        <v>995</v>
      </c>
      <c r="B1377" s="56" t="s">
        <v>4975</v>
      </c>
      <c r="C1377" s="56" t="s">
        <v>5782</v>
      </c>
      <c r="D1377" s="57" t="s">
        <v>5767</v>
      </c>
      <c r="E1377" s="72" t="s">
        <v>5746</v>
      </c>
      <c r="F1377" s="56" t="s">
        <v>4975</v>
      </c>
    </row>
    <row r="1378" spans="1:6" x14ac:dyDescent="0.25">
      <c r="A1378" s="56" t="s">
        <v>4978</v>
      </c>
      <c r="B1378" s="56" t="s">
        <v>4975</v>
      </c>
      <c r="C1378" s="56" t="s">
        <v>5782</v>
      </c>
      <c r="D1378" s="57" t="s">
        <v>5767</v>
      </c>
      <c r="E1378" s="72" t="s">
        <v>5746</v>
      </c>
      <c r="F1378" s="56" t="s">
        <v>4975</v>
      </c>
    </row>
    <row r="1379" spans="1:6" x14ac:dyDescent="0.25">
      <c r="A1379" s="56" t="s">
        <v>1082</v>
      </c>
      <c r="B1379" s="56" t="s">
        <v>4975</v>
      </c>
      <c r="C1379" s="56" t="s">
        <v>5782</v>
      </c>
      <c r="D1379" s="57" t="s">
        <v>5767</v>
      </c>
      <c r="E1379" s="72" t="s">
        <v>5746</v>
      </c>
      <c r="F1379" s="56" t="s">
        <v>4975</v>
      </c>
    </row>
    <row r="1380" spans="1:6" x14ac:dyDescent="0.25">
      <c r="A1380" s="56" t="s">
        <v>813</v>
      </c>
      <c r="B1380" s="56" t="s">
        <v>4975</v>
      </c>
      <c r="C1380" s="56" t="s">
        <v>5782</v>
      </c>
      <c r="D1380" s="57" t="s">
        <v>5767</v>
      </c>
      <c r="E1380" s="72" t="s">
        <v>5746</v>
      </c>
      <c r="F1380" s="56" t="s">
        <v>4975</v>
      </c>
    </row>
    <row r="1381" spans="1:6" x14ac:dyDescent="0.25">
      <c r="A1381" s="56" t="s">
        <v>896</v>
      </c>
      <c r="B1381" s="56" t="s">
        <v>4975</v>
      </c>
      <c r="C1381" s="56" t="s">
        <v>5782</v>
      </c>
      <c r="D1381" s="57" t="s">
        <v>5767</v>
      </c>
      <c r="E1381" s="72" t="s">
        <v>5746</v>
      </c>
      <c r="F1381" s="56" t="s">
        <v>4975</v>
      </c>
    </row>
    <row r="1382" spans="1:6" x14ac:dyDescent="0.25">
      <c r="A1382" s="56" t="s">
        <v>933</v>
      </c>
      <c r="B1382" s="56" t="s">
        <v>4975</v>
      </c>
      <c r="C1382" s="56" t="s">
        <v>5782</v>
      </c>
      <c r="D1382" s="57" t="s">
        <v>5767</v>
      </c>
      <c r="E1382" s="72" t="s">
        <v>5746</v>
      </c>
      <c r="F1382" s="56" t="s">
        <v>4975</v>
      </c>
    </row>
    <row r="1383" spans="1:6" x14ac:dyDescent="0.25">
      <c r="A1383" s="56" t="s">
        <v>4356</v>
      </c>
      <c r="B1383" s="56" t="s">
        <v>4975</v>
      </c>
      <c r="C1383" s="56" t="s">
        <v>5782</v>
      </c>
      <c r="D1383" s="57" t="s">
        <v>5767</v>
      </c>
      <c r="E1383" s="72" t="s">
        <v>5746</v>
      </c>
      <c r="F1383" s="56" t="s">
        <v>4975</v>
      </c>
    </row>
    <row r="1384" spans="1:6" x14ac:dyDescent="0.25">
      <c r="A1384" s="56" t="s">
        <v>3604</v>
      </c>
      <c r="B1384" s="56" t="s">
        <v>4975</v>
      </c>
      <c r="C1384" s="56" t="s">
        <v>5782</v>
      </c>
      <c r="D1384" s="57" t="s">
        <v>5767</v>
      </c>
      <c r="E1384" s="72" t="s">
        <v>5746</v>
      </c>
      <c r="F1384" s="56" t="s">
        <v>4975</v>
      </c>
    </row>
    <row r="1385" spans="1:6" x14ac:dyDescent="0.25">
      <c r="A1385" s="56" t="s">
        <v>901</v>
      </c>
      <c r="B1385" s="56" t="s">
        <v>4975</v>
      </c>
      <c r="C1385" s="56" t="s">
        <v>5782</v>
      </c>
      <c r="D1385" s="57" t="s">
        <v>5767</v>
      </c>
      <c r="E1385" s="72" t="s">
        <v>5746</v>
      </c>
      <c r="F1385" s="56" t="s">
        <v>4975</v>
      </c>
    </row>
    <row r="1386" spans="1:6" x14ac:dyDescent="0.25">
      <c r="A1386" s="56" t="s">
        <v>1051</v>
      </c>
      <c r="B1386" s="56" t="s">
        <v>4975</v>
      </c>
      <c r="C1386" s="56" t="s">
        <v>5782</v>
      </c>
      <c r="D1386" s="57" t="s">
        <v>5767</v>
      </c>
      <c r="E1386" s="72" t="s">
        <v>5746</v>
      </c>
      <c r="F1386" s="56" t="s">
        <v>4975</v>
      </c>
    </row>
    <row r="1387" spans="1:6" x14ac:dyDescent="0.25">
      <c r="A1387" s="56" t="s">
        <v>4523</v>
      </c>
      <c r="B1387" s="56" t="s">
        <v>4975</v>
      </c>
      <c r="C1387" s="56" t="s">
        <v>5782</v>
      </c>
      <c r="D1387" s="57" t="s">
        <v>5767</v>
      </c>
      <c r="E1387" s="72" t="s">
        <v>5746</v>
      </c>
      <c r="F1387" s="56" t="s">
        <v>4975</v>
      </c>
    </row>
    <row r="1388" spans="1:6" x14ac:dyDescent="0.25">
      <c r="A1388" s="56" t="s">
        <v>973</v>
      </c>
      <c r="B1388" s="56" t="s">
        <v>4975</v>
      </c>
      <c r="C1388" s="56" t="s">
        <v>5782</v>
      </c>
      <c r="D1388" s="57" t="s">
        <v>5767</v>
      </c>
      <c r="E1388" s="72" t="s">
        <v>5746</v>
      </c>
      <c r="F1388" s="56" t="s">
        <v>4975</v>
      </c>
    </row>
    <row r="1389" spans="1:6" x14ac:dyDescent="0.25">
      <c r="A1389" s="56" t="s">
        <v>940</v>
      </c>
      <c r="B1389" s="56" t="s">
        <v>4975</v>
      </c>
      <c r="C1389" s="56" t="s">
        <v>5782</v>
      </c>
      <c r="D1389" s="57" t="s">
        <v>5767</v>
      </c>
      <c r="E1389" s="72" t="s">
        <v>5746</v>
      </c>
      <c r="F1389" s="56" t="s">
        <v>4975</v>
      </c>
    </row>
    <row r="1390" spans="1:6" x14ac:dyDescent="0.25">
      <c r="A1390" s="56" t="s">
        <v>1390</v>
      </c>
      <c r="B1390" s="56" t="s">
        <v>4975</v>
      </c>
      <c r="C1390" s="56" t="s">
        <v>5782</v>
      </c>
      <c r="D1390" s="57" t="s">
        <v>5767</v>
      </c>
      <c r="E1390" s="72" t="s">
        <v>5746</v>
      </c>
      <c r="F1390" s="56" t="s">
        <v>4975</v>
      </c>
    </row>
    <row r="1391" spans="1:6" x14ac:dyDescent="0.25">
      <c r="A1391" s="56" t="s">
        <v>1015</v>
      </c>
      <c r="B1391" s="56" t="s">
        <v>4975</v>
      </c>
      <c r="C1391" s="56" t="s">
        <v>5782</v>
      </c>
      <c r="D1391" s="57" t="s">
        <v>5767</v>
      </c>
      <c r="E1391" s="72" t="s">
        <v>5746</v>
      </c>
      <c r="F1391" s="56" t="s">
        <v>4975</v>
      </c>
    </row>
    <row r="1392" spans="1:6" x14ac:dyDescent="0.25">
      <c r="A1392" s="56" t="s">
        <v>4979</v>
      </c>
      <c r="B1392" s="56" t="s">
        <v>4975</v>
      </c>
      <c r="C1392" s="56" t="s">
        <v>5782</v>
      </c>
      <c r="D1392" s="57" t="s">
        <v>5767</v>
      </c>
      <c r="E1392" s="72" t="s">
        <v>5746</v>
      </c>
      <c r="F1392" s="56" t="s">
        <v>4975</v>
      </c>
    </row>
    <row r="1393" spans="1:6" x14ac:dyDescent="0.25">
      <c r="A1393" s="56" t="s">
        <v>943</v>
      </c>
      <c r="B1393" s="56" t="s">
        <v>4975</v>
      </c>
      <c r="C1393" s="56" t="s">
        <v>5782</v>
      </c>
      <c r="D1393" s="57" t="s">
        <v>5767</v>
      </c>
      <c r="E1393" s="72" t="s">
        <v>5746</v>
      </c>
      <c r="F1393" s="56" t="s">
        <v>4975</v>
      </c>
    </row>
    <row r="1394" spans="1:6" x14ac:dyDescent="0.25">
      <c r="A1394" s="56" t="s">
        <v>851</v>
      </c>
      <c r="B1394" s="56" t="s">
        <v>4975</v>
      </c>
      <c r="C1394" s="56" t="s">
        <v>5782</v>
      </c>
      <c r="D1394" s="57" t="s">
        <v>5767</v>
      </c>
      <c r="E1394" s="72" t="s">
        <v>5746</v>
      </c>
      <c r="F1394" s="56" t="s">
        <v>4975</v>
      </c>
    </row>
    <row r="1395" spans="1:6" x14ac:dyDescent="0.25">
      <c r="A1395" s="56" t="s">
        <v>1388</v>
      </c>
      <c r="B1395" s="56" t="s">
        <v>4975</v>
      </c>
      <c r="C1395" s="56" t="s">
        <v>5782</v>
      </c>
      <c r="D1395" s="57" t="s">
        <v>5767</v>
      </c>
      <c r="E1395" s="72" t="s">
        <v>5746</v>
      </c>
      <c r="F1395" s="56" t="s">
        <v>4975</v>
      </c>
    </row>
    <row r="1396" spans="1:6" x14ac:dyDescent="0.25">
      <c r="A1396" s="56" t="s">
        <v>778</v>
      </c>
      <c r="B1396" s="56" t="s">
        <v>4975</v>
      </c>
      <c r="C1396" s="56" t="s">
        <v>5782</v>
      </c>
      <c r="D1396" s="57" t="s">
        <v>5767</v>
      </c>
      <c r="E1396" s="72" t="s">
        <v>5746</v>
      </c>
      <c r="F1396" s="56" t="s">
        <v>4975</v>
      </c>
    </row>
    <row r="1397" spans="1:6" x14ac:dyDescent="0.25">
      <c r="A1397" s="56" t="s">
        <v>4980</v>
      </c>
      <c r="B1397" s="56" t="s">
        <v>4981</v>
      </c>
      <c r="C1397" s="56" t="s">
        <v>5785</v>
      </c>
      <c r="D1397" s="57" t="s">
        <v>5767</v>
      </c>
      <c r="E1397" s="72" t="s">
        <v>5746</v>
      </c>
      <c r="F1397" s="56" t="s">
        <v>4981</v>
      </c>
    </row>
    <row r="1398" spans="1:6" x14ac:dyDescent="0.25">
      <c r="A1398" s="56" t="s">
        <v>691</v>
      </c>
      <c r="B1398" s="56" t="s">
        <v>4981</v>
      </c>
      <c r="C1398" s="56" t="s">
        <v>5785</v>
      </c>
      <c r="D1398" s="57" t="s">
        <v>5767</v>
      </c>
      <c r="E1398" s="72" t="s">
        <v>5746</v>
      </c>
      <c r="F1398" s="56" t="s">
        <v>4981</v>
      </c>
    </row>
    <row r="1399" spans="1:6" x14ac:dyDescent="0.25">
      <c r="A1399" s="56" t="s">
        <v>693</v>
      </c>
      <c r="B1399" s="56" t="s">
        <v>4981</v>
      </c>
      <c r="C1399" s="56" t="s">
        <v>5785</v>
      </c>
      <c r="D1399" s="57" t="s">
        <v>5767</v>
      </c>
      <c r="E1399" s="72" t="s">
        <v>5746</v>
      </c>
      <c r="F1399" s="56" t="s">
        <v>4981</v>
      </c>
    </row>
    <row r="1400" spans="1:6" x14ac:dyDescent="0.25">
      <c r="A1400" s="56" t="s">
        <v>726</v>
      </c>
      <c r="B1400" s="56" t="s">
        <v>4981</v>
      </c>
      <c r="C1400" s="56" t="s">
        <v>5785</v>
      </c>
      <c r="D1400" s="57" t="s">
        <v>5767</v>
      </c>
      <c r="E1400" s="72" t="s">
        <v>5746</v>
      </c>
      <c r="F1400" s="56" t="s">
        <v>4981</v>
      </c>
    </row>
    <row r="1401" spans="1:6" x14ac:dyDescent="0.25">
      <c r="A1401" s="56" t="s">
        <v>519</v>
      </c>
      <c r="B1401" s="56" t="s">
        <v>4981</v>
      </c>
      <c r="C1401" s="56" t="s">
        <v>5785</v>
      </c>
      <c r="D1401" s="57" t="s">
        <v>5767</v>
      </c>
      <c r="E1401" s="72" t="s">
        <v>5746</v>
      </c>
      <c r="F1401" s="56" t="s">
        <v>4981</v>
      </c>
    </row>
    <row r="1402" spans="1:6" x14ac:dyDescent="0.25">
      <c r="A1402" s="56" t="s">
        <v>4982</v>
      </c>
      <c r="B1402" s="56" t="s">
        <v>4981</v>
      </c>
      <c r="C1402" s="56" t="s">
        <v>5785</v>
      </c>
      <c r="D1402" s="57" t="s">
        <v>5767</v>
      </c>
      <c r="E1402" s="72" t="s">
        <v>5746</v>
      </c>
      <c r="F1402" s="56" t="s">
        <v>4981</v>
      </c>
    </row>
    <row r="1403" spans="1:6" x14ac:dyDescent="0.25">
      <c r="A1403" s="56" t="s">
        <v>520</v>
      </c>
      <c r="B1403" s="56" t="s">
        <v>4981</v>
      </c>
      <c r="C1403" s="56" t="s">
        <v>5785</v>
      </c>
      <c r="D1403" s="57" t="s">
        <v>5767</v>
      </c>
      <c r="E1403" s="72" t="s">
        <v>5746</v>
      </c>
      <c r="F1403" s="56" t="s">
        <v>4981</v>
      </c>
    </row>
    <row r="1404" spans="1:6" x14ac:dyDescent="0.25">
      <c r="A1404" s="56" t="s">
        <v>4983</v>
      </c>
      <c r="B1404" s="56" t="s">
        <v>4981</v>
      </c>
      <c r="C1404" s="56" t="s">
        <v>5785</v>
      </c>
      <c r="D1404" s="57" t="s">
        <v>5767</v>
      </c>
      <c r="E1404" s="72" t="s">
        <v>5746</v>
      </c>
      <c r="F1404" s="56" t="s">
        <v>4981</v>
      </c>
    </row>
    <row r="1405" spans="1:6" x14ac:dyDescent="0.25">
      <c r="A1405" s="56" t="s">
        <v>488</v>
      </c>
      <c r="B1405" s="56" t="s">
        <v>4981</v>
      </c>
      <c r="C1405" s="56" t="s">
        <v>5785</v>
      </c>
      <c r="D1405" s="57" t="s">
        <v>5767</v>
      </c>
      <c r="E1405" s="72" t="s">
        <v>5746</v>
      </c>
      <c r="F1405" s="56" t="s">
        <v>4981</v>
      </c>
    </row>
    <row r="1406" spans="1:6" x14ac:dyDescent="0.25">
      <c r="A1406" s="56" t="s">
        <v>4984</v>
      </c>
      <c r="B1406" s="56" t="s">
        <v>4981</v>
      </c>
      <c r="C1406" s="56" t="s">
        <v>5785</v>
      </c>
      <c r="D1406" s="57" t="s">
        <v>5767</v>
      </c>
      <c r="E1406" s="72" t="s">
        <v>5746</v>
      </c>
      <c r="F1406" s="56" t="s">
        <v>4981</v>
      </c>
    </row>
    <row r="1407" spans="1:6" x14ac:dyDescent="0.25">
      <c r="A1407" s="56" t="s">
        <v>4985</v>
      </c>
      <c r="B1407" s="56" t="s">
        <v>4981</v>
      </c>
      <c r="C1407" s="56" t="s">
        <v>5785</v>
      </c>
      <c r="D1407" s="57" t="s">
        <v>5767</v>
      </c>
      <c r="E1407" s="72" t="s">
        <v>5746</v>
      </c>
      <c r="F1407" s="56" t="s">
        <v>4981</v>
      </c>
    </row>
    <row r="1408" spans="1:6" x14ac:dyDescent="0.25">
      <c r="A1408" s="56" t="s">
        <v>4986</v>
      </c>
      <c r="B1408" s="56" t="s">
        <v>4981</v>
      </c>
      <c r="C1408" s="56" t="s">
        <v>5785</v>
      </c>
      <c r="D1408" s="57" t="s">
        <v>5767</v>
      </c>
      <c r="E1408" s="72" t="s">
        <v>5746</v>
      </c>
      <c r="F1408" s="56" t="s">
        <v>4981</v>
      </c>
    </row>
    <row r="1409" spans="1:6" x14ac:dyDescent="0.25">
      <c r="A1409" s="56" t="s">
        <v>489</v>
      </c>
      <c r="B1409" s="56" t="s">
        <v>4981</v>
      </c>
      <c r="C1409" s="56" t="s">
        <v>5785</v>
      </c>
      <c r="D1409" s="57" t="s">
        <v>5767</v>
      </c>
      <c r="E1409" s="72" t="s">
        <v>5746</v>
      </c>
      <c r="F1409" s="56" t="s">
        <v>4981</v>
      </c>
    </row>
    <row r="1410" spans="1:6" x14ac:dyDescent="0.25">
      <c r="A1410" s="56" t="s">
        <v>4987</v>
      </c>
      <c r="B1410" s="56" t="s">
        <v>4981</v>
      </c>
      <c r="C1410" s="56" t="s">
        <v>5785</v>
      </c>
      <c r="D1410" s="57" t="s">
        <v>5767</v>
      </c>
      <c r="E1410" s="72" t="s">
        <v>5746</v>
      </c>
      <c r="F1410" s="56" t="s">
        <v>4981</v>
      </c>
    </row>
    <row r="1411" spans="1:6" x14ac:dyDescent="0.25">
      <c r="A1411" s="56" t="s">
        <v>4988</v>
      </c>
      <c r="B1411" s="56" t="s">
        <v>4981</v>
      </c>
      <c r="C1411" s="56" t="s">
        <v>5785</v>
      </c>
      <c r="D1411" s="57" t="s">
        <v>5767</v>
      </c>
      <c r="E1411" s="72" t="s">
        <v>5746</v>
      </c>
      <c r="F1411" s="56" t="s">
        <v>4981</v>
      </c>
    </row>
    <row r="1412" spans="1:6" x14ac:dyDescent="0.25">
      <c r="A1412" s="56" t="s">
        <v>491</v>
      </c>
      <c r="B1412" s="56" t="s">
        <v>4981</v>
      </c>
      <c r="C1412" s="56" t="s">
        <v>5785</v>
      </c>
      <c r="D1412" s="57" t="s">
        <v>5767</v>
      </c>
      <c r="E1412" s="72" t="s">
        <v>5746</v>
      </c>
      <c r="F1412" s="56" t="s">
        <v>4981</v>
      </c>
    </row>
    <row r="1413" spans="1:6" x14ac:dyDescent="0.25">
      <c r="A1413" s="56" t="s">
        <v>700</v>
      </c>
      <c r="B1413" s="56" t="s">
        <v>4981</v>
      </c>
      <c r="C1413" s="56" t="s">
        <v>5785</v>
      </c>
      <c r="D1413" s="57" t="s">
        <v>5767</v>
      </c>
      <c r="E1413" s="72" t="s">
        <v>5746</v>
      </c>
      <c r="F1413" s="56" t="s">
        <v>4981</v>
      </c>
    </row>
    <row r="1414" spans="1:6" x14ac:dyDescent="0.25">
      <c r="A1414" s="56" t="s">
        <v>4989</v>
      </c>
      <c r="B1414" s="56" t="s">
        <v>4981</v>
      </c>
      <c r="C1414" s="56" t="s">
        <v>5785</v>
      </c>
      <c r="D1414" s="57" t="s">
        <v>5767</v>
      </c>
      <c r="E1414" s="72" t="s">
        <v>5746</v>
      </c>
      <c r="F1414" s="56" t="s">
        <v>4981</v>
      </c>
    </row>
    <row r="1415" spans="1:6" x14ac:dyDescent="0.25">
      <c r="A1415" s="56" t="s">
        <v>4930</v>
      </c>
      <c r="B1415" s="56" t="s">
        <v>4981</v>
      </c>
      <c r="C1415" s="56" t="s">
        <v>5785</v>
      </c>
      <c r="D1415" s="57" t="s">
        <v>5767</v>
      </c>
      <c r="E1415" s="72" t="s">
        <v>5746</v>
      </c>
      <c r="F1415" s="56" t="s">
        <v>4981</v>
      </c>
    </row>
    <row r="1416" spans="1:6" x14ac:dyDescent="0.25">
      <c r="A1416" s="56" t="s">
        <v>180</v>
      </c>
      <c r="B1416" s="56" t="s">
        <v>4981</v>
      </c>
      <c r="C1416" s="56" t="s">
        <v>5785</v>
      </c>
      <c r="D1416" s="57" t="s">
        <v>5767</v>
      </c>
      <c r="E1416" s="72" t="s">
        <v>5746</v>
      </c>
      <c r="F1416" s="56" t="s">
        <v>4981</v>
      </c>
    </row>
    <row r="1417" spans="1:6" x14ac:dyDescent="0.25">
      <c r="A1417" s="56" t="s">
        <v>4990</v>
      </c>
      <c r="B1417" s="56" t="s">
        <v>4981</v>
      </c>
      <c r="C1417" s="56" t="s">
        <v>5785</v>
      </c>
      <c r="D1417" s="57" t="s">
        <v>5767</v>
      </c>
      <c r="E1417" s="72" t="s">
        <v>5746</v>
      </c>
      <c r="F1417" s="56" t="s">
        <v>4981</v>
      </c>
    </row>
    <row r="1418" spans="1:6" x14ac:dyDescent="0.25">
      <c r="A1418" s="56" t="s">
        <v>495</v>
      </c>
      <c r="B1418" s="56" t="s">
        <v>4981</v>
      </c>
      <c r="C1418" s="56" t="s">
        <v>5785</v>
      </c>
      <c r="D1418" s="57" t="s">
        <v>5767</v>
      </c>
      <c r="E1418" s="72" t="s">
        <v>5746</v>
      </c>
      <c r="F1418" s="56" t="s">
        <v>4981</v>
      </c>
    </row>
    <row r="1419" spans="1:6" x14ac:dyDescent="0.25">
      <c r="A1419" s="56" t="s">
        <v>759</v>
      </c>
      <c r="B1419" s="56" t="s">
        <v>4981</v>
      </c>
      <c r="C1419" s="56" t="s">
        <v>5785</v>
      </c>
      <c r="D1419" s="57" t="s">
        <v>5767</v>
      </c>
      <c r="E1419" s="72" t="s">
        <v>5746</v>
      </c>
      <c r="F1419" s="56" t="s">
        <v>4981</v>
      </c>
    </row>
    <row r="1420" spans="1:6" x14ac:dyDescent="0.25">
      <c r="A1420" s="56" t="s">
        <v>702</v>
      </c>
      <c r="B1420" s="56" t="s">
        <v>4981</v>
      </c>
      <c r="C1420" s="56" t="s">
        <v>5785</v>
      </c>
      <c r="D1420" s="57" t="s">
        <v>5767</v>
      </c>
      <c r="E1420" s="72" t="s">
        <v>5746</v>
      </c>
      <c r="F1420" s="56" t="s">
        <v>4981</v>
      </c>
    </row>
    <row r="1421" spans="1:6" x14ac:dyDescent="0.25">
      <c r="A1421" s="56" t="s">
        <v>761</v>
      </c>
      <c r="B1421" s="56" t="s">
        <v>4981</v>
      </c>
      <c r="C1421" s="56" t="s">
        <v>5785</v>
      </c>
      <c r="D1421" s="57" t="s">
        <v>5767</v>
      </c>
      <c r="E1421" s="72" t="s">
        <v>5746</v>
      </c>
      <c r="F1421" s="56" t="s">
        <v>4981</v>
      </c>
    </row>
    <row r="1422" spans="1:6" x14ac:dyDescent="0.25">
      <c r="A1422" s="56" t="s">
        <v>4991</v>
      </c>
      <c r="B1422" s="56" t="s">
        <v>4981</v>
      </c>
      <c r="C1422" s="56" t="s">
        <v>5785</v>
      </c>
      <c r="D1422" s="57" t="s">
        <v>5767</v>
      </c>
      <c r="E1422" s="72" t="s">
        <v>5746</v>
      </c>
      <c r="F1422" s="56" t="s">
        <v>4981</v>
      </c>
    </row>
    <row r="1423" spans="1:6" x14ac:dyDescent="0.25">
      <c r="A1423" s="56" t="s">
        <v>4992</v>
      </c>
      <c r="B1423" s="56" t="s">
        <v>4981</v>
      </c>
      <c r="C1423" s="56" t="s">
        <v>5785</v>
      </c>
      <c r="D1423" s="57" t="s">
        <v>5767</v>
      </c>
      <c r="E1423" s="72" t="s">
        <v>5746</v>
      </c>
      <c r="F1423" s="56" t="s">
        <v>4981</v>
      </c>
    </row>
    <row r="1424" spans="1:6" x14ac:dyDescent="0.25">
      <c r="A1424" s="56" t="s">
        <v>764</v>
      </c>
      <c r="B1424" s="56" t="s">
        <v>4981</v>
      </c>
      <c r="C1424" s="56" t="s">
        <v>5785</v>
      </c>
      <c r="D1424" s="57" t="s">
        <v>5767</v>
      </c>
      <c r="E1424" s="72" t="s">
        <v>5746</v>
      </c>
      <c r="F1424" s="56" t="s">
        <v>4981</v>
      </c>
    </row>
    <row r="1425" spans="1:6" x14ac:dyDescent="0.25">
      <c r="A1425" s="56" t="s">
        <v>4993</v>
      </c>
      <c r="B1425" s="56" t="s">
        <v>4981</v>
      </c>
      <c r="C1425" s="56" t="s">
        <v>5785</v>
      </c>
      <c r="D1425" s="57" t="s">
        <v>5767</v>
      </c>
      <c r="E1425" s="72" t="s">
        <v>5746</v>
      </c>
      <c r="F1425" s="56" t="s">
        <v>4981</v>
      </c>
    </row>
    <row r="1426" spans="1:6" x14ac:dyDescent="0.25">
      <c r="A1426" s="56" t="s">
        <v>4994</v>
      </c>
      <c r="B1426" s="56" t="s">
        <v>4981</v>
      </c>
      <c r="C1426" s="56" t="s">
        <v>5785</v>
      </c>
      <c r="D1426" s="57" t="s">
        <v>5767</v>
      </c>
      <c r="E1426" s="72" t="s">
        <v>5746</v>
      </c>
      <c r="F1426" s="56" t="s">
        <v>4981</v>
      </c>
    </row>
    <row r="1427" spans="1:6" x14ac:dyDescent="0.25">
      <c r="A1427" s="56" t="s">
        <v>531</v>
      </c>
      <c r="B1427" s="56" t="s">
        <v>4981</v>
      </c>
      <c r="C1427" s="56" t="s">
        <v>5785</v>
      </c>
      <c r="D1427" s="57" t="s">
        <v>5767</v>
      </c>
      <c r="E1427" s="72" t="s">
        <v>5746</v>
      </c>
      <c r="F1427" s="56" t="s">
        <v>4981</v>
      </c>
    </row>
    <row r="1428" spans="1:6" x14ac:dyDescent="0.25">
      <c r="A1428" s="56" t="s">
        <v>735</v>
      </c>
      <c r="B1428" s="56" t="s">
        <v>4981</v>
      </c>
      <c r="C1428" s="56" t="s">
        <v>5785</v>
      </c>
      <c r="D1428" s="57" t="s">
        <v>5767</v>
      </c>
      <c r="E1428" s="72" t="s">
        <v>5746</v>
      </c>
      <c r="F1428" s="56" t="s">
        <v>4981</v>
      </c>
    </row>
    <row r="1429" spans="1:6" x14ac:dyDescent="0.25">
      <c r="A1429" s="56" t="s">
        <v>4995</v>
      </c>
      <c r="B1429" s="56" t="s">
        <v>4981</v>
      </c>
      <c r="C1429" s="56" t="s">
        <v>5785</v>
      </c>
      <c r="D1429" s="57" t="s">
        <v>5767</v>
      </c>
      <c r="E1429" s="72" t="s">
        <v>5746</v>
      </c>
      <c r="F1429" s="56" t="s">
        <v>4981</v>
      </c>
    </row>
    <row r="1430" spans="1:6" x14ac:dyDescent="0.25">
      <c r="A1430" s="56" t="s">
        <v>503</v>
      </c>
      <c r="B1430" s="56" t="s">
        <v>4981</v>
      </c>
      <c r="C1430" s="56" t="s">
        <v>5785</v>
      </c>
      <c r="D1430" s="57" t="s">
        <v>5767</v>
      </c>
      <c r="E1430" s="72" t="s">
        <v>5746</v>
      </c>
      <c r="F1430" s="56" t="s">
        <v>4981</v>
      </c>
    </row>
    <row r="1431" spans="1:6" x14ac:dyDescent="0.25">
      <c r="A1431" s="56" t="s">
        <v>4996</v>
      </c>
      <c r="B1431" s="56" t="s">
        <v>4981</v>
      </c>
      <c r="C1431" s="56" t="s">
        <v>5785</v>
      </c>
      <c r="D1431" s="57" t="s">
        <v>5767</v>
      </c>
      <c r="E1431" s="72" t="s">
        <v>5746</v>
      </c>
      <c r="F1431" s="56" t="s">
        <v>4981</v>
      </c>
    </row>
    <row r="1432" spans="1:6" x14ac:dyDescent="0.25">
      <c r="A1432" s="56" t="s">
        <v>767</v>
      </c>
      <c r="B1432" s="56" t="s">
        <v>4981</v>
      </c>
      <c r="C1432" s="56" t="s">
        <v>5785</v>
      </c>
      <c r="D1432" s="57" t="s">
        <v>5767</v>
      </c>
      <c r="E1432" s="72" t="s">
        <v>5746</v>
      </c>
      <c r="F1432" s="56" t="s">
        <v>4981</v>
      </c>
    </row>
    <row r="1433" spans="1:6" x14ac:dyDescent="0.25">
      <c r="A1433" s="56" t="s">
        <v>504</v>
      </c>
      <c r="B1433" s="56" t="s">
        <v>4981</v>
      </c>
      <c r="C1433" s="56" t="s">
        <v>5785</v>
      </c>
      <c r="D1433" s="57" t="s">
        <v>5767</v>
      </c>
      <c r="E1433" s="72" t="s">
        <v>5746</v>
      </c>
      <c r="F1433" s="56" t="s">
        <v>4981</v>
      </c>
    </row>
    <row r="1434" spans="1:6" x14ac:dyDescent="0.25">
      <c r="A1434" s="56" t="s">
        <v>4997</v>
      </c>
      <c r="B1434" s="56" t="s">
        <v>4981</v>
      </c>
      <c r="C1434" s="56" t="s">
        <v>5785</v>
      </c>
      <c r="D1434" s="57" t="s">
        <v>5767</v>
      </c>
      <c r="E1434" s="72" t="s">
        <v>5746</v>
      </c>
      <c r="F1434" s="56" t="s">
        <v>4981</v>
      </c>
    </row>
    <row r="1435" spans="1:6" x14ac:dyDescent="0.25">
      <c r="A1435" s="56" t="s">
        <v>4998</v>
      </c>
      <c r="B1435" s="56" t="s">
        <v>4981</v>
      </c>
      <c r="C1435" s="56" t="s">
        <v>5785</v>
      </c>
      <c r="D1435" s="57" t="s">
        <v>5767</v>
      </c>
      <c r="E1435" s="72" t="s">
        <v>5746</v>
      </c>
      <c r="F1435" s="56" t="s">
        <v>4981</v>
      </c>
    </row>
    <row r="1436" spans="1:6" x14ac:dyDescent="0.25">
      <c r="A1436" s="56" t="s">
        <v>505</v>
      </c>
      <c r="B1436" s="56" t="s">
        <v>4981</v>
      </c>
      <c r="C1436" s="56" t="s">
        <v>5785</v>
      </c>
      <c r="D1436" s="57" t="s">
        <v>5767</v>
      </c>
      <c r="E1436" s="72" t="s">
        <v>5746</v>
      </c>
      <c r="F1436" s="56" t="s">
        <v>4981</v>
      </c>
    </row>
    <row r="1437" spans="1:6" x14ac:dyDescent="0.25">
      <c r="A1437" s="56" t="s">
        <v>4999</v>
      </c>
      <c r="B1437" s="56" t="s">
        <v>4981</v>
      </c>
      <c r="C1437" s="56" t="s">
        <v>5785</v>
      </c>
      <c r="D1437" s="57" t="s">
        <v>5767</v>
      </c>
      <c r="E1437" s="72" t="s">
        <v>5746</v>
      </c>
      <c r="F1437" s="56" t="s">
        <v>4981</v>
      </c>
    </row>
    <row r="1438" spans="1:6" x14ac:dyDescent="0.25">
      <c r="A1438" s="56" t="s">
        <v>769</v>
      </c>
      <c r="B1438" s="56" t="s">
        <v>4981</v>
      </c>
      <c r="C1438" s="56" t="s">
        <v>5785</v>
      </c>
      <c r="D1438" s="57" t="s">
        <v>5767</v>
      </c>
      <c r="E1438" s="72" t="s">
        <v>5746</v>
      </c>
      <c r="F1438" s="56" t="s">
        <v>4981</v>
      </c>
    </row>
    <row r="1439" spans="1:6" x14ac:dyDescent="0.25">
      <c r="A1439" s="56" t="s">
        <v>742</v>
      </c>
      <c r="B1439" s="56" t="s">
        <v>4981</v>
      </c>
      <c r="C1439" s="56" t="s">
        <v>5785</v>
      </c>
      <c r="D1439" s="57" t="s">
        <v>5767</v>
      </c>
      <c r="E1439" s="72" t="s">
        <v>5746</v>
      </c>
      <c r="F1439" s="56" t="s">
        <v>4981</v>
      </c>
    </row>
    <row r="1440" spans="1:6" x14ac:dyDescent="0.25">
      <c r="A1440" s="56" t="s">
        <v>709</v>
      </c>
      <c r="B1440" s="56" t="s">
        <v>4981</v>
      </c>
      <c r="C1440" s="56" t="s">
        <v>5785</v>
      </c>
      <c r="D1440" s="57" t="s">
        <v>5767</v>
      </c>
      <c r="E1440" s="72" t="s">
        <v>5746</v>
      </c>
      <c r="F1440" s="56" t="s">
        <v>4981</v>
      </c>
    </row>
    <row r="1441" spans="1:6" x14ac:dyDescent="0.25">
      <c r="A1441" s="56" t="s">
        <v>5000</v>
      </c>
      <c r="B1441" s="56" t="s">
        <v>4981</v>
      </c>
      <c r="C1441" s="56" t="s">
        <v>5785</v>
      </c>
      <c r="D1441" s="57" t="s">
        <v>5767</v>
      </c>
      <c r="E1441" s="72" t="s">
        <v>5746</v>
      </c>
      <c r="F1441" s="56" t="s">
        <v>4981</v>
      </c>
    </row>
    <row r="1442" spans="1:6" x14ac:dyDescent="0.25">
      <c r="A1442" s="56" t="s">
        <v>510</v>
      </c>
      <c r="B1442" s="56" t="s">
        <v>4981</v>
      </c>
      <c r="C1442" s="56" t="s">
        <v>5785</v>
      </c>
      <c r="D1442" s="57" t="s">
        <v>5767</v>
      </c>
      <c r="E1442" s="72" t="s">
        <v>5746</v>
      </c>
      <c r="F1442" s="56" t="s">
        <v>4981</v>
      </c>
    </row>
    <row r="1443" spans="1:6" x14ac:dyDescent="0.25">
      <c r="A1443" s="56" t="s">
        <v>770</v>
      </c>
      <c r="B1443" s="56" t="s">
        <v>4981</v>
      </c>
      <c r="C1443" s="56" t="s">
        <v>5785</v>
      </c>
      <c r="D1443" s="57" t="s">
        <v>5767</v>
      </c>
      <c r="E1443" s="72" t="s">
        <v>5746</v>
      </c>
      <c r="F1443" s="56" t="s">
        <v>4981</v>
      </c>
    </row>
    <row r="1444" spans="1:6" x14ac:dyDescent="0.25">
      <c r="A1444" s="56" t="s">
        <v>533</v>
      </c>
      <c r="B1444" s="56" t="s">
        <v>4981</v>
      </c>
      <c r="C1444" s="56" t="s">
        <v>5785</v>
      </c>
      <c r="D1444" s="57" t="s">
        <v>5767</v>
      </c>
      <c r="E1444" s="72" t="s">
        <v>5746</v>
      </c>
      <c r="F1444" s="56" t="s">
        <v>4981</v>
      </c>
    </row>
    <row r="1445" spans="1:6" x14ac:dyDescent="0.25">
      <c r="A1445" s="56" t="s">
        <v>744</v>
      </c>
      <c r="B1445" s="56" t="s">
        <v>4981</v>
      </c>
      <c r="C1445" s="56" t="s">
        <v>5785</v>
      </c>
      <c r="D1445" s="57" t="s">
        <v>5767</v>
      </c>
      <c r="E1445" s="72" t="s">
        <v>5746</v>
      </c>
      <c r="F1445" s="56" t="s">
        <v>4981</v>
      </c>
    </row>
    <row r="1446" spans="1:6" x14ac:dyDescent="0.25">
      <c r="A1446" s="56" t="s">
        <v>5001</v>
      </c>
      <c r="B1446" s="56" t="s">
        <v>4981</v>
      </c>
      <c r="C1446" s="56" t="s">
        <v>5785</v>
      </c>
      <c r="D1446" s="57" t="s">
        <v>5767</v>
      </c>
      <c r="E1446" s="72" t="s">
        <v>5746</v>
      </c>
      <c r="F1446" s="56" t="s">
        <v>4981</v>
      </c>
    </row>
    <row r="1447" spans="1:6" x14ac:dyDescent="0.25">
      <c r="A1447" s="56" t="s">
        <v>5002</v>
      </c>
      <c r="B1447" s="56" t="s">
        <v>4981</v>
      </c>
      <c r="C1447" s="56" t="s">
        <v>5785</v>
      </c>
      <c r="D1447" s="57" t="s">
        <v>5767</v>
      </c>
      <c r="E1447" s="72" t="s">
        <v>5746</v>
      </c>
      <c r="F1447" s="56" t="s">
        <v>4981</v>
      </c>
    </row>
    <row r="1448" spans="1:6" x14ac:dyDescent="0.25">
      <c r="A1448" s="56" t="s">
        <v>5003</v>
      </c>
      <c r="B1448" s="56" t="s">
        <v>4981</v>
      </c>
      <c r="C1448" s="56" t="s">
        <v>5785</v>
      </c>
      <c r="D1448" s="57" t="s">
        <v>5767</v>
      </c>
      <c r="E1448" s="72" t="s">
        <v>5746</v>
      </c>
      <c r="F1448" s="56" t="s">
        <v>4981</v>
      </c>
    </row>
    <row r="1449" spans="1:6" x14ac:dyDescent="0.25">
      <c r="A1449" s="56" t="s">
        <v>5004</v>
      </c>
      <c r="B1449" s="56" t="s">
        <v>4981</v>
      </c>
      <c r="C1449" s="56" t="s">
        <v>5785</v>
      </c>
      <c r="D1449" s="57" t="s">
        <v>5767</v>
      </c>
      <c r="E1449" s="72" t="s">
        <v>5746</v>
      </c>
      <c r="F1449" s="56" t="s">
        <v>4981</v>
      </c>
    </row>
    <row r="1450" spans="1:6" x14ac:dyDescent="0.25">
      <c r="A1450" s="56" t="s">
        <v>5005</v>
      </c>
      <c r="B1450" s="56" t="s">
        <v>4981</v>
      </c>
      <c r="C1450" s="56" t="s">
        <v>5785</v>
      </c>
      <c r="D1450" s="57" t="s">
        <v>5767</v>
      </c>
      <c r="E1450" s="72" t="s">
        <v>5746</v>
      </c>
      <c r="F1450" s="56" t="s">
        <v>4981</v>
      </c>
    </row>
    <row r="1451" spans="1:6" x14ac:dyDescent="0.25">
      <c r="A1451" s="56" t="s">
        <v>713</v>
      </c>
      <c r="B1451" s="56" t="s">
        <v>4981</v>
      </c>
      <c r="C1451" s="56" t="s">
        <v>5785</v>
      </c>
      <c r="D1451" s="57" t="s">
        <v>5767</v>
      </c>
      <c r="E1451" s="72" t="s">
        <v>5746</v>
      </c>
      <c r="F1451" s="56" t="s">
        <v>4981</v>
      </c>
    </row>
    <row r="1452" spans="1:6" x14ac:dyDescent="0.25">
      <c r="A1452" s="56" t="s">
        <v>511</v>
      </c>
      <c r="B1452" s="56" t="s">
        <v>4981</v>
      </c>
      <c r="C1452" s="56" t="s">
        <v>5785</v>
      </c>
      <c r="D1452" s="57" t="s">
        <v>5767</v>
      </c>
      <c r="E1452" s="72" t="s">
        <v>5746</v>
      </c>
      <c r="F1452" s="56" t="s">
        <v>4981</v>
      </c>
    </row>
    <row r="1453" spans="1:6" x14ac:dyDescent="0.25">
      <c r="A1453" s="56" t="s">
        <v>5006</v>
      </c>
      <c r="B1453" s="56" t="s">
        <v>4981</v>
      </c>
      <c r="C1453" s="56" t="s">
        <v>5785</v>
      </c>
      <c r="D1453" s="57" t="s">
        <v>5767</v>
      </c>
      <c r="E1453" s="72" t="s">
        <v>5746</v>
      </c>
      <c r="F1453" s="56" t="s">
        <v>4981</v>
      </c>
    </row>
    <row r="1454" spans="1:6" x14ac:dyDescent="0.25">
      <c r="A1454" s="56" t="s">
        <v>5007</v>
      </c>
      <c r="B1454" s="56" t="s">
        <v>4981</v>
      </c>
      <c r="C1454" s="56" t="s">
        <v>5785</v>
      </c>
      <c r="D1454" s="57" t="s">
        <v>5767</v>
      </c>
      <c r="E1454" s="72" t="s">
        <v>5746</v>
      </c>
      <c r="F1454" s="56" t="s">
        <v>4981</v>
      </c>
    </row>
    <row r="1455" spans="1:6" x14ac:dyDescent="0.25">
      <c r="A1455" s="56" t="s">
        <v>5008</v>
      </c>
      <c r="B1455" s="56" t="s">
        <v>4981</v>
      </c>
      <c r="C1455" s="56" t="s">
        <v>5785</v>
      </c>
      <c r="D1455" s="57" t="s">
        <v>5767</v>
      </c>
      <c r="E1455" s="72" t="s">
        <v>5746</v>
      </c>
      <c r="F1455" s="56" t="s">
        <v>4981</v>
      </c>
    </row>
    <row r="1456" spans="1:6" x14ac:dyDescent="0.25">
      <c r="A1456" s="56" t="s">
        <v>536</v>
      </c>
      <c r="B1456" s="56" t="s">
        <v>4981</v>
      </c>
      <c r="C1456" s="56" t="s">
        <v>5785</v>
      </c>
      <c r="D1456" s="57" t="s">
        <v>5767</v>
      </c>
      <c r="E1456" s="72" t="s">
        <v>5746</v>
      </c>
      <c r="F1456" s="56" t="s">
        <v>4981</v>
      </c>
    </row>
    <row r="1457" spans="1:6" x14ac:dyDescent="0.25">
      <c r="A1457" s="56" t="s">
        <v>749</v>
      </c>
      <c r="B1457" s="56" t="s">
        <v>4981</v>
      </c>
      <c r="C1457" s="56" t="s">
        <v>5785</v>
      </c>
      <c r="D1457" s="57" t="s">
        <v>5767</v>
      </c>
      <c r="E1457" s="72" t="s">
        <v>5746</v>
      </c>
      <c r="F1457" s="56" t="s">
        <v>4981</v>
      </c>
    </row>
    <row r="1458" spans="1:6" x14ac:dyDescent="0.25">
      <c r="A1458" s="56" t="s">
        <v>4931</v>
      </c>
      <c r="B1458" s="56" t="s">
        <v>4981</v>
      </c>
      <c r="C1458" s="56" t="s">
        <v>5785</v>
      </c>
      <c r="D1458" s="57" t="s">
        <v>5767</v>
      </c>
      <c r="E1458" s="72" t="s">
        <v>5746</v>
      </c>
      <c r="F1458" s="56" t="s">
        <v>4981</v>
      </c>
    </row>
    <row r="1459" spans="1:6" x14ac:dyDescent="0.25">
      <c r="A1459" s="56" t="s">
        <v>5009</v>
      </c>
      <c r="B1459" s="56" t="s">
        <v>4981</v>
      </c>
      <c r="C1459" s="56" t="s">
        <v>5785</v>
      </c>
      <c r="D1459" s="57" t="s">
        <v>5767</v>
      </c>
      <c r="E1459" s="72" t="s">
        <v>5746</v>
      </c>
      <c r="F1459" s="56" t="s">
        <v>4981</v>
      </c>
    </row>
    <row r="1460" spans="1:6" x14ac:dyDescent="0.25">
      <c r="A1460" s="56" t="s">
        <v>5010</v>
      </c>
      <c r="B1460" s="56" t="s">
        <v>4981</v>
      </c>
      <c r="C1460" s="56" t="s">
        <v>5785</v>
      </c>
      <c r="D1460" s="57" t="s">
        <v>5767</v>
      </c>
      <c r="E1460" s="72" t="s">
        <v>5746</v>
      </c>
      <c r="F1460" s="56" t="s">
        <v>4981</v>
      </c>
    </row>
    <row r="1461" spans="1:6" x14ac:dyDescent="0.25">
      <c r="A1461" s="56" t="s">
        <v>773</v>
      </c>
      <c r="B1461" s="56" t="s">
        <v>4981</v>
      </c>
      <c r="C1461" s="56" t="s">
        <v>5785</v>
      </c>
      <c r="D1461" s="57" t="s">
        <v>5767</v>
      </c>
      <c r="E1461" s="72" t="s">
        <v>5746</v>
      </c>
      <c r="F1461" s="56" t="s">
        <v>4981</v>
      </c>
    </row>
    <row r="1462" spans="1:6" x14ac:dyDescent="0.25">
      <c r="A1462" s="56" t="s">
        <v>752</v>
      </c>
      <c r="B1462" s="56" t="s">
        <v>4981</v>
      </c>
      <c r="C1462" s="56" t="s">
        <v>5785</v>
      </c>
      <c r="D1462" s="57" t="s">
        <v>5767</v>
      </c>
      <c r="E1462" s="72" t="s">
        <v>5746</v>
      </c>
      <c r="F1462" s="56" t="s">
        <v>4981</v>
      </c>
    </row>
    <row r="1463" spans="1:6" x14ac:dyDescent="0.25">
      <c r="A1463" s="56" t="s">
        <v>774</v>
      </c>
      <c r="B1463" s="56" t="s">
        <v>4981</v>
      </c>
      <c r="C1463" s="56" t="s">
        <v>5785</v>
      </c>
      <c r="D1463" s="57" t="s">
        <v>5767</v>
      </c>
      <c r="E1463" s="72" t="s">
        <v>5746</v>
      </c>
      <c r="F1463" s="56" t="s">
        <v>4981</v>
      </c>
    </row>
    <row r="1464" spans="1:6" x14ac:dyDescent="0.25">
      <c r="A1464" s="56" t="s">
        <v>540</v>
      </c>
      <c r="B1464" s="56" t="s">
        <v>4981</v>
      </c>
      <c r="C1464" s="56" t="s">
        <v>5785</v>
      </c>
      <c r="D1464" s="57" t="s">
        <v>5767</v>
      </c>
      <c r="E1464" s="72" t="s">
        <v>5746</v>
      </c>
      <c r="F1464" s="56" t="s">
        <v>4981</v>
      </c>
    </row>
    <row r="1465" spans="1:6" x14ac:dyDescent="0.25">
      <c r="A1465" s="56" t="s">
        <v>775</v>
      </c>
      <c r="B1465" s="56" t="s">
        <v>4981</v>
      </c>
      <c r="C1465" s="56" t="s">
        <v>5785</v>
      </c>
      <c r="D1465" s="57" t="s">
        <v>5767</v>
      </c>
      <c r="E1465" s="72" t="s">
        <v>5746</v>
      </c>
      <c r="F1465" s="56" t="s">
        <v>4981</v>
      </c>
    </row>
    <row r="1466" spans="1:6" x14ac:dyDescent="0.25">
      <c r="A1466" s="56" t="s">
        <v>5011</v>
      </c>
      <c r="B1466" s="56" t="s">
        <v>4981</v>
      </c>
      <c r="C1466" s="56" t="s">
        <v>5785</v>
      </c>
      <c r="D1466" s="57" t="s">
        <v>5767</v>
      </c>
      <c r="E1466" s="72" t="s">
        <v>5746</v>
      </c>
      <c r="F1466" s="56" t="s">
        <v>4981</v>
      </c>
    </row>
    <row r="1467" spans="1:6" x14ac:dyDescent="0.25">
      <c r="A1467" s="56" t="s">
        <v>753</v>
      </c>
      <c r="B1467" s="56" t="s">
        <v>4981</v>
      </c>
      <c r="C1467" s="56" t="s">
        <v>5785</v>
      </c>
      <c r="D1467" s="57" t="s">
        <v>5767</v>
      </c>
      <c r="E1467" s="72" t="s">
        <v>5746</v>
      </c>
      <c r="F1467" s="56" t="s">
        <v>4981</v>
      </c>
    </row>
    <row r="1468" spans="1:6" x14ac:dyDescent="0.25">
      <c r="A1468" s="56" t="s">
        <v>517</v>
      </c>
      <c r="B1468" s="56" t="s">
        <v>4981</v>
      </c>
      <c r="C1468" s="56" t="s">
        <v>5785</v>
      </c>
      <c r="D1468" s="57" t="s">
        <v>5767</v>
      </c>
      <c r="E1468" s="72" t="s">
        <v>5746</v>
      </c>
      <c r="F1468" s="56" t="s">
        <v>4981</v>
      </c>
    </row>
    <row r="1469" spans="1:6" x14ac:dyDescent="0.25">
      <c r="A1469" s="56" t="s">
        <v>720</v>
      </c>
      <c r="B1469" s="56" t="s">
        <v>4981</v>
      </c>
      <c r="C1469" s="56" t="s">
        <v>5785</v>
      </c>
      <c r="D1469" s="57" t="s">
        <v>5767</v>
      </c>
      <c r="E1469" s="72" t="s">
        <v>5746</v>
      </c>
      <c r="F1469" s="56" t="s">
        <v>4981</v>
      </c>
    </row>
    <row r="1470" spans="1:6" x14ac:dyDescent="0.25">
      <c r="A1470" s="56" t="s">
        <v>754</v>
      </c>
      <c r="B1470" s="56" t="s">
        <v>4981</v>
      </c>
      <c r="C1470" s="56" t="s">
        <v>5785</v>
      </c>
      <c r="D1470" s="57" t="s">
        <v>5767</v>
      </c>
      <c r="E1470" s="72" t="s">
        <v>5746</v>
      </c>
      <c r="F1470" s="56" t="s">
        <v>4981</v>
      </c>
    </row>
    <row r="1471" spans="1:6" x14ac:dyDescent="0.25">
      <c r="A1471" s="56" t="s">
        <v>724</v>
      </c>
      <c r="B1471" s="56" t="s">
        <v>4981</v>
      </c>
      <c r="C1471" s="56" t="s">
        <v>5785</v>
      </c>
      <c r="D1471" s="57" t="s">
        <v>5767</v>
      </c>
      <c r="E1471" s="72" t="s">
        <v>5746</v>
      </c>
      <c r="F1471" s="56" t="s">
        <v>4981</v>
      </c>
    </row>
    <row r="1472" spans="1:6" x14ac:dyDescent="0.25">
      <c r="A1472" s="56" t="s">
        <v>756</v>
      </c>
      <c r="B1472" s="56" t="s">
        <v>4981</v>
      </c>
      <c r="C1472" s="56" t="s">
        <v>5785</v>
      </c>
      <c r="D1472" s="57" t="s">
        <v>5767</v>
      </c>
      <c r="E1472" s="72" t="s">
        <v>5746</v>
      </c>
      <c r="F1472" s="56" t="s">
        <v>4981</v>
      </c>
    </row>
    <row r="1473" spans="1:6" x14ac:dyDescent="0.25">
      <c r="A1473" s="56" t="s">
        <v>5012</v>
      </c>
      <c r="B1473" s="56" t="s">
        <v>4981</v>
      </c>
      <c r="C1473" s="56" t="s">
        <v>5785</v>
      </c>
      <c r="D1473" s="57" t="s">
        <v>5767</v>
      </c>
      <c r="E1473" s="72" t="s">
        <v>5746</v>
      </c>
      <c r="F1473" s="56" t="s">
        <v>4981</v>
      </c>
    </row>
    <row r="1474" spans="1:6" x14ac:dyDescent="0.25">
      <c r="A1474" s="56" t="s">
        <v>976</v>
      </c>
      <c r="B1474" s="56" t="s">
        <v>1884</v>
      </c>
      <c r="C1474" s="56" t="s">
        <v>5782</v>
      </c>
      <c r="D1474" s="57" t="s">
        <v>5768</v>
      </c>
      <c r="E1474" s="72" t="s">
        <v>5746</v>
      </c>
      <c r="F1474" s="56" t="s">
        <v>1884</v>
      </c>
    </row>
    <row r="1475" spans="1:6" x14ac:dyDescent="0.25">
      <c r="A1475" s="56" t="s">
        <v>1020</v>
      </c>
      <c r="B1475" s="56" t="s">
        <v>1884</v>
      </c>
      <c r="C1475" s="56" t="s">
        <v>5782</v>
      </c>
      <c r="D1475" s="57" t="s">
        <v>5768</v>
      </c>
      <c r="E1475" s="72" t="s">
        <v>5746</v>
      </c>
      <c r="F1475" s="56" t="s">
        <v>1884</v>
      </c>
    </row>
    <row r="1476" spans="1:6" x14ac:dyDescent="0.25">
      <c r="A1476" s="56" t="s">
        <v>1703</v>
      </c>
      <c r="B1476" s="56" t="s">
        <v>1884</v>
      </c>
      <c r="C1476" s="56" t="s">
        <v>5782</v>
      </c>
      <c r="D1476" s="57" t="s">
        <v>5768</v>
      </c>
      <c r="E1476" s="72" t="s">
        <v>5746</v>
      </c>
      <c r="F1476" s="56" t="s">
        <v>1884</v>
      </c>
    </row>
    <row r="1477" spans="1:6" x14ac:dyDescent="0.25">
      <c r="A1477" s="56" t="s">
        <v>3615</v>
      </c>
      <c r="B1477" s="56" t="s">
        <v>1884</v>
      </c>
      <c r="C1477" s="56" t="s">
        <v>5782</v>
      </c>
      <c r="D1477" s="57" t="s">
        <v>5768</v>
      </c>
      <c r="E1477" s="72" t="s">
        <v>5746</v>
      </c>
      <c r="F1477" s="56" t="s">
        <v>1884</v>
      </c>
    </row>
    <row r="1478" spans="1:6" x14ac:dyDescent="0.25">
      <c r="A1478" s="56" t="s">
        <v>3404</v>
      </c>
      <c r="B1478" s="56" t="s">
        <v>1884</v>
      </c>
      <c r="C1478" s="56" t="s">
        <v>5782</v>
      </c>
      <c r="D1478" s="57" t="s">
        <v>5768</v>
      </c>
      <c r="E1478" s="72" t="s">
        <v>5746</v>
      </c>
      <c r="F1478" s="56" t="s">
        <v>1884</v>
      </c>
    </row>
    <row r="1479" spans="1:6" x14ac:dyDescent="0.25">
      <c r="A1479" s="56" t="s">
        <v>3616</v>
      </c>
      <c r="B1479" s="56" t="s">
        <v>1884</v>
      </c>
      <c r="C1479" s="56" t="s">
        <v>5782</v>
      </c>
      <c r="D1479" s="57" t="s">
        <v>5768</v>
      </c>
      <c r="E1479" s="72" t="s">
        <v>5746</v>
      </c>
      <c r="F1479" s="56" t="s">
        <v>1884</v>
      </c>
    </row>
    <row r="1480" spans="1:6" x14ac:dyDescent="0.25">
      <c r="A1480" s="56" t="s">
        <v>879</v>
      </c>
      <c r="B1480" s="56" t="s">
        <v>1884</v>
      </c>
      <c r="C1480" s="56" t="s">
        <v>5782</v>
      </c>
      <c r="D1480" s="57" t="s">
        <v>5768</v>
      </c>
      <c r="E1480" s="72" t="s">
        <v>5746</v>
      </c>
      <c r="F1480" s="56" t="s">
        <v>1884</v>
      </c>
    </row>
    <row r="1481" spans="1:6" x14ac:dyDescent="0.25">
      <c r="A1481" s="56" t="s">
        <v>1024</v>
      </c>
      <c r="B1481" s="56" t="s">
        <v>1884</v>
      </c>
      <c r="C1481" s="56" t="s">
        <v>5782</v>
      </c>
      <c r="D1481" s="57" t="s">
        <v>5768</v>
      </c>
      <c r="E1481" s="72" t="s">
        <v>5746</v>
      </c>
      <c r="F1481" s="56" t="s">
        <v>1884</v>
      </c>
    </row>
    <row r="1482" spans="1:6" x14ac:dyDescent="0.25">
      <c r="A1482" s="56" t="s">
        <v>5013</v>
      </c>
      <c r="B1482" s="56" t="s">
        <v>1884</v>
      </c>
      <c r="C1482" s="56" t="s">
        <v>5782</v>
      </c>
      <c r="D1482" s="57" t="s">
        <v>5768</v>
      </c>
      <c r="E1482" s="72" t="s">
        <v>5746</v>
      </c>
      <c r="F1482" s="56" t="s">
        <v>1884</v>
      </c>
    </row>
    <row r="1483" spans="1:6" x14ac:dyDescent="0.25">
      <c r="A1483" s="56" t="s">
        <v>3407</v>
      </c>
      <c r="B1483" s="56" t="s">
        <v>1884</v>
      </c>
      <c r="C1483" s="56" t="s">
        <v>5782</v>
      </c>
      <c r="D1483" s="57" t="s">
        <v>5768</v>
      </c>
      <c r="E1483" s="72" t="s">
        <v>5746</v>
      </c>
      <c r="F1483" s="56" t="s">
        <v>1884</v>
      </c>
    </row>
    <row r="1484" spans="1:6" x14ac:dyDescent="0.25">
      <c r="A1484" s="56" t="s">
        <v>3619</v>
      </c>
      <c r="B1484" s="56" t="s">
        <v>1884</v>
      </c>
      <c r="C1484" s="56" t="s">
        <v>5782</v>
      </c>
      <c r="D1484" s="57" t="s">
        <v>5768</v>
      </c>
      <c r="E1484" s="72" t="s">
        <v>5746</v>
      </c>
      <c r="F1484" s="56" t="s">
        <v>1884</v>
      </c>
    </row>
    <row r="1485" spans="1:6" x14ac:dyDescent="0.25">
      <c r="A1485" s="56" t="s">
        <v>3810</v>
      </c>
      <c r="B1485" s="56" t="s">
        <v>1884</v>
      </c>
      <c r="C1485" s="56" t="s">
        <v>5782</v>
      </c>
      <c r="D1485" s="57" t="s">
        <v>5768</v>
      </c>
      <c r="E1485" s="72" t="s">
        <v>5746</v>
      </c>
      <c r="F1485" s="56" t="s">
        <v>1884</v>
      </c>
    </row>
    <row r="1486" spans="1:6" x14ac:dyDescent="0.25">
      <c r="A1486" s="56" t="s">
        <v>1060</v>
      </c>
      <c r="B1486" s="56" t="s">
        <v>1884</v>
      </c>
      <c r="C1486" s="56" t="s">
        <v>5782</v>
      </c>
      <c r="D1486" s="57" t="s">
        <v>5768</v>
      </c>
      <c r="E1486" s="72" t="s">
        <v>5746</v>
      </c>
      <c r="F1486" s="56" t="s">
        <v>1884</v>
      </c>
    </row>
    <row r="1487" spans="1:6" x14ac:dyDescent="0.25">
      <c r="A1487" s="56" t="s">
        <v>1061</v>
      </c>
      <c r="B1487" s="56" t="s">
        <v>1884</v>
      </c>
      <c r="C1487" s="56" t="s">
        <v>5782</v>
      </c>
      <c r="D1487" s="57" t="s">
        <v>5768</v>
      </c>
      <c r="E1487" s="72" t="s">
        <v>5746</v>
      </c>
      <c r="F1487" s="56" t="s">
        <v>1884</v>
      </c>
    </row>
    <row r="1488" spans="1:6" x14ac:dyDescent="0.25">
      <c r="A1488" s="56" t="s">
        <v>3623</v>
      </c>
      <c r="B1488" s="56" t="s">
        <v>1884</v>
      </c>
      <c r="C1488" s="56" t="s">
        <v>5782</v>
      </c>
      <c r="D1488" s="57" t="s">
        <v>5768</v>
      </c>
      <c r="E1488" s="72" t="s">
        <v>5746</v>
      </c>
      <c r="F1488" s="56" t="s">
        <v>1884</v>
      </c>
    </row>
    <row r="1489" spans="1:6" x14ac:dyDescent="0.25">
      <c r="A1489" s="56" t="s">
        <v>951</v>
      </c>
      <c r="B1489" s="56" t="s">
        <v>1884</v>
      </c>
      <c r="C1489" s="56" t="s">
        <v>5782</v>
      </c>
      <c r="D1489" s="57" t="s">
        <v>5768</v>
      </c>
      <c r="E1489" s="72" t="s">
        <v>5746</v>
      </c>
      <c r="F1489" s="56" t="s">
        <v>1884</v>
      </c>
    </row>
    <row r="1490" spans="1:6" x14ac:dyDescent="0.25">
      <c r="A1490" s="56" t="s">
        <v>3813</v>
      </c>
      <c r="B1490" s="56" t="s">
        <v>1884</v>
      </c>
      <c r="C1490" s="56" t="s">
        <v>5782</v>
      </c>
      <c r="D1490" s="57" t="s">
        <v>5768</v>
      </c>
      <c r="E1490" s="72" t="s">
        <v>5746</v>
      </c>
      <c r="F1490" s="56" t="s">
        <v>1884</v>
      </c>
    </row>
    <row r="1491" spans="1:6" x14ac:dyDescent="0.25">
      <c r="A1491" s="56" t="s">
        <v>3411</v>
      </c>
      <c r="B1491" s="56" t="s">
        <v>1884</v>
      </c>
      <c r="C1491" s="56" t="s">
        <v>5782</v>
      </c>
      <c r="D1491" s="57" t="s">
        <v>5768</v>
      </c>
      <c r="E1491" s="72" t="s">
        <v>5746</v>
      </c>
      <c r="F1491" s="56" t="s">
        <v>1884</v>
      </c>
    </row>
    <row r="1492" spans="1:6" x14ac:dyDescent="0.25">
      <c r="A1492" s="56" t="s">
        <v>884</v>
      </c>
      <c r="B1492" s="56" t="s">
        <v>1884</v>
      </c>
      <c r="C1492" s="56" t="s">
        <v>5782</v>
      </c>
      <c r="D1492" s="57" t="s">
        <v>5768</v>
      </c>
      <c r="E1492" s="72" t="s">
        <v>5746</v>
      </c>
      <c r="F1492" s="56" t="s">
        <v>1884</v>
      </c>
    </row>
    <row r="1493" spans="1:6" x14ac:dyDescent="0.25">
      <c r="A1493" s="56" t="s">
        <v>953</v>
      </c>
      <c r="B1493" s="56" t="s">
        <v>1884</v>
      </c>
      <c r="C1493" s="56" t="s">
        <v>5782</v>
      </c>
      <c r="D1493" s="57" t="s">
        <v>5768</v>
      </c>
      <c r="E1493" s="72" t="s">
        <v>5746</v>
      </c>
      <c r="F1493" s="56" t="s">
        <v>1884</v>
      </c>
    </row>
    <row r="1494" spans="1:6" x14ac:dyDescent="0.25">
      <c r="A1494" s="56" t="s">
        <v>3591</v>
      </c>
      <c r="B1494" s="56" t="s">
        <v>1884</v>
      </c>
      <c r="C1494" s="56" t="s">
        <v>5782</v>
      </c>
      <c r="D1494" s="57" t="s">
        <v>5768</v>
      </c>
      <c r="E1494" s="72" t="s">
        <v>5746</v>
      </c>
      <c r="F1494" s="56" t="s">
        <v>1884</v>
      </c>
    </row>
    <row r="1495" spans="1:6" x14ac:dyDescent="0.25">
      <c r="A1495" s="56" t="s">
        <v>885</v>
      </c>
      <c r="B1495" s="56" t="s">
        <v>1884</v>
      </c>
      <c r="C1495" s="56" t="s">
        <v>5782</v>
      </c>
      <c r="D1495" s="57" t="s">
        <v>5768</v>
      </c>
      <c r="E1495" s="72" t="s">
        <v>5746</v>
      </c>
      <c r="F1495" s="56" t="s">
        <v>1884</v>
      </c>
    </row>
    <row r="1496" spans="1:6" x14ac:dyDescent="0.25">
      <c r="A1496" s="56" t="s">
        <v>3413</v>
      </c>
      <c r="B1496" s="56" t="s">
        <v>1884</v>
      </c>
      <c r="C1496" s="56" t="s">
        <v>5782</v>
      </c>
      <c r="D1496" s="57" t="s">
        <v>5768</v>
      </c>
      <c r="E1496" s="72" t="s">
        <v>5746</v>
      </c>
      <c r="F1496" s="56" t="s">
        <v>1884</v>
      </c>
    </row>
    <row r="1497" spans="1:6" x14ac:dyDescent="0.25">
      <c r="A1497" s="56" t="s">
        <v>1103</v>
      </c>
      <c r="B1497" s="56" t="s">
        <v>1884</v>
      </c>
      <c r="C1497" s="56" t="s">
        <v>5782</v>
      </c>
      <c r="D1497" s="57" t="s">
        <v>5768</v>
      </c>
      <c r="E1497" s="72" t="s">
        <v>5746</v>
      </c>
      <c r="F1497" s="56" t="s">
        <v>1884</v>
      </c>
    </row>
    <row r="1498" spans="1:6" x14ac:dyDescent="0.25">
      <c r="A1498" s="56" t="s">
        <v>990</v>
      </c>
      <c r="B1498" s="56" t="s">
        <v>1884</v>
      </c>
      <c r="C1498" s="56" t="s">
        <v>5782</v>
      </c>
      <c r="D1498" s="57" t="s">
        <v>5768</v>
      </c>
      <c r="E1498" s="72" t="s">
        <v>5746</v>
      </c>
      <c r="F1498" s="56" t="s">
        <v>1884</v>
      </c>
    </row>
    <row r="1499" spans="1:6" x14ac:dyDescent="0.25">
      <c r="A1499" s="56" t="s">
        <v>3625</v>
      </c>
      <c r="B1499" s="56" t="s">
        <v>1884</v>
      </c>
      <c r="C1499" s="56" t="s">
        <v>5782</v>
      </c>
      <c r="D1499" s="57" t="s">
        <v>5768</v>
      </c>
      <c r="E1499" s="72" t="s">
        <v>5746</v>
      </c>
      <c r="F1499" s="56" t="s">
        <v>1884</v>
      </c>
    </row>
    <row r="1500" spans="1:6" x14ac:dyDescent="0.25">
      <c r="A1500" s="56" t="s">
        <v>861</v>
      </c>
      <c r="B1500" s="56" t="s">
        <v>1884</v>
      </c>
      <c r="C1500" s="56" t="s">
        <v>5782</v>
      </c>
      <c r="D1500" s="57" t="s">
        <v>5768</v>
      </c>
      <c r="E1500" s="72" t="s">
        <v>5746</v>
      </c>
      <c r="F1500" s="56" t="s">
        <v>1884</v>
      </c>
    </row>
    <row r="1501" spans="1:6" x14ac:dyDescent="0.25">
      <c r="A1501" s="56" t="s">
        <v>3415</v>
      </c>
      <c r="B1501" s="56" t="s">
        <v>1884</v>
      </c>
      <c r="C1501" s="56" t="s">
        <v>5782</v>
      </c>
      <c r="D1501" s="57" t="s">
        <v>5768</v>
      </c>
      <c r="E1501" s="72" t="s">
        <v>5746</v>
      </c>
      <c r="F1501" s="56" t="s">
        <v>1884</v>
      </c>
    </row>
    <row r="1502" spans="1:6" x14ac:dyDescent="0.25">
      <c r="A1502" s="56" t="s">
        <v>862</v>
      </c>
      <c r="B1502" s="56" t="s">
        <v>1884</v>
      </c>
      <c r="C1502" s="56" t="s">
        <v>5782</v>
      </c>
      <c r="D1502" s="57" t="s">
        <v>5768</v>
      </c>
      <c r="E1502" s="72" t="s">
        <v>5746</v>
      </c>
      <c r="F1502" s="56" t="s">
        <v>1884</v>
      </c>
    </row>
    <row r="1503" spans="1:6" x14ac:dyDescent="0.25">
      <c r="A1503" s="56" t="s">
        <v>962</v>
      </c>
      <c r="B1503" s="56" t="s">
        <v>1884</v>
      </c>
      <c r="C1503" s="56" t="s">
        <v>5782</v>
      </c>
      <c r="D1503" s="57" t="s">
        <v>5768</v>
      </c>
      <c r="E1503" s="72" t="s">
        <v>5746</v>
      </c>
      <c r="F1503" s="56" t="s">
        <v>1884</v>
      </c>
    </row>
    <row r="1504" spans="1:6" x14ac:dyDescent="0.25">
      <c r="A1504" s="56" t="s">
        <v>3417</v>
      </c>
      <c r="B1504" s="56" t="s">
        <v>1884</v>
      </c>
      <c r="C1504" s="56" t="s">
        <v>5782</v>
      </c>
      <c r="D1504" s="57" t="s">
        <v>5768</v>
      </c>
      <c r="E1504" s="72" t="s">
        <v>5746</v>
      </c>
      <c r="F1504" s="56" t="s">
        <v>1884</v>
      </c>
    </row>
    <row r="1505" spans="1:6" x14ac:dyDescent="0.25">
      <c r="A1505" s="56" t="s">
        <v>3594</v>
      </c>
      <c r="B1505" s="56" t="s">
        <v>1884</v>
      </c>
      <c r="C1505" s="56" t="s">
        <v>5782</v>
      </c>
      <c r="D1505" s="57" t="s">
        <v>5768</v>
      </c>
      <c r="E1505" s="72" t="s">
        <v>5746</v>
      </c>
      <c r="F1505" s="56" t="s">
        <v>1884</v>
      </c>
    </row>
    <row r="1506" spans="1:6" x14ac:dyDescent="0.25">
      <c r="A1506" s="56" t="s">
        <v>3626</v>
      </c>
      <c r="B1506" s="56" t="s">
        <v>1884</v>
      </c>
      <c r="C1506" s="56" t="s">
        <v>5782</v>
      </c>
      <c r="D1506" s="57" t="s">
        <v>5768</v>
      </c>
      <c r="E1506" s="72" t="s">
        <v>5746</v>
      </c>
      <c r="F1506" s="56" t="s">
        <v>1884</v>
      </c>
    </row>
    <row r="1507" spans="1:6" x14ac:dyDescent="0.25">
      <c r="A1507" s="56" t="s">
        <v>894</v>
      </c>
      <c r="B1507" s="56" t="s">
        <v>1884</v>
      </c>
      <c r="C1507" s="56" t="s">
        <v>5782</v>
      </c>
      <c r="D1507" s="57" t="s">
        <v>5768</v>
      </c>
      <c r="E1507" s="72" t="s">
        <v>5746</v>
      </c>
      <c r="F1507" s="56" t="s">
        <v>1884</v>
      </c>
    </row>
    <row r="1508" spans="1:6" x14ac:dyDescent="0.25">
      <c r="A1508" s="56" t="s">
        <v>3596</v>
      </c>
      <c r="B1508" s="56" t="s">
        <v>1884</v>
      </c>
      <c r="C1508" s="56" t="s">
        <v>5782</v>
      </c>
      <c r="D1508" s="57" t="s">
        <v>5768</v>
      </c>
      <c r="E1508" s="72" t="s">
        <v>5746</v>
      </c>
      <c r="F1508" s="56" t="s">
        <v>1884</v>
      </c>
    </row>
    <row r="1509" spans="1:6" x14ac:dyDescent="0.25">
      <c r="A1509" s="56" t="s">
        <v>3627</v>
      </c>
      <c r="B1509" s="56" t="s">
        <v>1884</v>
      </c>
      <c r="C1509" s="56" t="s">
        <v>5782</v>
      </c>
      <c r="D1509" s="57" t="s">
        <v>5768</v>
      </c>
      <c r="E1509" s="72" t="s">
        <v>5746</v>
      </c>
      <c r="F1509" s="56" t="s">
        <v>1884</v>
      </c>
    </row>
    <row r="1510" spans="1:6" x14ac:dyDescent="0.25">
      <c r="A1510" s="56" t="s">
        <v>5014</v>
      </c>
      <c r="B1510" s="56" t="s">
        <v>1884</v>
      </c>
      <c r="C1510" s="56" t="s">
        <v>5782</v>
      </c>
      <c r="D1510" s="57" t="s">
        <v>5768</v>
      </c>
      <c r="E1510" s="72" t="s">
        <v>5746</v>
      </c>
      <c r="F1510" s="56" t="s">
        <v>1884</v>
      </c>
    </row>
    <row r="1511" spans="1:6" x14ac:dyDescent="0.25">
      <c r="A1511" s="56" t="s">
        <v>998</v>
      </c>
      <c r="B1511" s="56" t="s">
        <v>1884</v>
      </c>
      <c r="C1511" s="56" t="s">
        <v>5782</v>
      </c>
      <c r="D1511" s="57" t="s">
        <v>5768</v>
      </c>
      <c r="E1511" s="72" t="s">
        <v>5746</v>
      </c>
      <c r="F1511" s="56" t="s">
        <v>1884</v>
      </c>
    </row>
    <row r="1512" spans="1:6" x14ac:dyDescent="0.25">
      <c r="A1512" s="56" t="s">
        <v>1000</v>
      </c>
      <c r="B1512" s="56" t="s">
        <v>1884</v>
      </c>
      <c r="C1512" s="56" t="s">
        <v>5782</v>
      </c>
      <c r="D1512" s="57" t="s">
        <v>5768</v>
      </c>
      <c r="E1512" s="72" t="s">
        <v>5746</v>
      </c>
      <c r="F1512" s="56" t="s">
        <v>1884</v>
      </c>
    </row>
    <row r="1513" spans="1:6" x14ac:dyDescent="0.25">
      <c r="A1513" s="56" t="s">
        <v>3629</v>
      </c>
      <c r="B1513" s="56" t="s">
        <v>1884</v>
      </c>
      <c r="C1513" s="56" t="s">
        <v>5782</v>
      </c>
      <c r="D1513" s="57" t="s">
        <v>5768</v>
      </c>
      <c r="E1513" s="72" t="s">
        <v>5746</v>
      </c>
      <c r="F1513" s="56" t="s">
        <v>1884</v>
      </c>
    </row>
    <row r="1514" spans="1:6" x14ac:dyDescent="0.25">
      <c r="A1514" s="56" t="s">
        <v>1002</v>
      </c>
      <c r="B1514" s="56" t="s">
        <v>1884</v>
      </c>
      <c r="C1514" s="56" t="s">
        <v>5782</v>
      </c>
      <c r="D1514" s="57" t="s">
        <v>5768</v>
      </c>
      <c r="E1514" s="72" t="s">
        <v>5746</v>
      </c>
      <c r="F1514" s="56" t="s">
        <v>1884</v>
      </c>
    </row>
    <row r="1515" spans="1:6" x14ac:dyDescent="0.25">
      <c r="A1515" s="56" t="s">
        <v>866</v>
      </c>
      <c r="B1515" s="56" t="s">
        <v>1884</v>
      </c>
      <c r="C1515" s="56" t="s">
        <v>5782</v>
      </c>
      <c r="D1515" s="57" t="s">
        <v>5768</v>
      </c>
      <c r="E1515" s="72" t="s">
        <v>5746</v>
      </c>
      <c r="F1515" s="56" t="s">
        <v>1884</v>
      </c>
    </row>
    <row r="1516" spans="1:6" x14ac:dyDescent="0.25">
      <c r="A1516" s="56" t="s">
        <v>868</v>
      </c>
      <c r="B1516" s="56" t="s">
        <v>1884</v>
      </c>
      <c r="C1516" s="56" t="s">
        <v>5782</v>
      </c>
      <c r="D1516" s="57" t="s">
        <v>5768</v>
      </c>
      <c r="E1516" s="72" t="s">
        <v>5746</v>
      </c>
      <c r="F1516" s="56" t="s">
        <v>1884</v>
      </c>
    </row>
    <row r="1517" spans="1:6" x14ac:dyDescent="0.25">
      <c r="A1517" s="56" t="s">
        <v>898</v>
      </c>
      <c r="B1517" s="56" t="s">
        <v>1884</v>
      </c>
      <c r="C1517" s="56" t="s">
        <v>5782</v>
      </c>
      <c r="D1517" s="57" t="s">
        <v>5768</v>
      </c>
      <c r="E1517" s="72" t="s">
        <v>5746</v>
      </c>
      <c r="F1517" s="56" t="s">
        <v>1884</v>
      </c>
    </row>
    <row r="1518" spans="1:6" x14ac:dyDescent="0.25">
      <c r="A1518" s="56" t="s">
        <v>1006</v>
      </c>
      <c r="B1518" s="56" t="s">
        <v>1884</v>
      </c>
      <c r="C1518" s="56" t="s">
        <v>5782</v>
      </c>
      <c r="D1518" s="57" t="s">
        <v>5768</v>
      </c>
      <c r="E1518" s="72" t="s">
        <v>5746</v>
      </c>
      <c r="F1518" s="56" t="s">
        <v>1884</v>
      </c>
    </row>
    <row r="1519" spans="1:6" x14ac:dyDescent="0.25">
      <c r="A1519" s="56" t="s">
        <v>1089</v>
      </c>
      <c r="B1519" s="56" t="s">
        <v>1884</v>
      </c>
      <c r="C1519" s="56" t="s">
        <v>5782</v>
      </c>
      <c r="D1519" s="57" t="s">
        <v>5768</v>
      </c>
      <c r="E1519" s="72" t="s">
        <v>5746</v>
      </c>
      <c r="F1519" s="56" t="s">
        <v>1884</v>
      </c>
    </row>
    <row r="1520" spans="1:6" x14ac:dyDescent="0.25">
      <c r="A1520" s="56" t="s">
        <v>900</v>
      </c>
      <c r="B1520" s="56" t="s">
        <v>1884</v>
      </c>
      <c r="C1520" s="56" t="s">
        <v>5782</v>
      </c>
      <c r="D1520" s="57" t="s">
        <v>5768</v>
      </c>
      <c r="E1520" s="72" t="s">
        <v>5746</v>
      </c>
      <c r="F1520" s="56" t="s">
        <v>1884</v>
      </c>
    </row>
    <row r="1521" spans="1:6" x14ac:dyDescent="0.25">
      <c r="A1521" s="56" t="s">
        <v>872</v>
      </c>
      <c r="B1521" s="56" t="s">
        <v>1884</v>
      </c>
      <c r="C1521" s="56" t="s">
        <v>5782</v>
      </c>
      <c r="D1521" s="57" t="s">
        <v>5768</v>
      </c>
      <c r="E1521" s="72" t="s">
        <v>5746</v>
      </c>
      <c r="F1521" s="56" t="s">
        <v>1884</v>
      </c>
    </row>
    <row r="1522" spans="1:6" x14ac:dyDescent="0.25">
      <c r="A1522" s="56" t="s">
        <v>3425</v>
      </c>
      <c r="B1522" s="56" t="s">
        <v>1884</v>
      </c>
      <c r="C1522" s="56" t="s">
        <v>5782</v>
      </c>
      <c r="D1522" s="57" t="s">
        <v>5768</v>
      </c>
      <c r="E1522" s="72" t="s">
        <v>5746</v>
      </c>
      <c r="F1522" s="56" t="s">
        <v>1884</v>
      </c>
    </row>
    <row r="1523" spans="1:6" x14ac:dyDescent="0.25">
      <c r="A1523" s="56" t="s">
        <v>1011</v>
      </c>
      <c r="B1523" s="56" t="s">
        <v>1884</v>
      </c>
      <c r="C1523" s="56" t="s">
        <v>5782</v>
      </c>
      <c r="D1523" s="57" t="s">
        <v>5768</v>
      </c>
      <c r="E1523" s="72" t="s">
        <v>5746</v>
      </c>
      <c r="F1523" s="56" t="s">
        <v>1884</v>
      </c>
    </row>
    <row r="1524" spans="1:6" x14ac:dyDescent="0.25">
      <c r="A1524" s="56" t="s">
        <v>3606</v>
      </c>
      <c r="B1524" s="56" t="s">
        <v>1884</v>
      </c>
      <c r="C1524" s="56" t="s">
        <v>5782</v>
      </c>
      <c r="D1524" s="57" t="s">
        <v>5768</v>
      </c>
      <c r="E1524" s="72" t="s">
        <v>5746</v>
      </c>
      <c r="F1524" s="56" t="s">
        <v>1884</v>
      </c>
    </row>
    <row r="1525" spans="1:6" x14ac:dyDescent="0.25">
      <c r="A1525" s="56" t="s">
        <v>386</v>
      </c>
      <c r="B1525" s="56" t="s">
        <v>1884</v>
      </c>
      <c r="C1525" s="56" t="s">
        <v>5782</v>
      </c>
      <c r="D1525" s="57" t="s">
        <v>5768</v>
      </c>
      <c r="E1525" s="72" t="s">
        <v>5746</v>
      </c>
      <c r="F1525" s="56" t="s">
        <v>1884</v>
      </c>
    </row>
    <row r="1526" spans="1:6" x14ac:dyDescent="0.25">
      <c r="A1526" s="56" t="s">
        <v>3426</v>
      </c>
      <c r="B1526" s="56" t="s">
        <v>1884</v>
      </c>
      <c r="C1526" s="56" t="s">
        <v>5782</v>
      </c>
      <c r="D1526" s="57" t="s">
        <v>5768</v>
      </c>
      <c r="E1526" s="72" t="s">
        <v>5746</v>
      </c>
      <c r="F1526" s="56" t="s">
        <v>1884</v>
      </c>
    </row>
    <row r="1527" spans="1:6" x14ac:dyDescent="0.25">
      <c r="A1527" s="56" t="s">
        <v>875</v>
      </c>
      <c r="B1527" s="56" t="s">
        <v>1884</v>
      </c>
      <c r="C1527" s="56" t="s">
        <v>5782</v>
      </c>
      <c r="D1527" s="57" t="s">
        <v>5768</v>
      </c>
      <c r="E1527" s="72" t="s">
        <v>5746</v>
      </c>
      <c r="F1527" s="56" t="s">
        <v>1884</v>
      </c>
    </row>
    <row r="1528" spans="1:6" x14ac:dyDescent="0.25">
      <c r="A1528" s="56" t="s">
        <v>824</v>
      </c>
      <c r="B1528" s="56" t="s">
        <v>1884</v>
      </c>
      <c r="C1528" s="56" t="s">
        <v>5782</v>
      </c>
      <c r="D1528" s="57" t="s">
        <v>5768</v>
      </c>
      <c r="E1528" s="72" t="s">
        <v>5746</v>
      </c>
      <c r="F1528" s="56" t="s">
        <v>1884</v>
      </c>
    </row>
    <row r="1529" spans="1:6" x14ac:dyDescent="0.25">
      <c r="A1529" s="56" t="s">
        <v>570</v>
      </c>
      <c r="B1529" s="56" t="s">
        <v>1884</v>
      </c>
      <c r="C1529" s="56" t="s">
        <v>5782</v>
      </c>
      <c r="D1529" s="57" t="s">
        <v>5768</v>
      </c>
      <c r="E1529" s="72" t="s">
        <v>5746</v>
      </c>
      <c r="F1529" s="56" t="s">
        <v>1884</v>
      </c>
    </row>
    <row r="1530" spans="1:6" x14ac:dyDescent="0.25">
      <c r="A1530" s="56" t="s">
        <v>5015</v>
      </c>
      <c r="B1530" s="56" t="s">
        <v>1884</v>
      </c>
      <c r="C1530" s="56" t="s">
        <v>5782</v>
      </c>
      <c r="D1530" s="57" t="s">
        <v>5768</v>
      </c>
      <c r="E1530" s="72" t="s">
        <v>5746</v>
      </c>
      <c r="F1530" s="56" t="s">
        <v>1884</v>
      </c>
    </row>
    <row r="1531" spans="1:6" x14ac:dyDescent="0.25">
      <c r="A1531" s="56" t="s">
        <v>942</v>
      </c>
      <c r="B1531" s="56" t="s">
        <v>1884</v>
      </c>
      <c r="C1531" s="56" t="s">
        <v>5782</v>
      </c>
      <c r="D1531" s="57" t="s">
        <v>5768</v>
      </c>
      <c r="E1531" s="72" t="s">
        <v>5746</v>
      </c>
      <c r="F1531" s="56" t="s">
        <v>1884</v>
      </c>
    </row>
    <row r="1532" spans="1:6" x14ac:dyDescent="0.25">
      <c r="A1532" s="56" t="s">
        <v>1099</v>
      </c>
      <c r="B1532" s="56" t="s">
        <v>1884</v>
      </c>
      <c r="C1532" s="56" t="s">
        <v>5782</v>
      </c>
      <c r="D1532" s="57" t="s">
        <v>5768</v>
      </c>
      <c r="E1532" s="72" t="s">
        <v>5746</v>
      </c>
      <c r="F1532" s="56" t="s">
        <v>1884</v>
      </c>
    </row>
    <row r="1533" spans="1:6" x14ac:dyDescent="0.25">
      <c r="A1533" s="56" t="s">
        <v>3430</v>
      </c>
      <c r="B1533" s="56" t="s">
        <v>1884</v>
      </c>
      <c r="C1533" s="56" t="s">
        <v>5782</v>
      </c>
      <c r="D1533" s="57" t="s">
        <v>5768</v>
      </c>
      <c r="E1533" s="72" t="s">
        <v>5746</v>
      </c>
      <c r="F1533" s="56" t="s">
        <v>1884</v>
      </c>
    </row>
    <row r="1534" spans="1:6" x14ac:dyDescent="0.25">
      <c r="A1534" s="56" t="s">
        <v>3635</v>
      </c>
      <c r="B1534" s="56" t="s">
        <v>5016</v>
      </c>
      <c r="C1534" s="56" t="s">
        <v>5788</v>
      </c>
      <c r="D1534" s="57" t="s">
        <v>5768</v>
      </c>
      <c r="E1534" s="72" t="s">
        <v>5746</v>
      </c>
      <c r="F1534" s="56" t="s">
        <v>5016</v>
      </c>
    </row>
    <row r="1535" spans="1:6" x14ac:dyDescent="0.25">
      <c r="A1535" s="56" t="s">
        <v>757</v>
      </c>
      <c r="B1535" s="56" t="s">
        <v>5016</v>
      </c>
      <c r="C1535" s="56" t="s">
        <v>5788</v>
      </c>
      <c r="D1535" s="57" t="s">
        <v>5768</v>
      </c>
      <c r="E1535" s="72" t="s">
        <v>5746</v>
      </c>
      <c r="F1535" s="56" t="s">
        <v>5016</v>
      </c>
    </row>
    <row r="1536" spans="1:6" x14ac:dyDescent="0.25">
      <c r="A1536" s="56" t="s">
        <v>3792</v>
      </c>
      <c r="B1536" s="56" t="s">
        <v>5016</v>
      </c>
      <c r="C1536" s="56" t="s">
        <v>5788</v>
      </c>
      <c r="D1536" s="57" t="s">
        <v>5768</v>
      </c>
      <c r="E1536" s="72" t="s">
        <v>5746</v>
      </c>
      <c r="F1536" s="56" t="s">
        <v>5016</v>
      </c>
    </row>
    <row r="1537" spans="1:6" x14ac:dyDescent="0.25">
      <c r="A1537" s="56" t="s">
        <v>3584</v>
      </c>
      <c r="B1537" s="56" t="s">
        <v>5016</v>
      </c>
      <c r="C1537" s="56" t="s">
        <v>5788</v>
      </c>
      <c r="D1537" s="57" t="s">
        <v>5768</v>
      </c>
      <c r="E1537" s="72" t="s">
        <v>5746</v>
      </c>
      <c r="F1537" s="56" t="s">
        <v>5016</v>
      </c>
    </row>
    <row r="1538" spans="1:6" x14ac:dyDescent="0.25">
      <c r="A1538" s="56" t="s">
        <v>3585</v>
      </c>
      <c r="B1538" s="56" t="s">
        <v>5016</v>
      </c>
      <c r="C1538" s="56" t="s">
        <v>5788</v>
      </c>
      <c r="D1538" s="57" t="s">
        <v>5768</v>
      </c>
      <c r="E1538" s="72" t="s">
        <v>5746</v>
      </c>
      <c r="F1538" s="56" t="s">
        <v>5016</v>
      </c>
    </row>
    <row r="1539" spans="1:6" x14ac:dyDescent="0.25">
      <c r="A1539" s="56" t="s">
        <v>799</v>
      </c>
      <c r="B1539" s="56" t="s">
        <v>5016</v>
      </c>
      <c r="C1539" s="56" t="s">
        <v>5788</v>
      </c>
      <c r="D1539" s="57" t="s">
        <v>5768</v>
      </c>
      <c r="E1539" s="72" t="s">
        <v>5746</v>
      </c>
      <c r="F1539" s="56" t="s">
        <v>5016</v>
      </c>
    </row>
    <row r="1540" spans="1:6" x14ac:dyDescent="0.25">
      <c r="A1540" s="56" t="s">
        <v>246</v>
      </c>
      <c r="B1540" s="56" t="s">
        <v>5016</v>
      </c>
      <c r="C1540" s="56" t="s">
        <v>5788</v>
      </c>
      <c r="D1540" s="57" t="s">
        <v>5768</v>
      </c>
      <c r="E1540" s="72" t="s">
        <v>5746</v>
      </c>
      <c r="F1540" s="56" t="s">
        <v>5016</v>
      </c>
    </row>
    <row r="1541" spans="1:6" x14ac:dyDescent="0.25">
      <c r="A1541" s="56" t="s">
        <v>5017</v>
      </c>
      <c r="B1541" s="56" t="s">
        <v>5016</v>
      </c>
      <c r="C1541" s="56" t="s">
        <v>5788</v>
      </c>
      <c r="D1541" s="57" t="s">
        <v>5768</v>
      </c>
      <c r="E1541" s="72" t="s">
        <v>5746</v>
      </c>
      <c r="F1541" s="56" t="s">
        <v>5016</v>
      </c>
    </row>
    <row r="1542" spans="1:6" x14ac:dyDescent="0.25">
      <c r="A1542" s="56" t="s">
        <v>3618</v>
      </c>
      <c r="B1542" s="56" t="s">
        <v>5016</v>
      </c>
      <c r="C1542" s="56" t="s">
        <v>5788</v>
      </c>
      <c r="D1542" s="57" t="s">
        <v>5768</v>
      </c>
      <c r="E1542" s="72" t="s">
        <v>5746</v>
      </c>
      <c r="F1542" s="56" t="s">
        <v>5016</v>
      </c>
    </row>
    <row r="1543" spans="1:6" x14ac:dyDescent="0.25">
      <c r="A1543" s="56" t="s">
        <v>3376</v>
      </c>
      <c r="B1543" s="56" t="s">
        <v>5016</v>
      </c>
      <c r="C1543" s="56" t="s">
        <v>5788</v>
      </c>
      <c r="D1543" s="57" t="s">
        <v>5768</v>
      </c>
      <c r="E1543" s="72" t="s">
        <v>5746</v>
      </c>
      <c r="F1543" s="56" t="s">
        <v>5016</v>
      </c>
    </row>
    <row r="1544" spans="1:6" x14ac:dyDescent="0.25">
      <c r="A1544" s="56" t="s">
        <v>3433</v>
      </c>
      <c r="B1544" s="56" t="s">
        <v>5016</v>
      </c>
      <c r="C1544" s="56" t="s">
        <v>5788</v>
      </c>
      <c r="D1544" s="57" t="s">
        <v>5768</v>
      </c>
      <c r="E1544" s="72" t="s">
        <v>5746</v>
      </c>
      <c r="F1544" s="56" t="s">
        <v>5016</v>
      </c>
    </row>
    <row r="1545" spans="1:6" x14ac:dyDescent="0.25">
      <c r="A1545" s="56" t="s">
        <v>802</v>
      </c>
      <c r="B1545" s="56" t="s">
        <v>5016</v>
      </c>
      <c r="C1545" s="56" t="s">
        <v>5788</v>
      </c>
      <c r="D1545" s="57" t="s">
        <v>5768</v>
      </c>
      <c r="E1545" s="72" t="s">
        <v>5746</v>
      </c>
      <c r="F1545" s="56" t="s">
        <v>5016</v>
      </c>
    </row>
    <row r="1546" spans="1:6" x14ac:dyDescent="0.25">
      <c r="A1546" s="56" t="s">
        <v>914</v>
      </c>
      <c r="B1546" s="56" t="s">
        <v>5016</v>
      </c>
      <c r="C1546" s="56" t="s">
        <v>5788</v>
      </c>
      <c r="D1546" s="57" t="s">
        <v>5768</v>
      </c>
      <c r="E1546" s="72" t="s">
        <v>5746</v>
      </c>
      <c r="F1546" s="56" t="s">
        <v>5016</v>
      </c>
    </row>
    <row r="1547" spans="1:6" x14ac:dyDescent="0.25">
      <c r="A1547" s="56" t="s">
        <v>858</v>
      </c>
      <c r="B1547" s="56" t="s">
        <v>5016</v>
      </c>
      <c r="C1547" s="56" t="s">
        <v>5788</v>
      </c>
      <c r="D1547" s="57" t="s">
        <v>5768</v>
      </c>
      <c r="E1547" s="72" t="s">
        <v>5746</v>
      </c>
      <c r="F1547" s="56" t="s">
        <v>5016</v>
      </c>
    </row>
    <row r="1548" spans="1:6" x14ac:dyDescent="0.25">
      <c r="A1548" s="56" t="s">
        <v>1033</v>
      </c>
      <c r="B1548" s="56" t="s">
        <v>5016</v>
      </c>
      <c r="C1548" s="56" t="s">
        <v>5788</v>
      </c>
      <c r="D1548" s="57" t="s">
        <v>5768</v>
      </c>
      <c r="E1548" s="72" t="s">
        <v>5746</v>
      </c>
      <c r="F1548" s="56" t="s">
        <v>5016</v>
      </c>
    </row>
    <row r="1549" spans="1:6" x14ac:dyDescent="0.25">
      <c r="A1549" s="56" t="s">
        <v>3410</v>
      </c>
      <c r="B1549" s="56" t="s">
        <v>5016</v>
      </c>
      <c r="C1549" s="56" t="s">
        <v>5788</v>
      </c>
      <c r="D1549" s="57" t="s">
        <v>5768</v>
      </c>
      <c r="E1549" s="72" t="s">
        <v>5746</v>
      </c>
      <c r="F1549" s="56" t="s">
        <v>5016</v>
      </c>
    </row>
    <row r="1550" spans="1:6" x14ac:dyDescent="0.25">
      <c r="A1550" s="56" t="s">
        <v>3384</v>
      </c>
      <c r="B1550" s="56" t="s">
        <v>5016</v>
      </c>
      <c r="C1550" s="56" t="s">
        <v>5788</v>
      </c>
      <c r="D1550" s="57" t="s">
        <v>5768</v>
      </c>
      <c r="E1550" s="72" t="s">
        <v>5746</v>
      </c>
      <c r="F1550" s="56" t="s">
        <v>5016</v>
      </c>
    </row>
    <row r="1551" spans="1:6" x14ac:dyDescent="0.25">
      <c r="A1551" s="56" t="s">
        <v>1065</v>
      </c>
      <c r="B1551" s="56" t="s">
        <v>5016</v>
      </c>
      <c r="C1551" s="56" t="s">
        <v>5788</v>
      </c>
      <c r="D1551" s="57" t="s">
        <v>5768</v>
      </c>
      <c r="E1551" s="72" t="s">
        <v>5746</v>
      </c>
      <c r="F1551" s="56" t="s">
        <v>5016</v>
      </c>
    </row>
    <row r="1552" spans="1:6" x14ac:dyDescent="0.25">
      <c r="A1552" s="56" t="s">
        <v>219</v>
      </c>
      <c r="B1552" s="56" t="s">
        <v>5016</v>
      </c>
      <c r="C1552" s="56" t="s">
        <v>5788</v>
      </c>
      <c r="D1552" s="57" t="s">
        <v>5768</v>
      </c>
      <c r="E1552" s="72" t="s">
        <v>5746</v>
      </c>
      <c r="F1552" s="56" t="s">
        <v>5016</v>
      </c>
    </row>
    <row r="1553" spans="1:6" x14ac:dyDescent="0.25">
      <c r="A1553" s="56" t="s">
        <v>919</v>
      </c>
      <c r="B1553" s="56" t="s">
        <v>5016</v>
      </c>
      <c r="C1553" s="56" t="s">
        <v>5788</v>
      </c>
      <c r="D1553" s="57" t="s">
        <v>5768</v>
      </c>
      <c r="E1553" s="72" t="s">
        <v>5746</v>
      </c>
      <c r="F1553" s="56" t="s">
        <v>5016</v>
      </c>
    </row>
    <row r="1554" spans="1:6" x14ac:dyDescent="0.25">
      <c r="A1554" s="56" t="s">
        <v>3385</v>
      </c>
      <c r="B1554" s="56" t="s">
        <v>5016</v>
      </c>
      <c r="C1554" s="56" t="s">
        <v>5788</v>
      </c>
      <c r="D1554" s="57" t="s">
        <v>5768</v>
      </c>
      <c r="E1554" s="72" t="s">
        <v>5746</v>
      </c>
      <c r="F1554" s="56" t="s">
        <v>5016</v>
      </c>
    </row>
    <row r="1555" spans="1:6" x14ac:dyDescent="0.25">
      <c r="A1555" s="56" t="s">
        <v>1068</v>
      </c>
      <c r="B1555" s="56" t="s">
        <v>5016</v>
      </c>
      <c r="C1555" s="56" t="s">
        <v>5788</v>
      </c>
      <c r="D1555" s="57" t="s">
        <v>5768</v>
      </c>
      <c r="E1555" s="72" t="s">
        <v>5746</v>
      </c>
      <c r="F1555" s="56" t="s">
        <v>5016</v>
      </c>
    </row>
    <row r="1556" spans="1:6" x14ac:dyDescent="0.25">
      <c r="A1556" s="56" t="s">
        <v>3388</v>
      </c>
      <c r="B1556" s="56" t="s">
        <v>5016</v>
      </c>
      <c r="C1556" s="56" t="s">
        <v>5788</v>
      </c>
      <c r="D1556" s="57" t="s">
        <v>5768</v>
      </c>
      <c r="E1556" s="72" t="s">
        <v>5746</v>
      </c>
      <c r="F1556" s="56" t="s">
        <v>5016</v>
      </c>
    </row>
    <row r="1557" spans="1:6" x14ac:dyDescent="0.25">
      <c r="A1557" s="56" t="s">
        <v>1071</v>
      </c>
      <c r="B1557" s="56" t="s">
        <v>5016</v>
      </c>
      <c r="C1557" s="56" t="s">
        <v>5788</v>
      </c>
      <c r="D1557" s="57" t="s">
        <v>5768</v>
      </c>
      <c r="E1557" s="72" t="s">
        <v>5746</v>
      </c>
      <c r="F1557" s="56" t="s">
        <v>5016</v>
      </c>
    </row>
    <row r="1558" spans="1:6" x14ac:dyDescent="0.25">
      <c r="A1558" s="56" t="s">
        <v>2806</v>
      </c>
      <c r="B1558" s="56" t="s">
        <v>5016</v>
      </c>
      <c r="C1558" s="56" t="s">
        <v>5788</v>
      </c>
      <c r="D1558" s="57" t="s">
        <v>5768</v>
      </c>
      <c r="E1558" s="72" t="s">
        <v>5746</v>
      </c>
      <c r="F1558" s="56" t="s">
        <v>5016</v>
      </c>
    </row>
    <row r="1559" spans="1:6" x14ac:dyDescent="0.25">
      <c r="A1559" s="56" t="s">
        <v>991</v>
      </c>
      <c r="B1559" s="56" t="s">
        <v>5016</v>
      </c>
      <c r="C1559" s="56" t="s">
        <v>5788</v>
      </c>
      <c r="D1559" s="57" t="s">
        <v>5768</v>
      </c>
      <c r="E1559" s="72" t="s">
        <v>5746</v>
      </c>
      <c r="F1559" s="56" t="s">
        <v>5016</v>
      </c>
    </row>
    <row r="1560" spans="1:6" x14ac:dyDescent="0.25">
      <c r="A1560" s="56" t="s">
        <v>529</v>
      </c>
      <c r="B1560" s="56" t="s">
        <v>5016</v>
      </c>
      <c r="C1560" s="56" t="s">
        <v>5788</v>
      </c>
      <c r="D1560" s="57" t="s">
        <v>5768</v>
      </c>
      <c r="E1560" s="72" t="s">
        <v>5746</v>
      </c>
      <c r="F1560" s="56" t="s">
        <v>5016</v>
      </c>
    </row>
    <row r="1561" spans="1:6" x14ac:dyDescent="0.25">
      <c r="A1561" s="56" t="s">
        <v>5018</v>
      </c>
      <c r="B1561" s="56" t="s">
        <v>5016</v>
      </c>
      <c r="C1561" s="56" t="s">
        <v>5788</v>
      </c>
      <c r="D1561" s="57" t="s">
        <v>5768</v>
      </c>
      <c r="E1561" s="72" t="s">
        <v>5746</v>
      </c>
      <c r="F1561" s="56" t="s">
        <v>5016</v>
      </c>
    </row>
    <row r="1562" spans="1:6" x14ac:dyDescent="0.25">
      <c r="A1562" s="56" t="s">
        <v>1107</v>
      </c>
      <c r="B1562" s="56" t="s">
        <v>5016</v>
      </c>
      <c r="C1562" s="56" t="s">
        <v>5788</v>
      </c>
      <c r="D1562" s="57" t="s">
        <v>5768</v>
      </c>
      <c r="E1562" s="72" t="s">
        <v>5746</v>
      </c>
      <c r="F1562" s="56" t="s">
        <v>5016</v>
      </c>
    </row>
    <row r="1563" spans="1:6" x14ac:dyDescent="0.25">
      <c r="A1563" s="56" t="s">
        <v>3646</v>
      </c>
      <c r="B1563" s="56" t="s">
        <v>5016</v>
      </c>
      <c r="C1563" s="56" t="s">
        <v>5788</v>
      </c>
      <c r="D1563" s="57" t="s">
        <v>5768</v>
      </c>
      <c r="E1563" s="72" t="s">
        <v>5746</v>
      </c>
      <c r="F1563" s="56" t="s">
        <v>5016</v>
      </c>
    </row>
    <row r="1564" spans="1:6" x14ac:dyDescent="0.25">
      <c r="A1564" s="56" t="s">
        <v>892</v>
      </c>
      <c r="B1564" s="56" t="s">
        <v>5016</v>
      </c>
      <c r="C1564" s="56" t="s">
        <v>5788</v>
      </c>
      <c r="D1564" s="57" t="s">
        <v>5768</v>
      </c>
      <c r="E1564" s="72" t="s">
        <v>5746</v>
      </c>
      <c r="F1564" s="56" t="s">
        <v>5016</v>
      </c>
    </row>
    <row r="1565" spans="1:6" x14ac:dyDescent="0.25">
      <c r="A1565" s="56" t="s">
        <v>1038</v>
      </c>
      <c r="B1565" s="56" t="s">
        <v>5016</v>
      </c>
      <c r="C1565" s="56" t="s">
        <v>5788</v>
      </c>
      <c r="D1565" s="57" t="s">
        <v>5768</v>
      </c>
      <c r="E1565" s="72" t="s">
        <v>5746</v>
      </c>
      <c r="F1565" s="56" t="s">
        <v>5016</v>
      </c>
    </row>
    <row r="1566" spans="1:6" x14ac:dyDescent="0.25">
      <c r="A1566" s="56" t="s">
        <v>4899</v>
      </c>
      <c r="B1566" s="56" t="s">
        <v>5016</v>
      </c>
      <c r="C1566" s="56" t="s">
        <v>5788</v>
      </c>
      <c r="D1566" s="57" t="s">
        <v>5768</v>
      </c>
      <c r="E1566" s="72" t="s">
        <v>5746</v>
      </c>
      <c r="F1566" s="56" t="s">
        <v>5016</v>
      </c>
    </row>
    <row r="1567" spans="1:6" x14ac:dyDescent="0.25">
      <c r="A1567" s="56" t="s">
        <v>5019</v>
      </c>
      <c r="B1567" s="56" t="s">
        <v>5016</v>
      </c>
      <c r="C1567" s="56" t="s">
        <v>5788</v>
      </c>
      <c r="D1567" s="57" t="s">
        <v>5768</v>
      </c>
      <c r="E1567" s="72" t="s">
        <v>5746</v>
      </c>
      <c r="F1567" s="56" t="s">
        <v>5016</v>
      </c>
    </row>
    <row r="1568" spans="1:6" x14ac:dyDescent="0.25">
      <c r="A1568" s="56" t="s">
        <v>1039</v>
      </c>
      <c r="B1568" s="56" t="s">
        <v>5016</v>
      </c>
      <c r="C1568" s="56" t="s">
        <v>5788</v>
      </c>
      <c r="D1568" s="57" t="s">
        <v>5768</v>
      </c>
      <c r="E1568" s="72" t="s">
        <v>5746</v>
      </c>
      <c r="F1568" s="56" t="s">
        <v>5016</v>
      </c>
    </row>
    <row r="1569" spans="1:6" x14ac:dyDescent="0.25">
      <c r="A1569" s="56" t="s">
        <v>3647</v>
      </c>
      <c r="B1569" s="56" t="s">
        <v>5016</v>
      </c>
      <c r="C1569" s="56" t="s">
        <v>5788</v>
      </c>
      <c r="D1569" s="57" t="s">
        <v>5768</v>
      </c>
      <c r="E1569" s="72" t="s">
        <v>5746</v>
      </c>
      <c r="F1569" s="56" t="s">
        <v>5016</v>
      </c>
    </row>
    <row r="1570" spans="1:6" x14ac:dyDescent="0.25">
      <c r="A1570" s="56" t="s">
        <v>1040</v>
      </c>
      <c r="B1570" s="56" t="s">
        <v>5016</v>
      </c>
      <c r="C1570" s="56" t="s">
        <v>5788</v>
      </c>
      <c r="D1570" s="57" t="s">
        <v>5768</v>
      </c>
      <c r="E1570" s="72" t="s">
        <v>5746</v>
      </c>
      <c r="F1570" s="56" t="s">
        <v>5016</v>
      </c>
    </row>
    <row r="1571" spans="1:6" x14ac:dyDescent="0.25">
      <c r="A1571" s="56" t="s">
        <v>5020</v>
      </c>
      <c r="B1571" s="56" t="s">
        <v>5016</v>
      </c>
      <c r="C1571" s="56" t="s">
        <v>5788</v>
      </c>
      <c r="D1571" s="57" t="s">
        <v>5768</v>
      </c>
      <c r="E1571" s="72" t="s">
        <v>5746</v>
      </c>
      <c r="F1571" s="56" t="s">
        <v>5016</v>
      </c>
    </row>
    <row r="1572" spans="1:6" x14ac:dyDescent="0.25">
      <c r="A1572" s="56" t="s">
        <v>1110</v>
      </c>
      <c r="B1572" s="56" t="s">
        <v>5016</v>
      </c>
      <c r="C1572" s="56" t="s">
        <v>5788</v>
      </c>
      <c r="D1572" s="57" t="s">
        <v>5768</v>
      </c>
      <c r="E1572" s="72" t="s">
        <v>5746</v>
      </c>
      <c r="F1572" s="56" t="s">
        <v>5016</v>
      </c>
    </row>
    <row r="1573" spans="1:6" x14ac:dyDescent="0.25">
      <c r="A1573" s="56" t="s">
        <v>3394</v>
      </c>
      <c r="B1573" s="56" t="s">
        <v>5016</v>
      </c>
      <c r="C1573" s="56" t="s">
        <v>5788</v>
      </c>
      <c r="D1573" s="57" t="s">
        <v>5768</v>
      </c>
      <c r="E1573" s="72" t="s">
        <v>5746</v>
      </c>
      <c r="F1573" s="56" t="s">
        <v>5016</v>
      </c>
    </row>
    <row r="1574" spans="1:6" x14ac:dyDescent="0.25">
      <c r="A1574" s="56" t="s">
        <v>5021</v>
      </c>
      <c r="B1574" s="56" t="s">
        <v>5016</v>
      </c>
      <c r="C1574" s="56" t="s">
        <v>5788</v>
      </c>
      <c r="D1574" s="57" t="s">
        <v>5768</v>
      </c>
      <c r="E1574" s="72" t="s">
        <v>5746</v>
      </c>
      <c r="F1574" s="56" t="s">
        <v>5016</v>
      </c>
    </row>
    <row r="1575" spans="1:6" x14ac:dyDescent="0.25">
      <c r="A1575" s="56" t="s">
        <v>1044</v>
      </c>
      <c r="B1575" s="56" t="s">
        <v>5016</v>
      </c>
      <c r="C1575" s="56" t="s">
        <v>5788</v>
      </c>
      <c r="D1575" s="57" t="s">
        <v>5768</v>
      </c>
      <c r="E1575" s="72" t="s">
        <v>5746</v>
      </c>
      <c r="F1575" s="56" t="s">
        <v>5016</v>
      </c>
    </row>
    <row r="1576" spans="1:6" x14ac:dyDescent="0.25">
      <c r="A1576" s="56" t="s">
        <v>3602</v>
      </c>
      <c r="B1576" s="56" t="s">
        <v>5016</v>
      </c>
      <c r="C1576" s="56" t="s">
        <v>5788</v>
      </c>
      <c r="D1576" s="57" t="s">
        <v>5768</v>
      </c>
      <c r="E1576" s="72" t="s">
        <v>5746</v>
      </c>
      <c r="F1576" s="56" t="s">
        <v>5016</v>
      </c>
    </row>
    <row r="1577" spans="1:6" x14ac:dyDescent="0.25">
      <c r="A1577" s="56" t="s">
        <v>1003</v>
      </c>
      <c r="B1577" s="56" t="s">
        <v>5016</v>
      </c>
      <c r="C1577" s="56" t="s">
        <v>5788</v>
      </c>
      <c r="D1577" s="57" t="s">
        <v>5768</v>
      </c>
      <c r="E1577" s="72" t="s">
        <v>5746</v>
      </c>
      <c r="F1577" s="56" t="s">
        <v>5016</v>
      </c>
    </row>
    <row r="1578" spans="1:6" x14ac:dyDescent="0.25">
      <c r="A1578" s="56" t="s">
        <v>681</v>
      </c>
      <c r="B1578" s="56" t="s">
        <v>5016</v>
      </c>
      <c r="C1578" s="56" t="s">
        <v>5788</v>
      </c>
      <c r="D1578" s="57" t="s">
        <v>5768</v>
      </c>
      <c r="E1578" s="72" t="s">
        <v>5746</v>
      </c>
      <c r="F1578" s="56" t="s">
        <v>5016</v>
      </c>
    </row>
    <row r="1579" spans="1:6" x14ac:dyDescent="0.25">
      <c r="A1579" s="56" t="s">
        <v>869</v>
      </c>
      <c r="B1579" s="56" t="s">
        <v>5016</v>
      </c>
      <c r="C1579" s="56" t="s">
        <v>5788</v>
      </c>
      <c r="D1579" s="57" t="s">
        <v>5768</v>
      </c>
      <c r="E1579" s="72" t="s">
        <v>5746</v>
      </c>
      <c r="F1579" s="56" t="s">
        <v>5016</v>
      </c>
    </row>
    <row r="1580" spans="1:6" x14ac:dyDescent="0.25">
      <c r="A1580" s="56" t="s">
        <v>1007</v>
      </c>
      <c r="B1580" s="56" t="s">
        <v>5016</v>
      </c>
      <c r="C1580" s="56" t="s">
        <v>5788</v>
      </c>
      <c r="D1580" s="57" t="s">
        <v>5768</v>
      </c>
      <c r="E1580" s="72" t="s">
        <v>5746</v>
      </c>
      <c r="F1580" s="56" t="s">
        <v>5016</v>
      </c>
    </row>
    <row r="1581" spans="1:6" x14ac:dyDescent="0.25">
      <c r="A1581" s="56" t="s">
        <v>1090</v>
      </c>
      <c r="B1581" s="56" t="s">
        <v>5016</v>
      </c>
      <c r="C1581" s="56" t="s">
        <v>5788</v>
      </c>
      <c r="D1581" s="57" t="s">
        <v>5768</v>
      </c>
      <c r="E1581" s="72" t="s">
        <v>5746</v>
      </c>
      <c r="F1581" s="56" t="s">
        <v>5016</v>
      </c>
    </row>
    <row r="1582" spans="1:6" x14ac:dyDescent="0.25">
      <c r="A1582" s="56" t="s">
        <v>937</v>
      </c>
      <c r="B1582" s="56" t="s">
        <v>5016</v>
      </c>
      <c r="C1582" s="56" t="s">
        <v>5788</v>
      </c>
      <c r="D1582" s="57" t="s">
        <v>5768</v>
      </c>
      <c r="E1582" s="72" t="s">
        <v>5746</v>
      </c>
      <c r="F1582" s="56" t="s">
        <v>5016</v>
      </c>
    </row>
    <row r="1583" spans="1:6" x14ac:dyDescent="0.25">
      <c r="A1583" s="56" t="s">
        <v>817</v>
      </c>
      <c r="B1583" s="56" t="s">
        <v>5016</v>
      </c>
      <c r="C1583" s="56" t="s">
        <v>5788</v>
      </c>
      <c r="D1583" s="57" t="s">
        <v>5768</v>
      </c>
      <c r="E1583" s="72" t="s">
        <v>5746</v>
      </c>
      <c r="F1583" s="56" t="s">
        <v>5016</v>
      </c>
    </row>
    <row r="1584" spans="1:6" x14ac:dyDescent="0.25">
      <c r="A1584" s="56" t="s">
        <v>1119</v>
      </c>
      <c r="B1584" s="56" t="s">
        <v>5016</v>
      </c>
      <c r="C1584" s="56" t="s">
        <v>5788</v>
      </c>
      <c r="D1584" s="57" t="s">
        <v>5768</v>
      </c>
      <c r="E1584" s="72" t="s">
        <v>5746</v>
      </c>
      <c r="F1584" s="56" t="s">
        <v>5016</v>
      </c>
    </row>
    <row r="1585" spans="1:6" x14ac:dyDescent="0.25">
      <c r="A1585" s="56" t="s">
        <v>3398</v>
      </c>
      <c r="B1585" s="56" t="s">
        <v>5016</v>
      </c>
      <c r="C1585" s="56" t="s">
        <v>5788</v>
      </c>
      <c r="D1585" s="57" t="s">
        <v>5768</v>
      </c>
      <c r="E1585" s="72" t="s">
        <v>5746</v>
      </c>
      <c r="F1585" s="56" t="s">
        <v>5016</v>
      </c>
    </row>
    <row r="1586" spans="1:6" x14ac:dyDescent="0.25">
      <c r="A1586" s="56" t="s">
        <v>5022</v>
      </c>
      <c r="B1586" s="56" t="s">
        <v>5016</v>
      </c>
      <c r="C1586" s="56" t="s">
        <v>5788</v>
      </c>
      <c r="D1586" s="57" t="s">
        <v>5768</v>
      </c>
      <c r="E1586" s="72" t="s">
        <v>5746</v>
      </c>
      <c r="F1586" s="56" t="s">
        <v>5016</v>
      </c>
    </row>
    <row r="1587" spans="1:6" x14ac:dyDescent="0.25">
      <c r="A1587" s="56" t="s">
        <v>1092</v>
      </c>
      <c r="B1587" s="56" t="s">
        <v>5016</v>
      </c>
      <c r="C1587" s="56" t="s">
        <v>5788</v>
      </c>
      <c r="D1587" s="57" t="s">
        <v>5768</v>
      </c>
      <c r="E1587" s="72" t="s">
        <v>5746</v>
      </c>
      <c r="F1587" s="56" t="s">
        <v>5016</v>
      </c>
    </row>
    <row r="1588" spans="1:6" x14ac:dyDescent="0.25">
      <c r="A1588" s="56" t="s">
        <v>1093</v>
      </c>
      <c r="B1588" s="56" t="s">
        <v>5016</v>
      </c>
      <c r="C1588" s="56" t="s">
        <v>5788</v>
      </c>
      <c r="D1588" s="57" t="s">
        <v>5768</v>
      </c>
      <c r="E1588" s="72" t="s">
        <v>5746</v>
      </c>
      <c r="F1588" s="56" t="s">
        <v>5016</v>
      </c>
    </row>
    <row r="1589" spans="1:6" x14ac:dyDescent="0.25">
      <c r="A1589" s="56" t="s">
        <v>939</v>
      </c>
      <c r="B1589" s="56" t="s">
        <v>5016</v>
      </c>
      <c r="C1589" s="56" t="s">
        <v>5788</v>
      </c>
      <c r="D1589" s="57" t="s">
        <v>5768</v>
      </c>
      <c r="E1589" s="72" t="s">
        <v>5746</v>
      </c>
      <c r="F1589" s="56" t="s">
        <v>5016</v>
      </c>
    </row>
    <row r="1590" spans="1:6" x14ac:dyDescent="0.25">
      <c r="A1590" s="56" t="s">
        <v>3654</v>
      </c>
      <c r="B1590" s="56" t="s">
        <v>5016</v>
      </c>
      <c r="C1590" s="56" t="s">
        <v>5788</v>
      </c>
      <c r="D1590" s="57" t="s">
        <v>5768</v>
      </c>
      <c r="E1590" s="72" t="s">
        <v>5746</v>
      </c>
      <c r="F1590" s="56" t="s">
        <v>5016</v>
      </c>
    </row>
    <row r="1591" spans="1:6" x14ac:dyDescent="0.25">
      <c r="A1591" s="56" t="s">
        <v>847</v>
      </c>
      <c r="B1591" s="56" t="s">
        <v>5016</v>
      </c>
      <c r="C1591" s="56" t="s">
        <v>5788</v>
      </c>
      <c r="D1591" s="57" t="s">
        <v>5768</v>
      </c>
      <c r="E1591" s="72" t="s">
        <v>5746</v>
      </c>
      <c r="F1591" s="56" t="s">
        <v>5016</v>
      </c>
    </row>
    <row r="1592" spans="1:6" x14ac:dyDescent="0.25">
      <c r="A1592" s="56" t="s">
        <v>1053</v>
      </c>
      <c r="B1592" s="56" t="s">
        <v>5016</v>
      </c>
      <c r="C1592" s="56" t="s">
        <v>5788</v>
      </c>
      <c r="D1592" s="57" t="s">
        <v>5768</v>
      </c>
      <c r="E1592" s="72" t="s">
        <v>5746</v>
      </c>
      <c r="F1592" s="56" t="s">
        <v>5016</v>
      </c>
    </row>
    <row r="1593" spans="1:6" x14ac:dyDescent="0.25">
      <c r="A1593" s="56" t="s">
        <v>718</v>
      </c>
      <c r="B1593" s="56" t="s">
        <v>5016</v>
      </c>
      <c r="C1593" s="56" t="s">
        <v>5788</v>
      </c>
      <c r="D1593" s="57" t="s">
        <v>5768</v>
      </c>
      <c r="E1593" s="72" t="s">
        <v>5746</v>
      </c>
      <c r="F1593" s="56" t="s">
        <v>5016</v>
      </c>
    </row>
    <row r="1594" spans="1:6" x14ac:dyDescent="0.25">
      <c r="A1594" s="56" t="s">
        <v>1098</v>
      </c>
      <c r="B1594" s="56" t="s">
        <v>5016</v>
      </c>
      <c r="C1594" s="56" t="s">
        <v>5788</v>
      </c>
      <c r="D1594" s="57" t="s">
        <v>5768</v>
      </c>
      <c r="E1594" s="72" t="s">
        <v>5746</v>
      </c>
      <c r="F1594" s="56" t="s">
        <v>5016</v>
      </c>
    </row>
    <row r="1595" spans="1:6" x14ac:dyDescent="0.25">
      <c r="A1595" s="56" t="s">
        <v>877</v>
      </c>
      <c r="B1595" s="56" t="s">
        <v>5016</v>
      </c>
      <c r="C1595" s="56" t="s">
        <v>5788</v>
      </c>
      <c r="D1595" s="57" t="s">
        <v>5768</v>
      </c>
      <c r="E1595" s="72" t="s">
        <v>5746</v>
      </c>
      <c r="F1595" s="56" t="s">
        <v>5016</v>
      </c>
    </row>
    <row r="1596" spans="1:6" x14ac:dyDescent="0.25">
      <c r="A1596" s="56" t="s">
        <v>1171</v>
      </c>
      <c r="B1596" s="56" t="s">
        <v>5152</v>
      </c>
      <c r="C1596" s="56" t="s">
        <v>5790</v>
      </c>
      <c r="D1596" s="57" t="s">
        <v>5770</v>
      </c>
      <c r="E1596" s="72" t="s">
        <v>5750</v>
      </c>
      <c r="F1596" s="56" t="s">
        <v>5152</v>
      </c>
    </row>
    <row r="1597" spans="1:6" x14ac:dyDescent="0.25">
      <c r="A1597" s="56" t="s">
        <v>1172</v>
      </c>
      <c r="B1597" s="56" t="s">
        <v>5152</v>
      </c>
      <c r="C1597" s="56" t="s">
        <v>5790</v>
      </c>
      <c r="D1597" s="57" t="s">
        <v>5770</v>
      </c>
      <c r="E1597" s="72" t="s">
        <v>5750</v>
      </c>
      <c r="F1597" s="56" t="s">
        <v>5152</v>
      </c>
    </row>
    <row r="1598" spans="1:6" x14ac:dyDescent="0.25">
      <c r="A1598" s="56" t="s">
        <v>1370</v>
      </c>
      <c r="B1598" s="56" t="s">
        <v>5152</v>
      </c>
      <c r="C1598" s="56" t="s">
        <v>5790</v>
      </c>
      <c r="D1598" s="57" t="s">
        <v>5770</v>
      </c>
      <c r="E1598" s="72" t="s">
        <v>5750</v>
      </c>
      <c r="F1598" s="56" t="s">
        <v>5152</v>
      </c>
    </row>
    <row r="1599" spans="1:6" x14ac:dyDescent="0.25">
      <c r="A1599" s="56" t="s">
        <v>1371</v>
      </c>
      <c r="B1599" s="56" t="s">
        <v>5152</v>
      </c>
      <c r="C1599" s="56" t="s">
        <v>5790</v>
      </c>
      <c r="D1599" s="57" t="s">
        <v>5770</v>
      </c>
      <c r="E1599" s="72" t="s">
        <v>5750</v>
      </c>
      <c r="F1599" s="56" t="s">
        <v>5152</v>
      </c>
    </row>
    <row r="1600" spans="1:6" x14ac:dyDescent="0.25">
      <c r="A1600" s="56" t="s">
        <v>3464</v>
      </c>
      <c r="B1600" s="56" t="s">
        <v>5152</v>
      </c>
      <c r="C1600" s="56" t="s">
        <v>5790</v>
      </c>
      <c r="D1600" s="57" t="s">
        <v>5770</v>
      </c>
      <c r="E1600" s="72" t="s">
        <v>5750</v>
      </c>
      <c r="F1600" s="56" t="s">
        <v>5152</v>
      </c>
    </row>
    <row r="1601" spans="1:6" x14ac:dyDescent="0.25">
      <c r="A1601" s="56" t="s">
        <v>3465</v>
      </c>
      <c r="B1601" s="56" t="s">
        <v>5152</v>
      </c>
      <c r="C1601" s="56" t="s">
        <v>5790</v>
      </c>
      <c r="D1601" s="57" t="s">
        <v>5770</v>
      </c>
      <c r="E1601" s="72" t="s">
        <v>5750</v>
      </c>
      <c r="F1601" s="56" t="s">
        <v>5152</v>
      </c>
    </row>
    <row r="1602" spans="1:6" x14ac:dyDescent="0.25">
      <c r="A1602" s="56" t="s">
        <v>3467</v>
      </c>
      <c r="B1602" s="56" t="s">
        <v>5152</v>
      </c>
      <c r="C1602" s="56" t="s">
        <v>5790</v>
      </c>
      <c r="D1602" s="57" t="s">
        <v>5770</v>
      </c>
      <c r="E1602" s="72" t="s">
        <v>5750</v>
      </c>
      <c r="F1602" s="56" t="s">
        <v>5152</v>
      </c>
    </row>
    <row r="1603" spans="1:6" x14ac:dyDescent="0.25">
      <c r="A1603" s="56" t="s">
        <v>3468</v>
      </c>
      <c r="B1603" s="56" t="s">
        <v>5152</v>
      </c>
      <c r="C1603" s="56" t="s">
        <v>5790</v>
      </c>
      <c r="D1603" s="57" t="s">
        <v>5770</v>
      </c>
      <c r="E1603" s="72" t="s">
        <v>5750</v>
      </c>
      <c r="F1603" s="56" t="s">
        <v>5152</v>
      </c>
    </row>
    <row r="1604" spans="1:6" x14ac:dyDescent="0.25">
      <c r="A1604" s="56" t="s">
        <v>1372</v>
      </c>
      <c r="B1604" s="56" t="s">
        <v>5152</v>
      </c>
      <c r="C1604" s="56" t="s">
        <v>5790</v>
      </c>
      <c r="D1604" s="57" t="s">
        <v>5770</v>
      </c>
      <c r="E1604" s="72" t="s">
        <v>5750</v>
      </c>
      <c r="F1604" s="56" t="s">
        <v>5152</v>
      </c>
    </row>
    <row r="1605" spans="1:6" x14ac:dyDescent="0.25">
      <c r="A1605" s="56" t="s">
        <v>1373</v>
      </c>
      <c r="B1605" s="56" t="s">
        <v>5152</v>
      </c>
      <c r="C1605" s="56" t="s">
        <v>5790</v>
      </c>
      <c r="D1605" s="57" t="s">
        <v>5770</v>
      </c>
      <c r="E1605" s="72" t="s">
        <v>5750</v>
      </c>
      <c r="F1605" s="56" t="s">
        <v>5152</v>
      </c>
    </row>
    <row r="1606" spans="1:6" x14ac:dyDescent="0.25">
      <c r="A1606" s="56" t="s">
        <v>1176</v>
      </c>
      <c r="B1606" s="56" t="s">
        <v>5152</v>
      </c>
      <c r="C1606" s="56" t="s">
        <v>5790</v>
      </c>
      <c r="D1606" s="57" t="s">
        <v>5770</v>
      </c>
      <c r="E1606" s="72" t="s">
        <v>5750</v>
      </c>
      <c r="F1606" s="56" t="s">
        <v>5152</v>
      </c>
    </row>
    <row r="1607" spans="1:6" x14ac:dyDescent="0.25">
      <c r="A1607" s="56" t="s">
        <v>1178</v>
      </c>
      <c r="B1607" s="56" t="s">
        <v>5152</v>
      </c>
      <c r="C1607" s="56" t="s">
        <v>5790</v>
      </c>
      <c r="D1607" s="57" t="s">
        <v>5770</v>
      </c>
      <c r="E1607" s="72" t="s">
        <v>5750</v>
      </c>
      <c r="F1607" s="56" t="s">
        <v>5152</v>
      </c>
    </row>
    <row r="1608" spans="1:6" x14ac:dyDescent="0.25">
      <c r="A1608" s="56" t="s">
        <v>3469</v>
      </c>
      <c r="B1608" s="56" t="s">
        <v>5152</v>
      </c>
      <c r="C1608" s="56" t="s">
        <v>5790</v>
      </c>
      <c r="D1608" s="57" t="s">
        <v>5770</v>
      </c>
      <c r="E1608" s="72" t="s">
        <v>5750</v>
      </c>
      <c r="F1608" s="56" t="s">
        <v>5152</v>
      </c>
    </row>
    <row r="1609" spans="1:6" x14ac:dyDescent="0.25">
      <c r="A1609" s="56" t="s">
        <v>1836</v>
      </c>
      <c r="B1609" s="56" t="s">
        <v>5152</v>
      </c>
      <c r="C1609" s="56" t="s">
        <v>5790</v>
      </c>
      <c r="D1609" s="57" t="s">
        <v>5770</v>
      </c>
      <c r="E1609" s="72" t="s">
        <v>5750</v>
      </c>
      <c r="F1609" s="56" t="s">
        <v>5152</v>
      </c>
    </row>
    <row r="1610" spans="1:6" x14ac:dyDescent="0.25">
      <c r="A1610" s="56" t="s">
        <v>166</v>
      </c>
      <c r="B1610" s="56" t="s">
        <v>5152</v>
      </c>
      <c r="C1610" s="56" t="s">
        <v>5790</v>
      </c>
      <c r="D1610" s="57" t="s">
        <v>5770</v>
      </c>
      <c r="E1610" s="72" t="s">
        <v>5750</v>
      </c>
      <c r="F1610" s="56" t="s">
        <v>5152</v>
      </c>
    </row>
    <row r="1611" spans="1:6" x14ac:dyDescent="0.25">
      <c r="A1611" s="56" t="s">
        <v>1374</v>
      </c>
      <c r="B1611" s="56" t="s">
        <v>5152</v>
      </c>
      <c r="C1611" s="56" t="s">
        <v>5790</v>
      </c>
      <c r="D1611" s="57" t="s">
        <v>5770</v>
      </c>
      <c r="E1611" s="72" t="s">
        <v>5750</v>
      </c>
      <c r="F1611" s="56" t="s">
        <v>5152</v>
      </c>
    </row>
    <row r="1612" spans="1:6" x14ac:dyDescent="0.25">
      <c r="A1612" s="56" t="s">
        <v>1375</v>
      </c>
      <c r="B1612" s="56" t="s">
        <v>5152</v>
      </c>
      <c r="C1612" s="56" t="s">
        <v>5790</v>
      </c>
      <c r="D1612" s="57" t="s">
        <v>5770</v>
      </c>
      <c r="E1612" s="72" t="s">
        <v>5750</v>
      </c>
      <c r="F1612" s="56" t="s">
        <v>5152</v>
      </c>
    </row>
    <row r="1613" spans="1:6" x14ac:dyDescent="0.25">
      <c r="A1613" s="56" t="s">
        <v>3470</v>
      </c>
      <c r="B1613" s="56" t="s">
        <v>5152</v>
      </c>
      <c r="C1613" s="56" t="s">
        <v>5790</v>
      </c>
      <c r="D1613" s="57" t="s">
        <v>5770</v>
      </c>
      <c r="E1613" s="72" t="s">
        <v>5750</v>
      </c>
      <c r="F1613" s="56" t="s">
        <v>5152</v>
      </c>
    </row>
    <row r="1614" spans="1:6" x14ac:dyDescent="0.25">
      <c r="A1614" s="56" t="s">
        <v>3289</v>
      </c>
      <c r="B1614" s="56" t="s">
        <v>5152</v>
      </c>
      <c r="C1614" s="56" t="s">
        <v>5790</v>
      </c>
      <c r="D1614" s="57" t="s">
        <v>5770</v>
      </c>
      <c r="E1614" s="72" t="s">
        <v>5750</v>
      </c>
      <c r="F1614" s="56" t="s">
        <v>5152</v>
      </c>
    </row>
    <row r="1615" spans="1:6" x14ac:dyDescent="0.25">
      <c r="A1615" s="56" t="s">
        <v>3471</v>
      </c>
      <c r="B1615" s="56" t="s">
        <v>5152</v>
      </c>
      <c r="C1615" s="56" t="s">
        <v>5790</v>
      </c>
      <c r="D1615" s="57" t="s">
        <v>5770</v>
      </c>
      <c r="E1615" s="72" t="s">
        <v>5750</v>
      </c>
      <c r="F1615" s="56" t="s">
        <v>5152</v>
      </c>
    </row>
    <row r="1616" spans="1:6" x14ac:dyDescent="0.25">
      <c r="A1616" s="56" t="s">
        <v>3472</v>
      </c>
      <c r="B1616" s="56" t="s">
        <v>5152</v>
      </c>
      <c r="C1616" s="56" t="s">
        <v>5790</v>
      </c>
      <c r="D1616" s="57" t="s">
        <v>5770</v>
      </c>
      <c r="E1616" s="72" t="s">
        <v>5750</v>
      </c>
      <c r="F1616" s="56" t="s">
        <v>5152</v>
      </c>
    </row>
    <row r="1617" spans="1:6" x14ac:dyDescent="0.25">
      <c r="A1617" s="56" t="s">
        <v>3473</v>
      </c>
      <c r="B1617" s="56" t="s">
        <v>5152</v>
      </c>
      <c r="C1617" s="56" t="s">
        <v>5790</v>
      </c>
      <c r="D1617" s="57" t="s">
        <v>5770</v>
      </c>
      <c r="E1617" s="72" t="s">
        <v>5750</v>
      </c>
      <c r="F1617" s="56" t="s">
        <v>5152</v>
      </c>
    </row>
    <row r="1618" spans="1:6" x14ac:dyDescent="0.25">
      <c r="A1618" s="56" t="s">
        <v>1376</v>
      </c>
      <c r="B1618" s="56" t="s">
        <v>5152</v>
      </c>
      <c r="C1618" s="56" t="s">
        <v>5790</v>
      </c>
      <c r="D1618" s="57" t="s">
        <v>5770</v>
      </c>
      <c r="E1618" s="72" t="s">
        <v>5750</v>
      </c>
      <c r="F1618" s="56" t="s">
        <v>5152</v>
      </c>
    </row>
    <row r="1619" spans="1:6" x14ac:dyDescent="0.25">
      <c r="A1619" s="56" t="s">
        <v>4744</v>
      </c>
      <c r="B1619" s="56" t="s">
        <v>5152</v>
      </c>
      <c r="C1619" s="56" t="s">
        <v>5790</v>
      </c>
      <c r="D1619" s="57" t="s">
        <v>5770</v>
      </c>
      <c r="E1619" s="72" t="s">
        <v>5750</v>
      </c>
      <c r="F1619" s="56" t="s">
        <v>5152</v>
      </c>
    </row>
    <row r="1620" spans="1:6" x14ac:dyDescent="0.25">
      <c r="A1620" s="56" t="s">
        <v>1377</v>
      </c>
      <c r="B1620" s="56" t="s">
        <v>5152</v>
      </c>
      <c r="C1620" s="56" t="s">
        <v>5790</v>
      </c>
      <c r="D1620" s="57" t="s">
        <v>5770</v>
      </c>
      <c r="E1620" s="72" t="s">
        <v>5750</v>
      </c>
      <c r="F1620" s="56" t="s">
        <v>5152</v>
      </c>
    </row>
    <row r="1621" spans="1:6" x14ac:dyDescent="0.25">
      <c r="A1621" s="56" t="s">
        <v>3474</v>
      </c>
      <c r="B1621" s="56" t="s">
        <v>5152</v>
      </c>
      <c r="C1621" s="56" t="s">
        <v>5790</v>
      </c>
      <c r="D1621" s="57" t="s">
        <v>5770</v>
      </c>
      <c r="E1621" s="72" t="s">
        <v>5750</v>
      </c>
      <c r="F1621" s="56" t="s">
        <v>5152</v>
      </c>
    </row>
    <row r="1622" spans="1:6" x14ac:dyDescent="0.25">
      <c r="A1622" s="56" t="s">
        <v>1180</v>
      </c>
      <c r="B1622" s="56" t="s">
        <v>5152</v>
      </c>
      <c r="C1622" s="56" t="s">
        <v>5790</v>
      </c>
      <c r="D1622" s="57" t="s">
        <v>5770</v>
      </c>
      <c r="E1622" s="72" t="s">
        <v>5750</v>
      </c>
      <c r="F1622" s="56" t="s">
        <v>5152</v>
      </c>
    </row>
    <row r="1623" spans="1:6" x14ac:dyDescent="0.25">
      <c r="A1623" s="56" t="s">
        <v>3475</v>
      </c>
      <c r="B1623" s="56" t="s">
        <v>5152</v>
      </c>
      <c r="C1623" s="56" t="s">
        <v>5790</v>
      </c>
      <c r="D1623" s="57" t="s">
        <v>5770</v>
      </c>
      <c r="E1623" s="72" t="s">
        <v>5750</v>
      </c>
      <c r="F1623" s="56" t="s">
        <v>5152</v>
      </c>
    </row>
    <row r="1624" spans="1:6" x14ac:dyDescent="0.25">
      <c r="A1624" s="56" t="s">
        <v>3476</v>
      </c>
      <c r="B1624" s="56" t="s">
        <v>5152</v>
      </c>
      <c r="C1624" s="56" t="s">
        <v>5790</v>
      </c>
      <c r="D1624" s="57" t="s">
        <v>5770</v>
      </c>
      <c r="E1624" s="72" t="s">
        <v>5750</v>
      </c>
      <c r="F1624" s="56" t="s">
        <v>5152</v>
      </c>
    </row>
    <row r="1625" spans="1:6" x14ac:dyDescent="0.25">
      <c r="A1625" s="56" t="s">
        <v>3477</v>
      </c>
      <c r="B1625" s="56" t="s">
        <v>5152</v>
      </c>
      <c r="C1625" s="56" t="s">
        <v>5790</v>
      </c>
      <c r="D1625" s="57" t="s">
        <v>5770</v>
      </c>
      <c r="E1625" s="72" t="s">
        <v>5750</v>
      </c>
      <c r="F1625" s="56" t="s">
        <v>5152</v>
      </c>
    </row>
    <row r="1626" spans="1:6" x14ac:dyDescent="0.25">
      <c r="A1626" s="56" t="s">
        <v>3478</v>
      </c>
      <c r="B1626" s="56" t="s">
        <v>5152</v>
      </c>
      <c r="C1626" s="56" t="s">
        <v>5790</v>
      </c>
      <c r="D1626" s="57" t="s">
        <v>5770</v>
      </c>
      <c r="E1626" s="72" t="s">
        <v>5750</v>
      </c>
      <c r="F1626" s="56" t="s">
        <v>5152</v>
      </c>
    </row>
    <row r="1627" spans="1:6" x14ac:dyDescent="0.25">
      <c r="A1627" s="56" t="s">
        <v>3479</v>
      </c>
      <c r="B1627" s="56" t="s">
        <v>5152</v>
      </c>
      <c r="C1627" s="56" t="s">
        <v>5790</v>
      </c>
      <c r="D1627" s="57" t="s">
        <v>5770</v>
      </c>
      <c r="E1627" s="72" t="s">
        <v>5750</v>
      </c>
      <c r="F1627" s="56" t="s">
        <v>5152</v>
      </c>
    </row>
    <row r="1628" spans="1:6" x14ac:dyDescent="0.25">
      <c r="A1628" s="56" t="s">
        <v>1378</v>
      </c>
      <c r="B1628" s="56" t="s">
        <v>5152</v>
      </c>
      <c r="C1628" s="56" t="s">
        <v>5790</v>
      </c>
      <c r="D1628" s="57" t="s">
        <v>5770</v>
      </c>
      <c r="E1628" s="72" t="s">
        <v>5750</v>
      </c>
      <c r="F1628" s="56" t="s">
        <v>5152</v>
      </c>
    </row>
    <row r="1629" spans="1:6" x14ac:dyDescent="0.25">
      <c r="A1629" s="56" t="s">
        <v>1182</v>
      </c>
      <c r="B1629" s="56" t="s">
        <v>5152</v>
      </c>
      <c r="C1629" s="56" t="s">
        <v>5790</v>
      </c>
      <c r="D1629" s="57" t="s">
        <v>5770</v>
      </c>
      <c r="E1629" s="72" t="s">
        <v>5750</v>
      </c>
      <c r="F1629" s="56" t="s">
        <v>5152</v>
      </c>
    </row>
    <row r="1630" spans="1:6" x14ac:dyDescent="0.25">
      <c r="A1630" s="56" t="s">
        <v>3480</v>
      </c>
      <c r="B1630" s="56" t="s">
        <v>5152</v>
      </c>
      <c r="C1630" s="56" t="s">
        <v>5790</v>
      </c>
      <c r="D1630" s="57" t="s">
        <v>5770</v>
      </c>
      <c r="E1630" s="72" t="s">
        <v>5750</v>
      </c>
      <c r="F1630" s="56" t="s">
        <v>5152</v>
      </c>
    </row>
    <row r="1631" spans="1:6" x14ac:dyDescent="0.25">
      <c r="A1631" s="56" t="s">
        <v>1183</v>
      </c>
      <c r="B1631" s="56" t="s">
        <v>5152</v>
      </c>
      <c r="C1631" s="56" t="s">
        <v>5790</v>
      </c>
      <c r="D1631" s="57" t="s">
        <v>5770</v>
      </c>
      <c r="E1631" s="72" t="s">
        <v>5750</v>
      </c>
      <c r="F1631" s="56" t="s">
        <v>5152</v>
      </c>
    </row>
    <row r="1632" spans="1:6" x14ac:dyDescent="0.25">
      <c r="A1632" s="56" t="s">
        <v>3481</v>
      </c>
      <c r="B1632" s="56" t="s">
        <v>5152</v>
      </c>
      <c r="C1632" s="56" t="s">
        <v>5790</v>
      </c>
      <c r="D1632" s="57" t="s">
        <v>5770</v>
      </c>
      <c r="E1632" s="72" t="s">
        <v>5750</v>
      </c>
      <c r="F1632" s="56" t="s">
        <v>5152</v>
      </c>
    </row>
    <row r="1633" spans="1:6" x14ac:dyDescent="0.25">
      <c r="A1633" s="56" t="s">
        <v>1185</v>
      </c>
      <c r="B1633" s="56" t="s">
        <v>5152</v>
      </c>
      <c r="C1633" s="56" t="s">
        <v>5790</v>
      </c>
      <c r="D1633" s="57" t="s">
        <v>5770</v>
      </c>
      <c r="E1633" s="72" t="s">
        <v>5750</v>
      </c>
      <c r="F1633" s="56" t="s">
        <v>5152</v>
      </c>
    </row>
    <row r="1634" spans="1:6" x14ac:dyDescent="0.25">
      <c r="A1634" s="56" t="s">
        <v>3482</v>
      </c>
      <c r="B1634" s="56" t="s">
        <v>5152</v>
      </c>
      <c r="C1634" s="56" t="s">
        <v>5790</v>
      </c>
      <c r="D1634" s="57" t="s">
        <v>5770</v>
      </c>
      <c r="E1634" s="72" t="s">
        <v>5750</v>
      </c>
      <c r="F1634" s="56" t="s">
        <v>5152</v>
      </c>
    </row>
    <row r="1635" spans="1:6" x14ac:dyDescent="0.25">
      <c r="A1635" s="56" t="s">
        <v>1379</v>
      </c>
      <c r="B1635" s="56" t="s">
        <v>5152</v>
      </c>
      <c r="C1635" s="56" t="s">
        <v>5790</v>
      </c>
      <c r="D1635" s="57" t="s">
        <v>5770</v>
      </c>
      <c r="E1635" s="72" t="s">
        <v>5750</v>
      </c>
      <c r="F1635" s="56" t="s">
        <v>5152</v>
      </c>
    </row>
    <row r="1636" spans="1:6" x14ac:dyDescent="0.25">
      <c r="A1636" s="56" t="s">
        <v>2893</v>
      </c>
      <c r="B1636" s="56" t="s">
        <v>5185</v>
      </c>
      <c r="C1636" s="56" t="s">
        <v>852</v>
      </c>
      <c r="D1636" s="57" t="s">
        <v>5769</v>
      </c>
      <c r="E1636" s="72" t="s">
        <v>5752</v>
      </c>
      <c r="F1636" s="56" t="s">
        <v>5185</v>
      </c>
    </row>
    <row r="1637" spans="1:6" x14ac:dyDescent="0.25">
      <c r="A1637" s="56" t="s">
        <v>5186</v>
      </c>
      <c r="B1637" s="56" t="s">
        <v>5185</v>
      </c>
      <c r="C1637" s="56" t="s">
        <v>852</v>
      </c>
      <c r="D1637" s="57" t="s">
        <v>5769</v>
      </c>
      <c r="E1637" s="72" t="s">
        <v>5752</v>
      </c>
      <c r="F1637" s="56" t="s">
        <v>5185</v>
      </c>
    </row>
    <row r="1638" spans="1:6" x14ac:dyDescent="0.25">
      <c r="A1638" s="56" t="s">
        <v>4279</v>
      </c>
      <c r="B1638" s="56" t="s">
        <v>5185</v>
      </c>
      <c r="C1638" s="56" t="s">
        <v>852</v>
      </c>
      <c r="D1638" s="57" t="s">
        <v>5769</v>
      </c>
      <c r="E1638" s="72" t="s">
        <v>5752</v>
      </c>
      <c r="F1638" s="56" t="s">
        <v>5185</v>
      </c>
    </row>
    <row r="1639" spans="1:6" x14ac:dyDescent="0.25">
      <c r="A1639" s="56" t="s">
        <v>279</v>
      </c>
      <c r="B1639" s="56" t="s">
        <v>5185</v>
      </c>
      <c r="C1639" s="56" t="s">
        <v>852</v>
      </c>
      <c r="D1639" s="57" t="s">
        <v>5769</v>
      </c>
      <c r="E1639" s="72" t="s">
        <v>5752</v>
      </c>
      <c r="F1639" s="56" t="s">
        <v>5185</v>
      </c>
    </row>
    <row r="1640" spans="1:6" x14ac:dyDescent="0.25">
      <c r="A1640" s="56" t="s">
        <v>3903</v>
      </c>
      <c r="B1640" s="56" t="s">
        <v>5185</v>
      </c>
      <c r="C1640" s="56" t="s">
        <v>852</v>
      </c>
      <c r="D1640" s="57" t="s">
        <v>5769</v>
      </c>
      <c r="E1640" s="72" t="s">
        <v>5752</v>
      </c>
      <c r="F1640" s="56" t="s">
        <v>5185</v>
      </c>
    </row>
    <row r="1641" spans="1:6" x14ac:dyDescent="0.25">
      <c r="A1641" s="56" t="s">
        <v>2836</v>
      </c>
      <c r="B1641" s="56" t="s">
        <v>5185</v>
      </c>
      <c r="C1641" s="56" t="s">
        <v>852</v>
      </c>
      <c r="D1641" s="57" t="s">
        <v>5769</v>
      </c>
      <c r="E1641" s="72" t="s">
        <v>5752</v>
      </c>
      <c r="F1641" s="56" t="s">
        <v>5185</v>
      </c>
    </row>
    <row r="1642" spans="1:6" x14ac:dyDescent="0.25">
      <c r="A1642" s="56" t="s">
        <v>457</v>
      </c>
      <c r="B1642" s="56" t="s">
        <v>5185</v>
      </c>
      <c r="C1642" s="56" t="s">
        <v>852</v>
      </c>
      <c r="D1642" s="57" t="s">
        <v>5769</v>
      </c>
      <c r="E1642" s="72" t="s">
        <v>5752</v>
      </c>
      <c r="F1642" s="56" t="s">
        <v>5185</v>
      </c>
    </row>
    <row r="1643" spans="1:6" x14ac:dyDescent="0.25">
      <c r="A1643" s="56" t="s">
        <v>5187</v>
      </c>
      <c r="B1643" s="56" t="s">
        <v>5185</v>
      </c>
      <c r="C1643" s="56" t="s">
        <v>852</v>
      </c>
      <c r="D1643" s="57" t="s">
        <v>5769</v>
      </c>
      <c r="E1643" s="72" t="s">
        <v>5752</v>
      </c>
      <c r="F1643" s="56" t="s">
        <v>5185</v>
      </c>
    </row>
    <row r="1644" spans="1:6" x14ac:dyDescent="0.25">
      <c r="A1644" s="56" t="s">
        <v>351</v>
      </c>
      <c r="B1644" s="56" t="s">
        <v>5185</v>
      </c>
      <c r="C1644" s="56" t="s">
        <v>852</v>
      </c>
      <c r="D1644" s="57" t="s">
        <v>5769</v>
      </c>
      <c r="E1644" s="72" t="s">
        <v>5752</v>
      </c>
      <c r="F1644" s="56" t="s">
        <v>5185</v>
      </c>
    </row>
    <row r="1645" spans="1:6" x14ac:dyDescent="0.25">
      <c r="A1645" s="56" t="s">
        <v>5188</v>
      </c>
      <c r="B1645" s="56" t="s">
        <v>5185</v>
      </c>
      <c r="C1645" s="56" t="s">
        <v>852</v>
      </c>
      <c r="D1645" s="57" t="s">
        <v>5769</v>
      </c>
      <c r="E1645" s="72" t="s">
        <v>5752</v>
      </c>
      <c r="F1645" s="56" t="s">
        <v>5185</v>
      </c>
    </row>
    <row r="1646" spans="1:6" x14ac:dyDescent="0.25">
      <c r="A1646" s="56" t="s">
        <v>458</v>
      </c>
      <c r="B1646" s="56" t="s">
        <v>5185</v>
      </c>
      <c r="C1646" s="56" t="s">
        <v>852</v>
      </c>
      <c r="D1646" s="57" t="s">
        <v>5769</v>
      </c>
      <c r="E1646" s="72" t="s">
        <v>5752</v>
      </c>
      <c r="F1646" s="56" t="s">
        <v>5185</v>
      </c>
    </row>
    <row r="1647" spans="1:6" x14ac:dyDescent="0.25">
      <c r="A1647" s="56" t="s">
        <v>4409</v>
      </c>
      <c r="B1647" s="56" t="s">
        <v>5185</v>
      </c>
      <c r="C1647" s="56" t="s">
        <v>852</v>
      </c>
      <c r="D1647" s="57" t="s">
        <v>5769</v>
      </c>
      <c r="E1647" s="72" t="s">
        <v>5752</v>
      </c>
      <c r="F1647" s="56" t="s">
        <v>5185</v>
      </c>
    </row>
    <row r="1648" spans="1:6" x14ac:dyDescent="0.25">
      <c r="A1648" s="56" t="s">
        <v>3137</v>
      </c>
      <c r="B1648" s="56" t="s">
        <v>5185</v>
      </c>
      <c r="C1648" s="56" t="s">
        <v>852</v>
      </c>
      <c r="D1648" s="57" t="s">
        <v>5769</v>
      </c>
      <c r="E1648" s="72" t="s">
        <v>5752</v>
      </c>
      <c r="F1648" s="56" t="s">
        <v>5185</v>
      </c>
    </row>
    <row r="1649" spans="1:6" x14ac:dyDescent="0.25">
      <c r="A1649" s="56" t="s">
        <v>3904</v>
      </c>
      <c r="B1649" s="56" t="s">
        <v>5185</v>
      </c>
      <c r="C1649" s="56" t="s">
        <v>852</v>
      </c>
      <c r="D1649" s="57" t="s">
        <v>5769</v>
      </c>
      <c r="E1649" s="72" t="s">
        <v>5752</v>
      </c>
      <c r="F1649" s="56" t="s">
        <v>5185</v>
      </c>
    </row>
    <row r="1650" spans="1:6" x14ac:dyDescent="0.25">
      <c r="A1650" s="56" t="s">
        <v>175</v>
      </c>
      <c r="B1650" s="56" t="s">
        <v>5185</v>
      </c>
      <c r="C1650" s="56" t="s">
        <v>852</v>
      </c>
      <c r="D1650" s="57" t="s">
        <v>5769</v>
      </c>
      <c r="E1650" s="72" t="s">
        <v>5752</v>
      </c>
      <c r="F1650" s="56" t="s">
        <v>5185</v>
      </c>
    </row>
    <row r="1651" spans="1:6" x14ac:dyDescent="0.25">
      <c r="A1651" s="56" t="s">
        <v>4268</v>
      </c>
      <c r="B1651" s="56" t="s">
        <v>5185</v>
      </c>
      <c r="C1651" s="56" t="s">
        <v>852</v>
      </c>
      <c r="D1651" s="57" t="s">
        <v>5769</v>
      </c>
      <c r="E1651" s="72" t="s">
        <v>5752</v>
      </c>
      <c r="F1651" s="56" t="s">
        <v>5185</v>
      </c>
    </row>
    <row r="1652" spans="1:6" x14ac:dyDescent="0.25">
      <c r="A1652" s="56" t="s">
        <v>4283</v>
      </c>
      <c r="B1652" s="56" t="s">
        <v>5185</v>
      </c>
      <c r="C1652" s="56" t="s">
        <v>852</v>
      </c>
      <c r="D1652" s="57" t="s">
        <v>5769</v>
      </c>
      <c r="E1652" s="72" t="s">
        <v>5752</v>
      </c>
      <c r="F1652" s="56" t="s">
        <v>5185</v>
      </c>
    </row>
    <row r="1653" spans="1:6" x14ac:dyDescent="0.25">
      <c r="A1653" s="56" t="s">
        <v>177</v>
      </c>
      <c r="B1653" s="56" t="s">
        <v>5185</v>
      </c>
      <c r="C1653" s="56" t="s">
        <v>852</v>
      </c>
      <c r="D1653" s="57" t="s">
        <v>5769</v>
      </c>
      <c r="E1653" s="72" t="s">
        <v>5752</v>
      </c>
      <c r="F1653" s="56" t="s">
        <v>5185</v>
      </c>
    </row>
    <row r="1654" spans="1:6" x14ac:dyDescent="0.25">
      <c r="A1654" s="56" t="s">
        <v>215</v>
      </c>
      <c r="B1654" s="56" t="s">
        <v>5185</v>
      </c>
      <c r="C1654" s="56" t="s">
        <v>852</v>
      </c>
      <c r="D1654" s="57" t="s">
        <v>5769</v>
      </c>
      <c r="E1654" s="72" t="s">
        <v>5752</v>
      </c>
      <c r="F1654" s="56" t="s">
        <v>5185</v>
      </c>
    </row>
    <row r="1655" spans="1:6" x14ac:dyDescent="0.25">
      <c r="A1655" s="56" t="s">
        <v>5189</v>
      </c>
      <c r="B1655" s="56" t="s">
        <v>5185</v>
      </c>
      <c r="C1655" s="56" t="s">
        <v>852</v>
      </c>
      <c r="D1655" s="57" t="s">
        <v>5769</v>
      </c>
      <c r="E1655" s="72" t="s">
        <v>5752</v>
      </c>
      <c r="F1655" s="56" t="s">
        <v>5185</v>
      </c>
    </row>
    <row r="1656" spans="1:6" x14ac:dyDescent="0.25">
      <c r="A1656" s="56" t="s">
        <v>3783</v>
      </c>
      <c r="B1656" s="56" t="s">
        <v>5185</v>
      </c>
      <c r="C1656" s="56" t="s">
        <v>852</v>
      </c>
      <c r="D1656" s="57" t="s">
        <v>5769</v>
      </c>
      <c r="E1656" s="72" t="s">
        <v>5752</v>
      </c>
      <c r="F1656" s="56" t="s">
        <v>5185</v>
      </c>
    </row>
    <row r="1657" spans="1:6" x14ac:dyDescent="0.25">
      <c r="A1657" s="56" t="s">
        <v>2839</v>
      </c>
      <c r="B1657" s="56" t="s">
        <v>5185</v>
      </c>
      <c r="C1657" s="56" t="s">
        <v>852</v>
      </c>
      <c r="D1657" s="57" t="s">
        <v>5769</v>
      </c>
      <c r="E1657" s="72" t="s">
        <v>5752</v>
      </c>
      <c r="F1657" s="56" t="s">
        <v>5185</v>
      </c>
    </row>
    <row r="1658" spans="1:6" x14ac:dyDescent="0.25">
      <c r="A1658" s="56" t="s">
        <v>638</v>
      </c>
      <c r="B1658" s="56" t="s">
        <v>5185</v>
      </c>
      <c r="C1658" s="56" t="s">
        <v>852</v>
      </c>
      <c r="D1658" s="57" t="s">
        <v>5769</v>
      </c>
      <c r="E1658" s="72" t="s">
        <v>5752</v>
      </c>
      <c r="F1658" s="56" t="s">
        <v>5185</v>
      </c>
    </row>
    <row r="1659" spans="1:6" x14ac:dyDescent="0.25">
      <c r="A1659" s="56" t="s">
        <v>4430</v>
      </c>
      <c r="B1659" s="56" t="s">
        <v>5185</v>
      </c>
      <c r="C1659" s="56" t="s">
        <v>852</v>
      </c>
      <c r="D1659" s="57" t="s">
        <v>5769</v>
      </c>
      <c r="E1659" s="72" t="s">
        <v>5752</v>
      </c>
      <c r="F1659" s="56" t="s">
        <v>5185</v>
      </c>
    </row>
    <row r="1660" spans="1:6" x14ac:dyDescent="0.25">
      <c r="A1660" s="56" t="s">
        <v>667</v>
      </c>
      <c r="B1660" s="56" t="s">
        <v>5185</v>
      </c>
      <c r="C1660" s="56" t="s">
        <v>852</v>
      </c>
      <c r="D1660" s="57" t="s">
        <v>5769</v>
      </c>
      <c r="E1660" s="72" t="s">
        <v>5752</v>
      </c>
      <c r="F1660" s="56" t="s">
        <v>5185</v>
      </c>
    </row>
    <row r="1661" spans="1:6" x14ac:dyDescent="0.25">
      <c r="A1661" s="56" t="s">
        <v>4322</v>
      </c>
      <c r="B1661" s="56" t="s">
        <v>5185</v>
      </c>
      <c r="C1661" s="56" t="s">
        <v>852</v>
      </c>
      <c r="D1661" s="57" t="s">
        <v>5769</v>
      </c>
      <c r="E1661" s="72" t="s">
        <v>5752</v>
      </c>
      <c r="F1661" s="56" t="s">
        <v>5185</v>
      </c>
    </row>
    <row r="1662" spans="1:6" x14ac:dyDescent="0.25">
      <c r="A1662" s="56" t="s">
        <v>4595</v>
      </c>
      <c r="B1662" s="56" t="s">
        <v>5185</v>
      </c>
      <c r="C1662" s="56" t="s">
        <v>852</v>
      </c>
      <c r="D1662" s="57" t="s">
        <v>5769</v>
      </c>
      <c r="E1662" s="72" t="s">
        <v>5752</v>
      </c>
      <c r="F1662" s="56" t="s">
        <v>5185</v>
      </c>
    </row>
    <row r="1663" spans="1:6" x14ac:dyDescent="0.25">
      <c r="A1663" s="56" t="s">
        <v>2842</v>
      </c>
      <c r="B1663" s="56" t="s">
        <v>5185</v>
      </c>
      <c r="C1663" s="56" t="s">
        <v>852</v>
      </c>
      <c r="D1663" s="57" t="s">
        <v>5769</v>
      </c>
      <c r="E1663" s="72" t="s">
        <v>5752</v>
      </c>
      <c r="F1663" s="56" t="s">
        <v>5185</v>
      </c>
    </row>
    <row r="1664" spans="1:6" x14ac:dyDescent="0.25">
      <c r="A1664" s="56" t="s">
        <v>221</v>
      </c>
      <c r="B1664" s="56" t="s">
        <v>5185</v>
      </c>
      <c r="C1664" s="56" t="s">
        <v>852</v>
      </c>
      <c r="D1664" s="57" t="s">
        <v>5769</v>
      </c>
      <c r="E1664" s="72" t="s">
        <v>5752</v>
      </c>
      <c r="F1664" s="56" t="s">
        <v>5185</v>
      </c>
    </row>
    <row r="1665" spans="1:6" x14ac:dyDescent="0.25">
      <c r="A1665" s="56" t="s">
        <v>612</v>
      </c>
      <c r="B1665" s="56" t="s">
        <v>5185</v>
      </c>
      <c r="C1665" s="56" t="s">
        <v>852</v>
      </c>
      <c r="D1665" s="57" t="s">
        <v>5769</v>
      </c>
      <c r="E1665" s="72" t="s">
        <v>5752</v>
      </c>
      <c r="F1665" s="56" t="s">
        <v>5185</v>
      </c>
    </row>
    <row r="1666" spans="1:6" x14ac:dyDescent="0.25">
      <c r="A1666" s="56" t="s">
        <v>463</v>
      </c>
      <c r="B1666" s="56" t="s">
        <v>5185</v>
      </c>
      <c r="C1666" s="56" t="s">
        <v>852</v>
      </c>
      <c r="D1666" s="57" t="s">
        <v>5769</v>
      </c>
      <c r="E1666" s="72" t="s">
        <v>5752</v>
      </c>
      <c r="F1666" s="56" t="s">
        <v>5185</v>
      </c>
    </row>
    <row r="1667" spans="1:6" x14ac:dyDescent="0.25">
      <c r="A1667" s="56" t="s">
        <v>184</v>
      </c>
      <c r="B1667" s="56" t="s">
        <v>5185</v>
      </c>
      <c r="C1667" s="56" t="s">
        <v>852</v>
      </c>
      <c r="D1667" s="57" t="s">
        <v>5769</v>
      </c>
      <c r="E1667" s="72" t="s">
        <v>5752</v>
      </c>
      <c r="F1667" s="56" t="s">
        <v>5185</v>
      </c>
    </row>
    <row r="1668" spans="1:6" x14ac:dyDescent="0.25">
      <c r="A1668" s="56" t="s">
        <v>2843</v>
      </c>
      <c r="B1668" s="56" t="s">
        <v>5185</v>
      </c>
      <c r="C1668" s="56" t="s">
        <v>852</v>
      </c>
      <c r="D1668" s="57" t="s">
        <v>5769</v>
      </c>
      <c r="E1668" s="72" t="s">
        <v>5752</v>
      </c>
      <c r="F1668" s="56" t="s">
        <v>5185</v>
      </c>
    </row>
    <row r="1669" spans="1:6" x14ac:dyDescent="0.25">
      <c r="A1669" s="56" t="s">
        <v>766</v>
      </c>
      <c r="B1669" s="56" t="s">
        <v>5185</v>
      </c>
      <c r="C1669" s="56" t="s">
        <v>852</v>
      </c>
      <c r="D1669" s="57" t="s">
        <v>5769</v>
      </c>
      <c r="E1669" s="72" t="s">
        <v>5752</v>
      </c>
      <c r="F1669" s="56" t="s">
        <v>5185</v>
      </c>
    </row>
    <row r="1670" spans="1:6" x14ac:dyDescent="0.25">
      <c r="A1670" s="56" t="s">
        <v>558</v>
      </c>
      <c r="B1670" s="56" t="s">
        <v>5185</v>
      </c>
      <c r="C1670" s="56" t="s">
        <v>852</v>
      </c>
      <c r="D1670" s="57" t="s">
        <v>5769</v>
      </c>
      <c r="E1670" s="72" t="s">
        <v>5752</v>
      </c>
      <c r="F1670" s="56" t="s">
        <v>5185</v>
      </c>
    </row>
    <row r="1671" spans="1:6" x14ac:dyDescent="0.25">
      <c r="A1671" s="56" t="s">
        <v>643</v>
      </c>
      <c r="B1671" s="56" t="s">
        <v>5185</v>
      </c>
      <c r="C1671" s="56" t="s">
        <v>852</v>
      </c>
      <c r="D1671" s="57" t="s">
        <v>5769</v>
      </c>
      <c r="E1671" s="72" t="s">
        <v>5752</v>
      </c>
      <c r="F1671" s="56" t="s">
        <v>5185</v>
      </c>
    </row>
    <row r="1672" spans="1:6" x14ac:dyDescent="0.25">
      <c r="A1672" s="56" t="s">
        <v>2897</v>
      </c>
      <c r="B1672" s="56" t="s">
        <v>5185</v>
      </c>
      <c r="C1672" s="56" t="s">
        <v>1057</v>
      </c>
      <c r="D1672" s="57" t="s">
        <v>5769</v>
      </c>
      <c r="E1672" s="72" t="s">
        <v>5752</v>
      </c>
      <c r="F1672" s="56" t="s">
        <v>5185</v>
      </c>
    </row>
    <row r="1673" spans="1:6" x14ac:dyDescent="0.25">
      <c r="A1673" s="56" t="s">
        <v>4717</v>
      </c>
      <c r="B1673" s="56" t="s">
        <v>5185</v>
      </c>
      <c r="C1673" s="56" t="s">
        <v>1057</v>
      </c>
      <c r="D1673" s="57" t="s">
        <v>5769</v>
      </c>
      <c r="E1673" s="72" t="s">
        <v>5752</v>
      </c>
      <c r="F1673" s="56" t="s">
        <v>5185</v>
      </c>
    </row>
    <row r="1674" spans="1:6" x14ac:dyDescent="0.25">
      <c r="A1674" s="56" t="s">
        <v>228</v>
      </c>
      <c r="B1674" s="56" t="s">
        <v>5185</v>
      </c>
      <c r="C1674" s="56" t="s">
        <v>1057</v>
      </c>
      <c r="D1674" s="57" t="s">
        <v>5769</v>
      </c>
      <c r="E1674" s="72" t="s">
        <v>5752</v>
      </c>
      <c r="F1674" s="56" t="s">
        <v>5185</v>
      </c>
    </row>
    <row r="1675" spans="1:6" x14ac:dyDescent="0.25">
      <c r="A1675" s="56" t="s">
        <v>373</v>
      </c>
      <c r="B1675" s="56" t="s">
        <v>5185</v>
      </c>
      <c r="C1675" s="56" t="s">
        <v>1057</v>
      </c>
      <c r="D1675" s="57" t="s">
        <v>5769</v>
      </c>
      <c r="E1675" s="72" t="s">
        <v>5752</v>
      </c>
      <c r="F1675" s="56" t="s">
        <v>5185</v>
      </c>
    </row>
    <row r="1676" spans="1:6" x14ac:dyDescent="0.25">
      <c r="A1676" s="56" t="s">
        <v>374</v>
      </c>
      <c r="B1676" s="56" t="s">
        <v>5185</v>
      </c>
      <c r="C1676" s="56" t="s">
        <v>1057</v>
      </c>
      <c r="D1676" s="57" t="s">
        <v>5769</v>
      </c>
      <c r="E1676" s="72" t="s">
        <v>5752</v>
      </c>
      <c r="F1676" s="56" t="s">
        <v>5185</v>
      </c>
    </row>
    <row r="1677" spans="1:6" x14ac:dyDescent="0.25">
      <c r="A1677" s="56" t="s">
        <v>2898</v>
      </c>
      <c r="B1677" s="56" t="s">
        <v>5185</v>
      </c>
      <c r="C1677" s="56" t="s">
        <v>1057</v>
      </c>
      <c r="D1677" s="57" t="s">
        <v>5769</v>
      </c>
      <c r="E1677" s="72" t="s">
        <v>5752</v>
      </c>
      <c r="F1677" s="56" t="s">
        <v>5185</v>
      </c>
    </row>
    <row r="1678" spans="1:6" x14ac:dyDescent="0.25">
      <c r="A1678" s="56" t="s">
        <v>4452</v>
      </c>
      <c r="B1678" s="56" t="s">
        <v>5185</v>
      </c>
      <c r="C1678" s="56" t="s">
        <v>1057</v>
      </c>
      <c r="D1678" s="57" t="s">
        <v>5769</v>
      </c>
      <c r="E1678" s="72" t="s">
        <v>5752</v>
      </c>
      <c r="F1678" s="56" t="s">
        <v>5185</v>
      </c>
    </row>
    <row r="1679" spans="1:6" x14ac:dyDescent="0.25">
      <c r="A1679" s="56" t="s">
        <v>5190</v>
      </c>
      <c r="B1679" s="56" t="s">
        <v>5185</v>
      </c>
      <c r="C1679" s="56" t="s">
        <v>1057</v>
      </c>
      <c r="D1679" s="57" t="s">
        <v>5769</v>
      </c>
      <c r="E1679" s="72" t="s">
        <v>5752</v>
      </c>
      <c r="F1679" s="56" t="s">
        <v>5185</v>
      </c>
    </row>
    <row r="1680" spans="1:6" x14ac:dyDescent="0.25">
      <c r="A1680" s="56" t="s">
        <v>4288</v>
      </c>
      <c r="B1680" s="56" t="s">
        <v>5185</v>
      </c>
      <c r="C1680" s="56" t="s">
        <v>1057</v>
      </c>
      <c r="D1680" s="57" t="s">
        <v>5769</v>
      </c>
      <c r="E1680" s="72" t="s">
        <v>5752</v>
      </c>
      <c r="F1680" s="56" t="s">
        <v>5185</v>
      </c>
    </row>
    <row r="1681" spans="1:6" x14ac:dyDescent="0.25">
      <c r="A1681" s="56" t="s">
        <v>234</v>
      </c>
      <c r="B1681" s="56" t="s">
        <v>5185</v>
      </c>
      <c r="C1681" s="56" t="s">
        <v>1057</v>
      </c>
      <c r="D1681" s="57" t="s">
        <v>5769</v>
      </c>
      <c r="E1681" s="72" t="s">
        <v>5752</v>
      </c>
      <c r="F1681" s="56" t="s">
        <v>5185</v>
      </c>
    </row>
    <row r="1682" spans="1:6" x14ac:dyDescent="0.25">
      <c r="A1682" s="56" t="s">
        <v>5191</v>
      </c>
      <c r="B1682" s="56" t="s">
        <v>5185</v>
      </c>
      <c r="C1682" s="56" t="s">
        <v>1057</v>
      </c>
      <c r="D1682" s="57" t="s">
        <v>5769</v>
      </c>
      <c r="E1682" s="72" t="s">
        <v>5752</v>
      </c>
      <c r="F1682" s="56" t="s">
        <v>5185</v>
      </c>
    </row>
    <row r="1683" spans="1:6" x14ac:dyDescent="0.25">
      <c r="A1683" s="56" t="s">
        <v>5192</v>
      </c>
      <c r="B1683" s="56" t="s">
        <v>5185</v>
      </c>
      <c r="C1683" s="56" t="s">
        <v>1057</v>
      </c>
      <c r="D1683" s="57" t="s">
        <v>5769</v>
      </c>
      <c r="E1683" s="72" t="s">
        <v>5752</v>
      </c>
      <c r="F1683" s="56" t="s">
        <v>5185</v>
      </c>
    </row>
    <row r="1684" spans="1:6" x14ac:dyDescent="0.25">
      <c r="A1684" s="56" t="s">
        <v>4289</v>
      </c>
      <c r="B1684" s="56" t="s">
        <v>5185</v>
      </c>
      <c r="C1684" s="56" t="s">
        <v>1057</v>
      </c>
      <c r="D1684" s="57" t="s">
        <v>5769</v>
      </c>
      <c r="E1684" s="72" t="s">
        <v>5752</v>
      </c>
      <c r="F1684" s="56" t="s">
        <v>5185</v>
      </c>
    </row>
    <row r="1685" spans="1:6" x14ac:dyDescent="0.25">
      <c r="A1685" s="56" t="s">
        <v>379</v>
      </c>
      <c r="B1685" s="56" t="s">
        <v>5185</v>
      </c>
      <c r="C1685" s="56" t="s">
        <v>1057</v>
      </c>
      <c r="D1685" s="57" t="s">
        <v>5769</v>
      </c>
      <c r="E1685" s="72" t="s">
        <v>5752</v>
      </c>
      <c r="F1685" s="56" t="s">
        <v>5185</v>
      </c>
    </row>
    <row r="1686" spans="1:6" x14ac:dyDescent="0.25">
      <c r="A1686" s="56" t="s">
        <v>2994</v>
      </c>
      <c r="B1686" s="56" t="s">
        <v>5185</v>
      </c>
      <c r="C1686" s="56" t="s">
        <v>1057</v>
      </c>
      <c r="D1686" s="57" t="s">
        <v>5769</v>
      </c>
      <c r="E1686" s="72" t="s">
        <v>5752</v>
      </c>
      <c r="F1686" s="56" t="s">
        <v>5185</v>
      </c>
    </row>
    <row r="1687" spans="1:6" x14ac:dyDescent="0.25">
      <c r="A1687" s="56" t="s">
        <v>5193</v>
      </c>
      <c r="B1687" s="56" t="s">
        <v>5185</v>
      </c>
      <c r="C1687" s="56" t="s">
        <v>1057</v>
      </c>
      <c r="D1687" s="57" t="s">
        <v>5769</v>
      </c>
      <c r="E1687" s="72" t="s">
        <v>5752</v>
      </c>
      <c r="F1687" s="56" t="s">
        <v>5185</v>
      </c>
    </row>
    <row r="1688" spans="1:6" x14ac:dyDescent="0.25">
      <c r="A1688" s="56" t="s">
        <v>5194</v>
      </c>
      <c r="B1688" s="56" t="s">
        <v>5185</v>
      </c>
      <c r="C1688" s="56" t="s">
        <v>1057</v>
      </c>
      <c r="D1688" s="57" t="s">
        <v>5769</v>
      </c>
      <c r="E1688" s="72" t="s">
        <v>5752</v>
      </c>
      <c r="F1688" s="56" t="s">
        <v>5185</v>
      </c>
    </row>
    <row r="1689" spans="1:6" x14ac:dyDescent="0.25">
      <c r="A1689" s="56" t="s">
        <v>5195</v>
      </c>
      <c r="B1689" s="56" t="s">
        <v>5185</v>
      </c>
      <c r="C1689" s="56" t="s">
        <v>1057</v>
      </c>
      <c r="D1689" s="57" t="s">
        <v>5769</v>
      </c>
      <c r="E1689" s="72" t="s">
        <v>5752</v>
      </c>
      <c r="F1689" s="56" t="s">
        <v>5185</v>
      </c>
    </row>
    <row r="1690" spans="1:6" x14ac:dyDescent="0.25">
      <c r="A1690" s="56" t="s">
        <v>623</v>
      </c>
      <c r="B1690" s="56" t="s">
        <v>5185</v>
      </c>
      <c r="C1690" s="56" t="s">
        <v>1057</v>
      </c>
      <c r="D1690" s="57" t="s">
        <v>5769</v>
      </c>
      <c r="E1690" s="72" t="s">
        <v>5752</v>
      </c>
      <c r="F1690" s="56" t="s">
        <v>5185</v>
      </c>
    </row>
    <row r="1691" spans="1:6" x14ac:dyDescent="0.25">
      <c r="A1691" s="56" t="s">
        <v>5196</v>
      </c>
      <c r="B1691" s="56" t="s">
        <v>5185</v>
      </c>
      <c r="C1691" s="56" t="s">
        <v>1057</v>
      </c>
      <c r="D1691" s="57" t="s">
        <v>5769</v>
      </c>
      <c r="E1691" s="72" t="s">
        <v>5752</v>
      </c>
      <c r="F1691" s="56" t="s">
        <v>5185</v>
      </c>
    </row>
    <row r="1692" spans="1:6" x14ac:dyDescent="0.25">
      <c r="A1692" s="56" t="s">
        <v>3603</v>
      </c>
      <c r="B1692" s="56" t="s">
        <v>5185</v>
      </c>
      <c r="C1692" s="56" t="s">
        <v>1057</v>
      </c>
      <c r="D1692" s="57" t="s">
        <v>5769</v>
      </c>
      <c r="E1692" s="72" t="s">
        <v>5752</v>
      </c>
      <c r="F1692" s="56" t="s">
        <v>5185</v>
      </c>
    </row>
    <row r="1693" spans="1:6" x14ac:dyDescent="0.25">
      <c r="A1693" s="56" t="s">
        <v>651</v>
      </c>
      <c r="B1693" s="56" t="s">
        <v>5185</v>
      </c>
      <c r="C1693" s="56" t="s">
        <v>1057</v>
      </c>
      <c r="D1693" s="57" t="s">
        <v>5769</v>
      </c>
      <c r="E1693" s="72" t="s">
        <v>5752</v>
      </c>
      <c r="F1693" s="56" t="s">
        <v>5185</v>
      </c>
    </row>
    <row r="1694" spans="1:6" x14ac:dyDescent="0.25">
      <c r="A1694" s="56" t="s">
        <v>4292</v>
      </c>
      <c r="B1694" s="56" t="s">
        <v>5185</v>
      </c>
      <c r="C1694" s="56" t="s">
        <v>1057</v>
      </c>
      <c r="D1694" s="57" t="s">
        <v>5769</v>
      </c>
      <c r="E1694" s="72" t="s">
        <v>5752</v>
      </c>
      <c r="F1694" s="56" t="s">
        <v>5185</v>
      </c>
    </row>
    <row r="1695" spans="1:6" x14ac:dyDescent="0.25">
      <c r="A1695" s="56" t="s">
        <v>383</v>
      </c>
      <c r="B1695" s="56" t="s">
        <v>5185</v>
      </c>
      <c r="C1695" s="56" t="s">
        <v>1057</v>
      </c>
      <c r="D1695" s="57" t="s">
        <v>5769</v>
      </c>
      <c r="E1695" s="72" t="s">
        <v>5752</v>
      </c>
      <c r="F1695" s="56" t="s">
        <v>5185</v>
      </c>
    </row>
    <row r="1696" spans="1:6" x14ac:dyDescent="0.25">
      <c r="A1696" s="56" t="s">
        <v>4719</v>
      </c>
      <c r="B1696" s="56" t="s">
        <v>5185</v>
      </c>
      <c r="C1696" s="56" t="s">
        <v>1057</v>
      </c>
      <c r="D1696" s="57" t="s">
        <v>5769</v>
      </c>
      <c r="E1696" s="72" t="s">
        <v>5752</v>
      </c>
      <c r="F1696" s="56" t="s">
        <v>5185</v>
      </c>
    </row>
    <row r="1697" spans="1:6" x14ac:dyDescent="0.25">
      <c r="A1697" s="56" t="s">
        <v>5197</v>
      </c>
      <c r="B1697" s="56" t="s">
        <v>5185</v>
      </c>
      <c r="C1697" s="56" t="s">
        <v>1057</v>
      </c>
      <c r="D1697" s="57" t="s">
        <v>5769</v>
      </c>
      <c r="E1697" s="72" t="s">
        <v>5752</v>
      </c>
      <c r="F1697" s="56" t="s">
        <v>5185</v>
      </c>
    </row>
    <row r="1698" spans="1:6" x14ac:dyDescent="0.25">
      <c r="A1698" s="56" t="s">
        <v>385</v>
      </c>
      <c r="B1698" s="56" t="s">
        <v>5185</v>
      </c>
      <c r="C1698" s="56" t="s">
        <v>1057</v>
      </c>
      <c r="D1698" s="57" t="s">
        <v>5769</v>
      </c>
      <c r="E1698" s="72" t="s">
        <v>5752</v>
      </c>
      <c r="F1698" s="56" t="s">
        <v>5185</v>
      </c>
    </row>
    <row r="1699" spans="1:6" x14ac:dyDescent="0.25">
      <c r="A1699" s="56" t="s">
        <v>3913</v>
      </c>
      <c r="B1699" s="56" t="s">
        <v>5185</v>
      </c>
      <c r="C1699" s="56" t="s">
        <v>1057</v>
      </c>
      <c r="D1699" s="57" t="s">
        <v>5769</v>
      </c>
      <c r="E1699" s="72" t="s">
        <v>5752</v>
      </c>
      <c r="F1699" s="56" t="s">
        <v>5185</v>
      </c>
    </row>
    <row r="1700" spans="1:6" x14ac:dyDescent="0.25">
      <c r="A1700" s="56" t="s">
        <v>242</v>
      </c>
      <c r="B1700" s="56" t="s">
        <v>5185</v>
      </c>
      <c r="C1700" s="56" t="s">
        <v>1057</v>
      </c>
      <c r="D1700" s="57" t="s">
        <v>5769</v>
      </c>
      <c r="E1700" s="72" t="s">
        <v>5752</v>
      </c>
      <c r="F1700" s="56" t="s">
        <v>5185</v>
      </c>
    </row>
    <row r="1701" spans="1:6" x14ac:dyDescent="0.25">
      <c r="A1701" s="56" t="s">
        <v>5198</v>
      </c>
      <c r="B1701" s="56" t="s">
        <v>5185</v>
      </c>
      <c r="C1701" s="56" t="s">
        <v>1057</v>
      </c>
      <c r="D1701" s="57" t="s">
        <v>5769</v>
      </c>
      <c r="E1701" s="72" t="s">
        <v>5752</v>
      </c>
      <c r="F1701" s="56" t="s">
        <v>5185</v>
      </c>
    </row>
    <row r="1702" spans="1:6" x14ac:dyDescent="0.25">
      <c r="A1702" s="56" t="s">
        <v>4010</v>
      </c>
      <c r="B1702" s="56" t="s">
        <v>5185</v>
      </c>
      <c r="C1702" s="56" t="s">
        <v>1057</v>
      </c>
      <c r="D1702" s="57" t="s">
        <v>5769</v>
      </c>
      <c r="E1702" s="72" t="s">
        <v>5752</v>
      </c>
      <c r="F1702" s="56" t="s">
        <v>5185</v>
      </c>
    </row>
    <row r="1703" spans="1:6" x14ac:dyDescent="0.25">
      <c r="A1703" s="56" t="s">
        <v>5199</v>
      </c>
      <c r="B1703" s="56" t="s">
        <v>5185</v>
      </c>
      <c r="C1703" s="56" t="s">
        <v>1057</v>
      </c>
      <c r="D1703" s="57" t="s">
        <v>5769</v>
      </c>
      <c r="E1703" s="72" t="s">
        <v>5752</v>
      </c>
      <c r="F1703" s="56" t="s">
        <v>5185</v>
      </c>
    </row>
    <row r="1704" spans="1:6" x14ac:dyDescent="0.25">
      <c r="A1704" s="56" t="s">
        <v>571</v>
      </c>
      <c r="B1704" s="56" t="s">
        <v>5185</v>
      </c>
      <c r="C1704" s="56" t="s">
        <v>1057</v>
      </c>
      <c r="D1704" s="57" t="s">
        <v>5769</v>
      </c>
      <c r="E1704" s="72" t="s">
        <v>5752</v>
      </c>
      <c r="F1704" s="56" t="s">
        <v>5185</v>
      </c>
    </row>
    <row r="1705" spans="1:6" x14ac:dyDescent="0.25">
      <c r="A1705" s="56" t="s">
        <v>4694</v>
      </c>
      <c r="B1705" s="56" t="s">
        <v>5185</v>
      </c>
      <c r="C1705" s="56" t="s">
        <v>1057</v>
      </c>
      <c r="D1705" s="57" t="s">
        <v>5769</v>
      </c>
      <c r="E1705" s="72" t="s">
        <v>5752</v>
      </c>
      <c r="F1705" s="56" t="s">
        <v>5185</v>
      </c>
    </row>
    <row r="1706" spans="1:6" x14ac:dyDescent="0.25">
      <c r="A1706" s="56" t="s">
        <v>4278</v>
      </c>
      <c r="B1706" s="56" t="s">
        <v>5185</v>
      </c>
      <c r="C1706" s="56" t="s">
        <v>1057</v>
      </c>
      <c r="D1706" s="57" t="s">
        <v>5769</v>
      </c>
      <c r="E1706" s="72" t="s">
        <v>5752</v>
      </c>
      <c r="F1706" s="56" t="s">
        <v>5185</v>
      </c>
    </row>
    <row r="1707" spans="1:6" x14ac:dyDescent="0.25">
      <c r="A1707" s="56" t="s">
        <v>5200</v>
      </c>
      <c r="B1707" s="56" t="s">
        <v>5185</v>
      </c>
      <c r="C1707" s="56" t="s">
        <v>1057</v>
      </c>
      <c r="D1707" s="57" t="s">
        <v>5769</v>
      </c>
      <c r="E1707" s="72" t="s">
        <v>5752</v>
      </c>
      <c r="F1707" s="56" t="s">
        <v>5185</v>
      </c>
    </row>
    <row r="1708" spans="1:6" x14ac:dyDescent="0.25">
      <c r="A1708" s="56" t="s">
        <v>168</v>
      </c>
      <c r="B1708" s="56" t="s">
        <v>5201</v>
      </c>
      <c r="C1708" s="56" t="s">
        <v>597</v>
      </c>
      <c r="D1708" s="57" t="s">
        <v>5769</v>
      </c>
      <c r="E1708" s="72" t="s">
        <v>5752</v>
      </c>
      <c r="F1708" s="56" t="s">
        <v>5201</v>
      </c>
    </row>
    <row r="1709" spans="1:6" x14ac:dyDescent="0.25">
      <c r="A1709" s="56" t="s">
        <v>348</v>
      </c>
      <c r="B1709" s="56" t="s">
        <v>5201</v>
      </c>
      <c r="C1709" s="56" t="s">
        <v>597</v>
      </c>
      <c r="D1709" s="57" t="s">
        <v>5769</v>
      </c>
      <c r="E1709" s="72" t="s">
        <v>5752</v>
      </c>
      <c r="F1709" s="56" t="s">
        <v>5201</v>
      </c>
    </row>
    <row r="1710" spans="1:6" x14ac:dyDescent="0.25">
      <c r="A1710" s="56" t="s">
        <v>658</v>
      </c>
      <c r="B1710" s="56" t="s">
        <v>5201</v>
      </c>
      <c r="C1710" s="56" t="s">
        <v>597</v>
      </c>
      <c r="D1710" s="57" t="s">
        <v>5769</v>
      </c>
      <c r="E1710" s="72" t="s">
        <v>5752</v>
      </c>
      <c r="F1710" s="56" t="s">
        <v>5201</v>
      </c>
    </row>
    <row r="1711" spans="1:6" x14ac:dyDescent="0.25">
      <c r="A1711" s="56" t="s">
        <v>170</v>
      </c>
      <c r="B1711" s="56" t="s">
        <v>5201</v>
      </c>
      <c r="C1711" s="56" t="s">
        <v>597</v>
      </c>
      <c r="D1711" s="57" t="s">
        <v>5769</v>
      </c>
      <c r="E1711" s="72" t="s">
        <v>5752</v>
      </c>
      <c r="F1711" s="56" t="s">
        <v>5201</v>
      </c>
    </row>
    <row r="1712" spans="1:6" x14ac:dyDescent="0.25">
      <c r="A1712" s="56" t="s">
        <v>3878</v>
      </c>
      <c r="B1712" s="56" t="s">
        <v>5201</v>
      </c>
      <c r="C1712" s="56" t="s">
        <v>597</v>
      </c>
      <c r="D1712" s="57" t="s">
        <v>5769</v>
      </c>
      <c r="E1712" s="72" t="s">
        <v>5752</v>
      </c>
      <c r="F1712" s="56" t="s">
        <v>5201</v>
      </c>
    </row>
    <row r="1713" spans="1:6" x14ac:dyDescent="0.25">
      <c r="A1713" s="56" t="s">
        <v>4280</v>
      </c>
      <c r="B1713" s="56" t="s">
        <v>5201</v>
      </c>
      <c r="C1713" s="56" t="s">
        <v>597</v>
      </c>
      <c r="D1713" s="57" t="s">
        <v>5769</v>
      </c>
      <c r="E1713" s="72" t="s">
        <v>5752</v>
      </c>
      <c r="F1713" s="56" t="s">
        <v>5201</v>
      </c>
    </row>
    <row r="1714" spans="1:6" x14ac:dyDescent="0.25">
      <c r="A1714" s="56" t="s">
        <v>4756</v>
      </c>
      <c r="B1714" s="56" t="s">
        <v>5201</v>
      </c>
      <c r="C1714" s="56" t="s">
        <v>597</v>
      </c>
      <c r="D1714" s="57" t="s">
        <v>5769</v>
      </c>
      <c r="E1714" s="72" t="s">
        <v>5752</v>
      </c>
      <c r="F1714" s="56" t="s">
        <v>5201</v>
      </c>
    </row>
    <row r="1715" spans="1:6" x14ac:dyDescent="0.25">
      <c r="A1715" s="56" t="s">
        <v>3953</v>
      </c>
      <c r="B1715" s="56" t="s">
        <v>5201</v>
      </c>
      <c r="C1715" s="56" t="s">
        <v>597</v>
      </c>
      <c r="D1715" s="57" t="s">
        <v>5769</v>
      </c>
      <c r="E1715" s="72" t="s">
        <v>5752</v>
      </c>
      <c r="F1715" s="56" t="s">
        <v>5201</v>
      </c>
    </row>
    <row r="1716" spans="1:6" x14ac:dyDescent="0.25">
      <c r="A1716" s="56" t="s">
        <v>4334</v>
      </c>
      <c r="B1716" s="56" t="s">
        <v>5201</v>
      </c>
      <c r="C1716" s="56" t="s">
        <v>597</v>
      </c>
      <c r="D1716" s="57" t="s">
        <v>5769</v>
      </c>
      <c r="E1716" s="72" t="s">
        <v>5752</v>
      </c>
      <c r="F1716" s="56" t="s">
        <v>5201</v>
      </c>
    </row>
    <row r="1717" spans="1:6" x14ac:dyDescent="0.25">
      <c r="A1717" s="56" t="s">
        <v>317</v>
      </c>
      <c r="B1717" s="56" t="s">
        <v>5201</v>
      </c>
      <c r="C1717" s="56" t="s">
        <v>597</v>
      </c>
      <c r="D1717" s="57" t="s">
        <v>5769</v>
      </c>
      <c r="E1717" s="72" t="s">
        <v>5752</v>
      </c>
      <c r="F1717" s="56" t="s">
        <v>5201</v>
      </c>
    </row>
    <row r="1718" spans="1:6" x14ac:dyDescent="0.25">
      <c r="A1718" s="56" t="s">
        <v>3658</v>
      </c>
      <c r="B1718" s="56" t="s">
        <v>5201</v>
      </c>
      <c r="C1718" s="56" t="s">
        <v>597</v>
      </c>
      <c r="D1718" s="57" t="s">
        <v>5769</v>
      </c>
      <c r="E1718" s="72" t="s">
        <v>5752</v>
      </c>
      <c r="F1718" s="56" t="s">
        <v>5201</v>
      </c>
    </row>
    <row r="1719" spans="1:6" x14ac:dyDescent="0.25">
      <c r="A1719" s="56" t="s">
        <v>459</v>
      </c>
      <c r="B1719" s="56" t="s">
        <v>5201</v>
      </c>
      <c r="C1719" s="56" t="s">
        <v>597</v>
      </c>
      <c r="D1719" s="57" t="s">
        <v>5769</v>
      </c>
      <c r="E1719" s="72" t="s">
        <v>5752</v>
      </c>
      <c r="F1719" s="56" t="s">
        <v>5201</v>
      </c>
    </row>
    <row r="1720" spans="1:6" x14ac:dyDescent="0.25">
      <c r="A1720" s="56" t="s">
        <v>173</v>
      </c>
      <c r="B1720" s="56" t="s">
        <v>5201</v>
      </c>
      <c r="C1720" s="56" t="s">
        <v>597</v>
      </c>
      <c r="D1720" s="57" t="s">
        <v>5769</v>
      </c>
      <c r="E1720" s="72" t="s">
        <v>5752</v>
      </c>
      <c r="F1720" s="56" t="s">
        <v>5201</v>
      </c>
    </row>
    <row r="1721" spans="1:6" x14ac:dyDescent="0.25">
      <c r="A1721" s="56" t="s">
        <v>4685</v>
      </c>
      <c r="B1721" s="56" t="s">
        <v>5201</v>
      </c>
      <c r="C1721" s="56" t="s">
        <v>597</v>
      </c>
      <c r="D1721" s="57" t="s">
        <v>5769</v>
      </c>
      <c r="E1721" s="72" t="s">
        <v>5752</v>
      </c>
      <c r="F1721" s="56" t="s">
        <v>5201</v>
      </c>
    </row>
    <row r="1722" spans="1:6" x14ac:dyDescent="0.25">
      <c r="A1722" s="56" t="s">
        <v>3956</v>
      </c>
      <c r="B1722" s="56" t="s">
        <v>5201</v>
      </c>
      <c r="C1722" s="56" t="s">
        <v>597</v>
      </c>
      <c r="D1722" s="57" t="s">
        <v>5769</v>
      </c>
      <c r="E1722" s="72" t="s">
        <v>5752</v>
      </c>
      <c r="F1722" s="56" t="s">
        <v>5201</v>
      </c>
    </row>
    <row r="1723" spans="1:6" x14ac:dyDescent="0.25">
      <c r="A1723" s="56" t="s">
        <v>2816</v>
      </c>
      <c r="B1723" s="56" t="s">
        <v>5201</v>
      </c>
      <c r="C1723" s="56" t="s">
        <v>597</v>
      </c>
      <c r="D1723" s="57" t="s">
        <v>5769</v>
      </c>
      <c r="E1723" s="72" t="s">
        <v>5752</v>
      </c>
      <c r="F1723" s="56" t="s">
        <v>5201</v>
      </c>
    </row>
    <row r="1724" spans="1:6" x14ac:dyDescent="0.25">
      <c r="A1724" s="56" t="s">
        <v>3997</v>
      </c>
      <c r="B1724" s="56" t="s">
        <v>5201</v>
      </c>
      <c r="C1724" s="56" t="s">
        <v>597</v>
      </c>
      <c r="D1724" s="57" t="s">
        <v>5769</v>
      </c>
      <c r="E1724" s="72" t="s">
        <v>5752</v>
      </c>
      <c r="F1724" s="56" t="s">
        <v>5201</v>
      </c>
    </row>
    <row r="1725" spans="1:6" x14ac:dyDescent="0.25">
      <c r="A1725" s="56" t="s">
        <v>401</v>
      </c>
      <c r="B1725" s="56" t="s">
        <v>5201</v>
      </c>
      <c r="C1725" s="56" t="s">
        <v>597</v>
      </c>
      <c r="D1725" s="57" t="s">
        <v>5769</v>
      </c>
      <c r="E1725" s="72" t="s">
        <v>5752</v>
      </c>
      <c r="F1725" s="56" t="s">
        <v>5201</v>
      </c>
    </row>
    <row r="1726" spans="1:6" x14ac:dyDescent="0.25">
      <c r="A1726" s="56" t="s">
        <v>4426</v>
      </c>
      <c r="B1726" s="56" t="s">
        <v>5201</v>
      </c>
      <c r="C1726" s="56" t="s">
        <v>597</v>
      </c>
      <c r="D1726" s="57" t="s">
        <v>5769</v>
      </c>
      <c r="E1726" s="72" t="s">
        <v>5752</v>
      </c>
      <c r="F1726" s="56" t="s">
        <v>5201</v>
      </c>
    </row>
    <row r="1727" spans="1:6" x14ac:dyDescent="0.25">
      <c r="A1727" s="56" t="s">
        <v>2992</v>
      </c>
      <c r="B1727" s="56" t="s">
        <v>5201</v>
      </c>
      <c r="C1727" s="56" t="s">
        <v>597</v>
      </c>
      <c r="D1727" s="57" t="s">
        <v>5769</v>
      </c>
      <c r="E1727" s="72" t="s">
        <v>5752</v>
      </c>
      <c r="F1727" s="56" t="s">
        <v>5201</v>
      </c>
    </row>
    <row r="1728" spans="1:6" x14ac:dyDescent="0.25">
      <c r="A1728" s="56" t="s">
        <v>553</v>
      </c>
      <c r="B1728" s="56" t="s">
        <v>5201</v>
      </c>
      <c r="C1728" s="56" t="s">
        <v>597</v>
      </c>
      <c r="D1728" s="57" t="s">
        <v>5769</v>
      </c>
      <c r="E1728" s="72" t="s">
        <v>5752</v>
      </c>
      <c r="F1728" s="56" t="s">
        <v>5201</v>
      </c>
    </row>
    <row r="1729" spans="1:6" x14ac:dyDescent="0.25">
      <c r="A1729" s="56" t="s">
        <v>216</v>
      </c>
      <c r="B1729" s="56" t="s">
        <v>5201</v>
      </c>
      <c r="C1729" s="56" t="s">
        <v>597</v>
      </c>
      <c r="D1729" s="57" t="s">
        <v>5769</v>
      </c>
      <c r="E1729" s="72" t="s">
        <v>5752</v>
      </c>
      <c r="F1729" s="56" t="s">
        <v>5201</v>
      </c>
    </row>
    <row r="1730" spans="1:6" x14ac:dyDescent="0.25">
      <c r="A1730" s="56" t="s">
        <v>4700</v>
      </c>
      <c r="B1730" s="56" t="s">
        <v>5201</v>
      </c>
      <c r="C1730" s="56" t="s">
        <v>597</v>
      </c>
      <c r="D1730" s="57" t="s">
        <v>5769</v>
      </c>
      <c r="E1730" s="72" t="s">
        <v>5752</v>
      </c>
      <c r="F1730" s="56" t="s">
        <v>5201</v>
      </c>
    </row>
    <row r="1731" spans="1:6" x14ac:dyDescent="0.25">
      <c r="A1731" s="56" t="s">
        <v>636</v>
      </c>
      <c r="B1731" s="56" t="s">
        <v>5201</v>
      </c>
      <c r="C1731" s="56" t="s">
        <v>597</v>
      </c>
      <c r="D1731" s="57" t="s">
        <v>5769</v>
      </c>
      <c r="E1731" s="72" t="s">
        <v>5752</v>
      </c>
      <c r="F1731" s="56" t="s">
        <v>5201</v>
      </c>
    </row>
    <row r="1732" spans="1:6" x14ac:dyDescent="0.25">
      <c r="A1732" s="56" t="s">
        <v>3999</v>
      </c>
      <c r="B1732" s="56" t="s">
        <v>5201</v>
      </c>
      <c r="C1732" s="56" t="s">
        <v>597</v>
      </c>
      <c r="D1732" s="57" t="s">
        <v>5769</v>
      </c>
      <c r="E1732" s="72" t="s">
        <v>5752</v>
      </c>
      <c r="F1732" s="56" t="s">
        <v>5201</v>
      </c>
    </row>
    <row r="1733" spans="1:6" x14ac:dyDescent="0.25">
      <c r="A1733" s="56" t="s">
        <v>4531</v>
      </c>
      <c r="B1733" s="56" t="s">
        <v>5201</v>
      </c>
      <c r="C1733" s="56" t="s">
        <v>597</v>
      </c>
      <c r="D1733" s="57" t="s">
        <v>5769</v>
      </c>
      <c r="E1733" s="72" t="s">
        <v>5752</v>
      </c>
      <c r="F1733" s="56" t="s">
        <v>5201</v>
      </c>
    </row>
    <row r="1734" spans="1:6" x14ac:dyDescent="0.25">
      <c r="A1734" s="56" t="s">
        <v>581</v>
      </c>
      <c r="B1734" s="56" t="s">
        <v>5201</v>
      </c>
      <c r="C1734" s="56" t="s">
        <v>597</v>
      </c>
      <c r="D1734" s="57" t="s">
        <v>5769</v>
      </c>
      <c r="E1734" s="72" t="s">
        <v>5752</v>
      </c>
      <c r="F1734" s="56" t="s">
        <v>5201</v>
      </c>
    </row>
    <row r="1735" spans="1:6" x14ac:dyDescent="0.25">
      <c r="A1735" s="56" t="s">
        <v>328</v>
      </c>
      <c r="B1735" s="56" t="s">
        <v>5201</v>
      </c>
      <c r="C1735" s="56" t="s">
        <v>597</v>
      </c>
      <c r="D1735" s="57" t="s">
        <v>5769</v>
      </c>
      <c r="E1735" s="72" t="s">
        <v>5752</v>
      </c>
      <c r="F1735" s="56" t="s">
        <v>5201</v>
      </c>
    </row>
    <row r="1736" spans="1:6" x14ac:dyDescent="0.25">
      <c r="A1736" s="56" t="s">
        <v>3272</v>
      </c>
      <c r="B1736" s="56" t="s">
        <v>5201</v>
      </c>
      <c r="C1736" s="56" t="s">
        <v>597</v>
      </c>
      <c r="D1736" s="57" t="s">
        <v>5769</v>
      </c>
      <c r="E1736" s="72" t="s">
        <v>5752</v>
      </c>
      <c r="F1736" s="56" t="s">
        <v>5201</v>
      </c>
    </row>
    <row r="1737" spans="1:6" x14ac:dyDescent="0.25">
      <c r="A1737" s="56" t="s">
        <v>611</v>
      </c>
      <c r="B1737" s="56" t="s">
        <v>5201</v>
      </c>
      <c r="C1737" s="56" t="s">
        <v>597</v>
      </c>
      <c r="D1737" s="57" t="s">
        <v>5769</v>
      </c>
      <c r="E1737" s="72" t="s">
        <v>5752</v>
      </c>
      <c r="F1737" s="56" t="s">
        <v>5201</v>
      </c>
    </row>
    <row r="1738" spans="1:6" x14ac:dyDescent="0.25">
      <c r="A1738" s="56" t="s">
        <v>5202</v>
      </c>
      <c r="B1738" s="56" t="s">
        <v>5201</v>
      </c>
      <c r="C1738" s="56" t="s">
        <v>597</v>
      </c>
      <c r="D1738" s="57" t="s">
        <v>5769</v>
      </c>
      <c r="E1738" s="72" t="s">
        <v>5752</v>
      </c>
      <c r="F1738" s="56" t="s">
        <v>5201</v>
      </c>
    </row>
    <row r="1739" spans="1:6" x14ac:dyDescent="0.25">
      <c r="A1739" s="56" t="s">
        <v>4760</v>
      </c>
      <c r="B1739" s="56" t="s">
        <v>5201</v>
      </c>
      <c r="C1739" s="56" t="s">
        <v>597</v>
      </c>
      <c r="D1739" s="57" t="s">
        <v>5769</v>
      </c>
      <c r="E1739" s="72" t="s">
        <v>5752</v>
      </c>
      <c r="F1739" s="56" t="s">
        <v>5201</v>
      </c>
    </row>
    <row r="1740" spans="1:6" x14ac:dyDescent="0.25">
      <c r="A1740" s="56" t="s">
        <v>613</v>
      </c>
      <c r="B1740" s="56" t="s">
        <v>5201</v>
      </c>
      <c r="C1740" s="56" t="s">
        <v>597</v>
      </c>
      <c r="D1740" s="57" t="s">
        <v>5769</v>
      </c>
      <c r="E1740" s="72" t="s">
        <v>5752</v>
      </c>
      <c r="F1740" s="56" t="s">
        <v>5201</v>
      </c>
    </row>
    <row r="1741" spans="1:6" x14ac:dyDescent="0.25">
      <c r="A1741" s="56" t="s">
        <v>3958</v>
      </c>
      <c r="B1741" s="56" t="s">
        <v>5201</v>
      </c>
      <c r="C1741" s="56" t="s">
        <v>597</v>
      </c>
      <c r="D1741" s="57" t="s">
        <v>5769</v>
      </c>
      <c r="E1741" s="72" t="s">
        <v>5752</v>
      </c>
      <c r="F1741" s="56" t="s">
        <v>5201</v>
      </c>
    </row>
    <row r="1742" spans="1:6" x14ac:dyDescent="0.25">
      <c r="A1742" s="56" t="s">
        <v>332</v>
      </c>
      <c r="B1742" s="56" t="s">
        <v>5201</v>
      </c>
      <c r="C1742" s="56" t="s">
        <v>424</v>
      </c>
      <c r="D1742" s="57" t="s">
        <v>5769</v>
      </c>
      <c r="E1742" s="72" t="s">
        <v>5752</v>
      </c>
      <c r="F1742" s="56" t="s">
        <v>5201</v>
      </c>
    </row>
    <row r="1743" spans="1:6" x14ac:dyDescent="0.25">
      <c r="A1743" s="56" t="s">
        <v>4002</v>
      </c>
      <c r="B1743" s="56" t="s">
        <v>5201</v>
      </c>
      <c r="C1743" s="56" t="s">
        <v>424</v>
      </c>
      <c r="D1743" s="57" t="s">
        <v>5769</v>
      </c>
      <c r="E1743" s="72" t="s">
        <v>5752</v>
      </c>
      <c r="F1743" s="56" t="s">
        <v>5201</v>
      </c>
    </row>
    <row r="1744" spans="1:6" x14ac:dyDescent="0.25">
      <c r="A1744" s="56" t="s">
        <v>644</v>
      </c>
      <c r="B1744" s="56" t="s">
        <v>5201</v>
      </c>
      <c r="C1744" s="56" t="s">
        <v>424</v>
      </c>
      <c r="D1744" s="57" t="s">
        <v>5769</v>
      </c>
      <c r="E1744" s="72" t="s">
        <v>5752</v>
      </c>
      <c r="F1744" s="56" t="s">
        <v>5201</v>
      </c>
    </row>
    <row r="1745" spans="1:6" x14ac:dyDescent="0.25">
      <c r="A1745" s="56" t="s">
        <v>4705</v>
      </c>
      <c r="B1745" s="56" t="s">
        <v>5201</v>
      </c>
      <c r="C1745" s="56" t="s">
        <v>424</v>
      </c>
      <c r="D1745" s="57" t="s">
        <v>5769</v>
      </c>
      <c r="E1745" s="72" t="s">
        <v>5752</v>
      </c>
      <c r="F1745" s="56" t="s">
        <v>5201</v>
      </c>
    </row>
    <row r="1746" spans="1:6" x14ac:dyDescent="0.25">
      <c r="A1746" s="56" t="s">
        <v>677</v>
      </c>
      <c r="B1746" s="56" t="s">
        <v>5201</v>
      </c>
      <c r="C1746" s="56" t="s">
        <v>424</v>
      </c>
      <c r="D1746" s="57" t="s">
        <v>5769</v>
      </c>
      <c r="E1746" s="72" t="s">
        <v>5752</v>
      </c>
      <c r="F1746" s="56" t="s">
        <v>5201</v>
      </c>
    </row>
    <row r="1747" spans="1:6" x14ac:dyDescent="0.25">
      <c r="A1747" s="56" t="s">
        <v>646</v>
      </c>
      <c r="B1747" s="56" t="s">
        <v>5201</v>
      </c>
      <c r="C1747" s="56" t="s">
        <v>424</v>
      </c>
      <c r="D1747" s="57" t="s">
        <v>5769</v>
      </c>
      <c r="E1747" s="72" t="s">
        <v>5752</v>
      </c>
      <c r="F1747" s="56" t="s">
        <v>5201</v>
      </c>
    </row>
    <row r="1748" spans="1:6" x14ac:dyDescent="0.25">
      <c r="A1748" s="56" t="s">
        <v>647</v>
      </c>
      <c r="B1748" s="56" t="s">
        <v>5201</v>
      </c>
      <c r="C1748" s="56" t="s">
        <v>424</v>
      </c>
      <c r="D1748" s="57" t="s">
        <v>5769</v>
      </c>
      <c r="E1748" s="72" t="s">
        <v>5752</v>
      </c>
      <c r="F1748" s="56" t="s">
        <v>5201</v>
      </c>
    </row>
    <row r="1749" spans="1:6" x14ac:dyDescent="0.25">
      <c r="A1749" s="56" t="s">
        <v>617</v>
      </c>
      <c r="B1749" s="56" t="s">
        <v>5201</v>
      </c>
      <c r="C1749" s="56" t="s">
        <v>424</v>
      </c>
      <c r="D1749" s="57" t="s">
        <v>5769</v>
      </c>
      <c r="E1749" s="72" t="s">
        <v>5752</v>
      </c>
      <c r="F1749" s="56" t="s">
        <v>5201</v>
      </c>
    </row>
    <row r="1750" spans="1:6" x14ac:dyDescent="0.25">
      <c r="A1750" s="56" t="s">
        <v>5203</v>
      </c>
      <c r="B1750" s="56" t="s">
        <v>5201</v>
      </c>
      <c r="C1750" s="56" t="s">
        <v>424</v>
      </c>
      <c r="D1750" s="57" t="s">
        <v>5769</v>
      </c>
      <c r="E1750" s="72" t="s">
        <v>5752</v>
      </c>
      <c r="F1750" s="56" t="s">
        <v>5201</v>
      </c>
    </row>
    <row r="1751" spans="1:6" x14ac:dyDescent="0.25">
      <c r="A1751" s="56" t="s">
        <v>3959</v>
      </c>
      <c r="B1751" s="56" t="s">
        <v>5201</v>
      </c>
      <c r="C1751" s="56" t="s">
        <v>424</v>
      </c>
      <c r="D1751" s="57" t="s">
        <v>5769</v>
      </c>
      <c r="E1751" s="72" t="s">
        <v>5752</v>
      </c>
      <c r="F1751" s="56" t="s">
        <v>5201</v>
      </c>
    </row>
    <row r="1752" spans="1:6" x14ac:dyDescent="0.25">
      <c r="A1752" s="56" t="s">
        <v>587</v>
      </c>
      <c r="B1752" s="56" t="s">
        <v>5201</v>
      </c>
      <c r="C1752" s="56" t="s">
        <v>424</v>
      </c>
      <c r="D1752" s="57" t="s">
        <v>5769</v>
      </c>
      <c r="E1752" s="72" t="s">
        <v>5752</v>
      </c>
      <c r="F1752" s="56" t="s">
        <v>5201</v>
      </c>
    </row>
    <row r="1753" spans="1:6" x14ac:dyDescent="0.25">
      <c r="A1753" s="56" t="s">
        <v>4003</v>
      </c>
      <c r="B1753" s="56" t="s">
        <v>5201</v>
      </c>
      <c r="C1753" s="56" t="s">
        <v>424</v>
      </c>
      <c r="D1753" s="57" t="s">
        <v>5769</v>
      </c>
      <c r="E1753" s="72" t="s">
        <v>5752</v>
      </c>
      <c r="F1753" s="56" t="s">
        <v>5201</v>
      </c>
    </row>
    <row r="1754" spans="1:6" x14ac:dyDescent="0.25">
      <c r="A1754" s="56" t="s">
        <v>3911</v>
      </c>
      <c r="B1754" s="56" t="s">
        <v>5201</v>
      </c>
      <c r="C1754" s="56" t="s">
        <v>424</v>
      </c>
      <c r="D1754" s="57" t="s">
        <v>5769</v>
      </c>
      <c r="E1754" s="72" t="s">
        <v>5752</v>
      </c>
      <c r="F1754" s="56" t="s">
        <v>5201</v>
      </c>
    </row>
    <row r="1755" spans="1:6" x14ac:dyDescent="0.25">
      <c r="A1755" s="56" t="s">
        <v>5204</v>
      </c>
      <c r="B1755" s="56" t="s">
        <v>5201</v>
      </c>
      <c r="C1755" s="56" t="s">
        <v>424</v>
      </c>
      <c r="D1755" s="57" t="s">
        <v>5769</v>
      </c>
      <c r="E1755" s="72" t="s">
        <v>5752</v>
      </c>
      <c r="F1755" s="56" t="s">
        <v>5201</v>
      </c>
    </row>
    <row r="1756" spans="1:6" x14ac:dyDescent="0.25">
      <c r="A1756" s="56" t="s">
        <v>588</v>
      </c>
      <c r="B1756" s="56" t="s">
        <v>5201</v>
      </c>
      <c r="C1756" s="56" t="s">
        <v>424</v>
      </c>
      <c r="D1756" s="57" t="s">
        <v>5769</v>
      </c>
      <c r="E1756" s="72" t="s">
        <v>5752</v>
      </c>
      <c r="F1756" s="56" t="s">
        <v>5201</v>
      </c>
    </row>
    <row r="1757" spans="1:6" x14ac:dyDescent="0.25">
      <c r="A1757" s="56" t="s">
        <v>678</v>
      </c>
      <c r="B1757" s="56" t="s">
        <v>5201</v>
      </c>
      <c r="C1757" s="56" t="s">
        <v>424</v>
      </c>
      <c r="D1757" s="57" t="s">
        <v>5769</v>
      </c>
      <c r="E1757" s="72" t="s">
        <v>5752</v>
      </c>
      <c r="F1757" s="56" t="s">
        <v>5201</v>
      </c>
    </row>
    <row r="1758" spans="1:6" x14ac:dyDescent="0.25">
      <c r="A1758" s="56" t="s">
        <v>648</v>
      </c>
      <c r="B1758" s="56" t="s">
        <v>5201</v>
      </c>
      <c r="C1758" s="56" t="s">
        <v>424</v>
      </c>
      <c r="D1758" s="57" t="s">
        <v>5769</v>
      </c>
      <c r="E1758" s="72" t="s">
        <v>5752</v>
      </c>
      <c r="F1758" s="56" t="s">
        <v>5201</v>
      </c>
    </row>
    <row r="1759" spans="1:6" x14ac:dyDescent="0.25">
      <c r="A1759" s="56" t="s">
        <v>444</v>
      </c>
      <c r="B1759" s="56" t="s">
        <v>5201</v>
      </c>
      <c r="C1759" s="56" t="s">
        <v>424</v>
      </c>
      <c r="D1759" s="57" t="s">
        <v>5769</v>
      </c>
      <c r="E1759" s="72" t="s">
        <v>5752</v>
      </c>
      <c r="F1759" s="56" t="s">
        <v>5201</v>
      </c>
    </row>
    <row r="1760" spans="1:6" x14ac:dyDescent="0.25">
      <c r="A1760" s="56" t="s">
        <v>4006</v>
      </c>
      <c r="B1760" s="56" t="s">
        <v>5201</v>
      </c>
      <c r="C1760" s="56" t="s">
        <v>424</v>
      </c>
      <c r="D1760" s="57" t="s">
        <v>5769</v>
      </c>
      <c r="E1760" s="72" t="s">
        <v>5752</v>
      </c>
      <c r="F1760" s="56" t="s">
        <v>5201</v>
      </c>
    </row>
    <row r="1761" spans="1:6" x14ac:dyDescent="0.25">
      <c r="A1761" s="56" t="s">
        <v>239</v>
      </c>
      <c r="B1761" s="56" t="s">
        <v>5201</v>
      </c>
      <c r="C1761" s="56" t="s">
        <v>424</v>
      </c>
      <c r="D1761" s="57" t="s">
        <v>5769</v>
      </c>
      <c r="E1761" s="72" t="s">
        <v>5752</v>
      </c>
      <c r="F1761" s="56" t="s">
        <v>5201</v>
      </c>
    </row>
    <row r="1762" spans="1:6" x14ac:dyDescent="0.25">
      <c r="A1762" s="56" t="s">
        <v>653</v>
      </c>
      <c r="B1762" s="56" t="s">
        <v>5201</v>
      </c>
      <c r="C1762" s="56" t="s">
        <v>424</v>
      </c>
      <c r="D1762" s="57" t="s">
        <v>5769</v>
      </c>
      <c r="E1762" s="72" t="s">
        <v>5752</v>
      </c>
      <c r="F1762" s="56" t="s">
        <v>5201</v>
      </c>
    </row>
    <row r="1763" spans="1:6" x14ac:dyDescent="0.25">
      <c r="A1763" s="56" t="s">
        <v>446</v>
      </c>
      <c r="B1763" s="56" t="s">
        <v>5201</v>
      </c>
      <c r="C1763" s="56" t="s">
        <v>424</v>
      </c>
      <c r="D1763" s="57" t="s">
        <v>5769</v>
      </c>
      <c r="E1763" s="72" t="s">
        <v>5752</v>
      </c>
      <c r="F1763" s="56" t="s">
        <v>5201</v>
      </c>
    </row>
    <row r="1764" spans="1:6" x14ac:dyDescent="0.25">
      <c r="A1764" s="56" t="s">
        <v>481</v>
      </c>
      <c r="B1764" s="56" t="s">
        <v>5201</v>
      </c>
      <c r="C1764" s="56" t="s">
        <v>424</v>
      </c>
      <c r="D1764" s="57" t="s">
        <v>5769</v>
      </c>
      <c r="E1764" s="72" t="s">
        <v>5752</v>
      </c>
      <c r="F1764" s="56" t="s">
        <v>5201</v>
      </c>
    </row>
    <row r="1765" spans="1:6" x14ac:dyDescent="0.25">
      <c r="A1765" s="56" t="s">
        <v>4605</v>
      </c>
      <c r="B1765" s="56" t="s">
        <v>5201</v>
      </c>
      <c r="C1765" s="56" t="s">
        <v>424</v>
      </c>
      <c r="D1765" s="57" t="s">
        <v>5769</v>
      </c>
      <c r="E1765" s="72" t="s">
        <v>5752</v>
      </c>
      <c r="F1765" s="56" t="s">
        <v>5201</v>
      </c>
    </row>
    <row r="1766" spans="1:6" x14ac:dyDescent="0.25">
      <c r="A1766" s="56" t="s">
        <v>654</v>
      </c>
      <c r="B1766" s="56" t="s">
        <v>5201</v>
      </c>
      <c r="C1766" s="56" t="s">
        <v>424</v>
      </c>
      <c r="D1766" s="57" t="s">
        <v>5769</v>
      </c>
      <c r="E1766" s="72" t="s">
        <v>5752</v>
      </c>
      <c r="F1766" s="56" t="s">
        <v>5201</v>
      </c>
    </row>
    <row r="1767" spans="1:6" x14ac:dyDescent="0.25">
      <c r="A1767" s="56" t="s">
        <v>4924</v>
      </c>
      <c r="B1767" s="56" t="s">
        <v>5201</v>
      </c>
      <c r="C1767" s="56" t="s">
        <v>424</v>
      </c>
      <c r="D1767" s="57" t="s">
        <v>5769</v>
      </c>
      <c r="E1767" s="72" t="s">
        <v>5752</v>
      </c>
      <c r="F1767" s="56" t="s">
        <v>5201</v>
      </c>
    </row>
    <row r="1768" spans="1:6" x14ac:dyDescent="0.25">
      <c r="A1768" s="56" t="s">
        <v>5205</v>
      </c>
      <c r="B1768" s="56" t="s">
        <v>5201</v>
      </c>
      <c r="C1768" s="56" t="s">
        <v>424</v>
      </c>
      <c r="D1768" s="57" t="s">
        <v>5769</v>
      </c>
      <c r="E1768" s="72" t="s">
        <v>5752</v>
      </c>
      <c r="F1768" s="56" t="s">
        <v>5201</v>
      </c>
    </row>
    <row r="1769" spans="1:6" x14ac:dyDescent="0.25">
      <c r="A1769" s="56" t="s">
        <v>5206</v>
      </c>
      <c r="B1769" s="56" t="s">
        <v>5201</v>
      </c>
      <c r="C1769" s="56" t="s">
        <v>424</v>
      </c>
      <c r="D1769" s="57" t="s">
        <v>5769</v>
      </c>
      <c r="E1769" s="72" t="s">
        <v>5752</v>
      </c>
      <c r="F1769" s="56" t="s">
        <v>5201</v>
      </c>
    </row>
    <row r="1770" spans="1:6" x14ac:dyDescent="0.25">
      <c r="A1770" s="56" t="s">
        <v>3791</v>
      </c>
      <c r="B1770" s="56" t="s">
        <v>5201</v>
      </c>
      <c r="C1770" s="56" t="s">
        <v>424</v>
      </c>
      <c r="D1770" s="57" t="s">
        <v>5769</v>
      </c>
      <c r="E1770" s="72" t="s">
        <v>5752</v>
      </c>
      <c r="F1770" s="56" t="s">
        <v>5201</v>
      </c>
    </row>
    <row r="1771" spans="1:6" x14ac:dyDescent="0.25">
      <c r="A1771" s="56" t="s">
        <v>1019</v>
      </c>
      <c r="B1771" s="56" t="s">
        <v>5201</v>
      </c>
      <c r="C1771" s="56" t="s">
        <v>424</v>
      </c>
      <c r="D1771" s="57" t="s">
        <v>5769</v>
      </c>
      <c r="E1771" s="72" t="s">
        <v>5752</v>
      </c>
      <c r="F1771" s="56" t="s">
        <v>5201</v>
      </c>
    </row>
    <row r="1772" spans="1:6" x14ac:dyDescent="0.25">
      <c r="A1772" s="56" t="s">
        <v>4457</v>
      </c>
      <c r="B1772" s="56" t="s">
        <v>5201</v>
      </c>
      <c r="C1772" s="56" t="s">
        <v>424</v>
      </c>
      <c r="D1772" s="57" t="s">
        <v>5769</v>
      </c>
      <c r="E1772" s="72" t="s">
        <v>5752</v>
      </c>
      <c r="F1772" s="56" t="s">
        <v>5201</v>
      </c>
    </row>
    <row r="1773" spans="1:6" x14ac:dyDescent="0.25">
      <c r="A1773" s="56" t="s">
        <v>4016</v>
      </c>
      <c r="B1773" s="56" t="s">
        <v>5201</v>
      </c>
      <c r="C1773" s="56" t="s">
        <v>424</v>
      </c>
      <c r="D1773" s="57" t="s">
        <v>5769</v>
      </c>
      <c r="E1773" s="72" t="s">
        <v>5752</v>
      </c>
      <c r="F1773" s="56" t="s">
        <v>5201</v>
      </c>
    </row>
    <row r="1774" spans="1:6" x14ac:dyDescent="0.25">
      <c r="A1774" s="56" t="s">
        <v>595</v>
      </c>
      <c r="B1774" s="56" t="s">
        <v>5201</v>
      </c>
      <c r="C1774" s="56" t="s">
        <v>424</v>
      </c>
      <c r="D1774" s="57" t="s">
        <v>5769</v>
      </c>
      <c r="E1774" s="72" t="s">
        <v>5752</v>
      </c>
      <c r="F1774" s="56" t="s">
        <v>5201</v>
      </c>
    </row>
    <row r="1775" spans="1:6" x14ac:dyDescent="0.25">
      <c r="A1775" s="56" t="s">
        <v>312</v>
      </c>
      <c r="B1775" s="56" t="s">
        <v>5207</v>
      </c>
      <c r="C1775" s="56" t="s">
        <v>5772</v>
      </c>
      <c r="D1775" s="57" t="s">
        <v>5769</v>
      </c>
      <c r="E1775" s="72" t="s">
        <v>5752</v>
      </c>
      <c r="F1775" s="56" t="s">
        <v>5207</v>
      </c>
    </row>
    <row r="1776" spans="1:6" x14ac:dyDescent="0.25">
      <c r="A1776" s="56" t="s">
        <v>203</v>
      </c>
      <c r="B1776" s="56" t="s">
        <v>5207</v>
      </c>
      <c r="C1776" s="56" t="s">
        <v>5772</v>
      </c>
      <c r="D1776" s="57" t="s">
        <v>5769</v>
      </c>
      <c r="E1776" s="72" t="s">
        <v>5752</v>
      </c>
      <c r="F1776" s="56" t="s">
        <v>5207</v>
      </c>
    </row>
    <row r="1777" spans="1:6" x14ac:dyDescent="0.25">
      <c r="A1777" s="56" t="s">
        <v>204</v>
      </c>
      <c r="B1777" s="56" t="s">
        <v>5207</v>
      </c>
      <c r="C1777" s="56" t="s">
        <v>5772</v>
      </c>
      <c r="D1777" s="57" t="s">
        <v>5769</v>
      </c>
      <c r="E1777" s="72" t="s">
        <v>5752</v>
      </c>
      <c r="F1777" s="56" t="s">
        <v>5207</v>
      </c>
    </row>
    <row r="1778" spans="1:6" x14ac:dyDescent="0.25">
      <c r="A1778" s="56" t="s">
        <v>546</v>
      </c>
      <c r="B1778" s="56" t="s">
        <v>5207</v>
      </c>
      <c r="C1778" s="56" t="s">
        <v>5772</v>
      </c>
      <c r="D1778" s="57" t="s">
        <v>5769</v>
      </c>
      <c r="E1778" s="72" t="s">
        <v>5752</v>
      </c>
      <c r="F1778" s="56" t="s">
        <v>5207</v>
      </c>
    </row>
    <row r="1779" spans="1:6" x14ac:dyDescent="0.25">
      <c r="A1779" s="56" t="s">
        <v>634</v>
      </c>
      <c r="B1779" s="56" t="s">
        <v>5207</v>
      </c>
      <c r="C1779" s="56" t="s">
        <v>5772</v>
      </c>
      <c r="D1779" s="57" t="s">
        <v>5769</v>
      </c>
      <c r="E1779" s="72" t="s">
        <v>5752</v>
      </c>
      <c r="F1779" s="56" t="s">
        <v>5207</v>
      </c>
    </row>
    <row r="1780" spans="1:6" x14ac:dyDescent="0.25">
      <c r="A1780" s="56" t="s">
        <v>207</v>
      </c>
      <c r="B1780" s="56" t="s">
        <v>5207</v>
      </c>
      <c r="C1780" s="56" t="s">
        <v>5772</v>
      </c>
      <c r="D1780" s="57" t="s">
        <v>5769</v>
      </c>
      <c r="E1780" s="72" t="s">
        <v>5752</v>
      </c>
      <c r="F1780" s="56" t="s">
        <v>5207</v>
      </c>
    </row>
    <row r="1781" spans="1:6" x14ac:dyDescent="0.25">
      <c r="A1781" s="56" t="s">
        <v>4655</v>
      </c>
      <c r="B1781" s="56" t="s">
        <v>5207</v>
      </c>
      <c r="C1781" s="56" t="s">
        <v>5772</v>
      </c>
      <c r="D1781" s="57" t="s">
        <v>5769</v>
      </c>
      <c r="E1781" s="72" t="s">
        <v>5752</v>
      </c>
      <c r="F1781" s="56" t="s">
        <v>5207</v>
      </c>
    </row>
    <row r="1782" spans="1:6" x14ac:dyDescent="0.25">
      <c r="A1782" s="56" t="s">
        <v>4698</v>
      </c>
      <c r="B1782" s="56" t="s">
        <v>5207</v>
      </c>
      <c r="C1782" s="56" t="s">
        <v>5772</v>
      </c>
      <c r="D1782" s="57" t="s">
        <v>5769</v>
      </c>
      <c r="E1782" s="72" t="s">
        <v>5752</v>
      </c>
      <c r="F1782" s="56" t="s">
        <v>5207</v>
      </c>
    </row>
    <row r="1783" spans="1:6" x14ac:dyDescent="0.25">
      <c r="A1783" s="56" t="s">
        <v>4946</v>
      </c>
      <c r="B1783" s="56" t="s">
        <v>5207</v>
      </c>
      <c r="C1783" s="56" t="s">
        <v>5772</v>
      </c>
      <c r="D1783" s="57" t="s">
        <v>5769</v>
      </c>
      <c r="E1783" s="72" t="s">
        <v>5752</v>
      </c>
      <c r="F1783" s="56" t="s">
        <v>5207</v>
      </c>
    </row>
    <row r="1784" spans="1:6" x14ac:dyDescent="0.25">
      <c r="A1784" s="56" t="s">
        <v>661</v>
      </c>
      <c r="B1784" s="56" t="s">
        <v>5207</v>
      </c>
      <c r="C1784" s="56" t="s">
        <v>5772</v>
      </c>
      <c r="D1784" s="57" t="s">
        <v>5769</v>
      </c>
      <c r="E1784" s="72" t="s">
        <v>5752</v>
      </c>
      <c r="F1784" s="56" t="s">
        <v>5207</v>
      </c>
    </row>
    <row r="1785" spans="1:6" x14ac:dyDescent="0.25">
      <c r="A1785" s="56" t="s">
        <v>2787</v>
      </c>
      <c r="B1785" s="56" t="s">
        <v>5207</v>
      </c>
      <c r="C1785" s="56" t="s">
        <v>5772</v>
      </c>
      <c r="D1785" s="57" t="s">
        <v>5769</v>
      </c>
      <c r="E1785" s="72" t="s">
        <v>5752</v>
      </c>
      <c r="F1785" s="56" t="s">
        <v>5207</v>
      </c>
    </row>
    <row r="1786" spans="1:6" x14ac:dyDescent="0.25">
      <c r="A1786" s="56" t="s">
        <v>4711</v>
      </c>
      <c r="B1786" s="56" t="s">
        <v>5207</v>
      </c>
      <c r="C1786" s="56" t="s">
        <v>5772</v>
      </c>
      <c r="D1786" s="57" t="s">
        <v>5769</v>
      </c>
      <c r="E1786" s="72" t="s">
        <v>5752</v>
      </c>
      <c r="F1786" s="56" t="s">
        <v>5207</v>
      </c>
    </row>
    <row r="1787" spans="1:6" x14ac:dyDescent="0.25">
      <c r="A1787" s="56" t="s">
        <v>664</v>
      </c>
      <c r="B1787" s="56" t="s">
        <v>5207</v>
      </c>
      <c r="C1787" s="56" t="s">
        <v>5772</v>
      </c>
      <c r="D1787" s="57" t="s">
        <v>5769</v>
      </c>
      <c r="E1787" s="72" t="s">
        <v>5752</v>
      </c>
      <c r="F1787" s="56" t="s">
        <v>5207</v>
      </c>
    </row>
    <row r="1788" spans="1:6" x14ac:dyDescent="0.25">
      <c r="A1788" s="56" t="s">
        <v>321</v>
      </c>
      <c r="B1788" s="56" t="s">
        <v>5207</v>
      </c>
      <c r="C1788" s="56" t="s">
        <v>5772</v>
      </c>
      <c r="D1788" s="57" t="s">
        <v>5769</v>
      </c>
      <c r="E1788" s="72" t="s">
        <v>5752</v>
      </c>
      <c r="F1788" s="56" t="s">
        <v>5207</v>
      </c>
    </row>
    <row r="1789" spans="1:6" x14ac:dyDescent="0.25">
      <c r="A1789" s="56" t="s">
        <v>5208</v>
      </c>
      <c r="B1789" s="56" t="s">
        <v>5207</v>
      </c>
      <c r="C1789" s="56" t="s">
        <v>5772</v>
      </c>
      <c r="D1789" s="57" t="s">
        <v>5769</v>
      </c>
      <c r="E1789" s="72" t="s">
        <v>5752</v>
      </c>
      <c r="F1789" s="56" t="s">
        <v>5207</v>
      </c>
    </row>
    <row r="1790" spans="1:6" x14ac:dyDescent="0.25">
      <c r="A1790" s="56" t="s">
        <v>4612</v>
      </c>
      <c r="B1790" s="56" t="s">
        <v>5207</v>
      </c>
      <c r="C1790" s="56" t="s">
        <v>5772</v>
      </c>
      <c r="D1790" s="57" t="s">
        <v>5769</v>
      </c>
      <c r="E1790" s="72" t="s">
        <v>5752</v>
      </c>
      <c r="F1790" s="56" t="s">
        <v>5207</v>
      </c>
    </row>
    <row r="1791" spans="1:6" x14ac:dyDescent="0.25">
      <c r="A1791" s="56" t="s">
        <v>178</v>
      </c>
      <c r="B1791" s="56" t="s">
        <v>5207</v>
      </c>
      <c r="C1791" s="56" t="s">
        <v>5772</v>
      </c>
      <c r="D1791" s="57" t="s">
        <v>5769</v>
      </c>
      <c r="E1791" s="72" t="s">
        <v>5752</v>
      </c>
      <c r="F1791" s="56" t="s">
        <v>5207</v>
      </c>
    </row>
    <row r="1792" spans="1:6" x14ac:dyDescent="0.25">
      <c r="A1792" s="56" t="s">
        <v>4658</v>
      </c>
      <c r="B1792" s="56" t="s">
        <v>5207</v>
      </c>
      <c r="C1792" s="56" t="s">
        <v>5772</v>
      </c>
      <c r="D1792" s="57" t="s">
        <v>5769</v>
      </c>
      <c r="E1792" s="72" t="s">
        <v>5752</v>
      </c>
      <c r="F1792" s="56" t="s">
        <v>5207</v>
      </c>
    </row>
    <row r="1793" spans="1:6" x14ac:dyDescent="0.25">
      <c r="A1793" s="56" t="s">
        <v>4644</v>
      </c>
      <c r="B1793" s="56" t="s">
        <v>5207</v>
      </c>
      <c r="C1793" s="56" t="s">
        <v>5772</v>
      </c>
      <c r="D1793" s="57" t="s">
        <v>5769</v>
      </c>
      <c r="E1793" s="72" t="s">
        <v>5752</v>
      </c>
      <c r="F1793" s="56" t="s">
        <v>5207</v>
      </c>
    </row>
    <row r="1794" spans="1:6" x14ac:dyDescent="0.25">
      <c r="A1794" s="56" t="s">
        <v>4571</v>
      </c>
      <c r="B1794" s="56" t="s">
        <v>5207</v>
      </c>
      <c r="C1794" s="56" t="s">
        <v>5772</v>
      </c>
      <c r="D1794" s="57" t="s">
        <v>5769</v>
      </c>
      <c r="E1794" s="72" t="s">
        <v>5752</v>
      </c>
      <c r="F1794" s="56" t="s">
        <v>5207</v>
      </c>
    </row>
    <row r="1795" spans="1:6" x14ac:dyDescent="0.25">
      <c r="A1795" s="56" t="s">
        <v>5209</v>
      </c>
      <c r="B1795" s="56" t="s">
        <v>5207</v>
      </c>
      <c r="C1795" s="56" t="s">
        <v>5772</v>
      </c>
      <c r="D1795" s="57" t="s">
        <v>5769</v>
      </c>
      <c r="E1795" s="72" t="s">
        <v>5752</v>
      </c>
      <c r="F1795" s="56" t="s">
        <v>5207</v>
      </c>
    </row>
    <row r="1796" spans="1:6" x14ac:dyDescent="0.25">
      <c r="A1796" s="56" t="s">
        <v>4733</v>
      </c>
      <c r="B1796" s="56" t="s">
        <v>5207</v>
      </c>
      <c r="C1796" s="56" t="s">
        <v>5772</v>
      </c>
      <c r="D1796" s="57" t="s">
        <v>5769</v>
      </c>
      <c r="E1796" s="72" t="s">
        <v>5752</v>
      </c>
      <c r="F1796" s="56" t="s">
        <v>5207</v>
      </c>
    </row>
    <row r="1797" spans="1:6" x14ac:dyDescent="0.25">
      <c r="A1797" s="56" t="s">
        <v>4429</v>
      </c>
      <c r="B1797" s="56" t="s">
        <v>5207</v>
      </c>
      <c r="C1797" s="56" t="s">
        <v>5772</v>
      </c>
      <c r="D1797" s="57" t="s">
        <v>5769</v>
      </c>
      <c r="E1797" s="72" t="s">
        <v>5752</v>
      </c>
      <c r="F1797" s="56" t="s">
        <v>5207</v>
      </c>
    </row>
    <row r="1798" spans="1:6" x14ac:dyDescent="0.25">
      <c r="A1798" s="56" t="s">
        <v>220</v>
      </c>
      <c r="B1798" s="56" t="s">
        <v>5207</v>
      </c>
      <c r="C1798" s="56" t="s">
        <v>5772</v>
      </c>
      <c r="D1798" s="57" t="s">
        <v>5769</v>
      </c>
      <c r="E1798" s="72" t="s">
        <v>5752</v>
      </c>
      <c r="F1798" s="56" t="s">
        <v>5207</v>
      </c>
    </row>
    <row r="1799" spans="1:6" x14ac:dyDescent="0.25">
      <c r="A1799" s="56" t="s">
        <v>579</v>
      </c>
      <c r="B1799" s="56" t="s">
        <v>5207</v>
      </c>
      <c r="C1799" s="56" t="s">
        <v>5772</v>
      </c>
      <c r="D1799" s="57" t="s">
        <v>5769</v>
      </c>
      <c r="E1799" s="72" t="s">
        <v>5752</v>
      </c>
      <c r="F1799" s="56" t="s">
        <v>5207</v>
      </c>
    </row>
    <row r="1800" spans="1:6" x14ac:dyDescent="0.25">
      <c r="A1800" s="56" t="s">
        <v>4613</v>
      </c>
      <c r="B1800" s="56" t="s">
        <v>5207</v>
      </c>
      <c r="C1800" s="56" t="s">
        <v>5772</v>
      </c>
      <c r="D1800" s="57" t="s">
        <v>5769</v>
      </c>
      <c r="E1800" s="72" t="s">
        <v>5752</v>
      </c>
      <c r="F1800" s="56" t="s">
        <v>5207</v>
      </c>
    </row>
    <row r="1801" spans="1:6" x14ac:dyDescent="0.25">
      <c r="A1801" s="56" t="s">
        <v>5210</v>
      </c>
      <c r="B1801" s="56" t="s">
        <v>5207</v>
      </c>
      <c r="C1801" s="56" t="s">
        <v>5772</v>
      </c>
      <c r="D1801" s="57" t="s">
        <v>5769</v>
      </c>
      <c r="E1801" s="72" t="s">
        <v>5752</v>
      </c>
      <c r="F1801" s="56" t="s">
        <v>5207</v>
      </c>
    </row>
    <row r="1802" spans="1:6" x14ac:dyDescent="0.25">
      <c r="A1802" s="56" t="s">
        <v>668</v>
      </c>
      <c r="B1802" s="56" t="s">
        <v>5207</v>
      </c>
      <c r="C1802" s="56" t="s">
        <v>5772</v>
      </c>
      <c r="D1802" s="57" t="s">
        <v>5769</v>
      </c>
      <c r="E1802" s="72" t="s">
        <v>5752</v>
      </c>
      <c r="F1802" s="56" t="s">
        <v>5207</v>
      </c>
    </row>
    <row r="1803" spans="1:6" x14ac:dyDescent="0.25">
      <c r="A1803" s="56" t="s">
        <v>402</v>
      </c>
      <c r="B1803" s="56" t="s">
        <v>5207</v>
      </c>
      <c r="C1803" s="56" t="s">
        <v>5772</v>
      </c>
      <c r="D1803" s="57" t="s">
        <v>5769</v>
      </c>
      <c r="E1803" s="72" t="s">
        <v>5752</v>
      </c>
      <c r="F1803" s="56" t="s">
        <v>5207</v>
      </c>
    </row>
    <row r="1804" spans="1:6" x14ac:dyDescent="0.25">
      <c r="A1804" s="56" t="s">
        <v>435</v>
      </c>
      <c r="B1804" s="56" t="s">
        <v>5207</v>
      </c>
      <c r="C1804" s="56" t="s">
        <v>5772</v>
      </c>
      <c r="D1804" s="57" t="s">
        <v>5769</v>
      </c>
      <c r="E1804" s="72" t="s">
        <v>5752</v>
      </c>
      <c r="F1804" s="56" t="s">
        <v>5207</v>
      </c>
    </row>
    <row r="1805" spans="1:6" x14ac:dyDescent="0.25">
      <c r="A1805" s="56" t="s">
        <v>3786</v>
      </c>
      <c r="B1805" s="56" t="s">
        <v>5207</v>
      </c>
      <c r="C1805" s="56" t="s">
        <v>5772</v>
      </c>
      <c r="D1805" s="57" t="s">
        <v>5769</v>
      </c>
      <c r="E1805" s="72" t="s">
        <v>5752</v>
      </c>
      <c r="F1805" s="56" t="s">
        <v>5207</v>
      </c>
    </row>
    <row r="1806" spans="1:6" x14ac:dyDescent="0.25">
      <c r="A1806" s="56" t="s">
        <v>293</v>
      </c>
      <c r="B1806" s="56" t="s">
        <v>5207</v>
      </c>
      <c r="C1806" s="56" t="s">
        <v>5772</v>
      </c>
      <c r="D1806" s="57" t="s">
        <v>5769</v>
      </c>
      <c r="E1806" s="72" t="s">
        <v>5752</v>
      </c>
      <c r="F1806" s="56" t="s">
        <v>5207</v>
      </c>
    </row>
    <row r="1807" spans="1:6" x14ac:dyDescent="0.25">
      <c r="A1807" s="56" t="s">
        <v>673</v>
      </c>
      <c r="B1807" s="56" t="s">
        <v>5207</v>
      </c>
      <c r="C1807" s="56" t="s">
        <v>5772</v>
      </c>
      <c r="D1807" s="57" t="s">
        <v>5769</v>
      </c>
      <c r="E1807" s="72" t="s">
        <v>5752</v>
      </c>
      <c r="F1807" s="56" t="s">
        <v>5207</v>
      </c>
    </row>
    <row r="1808" spans="1:6" x14ac:dyDescent="0.25">
      <c r="A1808" s="56" t="s">
        <v>5211</v>
      </c>
      <c r="B1808" s="56" t="s">
        <v>5207</v>
      </c>
      <c r="C1808" s="56" t="s">
        <v>5777</v>
      </c>
      <c r="D1808" s="57" t="s">
        <v>5769</v>
      </c>
      <c r="E1808" s="72" t="s">
        <v>5752</v>
      </c>
      <c r="F1808" s="56" t="s">
        <v>5207</v>
      </c>
    </row>
    <row r="1809" spans="1:6" x14ac:dyDescent="0.25">
      <c r="A1809" s="56" t="s">
        <v>4614</v>
      </c>
      <c r="B1809" s="56" t="s">
        <v>5207</v>
      </c>
      <c r="C1809" s="56" t="s">
        <v>5777</v>
      </c>
      <c r="D1809" s="57" t="s">
        <v>5769</v>
      </c>
      <c r="E1809" s="72" t="s">
        <v>5752</v>
      </c>
      <c r="F1809" s="56" t="s">
        <v>5207</v>
      </c>
    </row>
    <row r="1810" spans="1:6" x14ac:dyDescent="0.25">
      <c r="A1810" s="56" t="s">
        <v>254</v>
      </c>
      <c r="B1810" s="56" t="s">
        <v>5207</v>
      </c>
      <c r="C1810" s="56" t="s">
        <v>5777</v>
      </c>
      <c r="D1810" s="57" t="s">
        <v>5769</v>
      </c>
      <c r="E1810" s="72" t="s">
        <v>5752</v>
      </c>
      <c r="F1810" s="56" t="s">
        <v>5207</v>
      </c>
    </row>
    <row r="1811" spans="1:6" x14ac:dyDescent="0.25">
      <c r="A1811" s="56" t="s">
        <v>405</v>
      </c>
      <c r="B1811" s="56" t="s">
        <v>5207</v>
      </c>
      <c r="C1811" s="56" t="s">
        <v>5777</v>
      </c>
      <c r="D1811" s="57" t="s">
        <v>5769</v>
      </c>
      <c r="E1811" s="72" t="s">
        <v>5752</v>
      </c>
      <c r="F1811" s="56" t="s">
        <v>5207</v>
      </c>
    </row>
    <row r="1812" spans="1:6" x14ac:dyDescent="0.25">
      <c r="A1812" s="56" t="s">
        <v>186</v>
      </c>
      <c r="B1812" s="56" t="s">
        <v>5207</v>
      </c>
      <c r="C1812" s="56" t="s">
        <v>5777</v>
      </c>
      <c r="D1812" s="57" t="s">
        <v>5769</v>
      </c>
      <c r="E1812" s="72" t="s">
        <v>5752</v>
      </c>
      <c r="F1812" s="56" t="s">
        <v>5207</v>
      </c>
    </row>
    <row r="1813" spans="1:6" x14ac:dyDescent="0.25">
      <c r="A1813" s="56" t="s">
        <v>4575</v>
      </c>
      <c r="B1813" s="56" t="s">
        <v>5207</v>
      </c>
      <c r="C1813" s="56" t="s">
        <v>5777</v>
      </c>
      <c r="D1813" s="57" t="s">
        <v>5769</v>
      </c>
      <c r="E1813" s="72" t="s">
        <v>5752</v>
      </c>
      <c r="F1813" s="56" t="s">
        <v>5207</v>
      </c>
    </row>
    <row r="1814" spans="1:6" x14ac:dyDescent="0.25">
      <c r="A1814" s="56" t="s">
        <v>559</v>
      </c>
      <c r="B1814" s="56" t="s">
        <v>5207</v>
      </c>
      <c r="C1814" s="56" t="s">
        <v>5777</v>
      </c>
      <c r="D1814" s="57" t="s">
        <v>5769</v>
      </c>
      <c r="E1814" s="72" t="s">
        <v>5752</v>
      </c>
      <c r="F1814" s="56" t="s">
        <v>5207</v>
      </c>
    </row>
    <row r="1815" spans="1:6" x14ac:dyDescent="0.25">
      <c r="A1815" s="56" t="s">
        <v>585</v>
      </c>
      <c r="B1815" s="56" t="s">
        <v>5207</v>
      </c>
      <c r="C1815" s="56" t="s">
        <v>5777</v>
      </c>
      <c r="D1815" s="57" t="s">
        <v>5769</v>
      </c>
      <c r="E1815" s="72" t="s">
        <v>5752</v>
      </c>
      <c r="F1815" s="56" t="s">
        <v>5207</v>
      </c>
    </row>
    <row r="1816" spans="1:6" x14ac:dyDescent="0.25">
      <c r="A1816" s="56" t="s">
        <v>229</v>
      </c>
      <c r="B1816" s="56" t="s">
        <v>5207</v>
      </c>
      <c r="C1816" s="56" t="s">
        <v>5777</v>
      </c>
      <c r="D1816" s="57" t="s">
        <v>5769</v>
      </c>
      <c r="E1816" s="72" t="s">
        <v>5752</v>
      </c>
      <c r="F1816" s="56" t="s">
        <v>5207</v>
      </c>
    </row>
    <row r="1817" spans="1:6" x14ac:dyDescent="0.25">
      <c r="A1817" s="56" t="s">
        <v>4534</v>
      </c>
      <c r="B1817" s="56" t="s">
        <v>5207</v>
      </c>
      <c r="C1817" s="56" t="s">
        <v>5777</v>
      </c>
      <c r="D1817" s="57" t="s">
        <v>5769</v>
      </c>
      <c r="E1817" s="72" t="s">
        <v>5752</v>
      </c>
      <c r="F1817" s="56" t="s">
        <v>5207</v>
      </c>
    </row>
    <row r="1818" spans="1:6" x14ac:dyDescent="0.25">
      <c r="A1818" s="56" t="s">
        <v>5212</v>
      </c>
      <c r="B1818" s="56" t="s">
        <v>5207</v>
      </c>
      <c r="C1818" s="56" t="s">
        <v>5777</v>
      </c>
      <c r="D1818" s="57" t="s">
        <v>5769</v>
      </c>
      <c r="E1818" s="72" t="s">
        <v>5752</v>
      </c>
      <c r="F1818" s="56" t="s">
        <v>5207</v>
      </c>
    </row>
    <row r="1819" spans="1:6" x14ac:dyDescent="0.25">
      <c r="A1819" s="56" t="s">
        <v>4325</v>
      </c>
      <c r="B1819" s="56" t="s">
        <v>5207</v>
      </c>
      <c r="C1819" s="56" t="s">
        <v>5777</v>
      </c>
      <c r="D1819" s="57" t="s">
        <v>5769</v>
      </c>
      <c r="E1819" s="72" t="s">
        <v>5752</v>
      </c>
      <c r="F1819" s="56" t="s">
        <v>5207</v>
      </c>
    </row>
    <row r="1820" spans="1:6" x14ac:dyDescent="0.25">
      <c r="A1820" s="56" t="s">
        <v>469</v>
      </c>
      <c r="B1820" s="56" t="s">
        <v>5207</v>
      </c>
      <c r="C1820" s="56" t="s">
        <v>5777</v>
      </c>
      <c r="D1820" s="57" t="s">
        <v>5769</v>
      </c>
      <c r="E1820" s="72" t="s">
        <v>5752</v>
      </c>
      <c r="F1820" s="56" t="s">
        <v>5207</v>
      </c>
    </row>
    <row r="1821" spans="1:6" x14ac:dyDescent="0.25">
      <c r="A1821" s="56" t="s">
        <v>4535</v>
      </c>
      <c r="B1821" s="56" t="s">
        <v>5207</v>
      </c>
      <c r="C1821" s="56" t="s">
        <v>5777</v>
      </c>
      <c r="D1821" s="57" t="s">
        <v>5769</v>
      </c>
      <c r="E1821" s="72" t="s">
        <v>5752</v>
      </c>
      <c r="F1821" s="56" t="s">
        <v>5207</v>
      </c>
    </row>
    <row r="1822" spans="1:6" x14ac:dyDescent="0.25">
      <c r="A1822" s="56" t="s">
        <v>3162</v>
      </c>
      <c r="B1822" s="56" t="s">
        <v>5207</v>
      </c>
      <c r="C1822" s="56" t="s">
        <v>5777</v>
      </c>
      <c r="D1822" s="57" t="s">
        <v>5769</v>
      </c>
      <c r="E1822" s="72" t="s">
        <v>5752</v>
      </c>
      <c r="F1822" s="56" t="s">
        <v>5207</v>
      </c>
    </row>
    <row r="1823" spans="1:6" x14ac:dyDescent="0.25">
      <c r="A1823" s="56" t="s">
        <v>4536</v>
      </c>
      <c r="B1823" s="56" t="s">
        <v>5207</v>
      </c>
      <c r="C1823" s="56" t="s">
        <v>5777</v>
      </c>
      <c r="D1823" s="57" t="s">
        <v>5769</v>
      </c>
      <c r="E1823" s="72" t="s">
        <v>5752</v>
      </c>
      <c r="F1823" s="56" t="s">
        <v>5207</v>
      </c>
    </row>
    <row r="1824" spans="1:6" x14ac:dyDescent="0.25">
      <c r="A1824" s="56" t="s">
        <v>237</v>
      </c>
      <c r="B1824" s="56" t="s">
        <v>5207</v>
      </c>
      <c r="C1824" s="56" t="s">
        <v>5777</v>
      </c>
      <c r="D1824" s="57" t="s">
        <v>5769</v>
      </c>
      <c r="E1824" s="72" t="s">
        <v>5752</v>
      </c>
      <c r="F1824" s="56" t="s">
        <v>5207</v>
      </c>
    </row>
    <row r="1825" spans="1:6" x14ac:dyDescent="0.25">
      <c r="A1825" s="56" t="s">
        <v>4537</v>
      </c>
      <c r="B1825" s="56" t="s">
        <v>5207</v>
      </c>
      <c r="C1825" s="56" t="s">
        <v>5777</v>
      </c>
      <c r="D1825" s="57" t="s">
        <v>5769</v>
      </c>
      <c r="E1825" s="72" t="s">
        <v>5752</v>
      </c>
      <c r="F1825" s="56" t="s">
        <v>5207</v>
      </c>
    </row>
    <row r="1826" spans="1:6" x14ac:dyDescent="0.25">
      <c r="A1826" s="56" t="s">
        <v>5213</v>
      </c>
      <c r="B1826" s="56" t="s">
        <v>5207</v>
      </c>
      <c r="C1826" s="56" t="s">
        <v>5777</v>
      </c>
      <c r="D1826" s="57" t="s">
        <v>5769</v>
      </c>
      <c r="E1826" s="72" t="s">
        <v>5752</v>
      </c>
      <c r="F1826" s="56" t="s">
        <v>5207</v>
      </c>
    </row>
    <row r="1827" spans="1:6" x14ac:dyDescent="0.25">
      <c r="A1827" s="56" t="s">
        <v>478</v>
      </c>
      <c r="B1827" s="56" t="s">
        <v>5207</v>
      </c>
      <c r="C1827" s="56" t="s">
        <v>5777</v>
      </c>
      <c r="D1827" s="57" t="s">
        <v>5769</v>
      </c>
      <c r="E1827" s="72" t="s">
        <v>5752</v>
      </c>
      <c r="F1827" s="56" t="s">
        <v>5207</v>
      </c>
    </row>
    <row r="1828" spans="1:6" x14ac:dyDescent="0.25">
      <c r="A1828" s="56" t="s">
        <v>4368</v>
      </c>
      <c r="B1828" s="56" t="s">
        <v>5207</v>
      </c>
      <c r="C1828" s="56" t="s">
        <v>5777</v>
      </c>
      <c r="D1828" s="57" t="s">
        <v>5769</v>
      </c>
      <c r="E1828" s="72" t="s">
        <v>5752</v>
      </c>
      <c r="F1828" s="56" t="s">
        <v>5207</v>
      </c>
    </row>
    <row r="1829" spans="1:6" x14ac:dyDescent="0.25">
      <c r="A1829" s="56" t="s">
        <v>4490</v>
      </c>
      <c r="B1829" s="56" t="s">
        <v>5207</v>
      </c>
      <c r="C1829" s="56" t="s">
        <v>5777</v>
      </c>
      <c r="D1829" s="57" t="s">
        <v>5769</v>
      </c>
      <c r="E1829" s="72" t="s">
        <v>5752</v>
      </c>
      <c r="F1829" s="56" t="s">
        <v>5207</v>
      </c>
    </row>
    <row r="1830" spans="1:6" x14ac:dyDescent="0.25">
      <c r="A1830" s="56" t="s">
        <v>682</v>
      </c>
      <c r="B1830" s="56" t="s">
        <v>5207</v>
      </c>
      <c r="C1830" s="56" t="s">
        <v>5777</v>
      </c>
      <c r="D1830" s="57" t="s">
        <v>5769</v>
      </c>
      <c r="E1830" s="72" t="s">
        <v>5752</v>
      </c>
      <c r="F1830" s="56" t="s">
        <v>5207</v>
      </c>
    </row>
    <row r="1831" spans="1:6" x14ac:dyDescent="0.25">
      <c r="A1831" s="56" t="s">
        <v>5214</v>
      </c>
      <c r="B1831" s="56" t="s">
        <v>5207</v>
      </c>
      <c r="C1831" s="56" t="s">
        <v>5777</v>
      </c>
      <c r="D1831" s="57" t="s">
        <v>5769</v>
      </c>
      <c r="E1831" s="72" t="s">
        <v>5752</v>
      </c>
      <c r="F1831" s="56" t="s">
        <v>5207</v>
      </c>
    </row>
    <row r="1832" spans="1:6" x14ac:dyDescent="0.25">
      <c r="A1832" s="56" t="s">
        <v>4665</v>
      </c>
      <c r="B1832" s="56" t="s">
        <v>5207</v>
      </c>
      <c r="C1832" s="56" t="s">
        <v>5777</v>
      </c>
      <c r="D1832" s="57" t="s">
        <v>5769</v>
      </c>
      <c r="E1832" s="72" t="s">
        <v>5752</v>
      </c>
      <c r="F1832" s="56" t="s">
        <v>5207</v>
      </c>
    </row>
    <row r="1833" spans="1:6" x14ac:dyDescent="0.25">
      <c r="A1833" s="56" t="s">
        <v>2819</v>
      </c>
      <c r="B1833" s="56" t="s">
        <v>5207</v>
      </c>
      <c r="C1833" s="56" t="s">
        <v>5777</v>
      </c>
      <c r="D1833" s="57" t="s">
        <v>5769</v>
      </c>
      <c r="E1833" s="72" t="s">
        <v>5752</v>
      </c>
      <c r="F1833" s="56" t="s">
        <v>5207</v>
      </c>
    </row>
    <row r="1834" spans="1:6" x14ac:dyDescent="0.25">
      <c r="A1834" s="56" t="s">
        <v>4494</v>
      </c>
      <c r="B1834" s="56" t="s">
        <v>5207</v>
      </c>
      <c r="C1834" s="56" t="s">
        <v>5777</v>
      </c>
      <c r="D1834" s="57" t="s">
        <v>5769</v>
      </c>
      <c r="E1834" s="72" t="s">
        <v>5752</v>
      </c>
      <c r="F1834" s="56" t="s">
        <v>5207</v>
      </c>
    </row>
    <row r="1835" spans="1:6" x14ac:dyDescent="0.25">
      <c r="A1835" s="56" t="s">
        <v>450</v>
      </c>
      <c r="B1835" s="56" t="s">
        <v>5207</v>
      </c>
      <c r="C1835" s="56" t="s">
        <v>5777</v>
      </c>
      <c r="D1835" s="57" t="s">
        <v>5769</v>
      </c>
      <c r="E1835" s="72" t="s">
        <v>5752</v>
      </c>
      <c r="F1835" s="56" t="s">
        <v>5207</v>
      </c>
    </row>
    <row r="1836" spans="1:6" x14ac:dyDescent="0.25">
      <c r="A1836" s="56" t="s">
        <v>593</v>
      </c>
      <c r="B1836" s="56" t="s">
        <v>5207</v>
      </c>
      <c r="C1836" s="56" t="s">
        <v>5777</v>
      </c>
      <c r="D1836" s="57" t="s">
        <v>5769</v>
      </c>
      <c r="E1836" s="72" t="s">
        <v>5752</v>
      </c>
      <c r="F1836" s="56" t="s">
        <v>5207</v>
      </c>
    </row>
    <row r="1837" spans="1:6" x14ac:dyDescent="0.25">
      <c r="A1837" s="56" t="s">
        <v>4496</v>
      </c>
      <c r="B1837" s="56" t="s">
        <v>5207</v>
      </c>
      <c r="C1837" s="56" t="s">
        <v>5777</v>
      </c>
      <c r="D1837" s="57" t="s">
        <v>5769</v>
      </c>
      <c r="E1837" s="72" t="s">
        <v>5752</v>
      </c>
      <c r="F1837" s="56" t="s">
        <v>5207</v>
      </c>
    </row>
    <row r="1838" spans="1:6" x14ac:dyDescent="0.25">
      <c r="A1838" s="56" t="s">
        <v>2822</v>
      </c>
      <c r="B1838" s="56" t="s">
        <v>5207</v>
      </c>
      <c r="C1838" s="56" t="s">
        <v>5777</v>
      </c>
      <c r="D1838" s="57" t="s">
        <v>5769</v>
      </c>
      <c r="E1838" s="72" t="s">
        <v>5752</v>
      </c>
      <c r="F1838" s="56" t="s">
        <v>5207</v>
      </c>
    </row>
    <row r="1839" spans="1:6" x14ac:dyDescent="0.25">
      <c r="A1839" s="56" t="s">
        <v>3557</v>
      </c>
      <c r="B1839" s="56" t="s">
        <v>5207</v>
      </c>
      <c r="C1839" s="56" t="s">
        <v>5777</v>
      </c>
      <c r="D1839" s="57" t="s">
        <v>5769</v>
      </c>
      <c r="E1839" s="72" t="s">
        <v>5752</v>
      </c>
      <c r="F1839" s="56" t="s">
        <v>5207</v>
      </c>
    </row>
    <row r="1840" spans="1:6" x14ac:dyDescent="0.25">
      <c r="A1840" s="56" t="s">
        <v>206</v>
      </c>
      <c r="B1840" s="56" t="s">
        <v>5215</v>
      </c>
      <c r="C1840" s="56" t="s">
        <v>5804</v>
      </c>
      <c r="D1840" s="57" t="s">
        <v>5769</v>
      </c>
      <c r="E1840" s="72" t="s">
        <v>5752</v>
      </c>
      <c r="F1840" s="56" t="s">
        <v>5215</v>
      </c>
    </row>
    <row r="1841" spans="1:6" x14ac:dyDescent="0.25">
      <c r="A1841" s="56" t="s">
        <v>4347</v>
      </c>
      <c r="B1841" s="56" t="s">
        <v>5215</v>
      </c>
      <c r="C1841" s="56" t="s">
        <v>5804</v>
      </c>
      <c r="D1841" s="57" t="s">
        <v>5769</v>
      </c>
      <c r="E1841" s="72" t="s">
        <v>5752</v>
      </c>
      <c r="F1841" s="56" t="s">
        <v>5215</v>
      </c>
    </row>
    <row r="1842" spans="1:6" x14ac:dyDescent="0.25">
      <c r="A1842" s="56" t="s">
        <v>4348</v>
      </c>
      <c r="B1842" s="56" t="s">
        <v>5215</v>
      </c>
      <c r="C1842" s="56" t="s">
        <v>5804</v>
      </c>
      <c r="D1842" s="57" t="s">
        <v>5769</v>
      </c>
      <c r="E1842" s="72" t="s">
        <v>5752</v>
      </c>
      <c r="F1842" s="56" t="s">
        <v>5215</v>
      </c>
    </row>
    <row r="1843" spans="1:6" x14ac:dyDescent="0.25">
      <c r="A1843" s="56" t="s">
        <v>4362</v>
      </c>
      <c r="B1843" s="56" t="s">
        <v>5215</v>
      </c>
      <c r="C1843" s="56" t="s">
        <v>5804</v>
      </c>
      <c r="D1843" s="57" t="s">
        <v>5769</v>
      </c>
      <c r="E1843" s="72" t="s">
        <v>5752</v>
      </c>
      <c r="F1843" s="56" t="s">
        <v>5215</v>
      </c>
    </row>
    <row r="1844" spans="1:6" x14ac:dyDescent="0.25">
      <c r="A1844" s="56" t="s">
        <v>5216</v>
      </c>
      <c r="B1844" s="56" t="s">
        <v>5215</v>
      </c>
      <c r="C1844" s="56" t="s">
        <v>5804</v>
      </c>
      <c r="D1844" s="57" t="s">
        <v>5769</v>
      </c>
      <c r="E1844" s="72" t="s">
        <v>5752</v>
      </c>
      <c r="F1844" s="56" t="s">
        <v>5215</v>
      </c>
    </row>
    <row r="1845" spans="1:6" x14ac:dyDescent="0.25">
      <c r="A1845" s="56" t="s">
        <v>352</v>
      </c>
      <c r="B1845" s="56" t="s">
        <v>5215</v>
      </c>
      <c r="C1845" s="56" t="s">
        <v>5804</v>
      </c>
      <c r="D1845" s="57" t="s">
        <v>5769</v>
      </c>
      <c r="E1845" s="72" t="s">
        <v>5752</v>
      </c>
      <c r="F1845" s="56" t="s">
        <v>5215</v>
      </c>
    </row>
    <row r="1846" spans="1:6" x14ac:dyDescent="0.25">
      <c r="A1846" s="56" t="s">
        <v>663</v>
      </c>
      <c r="B1846" s="56" t="s">
        <v>5215</v>
      </c>
      <c r="C1846" s="56" t="s">
        <v>5804</v>
      </c>
      <c r="D1846" s="57" t="s">
        <v>5769</v>
      </c>
      <c r="E1846" s="72" t="s">
        <v>5752</v>
      </c>
      <c r="F1846" s="56" t="s">
        <v>5215</v>
      </c>
    </row>
    <row r="1847" spans="1:6" x14ac:dyDescent="0.25">
      <c r="A1847" s="56" t="s">
        <v>4818</v>
      </c>
      <c r="B1847" s="56" t="s">
        <v>5215</v>
      </c>
      <c r="C1847" s="56" t="s">
        <v>5804</v>
      </c>
      <c r="D1847" s="57" t="s">
        <v>5769</v>
      </c>
      <c r="E1847" s="72" t="s">
        <v>5752</v>
      </c>
      <c r="F1847" s="56" t="s">
        <v>5215</v>
      </c>
    </row>
    <row r="1848" spans="1:6" x14ac:dyDescent="0.25">
      <c r="A1848" s="56" t="s">
        <v>176</v>
      </c>
      <c r="B1848" s="56" t="s">
        <v>5215</v>
      </c>
      <c r="C1848" s="56" t="s">
        <v>5804</v>
      </c>
      <c r="D1848" s="57" t="s">
        <v>5769</v>
      </c>
      <c r="E1848" s="72" t="s">
        <v>5752</v>
      </c>
      <c r="F1848" s="56" t="s">
        <v>5215</v>
      </c>
    </row>
    <row r="1849" spans="1:6" x14ac:dyDescent="0.25">
      <c r="A1849" s="56" t="s">
        <v>4350</v>
      </c>
      <c r="B1849" s="56" t="s">
        <v>5215</v>
      </c>
      <c r="C1849" s="56" t="s">
        <v>5804</v>
      </c>
      <c r="D1849" s="57" t="s">
        <v>5769</v>
      </c>
      <c r="E1849" s="72" t="s">
        <v>5752</v>
      </c>
      <c r="F1849" s="56" t="s">
        <v>5215</v>
      </c>
    </row>
    <row r="1850" spans="1:6" x14ac:dyDescent="0.25">
      <c r="A1850" s="56" t="s">
        <v>1316</v>
      </c>
      <c r="B1850" s="56" t="s">
        <v>5215</v>
      </c>
      <c r="C1850" s="56" t="s">
        <v>5804</v>
      </c>
      <c r="D1850" s="57" t="s">
        <v>5769</v>
      </c>
      <c r="E1850" s="72" t="s">
        <v>5752</v>
      </c>
      <c r="F1850" s="56" t="s">
        <v>5215</v>
      </c>
    </row>
    <row r="1851" spans="1:6" x14ac:dyDescent="0.25">
      <c r="A1851" s="56" t="s">
        <v>214</v>
      </c>
      <c r="B1851" s="56" t="s">
        <v>5215</v>
      </c>
      <c r="C1851" s="56" t="s">
        <v>5804</v>
      </c>
      <c r="D1851" s="57" t="s">
        <v>5769</v>
      </c>
      <c r="E1851" s="72" t="s">
        <v>5752</v>
      </c>
      <c r="F1851" s="56" t="s">
        <v>5215</v>
      </c>
    </row>
    <row r="1852" spans="1:6" x14ac:dyDescent="0.25">
      <c r="A1852" s="56" t="s">
        <v>2827</v>
      </c>
      <c r="B1852" s="56" t="s">
        <v>5215</v>
      </c>
      <c r="C1852" s="56" t="s">
        <v>5804</v>
      </c>
      <c r="D1852" s="57" t="s">
        <v>5769</v>
      </c>
      <c r="E1852" s="72" t="s">
        <v>5752</v>
      </c>
      <c r="F1852" s="56" t="s">
        <v>5215</v>
      </c>
    </row>
    <row r="1853" spans="1:6" x14ac:dyDescent="0.25">
      <c r="A1853" s="56" t="s">
        <v>360</v>
      </c>
      <c r="B1853" s="56" t="s">
        <v>5215</v>
      </c>
      <c r="C1853" s="56" t="s">
        <v>5804</v>
      </c>
      <c r="D1853" s="57" t="s">
        <v>5769</v>
      </c>
      <c r="E1853" s="72" t="s">
        <v>5752</v>
      </c>
      <c r="F1853" s="56" t="s">
        <v>5215</v>
      </c>
    </row>
    <row r="1854" spans="1:6" x14ac:dyDescent="0.25">
      <c r="A1854" s="56" t="s">
        <v>4479</v>
      </c>
      <c r="B1854" s="56" t="s">
        <v>5215</v>
      </c>
      <c r="C1854" s="56" t="s">
        <v>5804</v>
      </c>
      <c r="D1854" s="57" t="s">
        <v>5769</v>
      </c>
      <c r="E1854" s="72" t="s">
        <v>5752</v>
      </c>
      <c r="F1854" s="56" t="s">
        <v>5215</v>
      </c>
    </row>
    <row r="1855" spans="1:6" x14ac:dyDescent="0.25">
      <c r="A1855" s="56" t="s">
        <v>4214</v>
      </c>
      <c r="B1855" s="56" t="s">
        <v>5215</v>
      </c>
      <c r="C1855" s="56" t="s">
        <v>5804</v>
      </c>
      <c r="D1855" s="57" t="s">
        <v>5769</v>
      </c>
      <c r="E1855" s="72" t="s">
        <v>5752</v>
      </c>
      <c r="F1855" s="56" t="s">
        <v>5215</v>
      </c>
    </row>
    <row r="1856" spans="1:6" x14ac:dyDescent="0.25">
      <c r="A1856" s="56" t="s">
        <v>326</v>
      </c>
      <c r="B1856" s="56" t="s">
        <v>5215</v>
      </c>
      <c r="C1856" s="56" t="s">
        <v>5804</v>
      </c>
      <c r="D1856" s="57" t="s">
        <v>5769</v>
      </c>
      <c r="E1856" s="72" t="s">
        <v>5752</v>
      </c>
      <c r="F1856" s="56" t="s">
        <v>5215</v>
      </c>
    </row>
    <row r="1857" spans="1:6" x14ac:dyDescent="0.25">
      <c r="A1857" s="56" t="s">
        <v>610</v>
      </c>
      <c r="B1857" s="56" t="s">
        <v>5215</v>
      </c>
      <c r="C1857" s="56" t="s">
        <v>5804</v>
      </c>
      <c r="D1857" s="57" t="s">
        <v>5769</v>
      </c>
      <c r="E1857" s="72" t="s">
        <v>5752</v>
      </c>
      <c r="F1857" s="56" t="s">
        <v>5215</v>
      </c>
    </row>
    <row r="1858" spans="1:6" x14ac:dyDescent="0.25">
      <c r="A1858" s="56" t="s">
        <v>433</v>
      </c>
      <c r="B1858" s="56" t="s">
        <v>5215</v>
      </c>
      <c r="C1858" s="56" t="s">
        <v>5804</v>
      </c>
      <c r="D1858" s="57" t="s">
        <v>5769</v>
      </c>
      <c r="E1858" s="72" t="s">
        <v>5752</v>
      </c>
      <c r="F1858" s="56" t="s">
        <v>5215</v>
      </c>
    </row>
    <row r="1859" spans="1:6" x14ac:dyDescent="0.25">
      <c r="A1859" s="56" t="s">
        <v>5217</v>
      </c>
      <c r="B1859" s="56" t="s">
        <v>5215</v>
      </c>
      <c r="C1859" s="56" t="s">
        <v>5804</v>
      </c>
      <c r="D1859" s="57" t="s">
        <v>5769</v>
      </c>
      <c r="E1859" s="72" t="s">
        <v>5752</v>
      </c>
      <c r="F1859" s="56" t="s">
        <v>5215</v>
      </c>
    </row>
    <row r="1860" spans="1:6" x14ac:dyDescent="0.25">
      <c r="A1860" s="56" t="s">
        <v>367</v>
      </c>
      <c r="B1860" s="56" t="s">
        <v>5215</v>
      </c>
      <c r="C1860" s="56" t="s">
        <v>5804</v>
      </c>
      <c r="D1860" s="57" t="s">
        <v>5769</v>
      </c>
      <c r="E1860" s="72" t="s">
        <v>5752</v>
      </c>
      <c r="F1860" s="56" t="s">
        <v>5215</v>
      </c>
    </row>
    <row r="1861" spans="1:6" x14ac:dyDescent="0.25">
      <c r="A1861" s="56" t="s">
        <v>292</v>
      </c>
      <c r="B1861" s="56" t="s">
        <v>5215</v>
      </c>
      <c r="C1861" s="56" t="s">
        <v>5804</v>
      </c>
      <c r="D1861" s="57" t="s">
        <v>5769</v>
      </c>
      <c r="E1861" s="72" t="s">
        <v>5752</v>
      </c>
      <c r="F1861" s="56" t="s">
        <v>5215</v>
      </c>
    </row>
    <row r="1862" spans="1:6" x14ac:dyDescent="0.25">
      <c r="A1862" s="56" t="s">
        <v>672</v>
      </c>
      <c r="B1862" s="56" t="s">
        <v>5215</v>
      </c>
      <c r="C1862" s="56" t="s">
        <v>5804</v>
      </c>
      <c r="D1862" s="57" t="s">
        <v>5769</v>
      </c>
      <c r="E1862" s="72" t="s">
        <v>5752</v>
      </c>
      <c r="F1862" s="56" t="s">
        <v>5215</v>
      </c>
    </row>
    <row r="1863" spans="1:6" x14ac:dyDescent="0.25">
      <c r="A1863" s="56" t="s">
        <v>4353</v>
      </c>
      <c r="B1863" s="56" t="s">
        <v>5215</v>
      </c>
      <c r="C1863" s="56" t="s">
        <v>5804</v>
      </c>
      <c r="D1863" s="57" t="s">
        <v>5769</v>
      </c>
      <c r="E1863" s="72" t="s">
        <v>5752</v>
      </c>
      <c r="F1863" s="56" t="s">
        <v>5215</v>
      </c>
    </row>
    <row r="1864" spans="1:6" x14ac:dyDescent="0.25">
      <c r="A1864" s="56" t="s">
        <v>2792</v>
      </c>
      <c r="B1864" s="56" t="s">
        <v>5215</v>
      </c>
      <c r="C1864" s="56" t="s">
        <v>5804</v>
      </c>
      <c r="D1864" s="57" t="s">
        <v>5769</v>
      </c>
      <c r="E1864" s="72" t="s">
        <v>5752</v>
      </c>
      <c r="F1864" s="56" t="s">
        <v>5215</v>
      </c>
    </row>
    <row r="1865" spans="1:6" x14ac:dyDescent="0.25">
      <c r="A1865" s="56" t="s">
        <v>4367</v>
      </c>
      <c r="B1865" s="56" t="s">
        <v>5215</v>
      </c>
      <c r="C1865" s="56" t="s">
        <v>5804</v>
      </c>
      <c r="D1865" s="57" t="s">
        <v>5769</v>
      </c>
      <c r="E1865" s="72" t="s">
        <v>5752</v>
      </c>
      <c r="F1865" s="56" t="s">
        <v>5215</v>
      </c>
    </row>
    <row r="1866" spans="1:6" x14ac:dyDescent="0.25">
      <c r="A1866" s="56" t="s">
        <v>5218</v>
      </c>
      <c r="B1866" s="56" t="s">
        <v>5215</v>
      </c>
      <c r="C1866" s="56" t="s">
        <v>5804</v>
      </c>
      <c r="D1866" s="57" t="s">
        <v>5769</v>
      </c>
      <c r="E1866" s="72" t="s">
        <v>5752</v>
      </c>
      <c r="F1866" s="56" t="s">
        <v>5215</v>
      </c>
    </row>
    <row r="1867" spans="1:6" x14ac:dyDescent="0.25">
      <c r="A1867" s="56" t="s">
        <v>299</v>
      </c>
      <c r="B1867" s="56" t="s">
        <v>5215</v>
      </c>
      <c r="C1867" s="56" t="s">
        <v>280</v>
      </c>
      <c r="D1867" s="57" t="s">
        <v>5769</v>
      </c>
      <c r="E1867" s="72" t="s">
        <v>5752</v>
      </c>
      <c r="F1867" s="56" t="s">
        <v>5215</v>
      </c>
    </row>
    <row r="1868" spans="1:6" x14ac:dyDescent="0.25">
      <c r="A1868" s="56" t="s">
        <v>560</v>
      </c>
      <c r="B1868" s="56" t="s">
        <v>5215</v>
      </c>
      <c r="C1868" s="56" t="s">
        <v>280</v>
      </c>
      <c r="D1868" s="57" t="s">
        <v>5769</v>
      </c>
      <c r="E1868" s="72" t="s">
        <v>5752</v>
      </c>
      <c r="F1868" s="56" t="s">
        <v>5215</v>
      </c>
    </row>
    <row r="1869" spans="1:6" x14ac:dyDescent="0.25">
      <c r="A1869" s="56" t="s">
        <v>5219</v>
      </c>
      <c r="B1869" s="56" t="s">
        <v>5215</v>
      </c>
      <c r="C1869" s="56" t="s">
        <v>280</v>
      </c>
      <c r="D1869" s="57" t="s">
        <v>5769</v>
      </c>
      <c r="E1869" s="72" t="s">
        <v>5752</v>
      </c>
      <c r="F1869" s="56" t="s">
        <v>5215</v>
      </c>
    </row>
    <row r="1870" spans="1:6" x14ac:dyDescent="0.25">
      <c r="A1870" s="56" t="s">
        <v>335</v>
      </c>
      <c r="B1870" s="56" t="s">
        <v>5215</v>
      </c>
      <c r="C1870" s="56" t="s">
        <v>280</v>
      </c>
      <c r="D1870" s="57" t="s">
        <v>5769</v>
      </c>
      <c r="E1870" s="72" t="s">
        <v>5752</v>
      </c>
      <c r="F1870" s="56" t="s">
        <v>5215</v>
      </c>
    </row>
    <row r="1871" spans="1:6" x14ac:dyDescent="0.25">
      <c r="A1871" s="56" t="s">
        <v>260</v>
      </c>
      <c r="B1871" s="56" t="s">
        <v>5215</v>
      </c>
      <c r="C1871" s="56" t="s">
        <v>280</v>
      </c>
      <c r="D1871" s="57" t="s">
        <v>5769</v>
      </c>
      <c r="E1871" s="72" t="s">
        <v>5752</v>
      </c>
      <c r="F1871" s="56" t="s">
        <v>5215</v>
      </c>
    </row>
    <row r="1872" spans="1:6" x14ac:dyDescent="0.25">
      <c r="A1872" s="56" t="s">
        <v>586</v>
      </c>
      <c r="B1872" s="56" t="s">
        <v>5215</v>
      </c>
      <c r="C1872" s="56" t="s">
        <v>280</v>
      </c>
      <c r="D1872" s="57" t="s">
        <v>5769</v>
      </c>
      <c r="E1872" s="72" t="s">
        <v>5752</v>
      </c>
      <c r="F1872" s="56" t="s">
        <v>5215</v>
      </c>
    </row>
    <row r="1873" spans="1:6" x14ac:dyDescent="0.25">
      <c r="A1873" s="56" t="s">
        <v>618</v>
      </c>
      <c r="B1873" s="56" t="s">
        <v>5215</v>
      </c>
      <c r="C1873" s="56" t="s">
        <v>280</v>
      </c>
      <c r="D1873" s="57" t="s">
        <v>5769</v>
      </c>
      <c r="E1873" s="72" t="s">
        <v>5752</v>
      </c>
      <c r="F1873" s="56" t="s">
        <v>5215</v>
      </c>
    </row>
    <row r="1874" spans="1:6" x14ac:dyDescent="0.25">
      <c r="A1874" s="56" t="s">
        <v>4355</v>
      </c>
      <c r="B1874" s="56" t="s">
        <v>5215</v>
      </c>
      <c r="C1874" s="56" t="s">
        <v>280</v>
      </c>
      <c r="D1874" s="57" t="s">
        <v>5769</v>
      </c>
      <c r="E1874" s="72" t="s">
        <v>5752</v>
      </c>
      <c r="F1874" s="56" t="s">
        <v>5215</v>
      </c>
    </row>
    <row r="1875" spans="1:6" x14ac:dyDescent="0.25">
      <c r="A1875" s="56" t="s">
        <v>264</v>
      </c>
      <c r="B1875" s="56" t="s">
        <v>5215</v>
      </c>
      <c r="C1875" s="56" t="s">
        <v>280</v>
      </c>
      <c r="D1875" s="57" t="s">
        <v>5769</v>
      </c>
      <c r="E1875" s="72" t="s">
        <v>5752</v>
      </c>
      <c r="F1875" s="56" t="s">
        <v>5215</v>
      </c>
    </row>
    <row r="1876" spans="1:6" x14ac:dyDescent="0.25">
      <c r="A1876" s="56" t="s">
        <v>471</v>
      </c>
      <c r="B1876" s="56" t="s">
        <v>5215</v>
      </c>
      <c r="C1876" s="56" t="s">
        <v>280</v>
      </c>
      <c r="D1876" s="57" t="s">
        <v>5769</v>
      </c>
      <c r="E1876" s="72" t="s">
        <v>5752</v>
      </c>
      <c r="F1876" s="56" t="s">
        <v>5215</v>
      </c>
    </row>
    <row r="1877" spans="1:6" x14ac:dyDescent="0.25">
      <c r="A1877" s="56" t="s">
        <v>5220</v>
      </c>
      <c r="B1877" s="56" t="s">
        <v>5215</v>
      </c>
      <c r="C1877" s="56" t="s">
        <v>280</v>
      </c>
      <c r="D1877" s="57" t="s">
        <v>5769</v>
      </c>
      <c r="E1877" s="72" t="s">
        <v>5752</v>
      </c>
      <c r="F1877" s="56" t="s">
        <v>5215</v>
      </c>
    </row>
    <row r="1878" spans="1:6" x14ac:dyDescent="0.25">
      <c r="A1878" s="56" t="s">
        <v>5221</v>
      </c>
      <c r="B1878" s="56" t="s">
        <v>5215</v>
      </c>
      <c r="C1878" s="56" t="s">
        <v>280</v>
      </c>
      <c r="D1878" s="57" t="s">
        <v>5769</v>
      </c>
      <c r="E1878" s="72" t="s">
        <v>5752</v>
      </c>
      <c r="F1878" s="56" t="s">
        <v>5215</v>
      </c>
    </row>
    <row r="1879" spans="1:6" x14ac:dyDescent="0.25">
      <c r="A1879" s="56" t="s">
        <v>4730</v>
      </c>
      <c r="B1879" s="56" t="s">
        <v>5215</v>
      </c>
      <c r="C1879" s="56" t="s">
        <v>280</v>
      </c>
      <c r="D1879" s="57" t="s">
        <v>5769</v>
      </c>
      <c r="E1879" s="72" t="s">
        <v>5752</v>
      </c>
      <c r="F1879" s="56" t="s">
        <v>5215</v>
      </c>
    </row>
    <row r="1880" spans="1:6" x14ac:dyDescent="0.25">
      <c r="A1880" s="56" t="s">
        <v>565</v>
      </c>
      <c r="B1880" s="56" t="s">
        <v>5215</v>
      </c>
      <c r="C1880" s="56" t="s">
        <v>280</v>
      </c>
      <c r="D1880" s="57" t="s">
        <v>5769</v>
      </c>
      <c r="E1880" s="72" t="s">
        <v>5752</v>
      </c>
      <c r="F1880" s="56" t="s">
        <v>5215</v>
      </c>
    </row>
    <row r="1881" spans="1:6" x14ac:dyDescent="0.25">
      <c r="A1881" s="56" t="s">
        <v>622</v>
      </c>
      <c r="B1881" s="56" t="s">
        <v>5215</v>
      </c>
      <c r="C1881" s="56" t="s">
        <v>280</v>
      </c>
      <c r="D1881" s="57" t="s">
        <v>5769</v>
      </c>
      <c r="E1881" s="72" t="s">
        <v>5752</v>
      </c>
      <c r="F1881" s="56" t="s">
        <v>5215</v>
      </c>
    </row>
    <row r="1882" spans="1:6" x14ac:dyDescent="0.25">
      <c r="A1882" s="56" t="s">
        <v>4475</v>
      </c>
      <c r="B1882" s="56" t="s">
        <v>5215</v>
      </c>
      <c r="C1882" s="56" t="s">
        <v>280</v>
      </c>
      <c r="D1882" s="57" t="s">
        <v>5769</v>
      </c>
      <c r="E1882" s="72" t="s">
        <v>5752</v>
      </c>
      <c r="F1882" s="56" t="s">
        <v>5215</v>
      </c>
    </row>
    <row r="1883" spans="1:6" x14ac:dyDescent="0.25">
      <c r="A1883" s="56" t="s">
        <v>5222</v>
      </c>
      <c r="B1883" s="56" t="s">
        <v>5215</v>
      </c>
      <c r="C1883" s="56" t="s">
        <v>280</v>
      </c>
      <c r="D1883" s="57" t="s">
        <v>5769</v>
      </c>
      <c r="E1883" s="72" t="s">
        <v>5752</v>
      </c>
      <c r="F1883" s="56" t="s">
        <v>5215</v>
      </c>
    </row>
    <row r="1884" spans="1:6" x14ac:dyDescent="0.25">
      <c r="A1884" s="56" t="s">
        <v>4357</v>
      </c>
      <c r="B1884" s="56" t="s">
        <v>5215</v>
      </c>
      <c r="C1884" s="56" t="s">
        <v>280</v>
      </c>
      <c r="D1884" s="57" t="s">
        <v>5769</v>
      </c>
      <c r="E1884" s="72" t="s">
        <v>5752</v>
      </c>
      <c r="F1884" s="56" t="s">
        <v>5215</v>
      </c>
    </row>
    <row r="1885" spans="1:6" x14ac:dyDescent="0.25">
      <c r="A1885" s="56" t="s">
        <v>716</v>
      </c>
      <c r="B1885" s="56" t="s">
        <v>5215</v>
      </c>
      <c r="C1885" s="56" t="s">
        <v>280</v>
      </c>
      <c r="D1885" s="57" t="s">
        <v>5769</v>
      </c>
      <c r="E1885" s="72" t="s">
        <v>5752</v>
      </c>
      <c r="F1885" s="56" t="s">
        <v>5215</v>
      </c>
    </row>
    <row r="1886" spans="1:6" x14ac:dyDescent="0.25">
      <c r="A1886" s="56" t="s">
        <v>194</v>
      </c>
      <c r="B1886" s="56" t="s">
        <v>5215</v>
      </c>
      <c r="C1886" s="56" t="s">
        <v>280</v>
      </c>
      <c r="D1886" s="57" t="s">
        <v>5769</v>
      </c>
      <c r="E1886" s="72" t="s">
        <v>5752</v>
      </c>
      <c r="F1886" s="56" t="s">
        <v>5215</v>
      </c>
    </row>
    <row r="1887" spans="1:6" x14ac:dyDescent="0.25">
      <c r="A1887" s="56" t="s">
        <v>415</v>
      </c>
      <c r="B1887" s="56" t="s">
        <v>5215</v>
      </c>
      <c r="C1887" s="56" t="s">
        <v>280</v>
      </c>
      <c r="D1887" s="57" t="s">
        <v>5769</v>
      </c>
      <c r="E1887" s="72" t="s">
        <v>5752</v>
      </c>
      <c r="F1887" s="56" t="s">
        <v>5215</v>
      </c>
    </row>
    <row r="1888" spans="1:6" x14ac:dyDescent="0.25">
      <c r="A1888" s="56" t="s">
        <v>5151</v>
      </c>
      <c r="B1888" s="56" t="s">
        <v>5215</v>
      </c>
      <c r="C1888" s="56" t="s">
        <v>280</v>
      </c>
      <c r="D1888" s="57" t="s">
        <v>5769</v>
      </c>
      <c r="E1888" s="72" t="s">
        <v>5752</v>
      </c>
      <c r="F1888" s="56" t="s">
        <v>5215</v>
      </c>
    </row>
    <row r="1889" spans="1:6" x14ac:dyDescent="0.25">
      <c r="A1889" s="56" t="s">
        <v>1270</v>
      </c>
      <c r="B1889" s="56" t="s">
        <v>5215</v>
      </c>
      <c r="C1889" s="56" t="s">
        <v>280</v>
      </c>
      <c r="D1889" s="57" t="s">
        <v>5769</v>
      </c>
      <c r="E1889" s="72" t="s">
        <v>5752</v>
      </c>
      <c r="F1889" s="56" t="s">
        <v>5215</v>
      </c>
    </row>
    <row r="1890" spans="1:6" x14ac:dyDescent="0.25">
      <c r="A1890" s="56" t="s">
        <v>2996</v>
      </c>
      <c r="B1890" s="56" t="s">
        <v>5215</v>
      </c>
      <c r="C1890" s="56" t="s">
        <v>280</v>
      </c>
      <c r="D1890" s="57" t="s">
        <v>5769</v>
      </c>
      <c r="E1890" s="72" t="s">
        <v>5752</v>
      </c>
      <c r="F1890" s="56" t="s">
        <v>5215</v>
      </c>
    </row>
    <row r="1891" spans="1:6" x14ac:dyDescent="0.25">
      <c r="A1891" s="56" t="s">
        <v>1381</v>
      </c>
      <c r="B1891" s="56" t="s">
        <v>5215</v>
      </c>
      <c r="C1891" s="56" t="s">
        <v>280</v>
      </c>
      <c r="D1891" s="57" t="s">
        <v>5769</v>
      </c>
      <c r="E1891" s="72" t="s">
        <v>5752</v>
      </c>
      <c r="F1891" s="56" t="s">
        <v>5215</v>
      </c>
    </row>
    <row r="1892" spans="1:6" x14ac:dyDescent="0.25">
      <c r="A1892" s="56" t="s">
        <v>3805</v>
      </c>
      <c r="B1892" s="56" t="s">
        <v>5215</v>
      </c>
      <c r="C1892" s="56" t="s">
        <v>280</v>
      </c>
      <c r="D1892" s="57" t="s">
        <v>5769</v>
      </c>
      <c r="E1892" s="72" t="s">
        <v>5752</v>
      </c>
      <c r="F1892" s="56" t="s">
        <v>5215</v>
      </c>
    </row>
    <row r="1893" spans="1:6" x14ac:dyDescent="0.25">
      <c r="A1893" s="56" t="s">
        <v>350</v>
      </c>
      <c r="B1893" s="56" t="s">
        <v>5223</v>
      </c>
      <c r="C1893" s="56" t="s">
        <v>456</v>
      </c>
      <c r="D1893" s="57" t="s">
        <v>5769</v>
      </c>
      <c r="E1893" s="72" t="s">
        <v>5752</v>
      </c>
      <c r="F1893" s="56" t="s">
        <v>5223</v>
      </c>
    </row>
    <row r="1894" spans="1:6" x14ac:dyDescent="0.25">
      <c r="A1894" s="56" t="s">
        <v>574</v>
      </c>
      <c r="B1894" s="56" t="s">
        <v>5223</v>
      </c>
      <c r="C1894" s="56" t="s">
        <v>456</v>
      </c>
      <c r="D1894" s="57" t="s">
        <v>5769</v>
      </c>
      <c r="E1894" s="72" t="s">
        <v>5752</v>
      </c>
      <c r="F1894" s="56" t="s">
        <v>5223</v>
      </c>
    </row>
    <row r="1895" spans="1:6" x14ac:dyDescent="0.25">
      <c r="A1895" s="56" t="s">
        <v>171</v>
      </c>
      <c r="B1895" s="56" t="s">
        <v>5223</v>
      </c>
      <c r="C1895" s="56" t="s">
        <v>456</v>
      </c>
      <c r="D1895" s="57" t="s">
        <v>5769</v>
      </c>
      <c r="E1895" s="72" t="s">
        <v>5752</v>
      </c>
      <c r="F1895" s="56" t="s">
        <v>5223</v>
      </c>
    </row>
    <row r="1896" spans="1:6" x14ac:dyDescent="0.25">
      <c r="A1896" s="56" t="s">
        <v>5224</v>
      </c>
      <c r="B1896" s="56" t="s">
        <v>5223</v>
      </c>
      <c r="C1896" s="56" t="s">
        <v>456</v>
      </c>
      <c r="D1896" s="57" t="s">
        <v>5769</v>
      </c>
      <c r="E1896" s="72" t="s">
        <v>5752</v>
      </c>
      <c r="F1896" s="56" t="s">
        <v>5223</v>
      </c>
    </row>
    <row r="1897" spans="1:6" x14ac:dyDescent="0.25">
      <c r="A1897" s="56" t="s">
        <v>209</v>
      </c>
      <c r="B1897" s="56" t="s">
        <v>5223</v>
      </c>
      <c r="C1897" s="56" t="s">
        <v>456</v>
      </c>
      <c r="D1897" s="57" t="s">
        <v>5769</v>
      </c>
      <c r="E1897" s="72" t="s">
        <v>5752</v>
      </c>
      <c r="F1897" s="56" t="s">
        <v>5223</v>
      </c>
    </row>
    <row r="1898" spans="1:6" x14ac:dyDescent="0.25">
      <c r="A1898" s="56" t="s">
        <v>396</v>
      </c>
      <c r="B1898" s="56" t="s">
        <v>5223</v>
      </c>
      <c r="C1898" s="56" t="s">
        <v>456</v>
      </c>
      <c r="D1898" s="57" t="s">
        <v>5769</v>
      </c>
      <c r="E1898" s="72" t="s">
        <v>5752</v>
      </c>
      <c r="F1898" s="56" t="s">
        <v>5223</v>
      </c>
    </row>
    <row r="1899" spans="1:6" x14ac:dyDescent="0.25">
      <c r="A1899" s="56" t="s">
        <v>249</v>
      </c>
      <c r="B1899" s="56" t="s">
        <v>5223</v>
      </c>
      <c r="C1899" s="56" t="s">
        <v>456</v>
      </c>
      <c r="D1899" s="57" t="s">
        <v>5769</v>
      </c>
      <c r="E1899" s="72" t="s">
        <v>5752</v>
      </c>
      <c r="F1899" s="56" t="s">
        <v>5223</v>
      </c>
    </row>
    <row r="1900" spans="1:6" x14ac:dyDescent="0.25">
      <c r="A1900" s="56" t="s">
        <v>5225</v>
      </c>
      <c r="B1900" s="56" t="s">
        <v>5223</v>
      </c>
      <c r="C1900" s="56" t="s">
        <v>456</v>
      </c>
      <c r="D1900" s="57" t="s">
        <v>5769</v>
      </c>
      <c r="E1900" s="72" t="s">
        <v>5752</v>
      </c>
      <c r="F1900" s="56" t="s">
        <v>5223</v>
      </c>
    </row>
    <row r="1901" spans="1:6" x14ac:dyDescent="0.25">
      <c r="A1901" s="56" t="s">
        <v>549</v>
      </c>
      <c r="B1901" s="56" t="s">
        <v>5223</v>
      </c>
      <c r="C1901" s="56" t="s">
        <v>456</v>
      </c>
      <c r="D1901" s="57" t="s">
        <v>5769</v>
      </c>
      <c r="E1901" s="72" t="s">
        <v>5752</v>
      </c>
      <c r="F1901" s="56" t="s">
        <v>5223</v>
      </c>
    </row>
    <row r="1902" spans="1:6" x14ac:dyDescent="0.25">
      <c r="A1902" s="56" t="s">
        <v>4619</v>
      </c>
      <c r="B1902" s="56" t="s">
        <v>5223</v>
      </c>
      <c r="C1902" s="56" t="s">
        <v>456</v>
      </c>
      <c r="D1902" s="57" t="s">
        <v>5769</v>
      </c>
      <c r="E1902" s="72" t="s">
        <v>5752</v>
      </c>
      <c r="F1902" s="56" t="s">
        <v>5223</v>
      </c>
    </row>
    <row r="1903" spans="1:6" x14ac:dyDescent="0.25">
      <c r="A1903" s="56" t="s">
        <v>4423</v>
      </c>
      <c r="B1903" s="56" t="s">
        <v>5223</v>
      </c>
      <c r="C1903" s="56" t="s">
        <v>456</v>
      </c>
      <c r="D1903" s="57" t="s">
        <v>5769</v>
      </c>
      <c r="E1903" s="72" t="s">
        <v>5752</v>
      </c>
      <c r="F1903" s="56" t="s">
        <v>5223</v>
      </c>
    </row>
    <row r="1904" spans="1:6" x14ac:dyDescent="0.25">
      <c r="A1904" s="56" t="s">
        <v>576</v>
      </c>
      <c r="B1904" s="56" t="s">
        <v>5223</v>
      </c>
      <c r="C1904" s="56" t="s">
        <v>456</v>
      </c>
      <c r="D1904" s="57" t="s">
        <v>5769</v>
      </c>
      <c r="E1904" s="72" t="s">
        <v>5752</v>
      </c>
      <c r="F1904" s="56" t="s">
        <v>5223</v>
      </c>
    </row>
    <row r="1905" spans="1:6" x14ac:dyDescent="0.25">
      <c r="A1905" s="56" t="s">
        <v>5226</v>
      </c>
      <c r="B1905" s="56" t="s">
        <v>5223</v>
      </c>
      <c r="C1905" s="56" t="s">
        <v>456</v>
      </c>
      <c r="D1905" s="57" t="s">
        <v>5769</v>
      </c>
      <c r="E1905" s="72" t="s">
        <v>5752</v>
      </c>
      <c r="F1905" s="56" t="s">
        <v>5223</v>
      </c>
    </row>
    <row r="1906" spans="1:6" x14ac:dyDescent="0.25">
      <c r="A1906" s="56" t="s">
        <v>2815</v>
      </c>
      <c r="B1906" s="56" t="s">
        <v>5223</v>
      </c>
      <c r="C1906" s="56" t="s">
        <v>456</v>
      </c>
      <c r="D1906" s="57" t="s">
        <v>5769</v>
      </c>
      <c r="E1906" s="72" t="s">
        <v>5752</v>
      </c>
      <c r="F1906" s="56" t="s">
        <v>5223</v>
      </c>
    </row>
    <row r="1907" spans="1:6" x14ac:dyDescent="0.25">
      <c r="A1907" s="56" t="s">
        <v>606</v>
      </c>
      <c r="B1907" s="56" t="s">
        <v>5223</v>
      </c>
      <c r="C1907" s="56" t="s">
        <v>456</v>
      </c>
      <c r="D1907" s="57" t="s">
        <v>5769</v>
      </c>
      <c r="E1907" s="72" t="s">
        <v>5752</v>
      </c>
      <c r="F1907" s="56" t="s">
        <v>5223</v>
      </c>
    </row>
    <row r="1908" spans="1:6" x14ac:dyDescent="0.25">
      <c r="A1908" s="56" t="s">
        <v>4284</v>
      </c>
      <c r="B1908" s="56" t="s">
        <v>5223</v>
      </c>
      <c r="C1908" s="56" t="s">
        <v>456</v>
      </c>
      <c r="D1908" s="57" t="s">
        <v>5769</v>
      </c>
      <c r="E1908" s="72" t="s">
        <v>5752</v>
      </c>
      <c r="F1908" s="56" t="s">
        <v>5223</v>
      </c>
    </row>
    <row r="1909" spans="1:6" x14ac:dyDescent="0.25">
      <c r="A1909" s="56" t="s">
        <v>5227</v>
      </c>
      <c r="B1909" s="56" t="s">
        <v>5223</v>
      </c>
      <c r="C1909" s="56" t="s">
        <v>456</v>
      </c>
      <c r="D1909" s="57" t="s">
        <v>5769</v>
      </c>
      <c r="E1909" s="72" t="s">
        <v>5752</v>
      </c>
      <c r="F1909" s="56" t="s">
        <v>5223</v>
      </c>
    </row>
    <row r="1910" spans="1:6" x14ac:dyDescent="0.25">
      <c r="A1910" s="56" t="s">
        <v>607</v>
      </c>
      <c r="B1910" s="56" t="s">
        <v>5223</v>
      </c>
      <c r="C1910" s="56" t="s">
        <v>456</v>
      </c>
      <c r="D1910" s="57" t="s">
        <v>5769</v>
      </c>
      <c r="E1910" s="72" t="s">
        <v>5752</v>
      </c>
      <c r="F1910" s="56" t="s">
        <v>5223</v>
      </c>
    </row>
    <row r="1911" spans="1:6" x14ac:dyDescent="0.25">
      <c r="A1911" s="56" t="s">
        <v>578</v>
      </c>
      <c r="B1911" s="56" t="s">
        <v>5223</v>
      </c>
      <c r="C1911" s="56" t="s">
        <v>456</v>
      </c>
      <c r="D1911" s="57" t="s">
        <v>5769</v>
      </c>
      <c r="E1911" s="72" t="s">
        <v>5752</v>
      </c>
      <c r="F1911" s="56" t="s">
        <v>5223</v>
      </c>
    </row>
    <row r="1912" spans="1:6" x14ac:dyDescent="0.25">
      <c r="A1912" s="56" t="s">
        <v>3570</v>
      </c>
      <c r="B1912" s="56" t="s">
        <v>5223</v>
      </c>
      <c r="C1912" s="56" t="s">
        <v>456</v>
      </c>
      <c r="D1912" s="57" t="s">
        <v>5769</v>
      </c>
      <c r="E1912" s="72" t="s">
        <v>5752</v>
      </c>
      <c r="F1912" s="56" t="s">
        <v>5223</v>
      </c>
    </row>
    <row r="1913" spans="1:6" x14ac:dyDescent="0.25">
      <c r="A1913" s="56" t="s">
        <v>552</v>
      </c>
      <c r="B1913" s="56" t="s">
        <v>5223</v>
      </c>
      <c r="C1913" s="56" t="s">
        <v>456</v>
      </c>
      <c r="D1913" s="57" t="s">
        <v>5769</v>
      </c>
      <c r="E1913" s="72" t="s">
        <v>5752</v>
      </c>
      <c r="F1913" s="56" t="s">
        <v>5223</v>
      </c>
    </row>
    <row r="1914" spans="1:6" x14ac:dyDescent="0.25">
      <c r="A1914" s="56" t="s">
        <v>252</v>
      </c>
      <c r="B1914" s="56" t="s">
        <v>5223</v>
      </c>
      <c r="C1914" s="56" t="s">
        <v>456</v>
      </c>
      <c r="D1914" s="57" t="s">
        <v>5769</v>
      </c>
      <c r="E1914" s="72" t="s">
        <v>5752</v>
      </c>
      <c r="F1914" s="56" t="s">
        <v>5223</v>
      </c>
    </row>
    <row r="1915" spans="1:6" x14ac:dyDescent="0.25">
      <c r="A1915" s="56" t="s">
        <v>217</v>
      </c>
      <c r="B1915" s="56" t="s">
        <v>5223</v>
      </c>
      <c r="C1915" s="56" t="s">
        <v>456</v>
      </c>
      <c r="D1915" s="57" t="s">
        <v>5769</v>
      </c>
      <c r="E1915" s="72" t="s">
        <v>5752</v>
      </c>
      <c r="F1915" s="56" t="s">
        <v>5223</v>
      </c>
    </row>
    <row r="1916" spans="1:6" x14ac:dyDescent="0.25">
      <c r="A1916" s="56" t="s">
        <v>218</v>
      </c>
      <c r="B1916" s="56" t="s">
        <v>5223</v>
      </c>
      <c r="C1916" s="56" t="s">
        <v>456</v>
      </c>
      <c r="D1916" s="57" t="s">
        <v>5769</v>
      </c>
      <c r="E1916" s="72" t="s">
        <v>5752</v>
      </c>
      <c r="F1916" s="56" t="s">
        <v>5223</v>
      </c>
    </row>
    <row r="1917" spans="1:6" x14ac:dyDescent="0.25">
      <c r="A1917" s="56" t="s">
        <v>4286</v>
      </c>
      <c r="B1917" s="56" t="s">
        <v>5223</v>
      </c>
      <c r="C1917" s="56" t="s">
        <v>456</v>
      </c>
      <c r="D1917" s="57" t="s">
        <v>5769</v>
      </c>
      <c r="E1917" s="72" t="s">
        <v>5752</v>
      </c>
      <c r="F1917" s="56" t="s">
        <v>5223</v>
      </c>
    </row>
    <row r="1918" spans="1:6" x14ac:dyDescent="0.25">
      <c r="A1918" s="56" t="s">
        <v>5228</v>
      </c>
      <c r="B1918" s="56" t="s">
        <v>5223</v>
      </c>
      <c r="C1918" s="56" t="s">
        <v>456</v>
      </c>
      <c r="D1918" s="57" t="s">
        <v>5769</v>
      </c>
      <c r="E1918" s="72" t="s">
        <v>5752</v>
      </c>
      <c r="F1918" s="56" t="s">
        <v>5223</v>
      </c>
    </row>
    <row r="1919" spans="1:6" x14ac:dyDescent="0.25">
      <c r="A1919" s="56" t="s">
        <v>4771</v>
      </c>
      <c r="B1919" s="56" t="s">
        <v>5223</v>
      </c>
      <c r="C1919" s="56" t="s">
        <v>456</v>
      </c>
      <c r="D1919" s="57" t="s">
        <v>5769</v>
      </c>
      <c r="E1919" s="72" t="s">
        <v>5752</v>
      </c>
      <c r="F1919" s="56" t="s">
        <v>5223</v>
      </c>
    </row>
    <row r="1920" spans="1:6" x14ac:dyDescent="0.25">
      <c r="A1920" s="56" t="s">
        <v>365</v>
      </c>
      <c r="B1920" s="56" t="s">
        <v>5223</v>
      </c>
      <c r="C1920" s="56" t="s">
        <v>456</v>
      </c>
      <c r="D1920" s="57" t="s">
        <v>5769</v>
      </c>
      <c r="E1920" s="72" t="s">
        <v>5752</v>
      </c>
      <c r="F1920" s="56" t="s">
        <v>5223</v>
      </c>
    </row>
    <row r="1921" spans="1:6" x14ac:dyDescent="0.25">
      <c r="A1921" s="56" t="s">
        <v>4471</v>
      </c>
      <c r="B1921" s="56" t="s">
        <v>5223</v>
      </c>
      <c r="C1921" s="56" t="s">
        <v>456</v>
      </c>
      <c r="D1921" s="57" t="s">
        <v>5769</v>
      </c>
      <c r="E1921" s="72" t="s">
        <v>5752</v>
      </c>
      <c r="F1921" s="56" t="s">
        <v>5223</v>
      </c>
    </row>
    <row r="1922" spans="1:6" x14ac:dyDescent="0.25">
      <c r="A1922" s="56" t="s">
        <v>2807</v>
      </c>
      <c r="B1922" s="56" t="s">
        <v>5223</v>
      </c>
      <c r="C1922" s="56" t="s">
        <v>456</v>
      </c>
      <c r="D1922" s="57" t="s">
        <v>5769</v>
      </c>
      <c r="E1922" s="72" t="s">
        <v>5752</v>
      </c>
      <c r="F1922" s="56" t="s">
        <v>5223</v>
      </c>
    </row>
    <row r="1923" spans="1:6" x14ac:dyDescent="0.25">
      <c r="A1923" s="56" t="s">
        <v>437</v>
      </c>
      <c r="B1923" s="56" t="s">
        <v>5223</v>
      </c>
      <c r="C1923" s="56" t="s">
        <v>456</v>
      </c>
      <c r="D1923" s="57" t="s">
        <v>5769</v>
      </c>
      <c r="E1923" s="72" t="s">
        <v>5752</v>
      </c>
      <c r="F1923" s="56" t="s">
        <v>5223</v>
      </c>
    </row>
    <row r="1924" spans="1:6" x14ac:dyDescent="0.25">
      <c r="A1924" s="56" t="s">
        <v>4687</v>
      </c>
      <c r="B1924" s="56" t="s">
        <v>5223</v>
      </c>
      <c r="C1924" s="56" t="s">
        <v>456</v>
      </c>
      <c r="D1924" s="57" t="s">
        <v>5769</v>
      </c>
      <c r="E1924" s="72" t="s">
        <v>5752</v>
      </c>
      <c r="F1924" s="56" t="s">
        <v>5223</v>
      </c>
    </row>
    <row r="1925" spans="1:6" x14ac:dyDescent="0.25">
      <c r="A1925" s="56" t="s">
        <v>674</v>
      </c>
      <c r="B1925" s="56" t="s">
        <v>5223</v>
      </c>
      <c r="C1925" s="56" t="s">
        <v>456</v>
      </c>
      <c r="D1925" s="57" t="s">
        <v>5769</v>
      </c>
      <c r="E1925" s="72" t="s">
        <v>5752</v>
      </c>
      <c r="F1925" s="56" t="s">
        <v>5223</v>
      </c>
    </row>
    <row r="1926" spans="1:6" x14ac:dyDescent="0.25">
      <c r="A1926" s="56" t="s">
        <v>5229</v>
      </c>
      <c r="B1926" s="56" t="s">
        <v>5223</v>
      </c>
      <c r="C1926" s="56" t="s">
        <v>1263</v>
      </c>
      <c r="D1926" s="57" t="s">
        <v>5769</v>
      </c>
      <c r="E1926" s="72" t="s">
        <v>5752</v>
      </c>
      <c r="F1926" s="56" t="s">
        <v>5223</v>
      </c>
    </row>
    <row r="1927" spans="1:6" x14ac:dyDescent="0.25">
      <c r="A1927" s="56" t="s">
        <v>438</v>
      </c>
      <c r="B1927" s="56" t="s">
        <v>5223</v>
      </c>
      <c r="C1927" s="56" t="s">
        <v>1263</v>
      </c>
      <c r="D1927" s="57" t="s">
        <v>5769</v>
      </c>
      <c r="E1927" s="72" t="s">
        <v>5752</v>
      </c>
      <c r="F1927" s="56" t="s">
        <v>5223</v>
      </c>
    </row>
    <row r="1928" spans="1:6" x14ac:dyDescent="0.25">
      <c r="A1928" s="56" t="s">
        <v>297</v>
      </c>
      <c r="B1928" s="56" t="s">
        <v>5223</v>
      </c>
      <c r="C1928" s="56" t="s">
        <v>1263</v>
      </c>
      <c r="D1928" s="57" t="s">
        <v>5769</v>
      </c>
      <c r="E1928" s="72" t="s">
        <v>5752</v>
      </c>
      <c r="F1928" s="56" t="s">
        <v>5223</v>
      </c>
    </row>
    <row r="1929" spans="1:6" x14ac:dyDescent="0.25">
      <c r="A1929" s="56" t="s">
        <v>4473</v>
      </c>
      <c r="B1929" s="56" t="s">
        <v>5223</v>
      </c>
      <c r="C1929" s="56" t="s">
        <v>1263</v>
      </c>
      <c r="D1929" s="57" t="s">
        <v>5769</v>
      </c>
      <c r="E1929" s="72" t="s">
        <v>5752</v>
      </c>
      <c r="F1929" s="56" t="s">
        <v>5223</v>
      </c>
    </row>
    <row r="1930" spans="1:6" x14ac:dyDescent="0.25">
      <c r="A1930" s="56" t="s">
        <v>4474</v>
      </c>
      <c r="B1930" s="56" t="s">
        <v>5223</v>
      </c>
      <c r="C1930" s="56" t="s">
        <v>1263</v>
      </c>
      <c r="D1930" s="57" t="s">
        <v>5769</v>
      </c>
      <c r="E1930" s="72" t="s">
        <v>5752</v>
      </c>
      <c r="F1930" s="56" t="s">
        <v>5223</v>
      </c>
    </row>
    <row r="1931" spans="1:6" x14ac:dyDescent="0.25">
      <c r="A1931" s="56" t="s">
        <v>440</v>
      </c>
      <c r="B1931" s="56" t="s">
        <v>5223</v>
      </c>
      <c r="C1931" s="56" t="s">
        <v>1263</v>
      </c>
      <c r="D1931" s="57" t="s">
        <v>5769</v>
      </c>
      <c r="E1931" s="72" t="s">
        <v>5752</v>
      </c>
      <c r="F1931" s="56" t="s">
        <v>5223</v>
      </c>
    </row>
    <row r="1932" spans="1:6" x14ac:dyDescent="0.25">
      <c r="A1932" s="56" t="s">
        <v>258</v>
      </c>
      <c r="B1932" s="56" t="s">
        <v>5223</v>
      </c>
      <c r="C1932" s="56" t="s">
        <v>1263</v>
      </c>
      <c r="D1932" s="57" t="s">
        <v>5769</v>
      </c>
      <c r="E1932" s="72" t="s">
        <v>5752</v>
      </c>
      <c r="F1932" s="56" t="s">
        <v>5223</v>
      </c>
    </row>
    <row r="1933" spans="1:6" x14ac:dyDescent="0.25">
      <c r="A1933" s="56" t="s">
        <v>4598</v>
      </c>
      <c r="B1933" s="56" t="s">
        <v>5223</v>
      </c>
      <c r="C1933" s="56" t="s">
        <v>1263</v>
      </c>
      <c r="D1933" s="57" t="s">
        <v>5769</v>
      </c>
      <c r="E1933" s="72" t="s">
        <v>5752</v>
      </c>
      <c r="F1933" s="56" t="s">
        <v>5223</v>
      </c>
    </row>
    <row r="1934" spans="1:6" x14ac:dyDescent="0.25">
      <c r="A1934" s="56" t="s">
        <v>262</v>
      </c>
      <c r="B1934" s="56" t="s">
        <v>5223</v>
      </c>
      <c r="C1934" s="56" t="s">
        <v>1263</v>
      </c>
      <c r="D1934" s="57" t="s">
        <v>5769</v>
      </c>
      <c r="E1934" s="72" t="s">
        <v>5752</v>
      </c>
      <c r="F1934" s="56" t="s">
        <v>5223</v>
      </c>
    </row>
    <row r="1935" spans="1:6" x14ac:dyDescent="0.25">
      <c r="A1935" s="56" t="s">
        <v>5230</v>
      </c>
      <c r="B1935" s="56" t="s">
        <v>5223</v>
      </c>
      <c r="C1935" s="56" t="s">
        <v>1263</v>
      </c>
      <c r="D1935" s="57" t="s">
        <v>5769</v>
      </c>
      <c r="E1935" s="72" t="s">
        <v>5752</v>
      </c>
      <c r="F1935" s="56" t="s">
        <v>5223</v>
      </c>
    </row>
    <row r="1936" spans="1:6" x14ac:dyDescent="0.25">
      <c r="A1936" s="56" t="s">
        <v>232</v>
      </c>
      <c r="B1936" s="56" t="s">
        <v>5223</v>
      </c>
      <c r="C1936" s="56" t="s">
        <v>1263</v>
      </c>
      <c r="D1936" s="57" t="s">
        <v>5769</v>
      </c>
      <c r="E1936" s="72" t="s">
        <v>5752</v>
      </c>
      <c r="F1936" s="56" t="s">
        <v>5223</v>
      </c>
    </row>
    <row r="1937" spans="1:6" x14ac:dyDescent="0.25">
      <c r="A1937" s="56" t="s">
        <v>191</v>
      </c>
      <c r="B1937" s="56" t="s">
        <v>5223</v>
      </c>
      <c r="C1937" s="56" t="s">
        <v>1263</v>
      </c>
      <c r="D1937" s="57" t="s">
        <v>5769</v>
      </c>
      <c r="E1937" s="72" t="s">
        <v>5752</v>
      </c>
      <c r="F1937" s="56" t="s">
        <v>5223</v>
      </c>
    </row>
    <row r="1938" spans="1:6" x14ac:dyDescent="0.25">
      <c r="A1938" s="56" t="s">
        <v>4481</v>
      </c>
      <c r="B1938" s="56" t="s">
        <v>5223</v>
      </c>
      <c r="C1938" s="56" t="s">
        <v>1263</v>
      </c>
      <c r="D1938" s="57" t="s">
        <v>5769</v>
      </c>
      <c r="E1938" s="72" t="s">
        <v>5752</v>
      </c>
      <c r="F1938" s="56" t="s">
        <v>5223</v>
      </c>
    </row>
    <row r="1939" spans="1:6" x14ac:dyDescent="0.25">
      <c r="A1939" s="56" t="s">
        <v>470</v>
      </c>
      <c r="B1939" s="56" t="s">
        <v>5223</v>
      </c>
      <c r="C1939" s="56" t="s">
        <v>1263</v>
      </c>
      <c r="D1939" s="57" t="s">
        <v>5769</v>
      </c>
      <c r="E1939" s="72" t="s">
        <v>5752</v>
      </c>
      <c r="F1939" s="56" t="s">
        <v>5223</v>
      </c>
    </row>
    <row r="1940" spans="1:6" x14ac:dyDescent="0.25">
      <c r="A1940" s="56" t="s">
        <v>4403</v>
      </c>
      <c r="B1940" s="56" t="s">
        <v>5223</v>
      </c>
      <c r="C1940" s="56" t="s">
        <v>1263</v>
      </c>
      <c r="D1940" s="57" t="s">
        <v>5769</v>
      </c>
      <c r="E1940" s="72" t="s">
        <v>5752</v>
      </c>
      <c r="F1940" s="56" t="s">
        <v>5223</v>
      </c>
    </row>
    <row r="1941" spans="1:6" x14ac:dyDescent="0.25">
      <c r="A1941" s="56" t="s">
        <v>4274</v>
      </c>
      <c r="B1941" s="56" t="s">
        <v>5223</v>
      </c>
      <c r="C1941" s="56" t="s">
        <v>1263</v>
      </c>
      <c r="D1941" s="57" t="s">
        <v>5769</v>
      </c>
      <c r="E1941" s="72" t="s">
        <v>5752</v>
      </c>
      <c r="F1941" s="56" t="s">
        <v>5223</v>
      </c>
    </row>
    <row r="1942" spans="1:6" x14ac:dyDescent="0.25">
      <c r="A1942" s="56" t="s">
        <v>4684</v>
      </c>
      <c r="B1942" s="56" t="s">
        <v>5223</v>
      </c>
      <c r="C1942" s="56" t="s">
        <v>1263</v>
      </c>
      <c r="D1942" s="57" t="s">
        <v>5769</v>
      </c>
      <c r="E1942" s="72" t="s">
        <v>5752</v>
      </c>
      <c r="F1942" s="56" t="s">
        <v>5223</v>
      </c>
    </row>
    <row r="1943" spans="1:6" x14ac:dyDescent="0.25">
      <c r="A1943" s="56" t="s">
        <v>4377</v>
      </c>
      <c r="B1943" s="56" t="s">
        <v>5223</v>
      </c>
      <c r="C1943" s="56" t="s">
        <v>1263</v>
      </c>
      <c r="D1943" s="57" t="s">
        <v>5769</v>
      </c>
      <c r="E1943" s="72" t="s">
        <v>5752</v>
      </c>
      <c r="F1943" s="56" t="s">
        <v>5223</v>
      </c>
    </row>
    <row r="1944" spans="1:6" x14ac:dyDescent="0.25">
      <c r="A1944" s="56" t="s">
        <v>566</v>
      </c>
      <c r="B1944" s="56" t="s">
        <v>5223</v>
      </c>
      <c r="C1944" s="56" t="s">
        <v>1263</v>
      </c>
      <c r="D1944" s="57" t="s">
        <v>5769</v>
      </c>
      <c r="E1944" s="72" t="s">
        <v>5752</v>
      </c>
      <c r="F1944" s="56" t="s">
        <v>5223</v>
      </c>
    </row>
    <row r="1945" spans="1:6" x14ac:dyDescent="0.25">
      <c r="A1945" s="56" t="s">
        <v>567</v>
      </c>
      <c r="B1945" s="56" t="s">
        <v>5223</v>
      </c>
      <c r="C1945" s="56" t="s">
        <v>1263</v>
      </c>
      <c r="D1945" s="57" t="s">
        <v>5769</v>
      </c>
      <c r="E1945" s="72" t="s">
        <v>5752</v>
      </c>
      <c r="F1945" s="56" t="s">
        <v>5223</v>
      </c>
    </row>
    <row r="1946" spans="1:6" x14ac:dyDescent="0.25">
      <c r="A1946" s="56" t="s">
        <v>4692</v>
      </c>
      <c r="B1946" s="56" t="s">
        <v>5223</v>
      </c>
      <c r="C1946" s="56" t="s">
        <v>1263</v>
      </c>
      <c r="D1946" s="57" t="s">
        <v>5769</v>
      </c>
      <c r="E1946" s="72" t="s">
        <v>5752</v>
      </c>
      <c r="F1946" s="56" t="s">
        <v>5223</v>
      </c>
    </row>
    <row r="1947" spans="1:6" x14ac:dyDescent="0.25">
      <c r="A1947" s="56" t="s">
        <v>5231</v>
      </c>
      <c r="B1947" s="56" t="s">
        <v>5223</v>
      </c>
      <c r="C1947" s="56" t="s">
        <v>1263</v>
      </c>
      <c r="D1947" s="57" t="s">
        <v>5769</v>
      </c>
      <c r="E1947" s="72" t="s">
        <v>5752</v>
      </c>
      <c r="F1947" s="56" t="s">
        <v>5223</v>
      </c>
    </row>
    <row r="1948" spans="1:6" x14ac:dyDescent="0.25">
      <c r="A1948" s="56" t="s">
        <v>4720</v>
      </c>
      <c r="B1948" s="56" t="s">
        <v>5223</v>
      </c>
      <c r="C1948" s="56" t="s">
        <v>1263</v>
      </c>
      <c r="D1948" s="57" t="s">
        <v>5769</v>
      </c>
      <c r="E1948" s="72" t="s">
        <v>5752</v>
      </c>
      <c r="F1948" s="56" t="s">
        <v>5223</v>
      </c>
    </row>
    <row r="1949" spans="1:6" x14ac:dyDescent="0.25">
      <c r="A1949" s="56" t="s">
        <v>5232</v>
      </c>
      <c r="B1949" s="56" t="s">
        <v>5223</v>
      </c>
      <c r="C1949" s="56" t="s">
        <v>1263</v>
      </c>
      <c r="D1949" s="57" t="s">
        <v>5769</v>
      </c>
      <c r="E1949" s="72" t="s">
        <v>5752</v>
      </c>
      <c r="F1949" s="56" t="s">
        <v>5223</v>
      </c>
    </row>
    <row r="1950" spans="1:6" x14ac:dyDescent="0.25">
      <c r="A1950" s="56" t="s">
        <v>4011</v>
      </c>
      <c r="B1950" s="56" t="s">
        <v>5223</v>
      </c>
      <c r="C1950" s="56" t="s">
        <v>1263</v>
      </c>
      <c r="D1950" s="57" t="s">
        <v>5769</v>
      </c>
      <c r="E1950" s="72" t="s">
        <v>5752</v>
      </c>
      <c r="F1950" s="56" t="s">
        <v>5223</v>
      </c>
    </row>
    <row r="1951" spans="1:6" x14ac:dyDescent="0.25">
      <c r="A1951" s="56" t="s">
        <v>306</v>
      </c>
      <c r="B1951" s="56" t="s">
        <v>5223</v>
      </c>
      <c r="C1951" s="56" t="s">
        <v>1263</v>
      </c>
      <c r="D1951" s="57" t="s">
        <v>5769</v>
      </c>
      <c r="E1951" s="72" t="s">
        <v>5752</v>
      </c>
      <c r="F1951" s="56" t="s">
        <v>5223</v>
      </c>
    </row>
    <row r="1952" spans="1:6" x14ac:dyDescent="0.25">
      <c r="A1952" s="56" t="s">
        <v>420</v>
      </c>
      <c r="B1952" s="56" t="s">
        <v>5223</v>
      </c>
      <c r="C1952" s="56" t="s">
        <v>1263</v>
      </c>
      <c r="D1952" s="57" t="s">
        <v>5769</v>
      </c>
      <c r="E1952" s="72" t="s">
        <v>5752</v>
      </c>
      <c r="F1952" s="56" t="s">
        <v>5223</v>
      </c>
    </row>
    <row r="1953" spans="1:6" x14ac:dyDescent="0.25">
      <c r="A1953" s="56" t="s">
        <v>687</v>
      </c>
      <c r="B1953" s="56" t="s">
        <v>5223</v>
      </c>
      <c r="C1953" s="56" t="s">
        <v>1263</v>
      </c>
      <c r="D1953" s="57" t="s">
        <v>5769</v>
      </c>
      <c r="E1953" s="72" t="s">
        <v>5752</v>
      </c>
      <c r="F1953" s="56" t="s">
        <v>5223</v>
      </c>
    </row>
    <row r="1954" spans="1:6" x14ac:dyDescent="0.25">
      <c r="A1954" s="56" t="s">
        <v>4029</v>
      </c>
      <c r="B1954" s="56" t="s">
        <v>5223</v>
      </c>
      <c r="C1954" s="56" t="s">
        <v>1263</v>
      </c>
      <c r="D1954" s="57" t="s">
        <v>5769</v>
      </c>
      <c r="E1954" s="72" t="s">
        <v>5752</v>
      </c>
      <c r="F1954" s="56" t="s">
        <v>5223</v>
      </c>
    </row>
    <row r="1955" spans="1:6" x14ac:dyDescent="0.25">
      <c r="A1955" s="56" t="s">
        <v>390</v>
      </c>
      <c r="B1955" s="56" t="s">
        <v>5223</v>
      </c>
      <c r="C1955" s="56" t="s">
        <v>1263</v>
      </c>
      <c r="D1955" s="57" t="s">
        <v>5769</v>
      </c>
      <c r="E1955" s="72" t="s">
        <v>5752</v>
      </c>
      <c r="F1955" s="56" t="s">
        <v>5223</v>
      </c>
    </row>
    <row r="1956" spans="1:6" x14ac:dyDescent="0.25">
      <c r="A1956" s="56" t="s">
        <v>4458</v>
      </c>
      <c r="B1956" s="56" t="s">
        <v>5223</v>
      </c>
      <c r="C1956" s="56" t="s">
        <v>1263</v>
      </c>
      <c r="D1956" s="57" t="s">
        <v>5769</v>
      </c>
      <c r="E1956" s="72" t="s">
        <v>5752</v>
      </c>
      <c r="F1956" s="56" t="s">
        <v>5223</v>
      </c>
    </row>
    <row r="1957" spans="1:6" x14ac:dyDescent="0.25">
      <c r="A1957" s="56" t="s">
        <v>4631</v>
      </c>
      <c r="B1957" s="56" t="s">
        <v>5223</v>
      </c>
      <c r="C1957" s="56" t="s">
        <v>1263</v>
      </c>
      <c r="D1957" s="57" t="s">
        <v>5769</v>
      </c>
      <c r="E1957" s="72" t="s">
        <v>5752</v>
      </c>
      <c r="F1957" s="56" t="s">
        <v>5223</v>
      </c>
    </row>
    <row r="1958" spans="1:6" x14ac:dyDescent="0.25">
      <c r="A1958" s="56" t="s">
        <v>633</v>
      </c>
      <c r="B1958" s="56" t="s">
        <v>5233</v>
      </c>
      <c r="C1958" s="56" t="s">
        <v>169</v>
      </c>
      <c r="D1958" s="57" t="s">
        <v>5769</v>
      </c>
      <c r="E1958" s="72" t="s">
        <v>5752</v>
      </c>
      <c r="F1958" s="56" t="s">
        <v>5233</v>
      </c>
    </row>
    <row r="1959" spans="1:6" x14ac:dyDescent="0.25">
      <c r="A1959" s="56" t="s">
        <v>4606</v>
      </c>
      <c r="B1959" s="56" t="s">
        <v>5233</v>
      </c>
      <c r="C1959" s="56" t="s">
        <v>169</v>
      </c>
      <c r="D1959" s="57" t="s">
        <v>5769</v>
      </c>
      <c r="E1959" s="72" t="s">
        <v>5752</v>
      </c>
      <c r="F1959" s="56" t="s">
        <v>5233</v>
      </c>
    </row>
    <row r="1960" spans="1:6" x14ac:dyDescent="0.25">
      <c r="A1960" s="56" t="s">
        <v>573</v>
      </c>
      <c r="B1960" s="56" t="s">
        <v>5233</v>
      </c>
      <c r="C1960" s="56" t="s">
        <v>169</v>
      </c>
      <c r="D1960" s="57" t="s">
        <v>5769</v>
      </c>
      <c r="E1960" s="72" t="s">
        <v>5752</v>
      </c>
      <c r="F1960" s="56" t="s">
        <v>5233</v>
      </c>
    </row>
    <row r="1961" spans="1:6" x14ac:dyDescent="0.25">
      <c r="A1961" s="56" t="s">
        <v>4031</v>
      </c>
      <c r="B1961" s="56" t="s">
        <v>5233</v>
      </c>
      <c r="C1961" s="56" t="s">
        <v>169</v>
      </c>
      <c r="D1961" s="57" t="s">
        <v>5769</v>
      </c>
      <c r="E1961" s="72" t="s">
        <v>5752</v>
      </c>
      <c r="F1961" s="56" t="s">
        <v>5233</v>
      </c>
    </row>
    <row r="1962" spans="1:6" x14ac:dyDescent="0.25">
      <c r="A1962" s="56" t="s">
        <v>5234</v>
      </c>
      <c r="B1962" s="56" t="s">
        <v>5233</v>
      </c>
      <c r="C1962" s="56" t="s">
        <v>169</v>
      </c>
      <c r="D1962" s="57" t="s">
        <v>5769</v>
      </c>
      <c r="E1962" s="72" t="s">
        <v>5752</v>
      </c>
      <c r="F1962" s="56" t="s">
        <v>5233</v>
      </c>
    </row>
    <row r="1963" spans="1:6" x14ac:dyDescent="0.25">
      <c r="A1963" s="56" t="s">
        <v>4607</v>
      </c>
      <c r="B1963" s="56" t="s">
        <v>5233</v>
      </c>
      <c r="C1963" s="56" t="s">
        <v>169</v>
      </c>
      <c r="D1963" s="57" t="s">
        <v>5769</v>
      </c>
      <c r="E1963" s="72" t="s">
        <v>5752</v>
      </c>
      <c r="F1963" s="56" t="s">
        <v>5233</v>
      </c>
    </row>
    <row r="1964" spans="1:6" x14ac:dyDescent="0.25">
      <c r="A1964" s="56" t="s">
        <v>5235</v>
      </c>
      <c r="B1964" s="56" t="s">
        <v>5233</v>
      </c>
      <c r="C1964" s="56" t="s">
        <v>169</v>
      </c>
      <c r="D1964" s="57" t="s">
        <v>5769</v>
      </c>
      <c r="E1964" s="72" t="s">
        <v>5752</v>
      </c>
      <c r="F1964" s="56" t="s">
        <v>5233</v>
      </c>
    </row>
    <row r="1965" spans="1:6" x14ac:dyDescent="0.25">
      <c r="A1965" s="56" t="s">
        <v>599</v>
      </c>
      <c r="B1965" s="56" t="s">
        <v>5233</v>
      </c>
      <c r="C1965" s="56" t="s">
        <v>169</v>
      </c>
      <c r="D1965" s="57" t="s">
        <v>5769</v>
      </c>
      <c r="E1965" s="72" t="s">
        <v>5752</v>
      </c>
      <c r="F1965" s="56" t="s">
        <v>5233</v>
      </c>
    </row>
    <row r="1966" spans="1:6" x14ac:dyDescent="0.25">
      <c r="A1966" s="56" t="s">
        <v>4710</v>
      </c>
      <c r="B1966" s="56" t="s">
        <v>5233</v>
      </c>
      <c r="C1966" s="56" t="s">
        <v>169</v>
      </c>
      <c r="D1966" s="57" t="s">
        <v>5769</v>
      </c>
      <c r="E1966" s="72" t="s">
        <v>5752</v>
      </c>
      <c r="F1966" s="56" t="s">
        <v>5233</v>
      </c>
    </row>
    <row r="1967" spans="1:6" x14ac:dyDescent="0.25">
      <c r="A1967" s="56" t="s">
        <v>4282</v>
      </c>
      <c r="B1967" s="56" t="s">
        <v>5233</v>
      </c>
      <c r="C1967" s="56" t="s">
        <v>169</v>
      </c>
      <c r="D1967" s="57" t="s">
        <v>5769</v>
      </c>
      <c r="E1967" s="72" t="s">
        <v>5752</v>
      </c>
      <c r="F1967" s="56" t="s">
        <v>5233</v>
      </c>
    </row>
    <row r="1968" spans="1:6" x14ac:dyDescent="0.25">
      <c r="A1968" s="56" t="s">
        <v>4641</v>
      </c>
      <c r="B1968" s="56" t="s">
        <v>5233</v>
      </c>
      <c r="C1968" s="56" t="s">
        <v>169</v>
      </c>
      <c r="D1968" s="57" t="s">
        <v>5769</v>
      </c>
      <c r="E1968" s="72" t="s">
        <v>5752</v>
      </c>
      <c r="F1968" s="56" t="s">
        <v>5233</v>
      </c>
    </row>
    <row r="1969" spans="1:6" x14ac:dyDescent="0.25">
      <c r="A1969" s="56" t="s">
        <v>248</v>
      </c>
      <c r="B1969" s="56" t="s">
        <v>5233</v>
      </c>
      <c r="C1969" s="56" t="s">
        <v>169</v>
      </c>
      <c r="D1969" s="57" t="s">
        <v>5769</v>
      </c>
      <c r="E1969" s="72" t="s">
        <v>5752</v>
      </c>
      <c r="F1969" s="56" t="s">
        <v>5233</v>
      </c>
    </row>
    <row r="1970" spans="1:6" x14ac:dyDescent="0.25">
      <c r="A1970" s="56" t="s">
        <v>3955</v>
      </c>
      <c r="B1970" s="56" t="s">
        <v>5233</v>
      </c>
      <c r="C1970" s="56" t="s">
        <v>169</v>
      </c>
      <c r="D1970" s="57" t="s">
        <v>5769</v>
      </c>
      <c r="E1970" s="72" t="s">
        <v>5752</v>
      </c>
      <c r="F1970" s="56" t="s">
        <v>5233</v>
      </c>
    </row>
    <row r="1971" spans="1:6" x14ac:dyDescent="0.25">
      <c r="A1971" s="56" t="s">
        <v>4642</v>
      </c>
      <c r="B1971" s="56" t="s">
        <v>5233</v>
      </c>
      <c r="C1971" s="56" t="s">
        <v>169</v>
      </c>
      <c r="D1971" s="57" t="s">
        <v>5769</v>
      </c>
      <c r="E1971" s="72" t="s">
        <v>5752</v>
      </c>
      <c r="F1971" s="56" t="s">
        <v>5233</v>
      </c>
    </row>
    <row r="1972" spans="1:6" x14ac:dyDescent="0.25">
      <c r="A1972" s="56" t="s">
        <v>211</v>
      </c>
      <c r="B1972" s="56" t="s">
        <v>5233</v>
      </c>
      <c r="C1972" s="56" t="s">
        <v>169</v>
      </c>
      <c r="D1972" s="57" t="s">
        <v>5769</v>
      </c>
      <c r="E1972" s="72" t="s">
        <v>5752</v>
      </c>
      <c r="F1972" s="56" t="s">
        <v>5233</v>
      </c>
    </row>
    <row r="1973" spans="1:6" x14ac:dyDescent="0.25">
      <c r="A1973" s="56" t="s">
        <v>355</v>
      </c>
      <c r="B1973" s="56" t="s">
        <v>5233</v>
      </c>
      <c r="C1973" s="56" t="s">
        <v>169</v>
      </c>
      <c r="D1973" s="57" t="s">
        <v>5769</v>
      </c>
      <c r="E1973" s="72" t="s">
        <v>5752</v>
      </c>
      <c r="F1973" s="56" t="s">
        <v>5233</v>
      </c>
    </row>
    <row r="1974" spans="1:6" x14ac:dyDescent="0.25">
      <c r="A1974" s="56" t="s">
        <v>318</v>
      </c>
      <c r="B1974" s="56" t="s">
        <v>5233</v>
      </c>
      <c r="C1974" s="56" t="s">
        <v>169</v>
      </c>
      <c r="D1974" s="57" t="s">
        <v>5769</v>
      </c>
      <c r="E1974" s="72" t="s">
        <v>5752</v>
      </c>
      <c r="F1974" s="56" t="s">
        <v>5233</v>
      </c>
    </row>
    <row r="1975" spans="1:6" x14ac:dyDescent="0.25">
      <c r="A1975" s="56" t="s">
        <v>5236</v>
      </c>
      <c r="B1975" s="56" t="s">
        <v>5233</v>
      </c>
      <c r="C1975" s="56" t="s">
        <v>169</v>
      </c>
      <c r="D1975" s="57" t="s">
        <v>5769</v>
      </c>
      <c r="E1975" s="72" t="s">
        <v>5752</v>
      </c>
      <c r="F1975" s="56" t="s">
        <v>5233</v>
      </c>
    </row>
    <row r="1976" spans="1:6" x14ac:dyDescent="0.25">
      <c r="A1976" s="56" t="s">
        <v>1398</v>
      </c>
      <c r="B1976" s="56" t="s">
        <v>5233</v>
      </c>
      <c r="C1976" s="56" t="s">
        <v>169</v>
      </c>
      <c r="D1976" s="57" t="s">
        <v>5769</v>
      </c>
      <c r="E1976" s="72" t="s">
        <v>5752</v>
      </c>
      <c r="F1976" s="56" t="s">
        <v>5233</v>
      </c>
    </row>
    <row r="1977" spans="1:6" x14ac:dyDescent="0.25">
      <c r="A1977" s="56" t="s">
        <v>4593</v>
      </c>
      <c r="B1977" s="56" t="s">
        <v>5233</v>
      </c>
      <c r="C1977" s="56" t="s">
        <v>169</v>
      </c>
      <c r="D1977" s="57" t="s">
        <v>5769</v>
      </c>
      <c r="E1977" s="72" t="s">
        <v>5752</v>
      </c>
      <c r="F1977" s="56" t="s">
        <v>5233</v>
      </c>
    </row>
    <row r="1978" spans="1:6" x14ac:dyDescent="0.25">
      <c r="A1978" s="56" t="s">
        <v>359</v>
      </c>
      <c r="B1978" s="56" t="s">
        <v>5233</v>
      </c>
      <c r="C1978" s="56" t="s">
        <v>169</v>
      </c>
      <c r="D1978" s="57" t="s">
        <v>5769</v>
      </c>
      <c r="E1978" s="72" t="s">
        <v>5752</v>
      </c>
      <c r="F1978" s="56" t="s">
        <v>5233</v>
      </c>
    </row>
    <row r="1979" spans="1:6" x14ac:dyDescent="0.25">
      <c r="A1979" s="56" t="s">
        <v>322</v>
      </c>
      <c r="B1979" s="56" t="s">
        <v>5233</v>
      </c>
      <c r="C1979" s="56" t="s">
        <v>169</v>
      </c>
      <c r="D1979" s="57" t="s">
        <v>5769</v>
      </c>
      <c r="E1979" s="72" t="s">
        <v>5752</v>
      </c>
      <c r="F1979" s="56" t="s">
        <v>5233</v>
      </c>
    </row>
    <row r="1980" spans="1:6" x14ac:dyDescent="0.25">
      <c r="A1980" s="56" t="s">
        <v>4212</v>
      </c>
      <c r="B1980" s="56" t="s">
        <v>5233</v>
      </c>
      <c r="C1980" s="56" t="s">
        <v>169</v>
      </c>
      <c r="D1980" s="57" t="s">
        <v>5769</v>
      </c>
      <c r="E1980" s="72" t="s">
        <v>5752</v>
      </c>
      <c r="F1980" s="56" t="s">
        <v>5233</v>
      </c>
    </row>
    <row r="1981" spans="1:6" x14ac:dyDescent="0.25">
      <c r="A1981" s="56" t="s">
        <v>4611</v>
      </c>
      <c r="B1981" s="56" t="s">
        <v>5233</v>
      </c>
      <c r="C1981" s="56" t="s">
        <v>169</v>
      </c>
      <c r="D1981" s="57" t="s">
        <v>5769</v>
      </c>
      <c r="E1981" s="72" t="s">
        <v>5752</v>
      </c>
      <c r="F1981" s="56" t="s">
        <v>5233</v>
      </c>
    </row>
    <row r="1982" spans="1:6" x14ac:dyDescent="0.25">
      <c r="A1982" s="56" t="s">
        <v>3957</v>
      </c>
      <c r="B1982" s="56" t="s">
        <v>5233</v>
      </c>
      <c r="C1982" s="56" t="s">
        <v>169</v>
      </c>
      <c r="D1982" s="57" t="s">
        <v>5769</v>
      </c>
      <c r="E1982" s="72" t="s">
        <v>5752</v>
      </c>
      <c r="F1982" s="56" t="s">
        <v>5233</v>
      </c>
    </row>
    <row r="1983" spans="1:6" x14ac:dyDescent="0.25">
      <c r="A1983" s="56" t="s">
        <v>181</v>
      </c>
      <c r="B1983" s="56" t="s">
        <v>5233</v>
      </c>
      <c r="C1983" s="56" t="s">
        <v>169</v>
      </c>
      <c r="D1983" s="57" t="s">
        <v>5769</v>
      </c>
      <c r="E1983" s="72" t="s">
        <v>5752</v>
      </c>
      <c r="F1983" s="56" t="s">
        <v>5233</v>
      </c>
    </row>
    <row r="1984" spans="1:6" x14ac:dyDescent="0.25">
      <c r="A1984" s="56" t="s">
        <v>4660</v>
      </c>
      <c r="B1984" s="56" t="s">
        <v>5233</v>
      </c>
      <c r="C1984" s="56" t="s">
        <v>169</v>
      </c>
      <c r="D1984" s="57" t="s">
        <v>5769</v>
      </c>
      <c r="E1984" s="72" t="s">
        <v>5752</v>
      </c>
      <c r="F1984" s="56" t="s">
        <v>5233</v>
      </c>
    </row>
    <row r="1985" spans="1:6" x14ac:dyDescent="0.25">
      <c r="A1985" s="56" t="s">
        <v>158</v>
      </c>
      <c r="B1985" s="56" t="s">
        <v>5233</v>
      </c>
      <c r="C1985" s="56" t="s">
        <v>169</v>
      </c>
      <c r="D1985" s="57" t="s">
        <v>5769</v>
      </c>
      <c r="E1985" s="72" t="s">
        <v>5752</v>
      </c>
      <c r="F1985" s="56" t="s">
        <v>5233</v>
      </c>
    </row>
    <row r="1986" spans="1:6" x14ac:dyDescent="0.25">
      <c r="A1986" s="56" t="s">
        <v>555</v>
      </c>
      <c r="B1986" s="56" t="s">
        <v>5233</v>
      </c>
      <c r="C1986" s="56" t="s">
        <v>169</v>
      </c>
      <c r="D1986" s="57" t="s">
        <v>5769</v>
      </c>
      <c r="E1986" s="72" t="s">
        <v>5752</v>
      </c>
      <c r="F1986" s="56" t="s">
        <v>5233</v>
      </c>
    </row>
    <row r="1987" spans="1:6" x14ac:dyDescent="0.25">
      <c r="A1987" s="56" t="s">
        <v>671</v>
      </c>
      <c r="B1987" s="56" t="s">
        <v>5233</v>
      </c>
      <c r="C1987" s="56" t="s">
        <v>169</v>
      </c>
      <c r="D1987" s="57" t="s">
        <v>5769</v>
      </c>
      <c r="E1987" s="72" t="s">
        <v>5752</v>
      </c>
      <c r="F1987" s="56" t="s">
        <v>5233</v>
      </c>
    </row>
    <row r="1988" spans="1:6" x14ac:dyDescent="0.25">
      <c r="A1988" s="56" t="s">
        <v>464</v>
      </c>
      <c r="B1988" s="56" t="s">
        <v>5233</v>
      </c>
      <c r="C1988" s="56" t="s">
        <v>169</v>
      </c>
      <c r="D1988" s="57" t="s">
        <v>5769</v>
      </c>
      <c r="E1988" s="72" t="s">
        <v>5752</v>
      </c>
      <c r="F1988" s="56" t="s">
        <v>5233</v>
      </c>
    </row>
    <row r="1989" spans="1:6" x14ac:dyDescent="0.25">
      <c r="A1989" s="56" t="s">
        <v>4025</v>
      </c>
      <c r="B1989" s="56" t="s">
        <v>5233</v>
      </c>
      <c r="C1989" s="56" t="s">
        <v>169</v>
      </c>
      <c r="D1989" s="57" t="s">
        <v>5769</v>
      </c>
      <c r="E1989" s="72" t="s">
        <v>5752</v>
      </c>
      <c r="F1989" s="56" t="s">
        <v>5233</v>
      </c>
    </row>
    <row r="1990" spans="1:6" x14ac:dyDescent="0.25">
      <c r="A1990" s="56" t="s">
        <v>4688</v>
      </c>
      <c r="B1990" s="56" t="s">
        <v>5233</v>
      </c>
      <c r="C1990" s="56" t="s">
        <v>169</v>
      </c>
      <c r="D1990" s="57" t="s">
        <v>5769</v>
      </c>
      <c r="E1990" s="72" t="s">
        <v>5752</v>
      </c>
      <c r="F1990" s="56" t="s">
        <v>5233</v>
      </c>
    </row>
    <row r="1991" spans="1:6" x14ac:dyDescent="0.25">
      <c r="A1991" s="56" t="s">
        <v>675</v>
      </c>
      <c r="B1991" s="56" t="s">
        <v>5233</v>
      </c>
      <c r="C1991" s="56" t="s">
        <v>243</v>
      </c>
      <c r="D1991" s="57" t="s">
        <v>5769</v>
      </c>
      <c r="E1991" s="72" t="s">
        <v>5752</v>
      </c>
      <c r="F1991" s="56" t="s">
        <v>5233</v>
      </c>
    </row>
    <row r="1992" spans="1:6" x14ac:dyDescent="0.25">
      <c r="A1992" s="56" t="s">
        <v>295</v>
      </c>
      <c r="B1992" s="56" t="s">
        <v>5233</v>
      </c>
      <c r="C1992" s="56" t="s">
        <v>243</v>
      </c>
      <c r="D1992" s="57" t="s">
        <v>5769</v>
      </c>
      <c r="E1992" s="72" t="s">
        <v>5752</v>
      </c>
      <c r="F1992" s="56" t="s">
        <v>5233</v>
      </c>
    </row>
    <row r="1993" spans="1:6" x14ac:dyDescent="0.25">
      <c r="A1993" s="56" t="s">
        <v>5237</v>
      </c>
      <c r="B1993" s="56" t="s">
        <v>5233</v>
      </c>
      <c r="C1993" s="56" t="s">
        <v>243</v>
      </c>
      <c r="D1993" s="57" t="s">
        <v>5769</v>
      </c>
      <c r="E1993" s="72" t="s">
        <v>5752</v>
      </c>
      <c r="F1993" s="56" t="s">
        <v>5233</v>
      </c>
    </row>
    <row r="1994" spans="1:6" x14ac:dyDescent="0.25">
      <c r="A1994" s="56" t="s">
        <v>4689</v>
      </c>
      <c r="B1994" s="56" t="s">
        <v>5233</v>
      </c>
      <c r="C1994" s="56" t="s">
        <v>243</v>
      </c>
      <c r="D1994" s="57" t="s">
        <v>5769</v>
      </c>
      <c r="E1994" s="72" t="s">
        <v>5752</v>
      </c>
      <c r="F1994" s="56" t="s">
        <v>5233</v>
      </c>
    </row>
    <row r="1995" spans="1:6" x14ac:dyDescent="0.25">
      <c r="A1995" s="56" t="s">
        <v>189</v>
      </c>
      <c r="B1995" s="56" t="s">
        <v>5233</v>
      </c>
      <c r="C1995" s="56" t="s">
        <v>243</v>
      </c>
      <c r="D1995" s="57" t="s">
        <v>5769</v>
      </c>
      <c r="E1995" s="72" t="s">
        <v>5752</v>
      </c>
      <c r="F1995" s="56" t="s">
        <v>5233</v>
      </c>
    </row>
    <row r="1996" spans="1:6" x14ac:dyDescent="0.25">
      <c r="A1996" s="56" t="s">
        <v>3788</v>
      </c>
      <c r="B1996" s="56" t="s">
        <v>5233</v>
      </c>
      <c r="C1996" s="56" t="s">
        <v>243</v>
      </c>
      <c r="D1996" s="57" t="s">
        <v>5769</v>
      </c>
      <c r="E1996" s="72" t="s">
        <v>5752</v>
      </c>
      <c r="F1996" s="56" t="s">
        <v>5233</v>
      </c>
    </row>
    <row r="1997" spans="1:6" x14ac:dyDescent="0.25">
      <c r="A1997" s="56" t="s">
        <v>5238</v>
      </c>
      <c r="B1997" s="56" t="s">
        <v>5233</v>
      </c>
      <c r="C1997" s="56" t="s">
        <v>243</v>
      </c>
      <c r="D1997" s="57" t="s">
        <v>5769</v>
      </c>
      <c r="E1997" s="72" t="s">
        <v>5752</v>
      </c>
      <c r="F1997" s="56" t="s">
        <v>5233</v>
      </c>
    </row>
    <row r="1998" spans="1:6" x14ac:dyDescent="0.25">
      <c r="A1998" s="56" t="s">
        <v>441</v>
      </c>
      <c r="B1998" s="56" t="s">
        <v>5233</v>
      </c>
      <c r="C1998" s="56" t="s">
        <v>243</v>
      </c>
      <c r="D1998" s="57" t="s">
        <v>5769</v>
      </c>
      <c r="E1998" s="72" t="s">
        <v>5752</v>
      </c>
      <c r="F1998" s="56" t="s">
        <v>5233</v>
      </c>
    </row>
    <row r="1999" spans="1:6" x14ac:dyDescent="0.25">
      <c r="A1999" s="56" t="s">
        <v>376</v>
      </c>
      <c r="B1999" s="56" t="s">
        <v>5233</v>
      </c>
      <c r="C1999" s="56" t="s">
        <v>243</v>
      </c>
      <c r="D1999" s="57" t="s">
        <v>5769</v>
      </c>
      <c r="E1999" s="72" t="s">
        <v>5752</v>
      </c>
      <c r="F1999" s="56" t="s">
        <v>5233</v>
      </c>
    </row>
    <row r="2000" spans="1:6" x14ac:dyDescent="0.25">
      <c r="A2000" s="56" t="s">
        <v>409</v>
      </c>
      <c r="B2000" s="56" t="s">
        <v>5233</v>
      </c>
      <c r="C2000" s="56" t="s">
        <v>243</v>
      </c>
      <c r="D2000" s="57" t="s">
        <v>5769</v>
      </c>
      <c r="E2000" s="72" t="s">
        <v>5752</v>
      </c>
      <c r="F2000" s="56" t="s">
        <v>5233</v>
      </c>
    </row>
    <row r="2001" spans="1:6" x14ac:dyDescent="0.25">
      <c r="A2001" s="56" t="s">
        <v>336</v>
      </c>
      <c r="B2001" s="56" t="s">
        <v>5233</v>
      </c>
      <c r="C2001" s="56" t="s">
        <v>243</v>
      </c>
      <c r="D2001" s="57" t="s">
        <v>5769</v>
      </c>
      <c r="E2001" s="72" t="s">
        <v>5752</v>
      </c>
      <c r="F2001" s="56" t="s">
        <v>5233</v>
      </c>
    </row>
    <row r="2002" spans="1:6" x14ac:dyDescent="0.25">
      <c r="A2002" s="56" t="s">
        <v>4691</v>
      </c>
      <c r="B2002" s="56" t="s">
        <v>5233</v>
      </c>
      <c r="C2002" s="56" t="s">
        <v>243</v>
      </c>
      <c r="D2002" s="57" t="s">
        <v>5769</v>
      </c>
      <c r="E2002" s="72" t="s">
        <v>5752</v>
      </c>
      <c r="F2002" s="56" t="s">
        <v>5233</v>
      </c>
    </row>
    <row r="2003" spans="1:6" x14ac:dyDescent="0.25">
      <c r="A2003" s="56" t="s">
        <v>443</v>
      </c>
      <c r="B2003" s="56" t="s">
        <v>5233</v>
      </c>
      <c r="C2003" s="56" t="s">
        <v>243</v>
      </c>
      <c r="D2003" s="57" t="s">
        <v>5769</v>
      </c>
      <c r="E2003" s="72" t="s">
        <v>5752</v>
      </c>
      <c r="F2003" s="56" t="s">
        <v>5233</v>
      </c>
    </row>
    <row r="2004" spans="1:6" x14ac:dyDescent="0.25">
      <c r="A2004" s="56" t="s">
        <v>4290</v>
      </c>
      <c r="B2004" s="56" t="s">
        <v>5233</v>
      </c>
      <c r="C2004" s="56" t="s">
        <v>243</v>
      </c>
      <c r="D2004" s="57" t="s">
        <v>5769</v>
      </c>
      <c r="E2004" s="72" t="s">
        <v>5752</v>
      </c>
      <c r="F2004" s="56" t="s">
        <v>5233</v>
      </c>
    </row>
    <row r="2005" spans="1:6" x14ac:dyDescent="0.25">
      <c r="A2005" s="56" t="s">
        <v>340</v>
      </c>
      <c r="B2005" s="56" t="s">
        <v>5233</v>
      </c>
      <c r="C2005" s="56" t="s">
        <v>243</v>
      </c>
      <c r="D2005" s="57" t="s">
        <v>5769</v>
      </c>
      <c r="E2005" s="72" t="s">
        <v>5752</v>
      </c>
      <c r="F2005" s="56" t="s">
        <v>5233</v>
      </c>
    </row>
    <row r="2006" spans="1:6" x14ac:dyDescent="0.25">
      <c r="A2006" s="56" t="s">
        <v>193</v>
      </c>
      <c r="B2006" s="56" t="s">
        <v>5233</v>
      </c>
      <c r="C2006" s="56" t="s">
        <v>243</v>
      </c>
      <c r="D2006" s="57" t="s">
        <v>5769</v>
      </c>
      <c r="E2006" s="72" t="s">
        <v>5752</v>
      </c>
      <c r="F2006" s="56" t="s">
        <v>5233</v>
      </c>
    </row>
    <row r="2007" spans="1:6" x14ac:dyDescent="0.25">
      <c r="A2007" s="56" t="s">
        <v>5239</v>
      </c>
      <c r="B2007" s="56" t="s">
        <v>5233</v>
      </c>
      <c r="C2007" s="56" t="s">
        <v>243</v>
      </c>
      <c r="D2007" s="57" t="s">
        <v>5769</v>
      </c>
      <c r="E2007" s="72" t="s">
        <v>5752</v>
      </c>
      <c r="F2007" s="56" t="s">
        <v>5233</v>
      </c>
    </row>
    <row r="2008" spans="1:6" x14ac:dyDescent="0.25">
      <c r="A2008" s="56" t="s">
        <v>5240</v>
      </c>
      <c r="B2008" s="56" t="s">
        <v>5233</v>
      </c>
      <c r="C2008" s="56" t="s">
        <v>243</v>
      </c>
      <c r="D2008" s="57" t="s">
        <v>5769</v>
      </c>
      <c r="E2008" s="72" t="s">
        <v>5752</v>
      </c>
      <c r="F2008" s="56" t="s">
        <v>5233</v>
      </c>
    </row>
    <row r="2009" spans="1:6" x14ac:dyDescent="0.25">
      <c r="A2009" s="56" t="s">
        <v>196</v>
      </c>
      <c r="B2009" s="56" t="s">
        <v>5233</v>
      </c>
      <c r="C2009" s="56" t="s">
        <v>243</v>
      </c>
      <c r="D2009" s="57" t="s">
        <v>5769</v>
      </c>
      <c r="E2009" s="72" t="s">
        <v>5752</v>
      </c>
      <c r="F2009" s="56" t="s">
        <v>5233</v>
      </c>
    </row>
    <row r="2010" spans="1:6" x14ac:dyDescent="0.25">
      <c r="A2010" s="56" t="s">
        <v>4276</v>
      </c>
      <c r="B2010" s="56" t="s">
        <v>5233</v>
      </c>
      <c r="C2010" s="56" t="s">
        <v>243</v>
      </c>
      <c r="D2010" s="57" t="s">
        <v>5769</v>
      </c>
      <c r="E2010" s="72" t="s">
        <v>5752</v>
      </c>
      <c r="F2010" s="56" t="s">
        <v>5233</v>
      </c>
    </row>
    <row r="2011" spans="1:6" x14ac:dyDescent="0.25">
      <c r="A2011" s="56" t="s">
        <v>342</v>
      </c>
      <c r="B2011" s="56" t="s">
        <v>5233</v>
      </c>
      <c r="C2011" s="56" t="s">
        <v>243</v>
      </c>
      <c r="D2011" s="57" t="s">
        <v>5769</v>
      </c>
      <c r="E2011" s="72" t="s">
        <v>5752</v>
      </c>
      <c r="F2011" s="56" t="s">
        <v>5233</v>
      </c>
    </row>
    <row r="2012" spans="1:6" x14ac:dyDescent="0.25">
      <c r="A2012" s="56" t="s">
        <v>275</v>
      </c>
      <c r="B2012" s="56" t="s">
        <v>5233</v>
      </c>
      <c r="C2012" s="56" t="s">
        <v>243</v>
      </c>
      <c r="D2012" s="57" t="s">
        <v>5769</v>
      </c>
      <c r="E2012" s="72" t="s">
        <v>5752</v>
      </c>
      <c r="F2012" s="56" t="s">
        <v>5233</v>
      </c>
    </row>
    <row r="2013" spans="1:6" x14ac:dyDescent="0.25">
      <c r="A2013" s="56" t="s">
        <v>387</v>
      </c>
      <c r="B2013" s="56" t="s">
        <v>5233</v>
      </c>
      <c r="C2013" s="56" t="s">
        <v>243</v>
      </c>
      <c r="D2013" s="57" t="s">
        <v>5769</v>
      </c>
      <c r="E2013" s="72" t="s">
        <v>5752</v>
      </c>
      <c r="F2013" s="56" t="s">
        <v>5233</v>
      </c>
    </row>
    <row r="2014" spans="1:6" x14ac:dyDescent="0.25">
      <c r="A2014" s="56" t="s">
        <v>686</v>
      </c>
      <c r="B2014" s="56" t="s">
        <v>5233</v>
      </c>
      <c r="C2014" s="56" t="s">
        <v>243</v>
      </c>
      <c r="D2014" s="57" t="s">
        <v>5769</v>
      </c>
      <c r="E2014" s="72" t="s">
        <v>5752</v>
      </c>
      <c r="F2014" s="56" t="s">
        <v>5233</v>
      </c>
    </row>
    <row r="2015" spans="1:6" x14ac:dyDescent="0.25">
      <c r="A2015" s="56" t="s">
        <v>198</v>
      </c>
      <c r="B2015" s="56" t="s">
        <v>5233</v>
      </c>
      <c r="C2015" s="56" t="s">
        <v>243</v>
      </c>
      <c r="D2015" s="57" t="s">
        <v>5769</v>
      </c>
      <c r="E2015" s="72" t="s">
        <v>5752</v>
      </c>
      <c r="F2015" s="56" t="s">
        <v>5233</v>
      </c>
    </row>
    <row r="2016" spans="1:6" x14ac:dyDescent="0.25">
      <c r="A2016" s="56" t="s">
        <v>5241</v>
      </c>
      <c r="B2016" s="56" t="s">
        <v>5233</v>
      </c>
      <c r="C2016" s="56" t="s">
        <v>243</v>
      </c>
      <c r="D2016" s="57" t="s">
        <v>5769</v>
      </c>
      <c r="E2016" s="72" t="s">
        <v>5752</v>
      </c>
      <c r="F2016" s="56" t="s">
        <v>5233</v>
      </c>
    </row>
    <row r="2017" spans="1:6" x14ac:dyDescent="0.25">
      <c r="A2017" s="56" t="s">
        <v>4359</v>
      </c>
      <c r="B2017" s="56" t="s">
        <v>5233</v>
      </c>
      <c r="C2017" s="56" t="s">
        <v>243</v>
      </c>
      <c r="D2017" s="57" t="s">
        <v>5769</v>
      </c>
      <c r="E2017" s="72" t="s">
        <v>5752</v>
      </c>
      <c r="F2017" s="56" t="s">
        <v>5233</v>
      </c>
    </row>
    <row r="2018" spans="1:6" x14ac:dyDescent="0.25">
      <c r="A2018" s="56" t="s">
        <v>3804</v>
      </c>
      <c r="B2018" s="56" t="s">
        <v>5233</v>
      </c>
      <c r="C2018" s="56" t="s">
        <v>243</v>
      </c>
      <c r="D2018" s="57" t="s">
        <v>5769</v>
      </c>
      <c r="E2018" s="72" t="s">
        <v>5752</v>
      </c>
      <c r="F2018" s="56" t="s">
        <v>5233</v>
      </c>
    </row>
    <row r="2019" spans="1:6" x14ac:dyDescent="0.25">
      <c r="A2019" s="56" t="s">
        <v>201</v>
      </c>
      <c r="B2019" s="56" t="s">
        <v>5233</v>
      </c>
      <c r="C2019" s="56" t="s">
        <v>243</v>
      </c>
      <c r="D2019" s="57" t="s">
        <v>5769</v>
      </c>
      <c r="E2019" s="72" t="s">
        <v>5752</v>
      </c>
      <c r="F2019" s="56" t="s">
        <v>5233</v>
      </c>
    </row>
    <row r="2020" spans="1:6" x14ac:dyDescent="0.25">
      <c r="A2020" s="56" t="s">
        <v>5242</v>
      </c>
      <c r="B2020" s="56" t="s">
        <v>5233</v>
      </c>
      <c r="C2020" s="56" t="s">
        <v>243</v>
      </c>
      <c r="D2020" s="57" t="s">
        <v>5769</v>
      </c>
      <c r="E2020" s="72" t="s">
        <v>5752</v>
      </c>
      <c r="F2020" s="56" t="s">
        <v>5233</v>
      </c>
    </row>
    <row r="2021" spans="1:6" x14ac:dyDescent="0.25">
      <c r="A2021" s="56" t="s">
        <v>453</v>
      </c>
      <c r="B2021" s="56" t="s">
        <v>5233</v>
      </c>
      <c r="C2021" s="56" t="s">
        <v>243</v>
      </c>
      <c r="D2021" s="57" t="s">
        <v>5769</v>
      </c>
      <c r="E2021" s="72" t="s">
        <v>5752</v>
      </c>
      <c r="F2021" s="56" t="s">
        <v>5233</v>
      </c>
    </row>
    <row r="2022" spans="1:6" x14ac:dyDescent="0.25">
      <c r="A2022" s="56" t="s">
        <v>5243</v>
      </c>
      <c r="B2022" s="56" t="s">
        <v>5233</v>
      </c>
      <c r="C2022" s="56" t="s">
        <v>243</v>
      </c>
      <c r="D2022" s="57" t="s">
        <v>5769</v>
      </c>
      <c r="E2022" s="72" t="s">
        <v>5752</v>
      </c>
      <c r="F2022" s="56" t="s">
        <v>5233</v>
      </c>
    </row>
    <row r="2023" spans="1:6" x14ac:dyDescent="0.25">
      <c r="A2023" s="56" t="s">
        <v>454</v>
      </c>
      <c r="B2023" s="56" t="s">
        <v>5233</v>
      </c>
      <c r="C2023" s="56" t="s">
        <v>243</v>
      </c>
      <c r="D2023" s="57" t="s">
        <v>5769</v>
      </c>
      <c r="E2023" s="72" t="s">
        <v>5752</v>
      </c>
      <c r="F2023" s="56" t="s">
        <v>5233</v>
      </c>
    </row>
    <row r="2024" spans="1:6" x14ac:dyDescent="0.25">
      <c r="A2024" s="56" t="s">
        <v>4726</v>
      </c>
      <c r="B2024" s="56" t="s">
        <v>5244</v>
      </c>
      <c r="C2024" s="56" t="s">
        <v>5781</v>
      </c>
      <c r="D2024" s="57" t="s">
        <v>5769</v>
      </c>
      <c r="E2024" s="72" t="s">
        <v>5752</v>
      </c>
      <c r="F2024" s="56" t="s">
        <v>5244</v>
      </c>
    </row>
    <row r="2025" spans="1:6" x14ac:dyDescent="0.25">
      <c r="A2025" s="56" t="s">
        <v>394</v>
      </c>
      <c r="B2025" s="56" t="s">
        <v>5244</v>
      </c>
      <c r="C2025" s="56" t="s">
        <v>5781</v>
      </c>
      <c r="D2025" s="57" t="s">
        <v>5769</v>
      </c>
      <c r="E2025" s="72" t="s">
        <v>5752</v>
      </c>
      <c r="F2025" s="56" t="s">
        <v>5244</v>
      </c>
    </row>
    <row r="2026" spans="1:6" x14ac:dyDescent="0.25">
      <c r="A2026" s="56" t="s">
        <v>4206</v>
      </c>
      <c r="B2026" s="56" t="s">
        <v>5244</v>
      </c>
      <c r="C2026" s="56" t="s">
        <v>5781</v>
      </c>
      <c r="D2026" s="57" t="s">
        <v>5769</v>
      </c>
      <c r="E2026" s="72" t="s">
        <v>5752</v>
      </c>
      <c r="F2026" s="56" t="s">
        <v>5244</v>
      </c>
    </row>
    <row r="2027" spans="1:6" x14ac:dyDescent="0.25">
      <c r="A2027" s="56" t="s">
        <v>315</v>
      </c>
      <c r="B2027" s="56" t="s">
        <v>5244</v>
      </c>
      <c r="C2027" s="56" t="s">
        <v>5781</v>
      </c>
      <c r="D2027" s="57" t="s">
        <v>5769</v>
      </c>
      <c r="E2027" s="72" t="s">
        <v>5752</v>
      </c>
      <c r="F2027" s="56" t="s">
        <v>5244</v>
      </c>
    </row>
    <row r="2028" spans="1:6" x14ac:dyDescent="0.25">
      <c r="A2028" s="56" t="s">
        <v>600</v>
      </c>
      <c r="B2028" s="56" t="s">
        <v>5244</v>
      </c>
      <c r="C2028" s="56" t="s">
        <v>5781</v>
      </c>
      <c r="D2028" s="57" t="s">
        <v>5769</v>
      </c>
      <c r="E2028" s="72" t="s">
        <v>5752</v>
      </c>
      <c r="F2028" s="56" t="s">
        <v>5244</v>
      </c>
    </row>
    <row r="2029" spans="1:6" x14ac:dyDescent="0.25">
      <c r="A2029" s="56" t="s">
        <v>635</v>
      </c>
      <c r="B2029" s="56" t="s">
        <v>5244</v>
      </c>
      <c r="C2029" s="56" t="s">
        <v>5781</v>
      </c>
      <c r="D2029" s="57" t="s">
        <v>5769</v>
      </c>
      <c r="E2029" s="72" t="s">
        <v>5752</v>
      </c>
      <c r="F2029" s="56" t="s">
        <v>5244</v>
      </c>
    </row>
    <row r="2030" spans="1:6" x14ac:dyDescent="0.25">
      <c r="A2030" s="56" t="s">
        <v>356</v>
      </c>
      <c r="B2030" s="56" t="s">
        <v>5244</v>
      </c>
      <c r="C2030" s="56" t="s">
        <v>5781</v>
      </c>
      <c r="D2030" s="57" t="s">
        <v>5769</v>
      </c>
      <c r="E2030" s="72" t="s">
        <v>5752</v>
      </c>
      <c r="F2030" s="56" t="s">
        <v>5244</v>
      </c>
    </row>
    <row r="2031" spans="1:6" x14ac:dyDescent="0.25">
      <c r="A2031" s="56" t="s">
        <v>4209</v>
      </c>
      <c r="B2031" s="56" t="s">
        <v>5244</v>
      </c>
      <c r="C2031" s="56" t="s">
        <v>5781</v>
      </c>
      <c r="D2031" s="57" t="s">
        <v>5769</v>
      </c>
      <c r="E2031" s="72" t="s">
        <v>5752</v>
      </c>
      <c r="F2031" s="56" t="s">
        <v>5244</v>
      </c>
    </row>
    <row r="2032" spans="1:6" x14ac:dyDescent="0.25">
      <c r="A2032" s="56" t="s">
        <v>550</v>
      </c>
      <c r="B2032" s="56" t="s">
        <v>5244</v>
      </c>
      <c r="C2032" s="56" t="s">
        <v>5781</v>
      </c>
      <c r="D2032" s="57" t="s">
        <v>5769</v>
      </c>
      <c r="E2032" s="72" t="s">
        <v>5752</v>
      </c>
      <c r="F2032" s="56" t="s">
        <v>5244</v>
      </c>
    </row>
    <row r="2033" spans="1:6" x14ac:dyDescent="0.25">
      <c r="A2033" s="56" t="s">
        <v>400</v>
      </c>
      <c r="B2033" s="56" t="s">
        <v>5244</v>
      </c>
      <c r="C2033" s="56" t="s">
        <v>5781</v>
      </c>
      <c r="D2033" s="57" t="s">
        <v>5769</v>
      </c>
      <c r="E2033" s="72" t="s">
        <v>5752</v>
      </c>
      <c r="F2033" s="56" t="s">
        <v>5244</v>
      </c>
    </row>
    <row r="2034" spans="1:6" x14ac:dyDescent="0.25">
      <c r="A2034" s="56" t="s">
        <v>551</v>
      </c>
      <c r="B2034" s="56" t="s">
        <v>5244</v>
      </c>
      <c r="C2034" s="56" t="s">
        <v>5781</v>
      </c>
      <c r="D2034" s="57" t="s">
        <v>5769</v>
      </c>
      <c r="E2034" s="72" t="s">
        <v>5752</v>
      </c>
      <c r="F2034" s="56" t="s">
        <v>5244</v>
      </c>
    </row>
    <row r="2035" spans="1:6" x14ac:dyDescent="0.25">
      <c r="A2035" s="56" t="s">
        <v>4068</v>
      </c>
      <c r="B2035" s="56" t="s">
        <v>5244</v>
      </c>
      <c r="C2035" s="56" t="s">
        <v>5781</v>
      </c>
      <c r="D2035" s="57" t="s">
        <v>5769</v>
      </c>
      <c r="E2035" s="72" t="s">
        <v>5752</v>
      </c>
      <c r="F2035" s="56" t="s">
        <v>5244</v>
      </c>
    </row>
    <row r="2036" spans="1:6" x14ac:dyDescent="0.25">
      <c r="A2036" s="56" t="s">
        <v>5245</v>
      </c>
      <c r="B2036" s="56" t="s">
        <v>5244</v>
      </c>
      <c r="C2036" s="56" t="s">
        <v>5781</v>
      </c>
      <c r="D2036" s="57" t="s">
        <v>5769</v>
      </c>
      <c r="E2036" s="72" t="s">
        <v>5752</v>
      </c>
      <c r="F2036" s="56" t="s">
        <v>5244</v>
      </c>
    </row>
    <row r="2037" spans="1:6" x14ac:dyDescent="0.25">
      <c r="A2037" s="56" t="s">
        <v>554</v>
      </c>
      <c r="B2037" s="56" t="s">
        <v>5244</v>
      </c>
      <c r="C2037" s="56" t="s">
        <v>5781</v>
      </c>
      <c r="D2037" s="57" t="s">
        <v>5769</v>
      </c>
      <c r="E2037" s="72" t="s">
        <v>5752</v>
      </c>
      <c r="F2037" s="56" t="s">
        <v>5244</v>
      </c>
    </row>
    <row r="2038" spans="1:6" x14ac:dyDescent="0.25">
      <c r="A2038" s="56" t="s">
        <v>4269</v>
      </c>
      <c r="B2038" s="56" t="s">
        <v>5244</v>
      </c>
      <c r="C2038" s="56" t="s">
        <v>5781</v>
      </c>
      <c r="D2038" s="57" t="s">
        <v>5769</v>
      </c>
      <c r="E2038" s="72" t="s">
        <v>5752</v>
      </c>
      <c r="F2038" s="56" t="s">
        <v>5244</v>
      </c>
    </row>
    <row r="2039" spans="1:6" x14ac:dyDescent="0.25">
      <c r="A2039" s="56" t="s">
        <v>324</v>
      </c>
      <c r="B2039" s="56" t="s">
        <v>5244</v>
      </c>
      <c r="C2039" s="56" t="s">
        <v>5781</v>
      </c>
      <c r="D2039" s="57" t="s">
        <v>5769</v>
      </c>
      <c r="E2039" s="72" t="s">
        <v>5752</v>
      </c>
      <c r="F2039" s="56" t="s">
        <v>5244</v>
      </c>
    </row>
    <row r="2040" spans="1:6" x14ac:dyDescent="0.25">
      <c r="A2040" s="56" t="s">
        <v>3998</v>
      </c>
      <c r="B2040" s="56" t="s">
        <v>5244</v>
      </c>
      <c r="C2040" s="56" t="s">
        <v>5781</v>
      </c>
      <c r="D2040" s="57" t="s">
        <v>5769</v>
      </c>
      <c r="E2040" s="72" t="s">
        <v>5752</v>
      </c>
      <c r="F2040" s="56" t="s">
        <v>5244</v>
      </c>
    </row>
    <row r="2041" spans="1:6" x14ac:dyDescent="0.25">
      <c r="A2041" s="56" t="s">
        <v>179</v>
      </c>
      <c r="B2041" s="56" t="s">
        <v>5244</v>
      </c>
      <c r="C2041" s="56" t="s">
        <v>5781</v>
      </c>
      <c r="D2041" s="57" t="s">
        <v>5769</v>
      </c>
      <c r="E2041" s="72" t="s">
        <v>5752</v>
      </c>
      <c r="F2041" s="56" t="s">
        <v>5244</v>
      </c>
    </row>
    <row r="2042" spans="1:6" x14ac:dyDescent="0.25">
      <c r="A2042" s="56" t="s">
        <v>289</v>
      </c>
      <c r="B2042" s="56" t="s">
        <v>5244</v>
      </c>
      <c r="C2042" s="56" t="s">
        <v>5781</v>
      </c>
      <c r="D2042" s="57" t="s">
        <v>5769</v>
      </c>
      <c r="E2042" s="72" t="s">
        <v>5752</v>
      </c>
      <c r="F2042" s="56" t="s">
        <v>5244</v>
      </c>
    </row>
    <row r="2043" spans="1:6" x14ac:dyDescent="0.25">
      <c r="A2043" s="56" t="s">
        <v>639</v>
      </c>
      <c r="B2043" s="56" t="s">
        <v>5244</v>
      </c>
      <c r="C2043" s="56" t="s">
        <v>5781</v>
      </c>
      <c r="D2043" s="57" t="s">
        <v>5769</v>
      </c>
      <c r="E2043" s="72" t="s">
        <v>5752</v>
      </c>
      <c r="F2043" s="56" t="s">
        <v>5244</v>
      </c>
    </row>
    <row r="2044" spans="1:6" x14ac:dyDescent="0.25">
      <c r="A2044" s="56" t="s">
        <v>4702</v>
      </c>
      <c r="B2044" s="56" t="s">
        <v>5244</v>
      </c>
      <c r="C2044" s="56" t="s">
        <v>5781</v>
      </c>
      <c r="D2044" s="57" t="s">
        <v>5769</v>
      </c>
      <c r="E2044" s="72" t="s">
        <v>5752</v>
      </c>
      <c r="F2044" s="56" t="s">
        <v>5244</v>
      </c>
    </row>
    <row r="2045" spans="1:6" x14ac:dyDescent="0.25">
      <c r="A2045" s="56" t="s">
        <v>361</v>
      </c>
      <c r="B2045" s="56" t="s">
        <v>5244</v>
      </c>
      <c r="C2045" s="56" t="s">
        <v>5781</v>
      </c>
      <c r="D2045" s="57" t="s">
        <v>5769</v>
      </c>
      <c r="E2045" s="72" t="s">
        <v>5752</v>
      </c>
      <c r="F2045" s="56" t="s">
        <v>5244</v>
      </c>
    </row>
    <row r="2046" spans="1:6" x14ac:dyDescent="0.25">
      <c r="A2046" s="56" t="s">
        <v>4000</v>
      </c>
      <c r="B2046" s="56" t="s">
        <v>5244</v>
      </c>
      <c r="C2046" s="56" t="s">
        <v>5781</v>
      </c>
      <c r="D2046" s="57" t="s">
        <v>5769</v>
      </c>
      <c r="E2046" s="72" t="s">
        <v>5752</v>
      </c>
      <c r="F2046" s="56" t="s">
        <v>5244</v>
      </c>
    </row>
    <row r="2047" spans="1:6" x14ac:dyDescent="0.25">
      <c r="A2047" s="56" t="s">
        <v>182</v>
      </c>
      <c r="B2047" s="56" t="s">
        <v>5244</v>
      </c>
      <c r="C2047" s="56" t="s">
        <v>5781</v>
      </c>
      <c r="D2047" s="57" t="s">
        <v>5769</v>
      </c>
      <c r="E2047" s="72" t="s">
        <v>5752</v>
      </c>
      <c r="F2047" s="56" t="s">
        <v>5244</v>
      </c>
    </row>
    <row r="2048" spans="1:6" x14ac:dyDescent="0.25">
      <c r="A2048" s="56" t="s">
        <v>4585</v>
      </c>
      <c r="B2048" s="56" t="s">
        <v>5244</v>
      </c>
      <c r="C2048" s="56" t="s">
        <v>5781</v>
      </c>
      <c r="D2048" s="57" t="s">
        <v>5769</v>
      </c>
      <c r="E2048" s="72" t="s">
        <v>5752</v>
      </c>
      <c r="F2048" s="56" t="s">
        <v>5244</v>
      </c>
    </row>
    <row r="2049" spans="1:6" x14ac:dyDescent="0.25">
      <c r="A2049" s="56" t="s">
        <v>331</v>
      </c>
      <c r="B2049" s="56" t="s">
        <v>5244</v>
      </c>
      <c r="C2049" s="56" t="s">
        <v>5781</v>
      </c>
      <c r="D2049" s="57" t="s">
        <v>5769</v>
      </c>
      <c r="E2049" s="72" t="s">
        <v>5752</v>
      </c>
      <c r="F2049" s="56" t="s">
        <v>5244</v>
      </c>
    </row>
    <row r="2050" spans="1:6" x14ac:dyDescent="0.25">
      <c r="A2050" s="56" t="s">
        <v>368</v>
      </c>
      <c r="B2050" s="56" t="s">
        <v>5244</v>
      </c>
      <c r="C2050" s="56" t="s">
        <v>5781</v>
      </c>
      <c r="D2050" s="57" t="s">
        <v>5769</v>
      </c>
      <c r="E2050" s="72" t="s">
        <v>5752</v>
      </c>
      <c r="F2050" s="56" t="s">
        <v>5244</v>
      </c>
    </row>
    <row r="2051" spans="1:6" x14ac:dyDescent="0.25">
      <c r="A2051" s="56" t="s">
        <v>369</v>
      </c>
      <c r="B2051" s="56" t="s">
        <v>5244</v>
      </c>
      <c r="C2051" s="56" t="s">
        <v>5781</v>
      </c>
      <c r="D2051" s="57" t="s">
        <v>5769</v>
      </c>
      <c r="E2051" s="72" t="s">
        <v>5752</v>
      </c>
      <c r="F2051" s="56" t="s">
        <v>5244</v>
      </c>
    </row>
    <row r="2052" spans="1:6" x14ac:dyDescent="0.25">
      <c r="A2052" s="56" t="s">
        <v>224</v>
      </c>
      <c r="B2052" s="56" t="s">
        <v>5244</v>
      </c>
      <c r="C2052" s="56" t="s">
        <v>5781</v>
      </c>
      <c r="D2052" s="57" t="s">
        <v>5769</v>
      </c>
      <c r="E2052" s="72" t="s">
        <v>5752</v>
      </c>
      <c r="F2052" s="56" t="s">
        <v>5244</v>
      </c>
    </row>
    <row r="2053" spans="1:6" x14ac:dyDescent="0.25">
      <c r="A2053" s="56" t="s">
        <v>225</v>
      </c>
      <c r="B2053" s="56" t="s">
        <v>5244</v>
      </c>
      <c r="C2053" s="56" t="s">
        <v>5781</v>
      </c>
      <c r="D2053" s="57" t="s">
        <v>5769</v>
      </c>
      <c r="E2053" s="72" t="s">
        <v>5752</v>
      </c>
      <c r="F2053" s="56" t="s">
        <v>5244</v>
      </c>
    </row>
    <row r="2054" spans="1:6" x14ac:dyDescent="0.25">
      <c r="A2054" s="56" t="s">
        <v>255</v>
      </c>
      <c r="B2054" s="56" t="s">
        <v>5244</v>
      </c>
      <c r="C2054" s="56" t="s">
        <v>5781</v>
      </c>
      <c r="D2054" s="57" t="s">
        <v>5769</v>
      </c>
      <c r="E2054" s="72" t="s">
        <v>5752</v>
      </c>
      <c r="F2054" s="56" t="s">
        <v>5244</v>
      </c>
    </row>
    <row r="2055" spans="1:6" x14ac:dyDescent="0.25">
      <c r="A2055" s="56" t="s">
        <v>5246</v>
      </c>
      <c r="B2055" s="56" t="s">
        <v>5244</v>
      </c>
      <c r="C2055" s="56" t="s">
        <v>5781</v>
      </c>
      <c r="D2055" s="57" t="s">
        <v>5769</v>
      </c>
      <c r="E2055" s="72" t="s">
        <v>5752</v>
      </c>
      <c r="F2055" s="56" t="s">
        <v>5244</v>
      </c>
    </row>
    <row r="2056" spans="1:6" x14ac:dyDescent="0.25">
      <c r="A2056" s="56" t="s">
        <v>3183</v>
      </c>
      <c r="B2056" s="56" t="s">
        <v>5244</v>
      </c>
      <c r="C2056" s="56" t="s">
        <v>5781</v>
      </c>
      <c r="D2056" s="57" t="s">
        <v>5769</v>
      </c>
      <c r="E2056" s="72" t="s">
        <v>5752</v>
      </c>
      <c r="F2056" s="56" t="s">
        <v>5244</v>
      </c>
    </row>
    <row r="2057" spans="1:6" x14ac:dyDescent="0.25">
      <c r="A2057" s="56" t="s">
        <v>227</v>
      </c>
      <c r="B2057" s="56" t="s">
        <v>5244</v>
      </c>
      <c r="C2057" s="56" t="s">
        <v>5778</v>
      </c>
      <c r="D2057" s="57" t="s">
        <v>5769</v>
      </c>
      <c r="E2057" s="72" t="s">
        <v>5752</v>
      </c>
      <c r="F2057" s="56" t="s">
        <v>5244</v>
      </c>
    </row>
    <row r="2058" spans="1:6" x14ac:dyDescent="0.25">
      <c r="A2058" s="56" t="s">
        <v>5247</v>
      </c>
      <c r="B2058" s="56" t="s">
        <v>5244</v>
      </c>
      <c r="C2058" s="56" t="s">
        <v>5778</v>
      </c>
      <c r="D2058" s="57" t="s">
        <v>5769</v>
      </c>
      <c r="E2058" s="72" t="s">
        <v>5752</v>
      </c>
      <c r="F2058" s="56" t="s">
        <v>5244</v>
      </c>
    </row>
    <row r="2059" spans="1:6" x14ac:dyDescent="0.25">
      <c r="A2059" s="56" t="s">
        <v>4735</v>
      </c>
      <c r="B2059" s="56" t="s">
        <v>5244</v>
      </c>
      <c r="C2059" s="56" t="s">
        <v>5778</v>
      </c>
      <c r="D2059" s="57" t="s">
        <v>5769</v>
      </c>
      <c r="E2059" s="72" t="s">
        <v>5752</v>
      </c>
      <c r="F2059" s="56" t="s">
        <v>5244</v>
      </c>
    </row>
    <row r="2060" spans="1:6" x14ac:dyDescent="0.25">
      <c r="A2060" s="56" t="s">
        <v>187</v>
      </c>
      <c r="B2060" s="56" t="s">
        <v>5244</v>
      </c>
      <c r="C2060" s="56" t="s">
        <v>5778</v>
      </c>
      <c r="D2060" s="57" t="s">
        <v>5769</v>
      </c>
      <c r="E2060" s="72" t="s">
        <v>5752</v>
      </c>
      <c r="F2060" s="56" t="s">
        <v>5244</v>
      </c>
    </row>
    <row r="2061" spans="1:6" x14ac:dyDescent="0.25">
      <c r="A2061" s="56" t="s">
        <v>188</v>
      </c>
      <c r="B2061" s="56" t="s">
        <v>5244</v>
      </c>
      <c r="C2061" s="56" t="s">
        <v>5778</v>
      </c>
      <c r="D2061" s="57" t="s">
        <v>5769</v>
      </c>
      <c r="E2061" s="72" t="s">
        <v>5752</v>
      </c>
      <c r="F2061" s="56" t="s">
        <v>5244</v>
      </c>
    </row>
    <row r="2062" spans="1:6" x14ac:dyDescent="0.25">
      <c r="A2062" s="56" t="s">
        <v>5248</v>
      </c>
      <c r="B2062" s="56" t="s">
        <v>5244</v>
      </c>
      <c r="C2062" s="56" t="s">
        <v>5778</v>
      </c>
      <c r="D2062" s="57" t="s">
        <v>5769</v>
      </c>
      <c r="E2062" s="72" t="s">
        <v>5752</v>
      </c>
      <c r="F2062" s="56" t="s">
        <v>5244</v>
      </c>
    </row>
    <row r="2063" spans="1:6" x14ac:dyDescent="0.25">
      <c r="A2063" s="56" t="s">
        <v>5249</v>
      </c>
      <c r="B2063" s="56" t="s">
        <v>5244</v>
      </c>
      <c r="C2063" s="56" t="s">
        <v>5778</v>
      </c>
      <c r="D2063" s="57" t="s">
        <v>5769</v>
      </c>
      <c r="E2063" s="72" t="s">
        <v>5752</v>
      </c>
      <c r="F2063" s="56" t="s">
        <v>5244</v>
      </c>
    </row>
    <row r="2064" spans="1:6" x14ac:dyDescent="0.25">
      <c r="A2064" s="56" t="s">
        <v>257</v>
      </c>
      <c r="B2064" s="56" t="s">
        <v>5244</v>
      </c>
      <c r="C2064" s="56" t="s">
        <v>5778</v>
      </c>
      <c r="D2064" s="57" t="s">
        <v>5769</v>
      </c>
      <c r="E2064" s="72" t="s">
        <v>5752</v>
      </c>
      <c r="F2064" s="56" t="s">
        <v>5244</v>
      </c>
    </row>
    <row r="2065" spans="1:6" x14ac:dyDescent="0.25">
      <c r="A2065" s="56" t="s">
        <v>4324</v>
      </c>
      <c r="B2065" s="56" t="s">
        <v>5244</v>
      </c>
      <c r="C2065" s="56" t="s">
        <v>5778</v>
      </c>
      <c r="D2065" s="57" t="s">
        <v>5769</v>
      </c>
      <c r="E2065" s="72" t="s">
        <v>5752</v>
      </c>
      <c r="F2065" s="56" t="s">
        <v>5244</v>
      </c>
    </row>
    <row r="2066" spans="1:6" x14ac:dyDescent="0.25">
      <c r="A2066" s="56" t="s">
        <v>263</v>
      </c>
      <c r="B2066" s="56" t="s">
        <v>5244</v>
      </c>
      <c r="C2066" s="56" t="s">
        <v>5778</v>
      </c>
      <c r="D2066" s="57" t="s">
        <v>5769</v>
      </c>
      <c r="E2066" s="72" t="s">
        <v>5752</v>
      </c>
      <c r="F2066" s="56" t="s">
        <v>5244</v>
      </c>
    </row>
    <row r="2067" spans="1:6" x14ac:dyDescent="0.25">
      <c r="A2067" s="56" t="s">
        <v>192</v>
      </c>
      <c r="B2067" s="56" t="s">
        <v>5244</v>
      </c>
      <c r="C2067" s="56" t="s">
        <v>5778</v>
      </c>
      <c r="D2067" s="57" t="s">
        <v>5769</v>
      </c>
      <c r="E2067" s="72" t="s">
        <v>5752</v>
      </c>
      <c r="F2067" s="56" t="s">
        <v>5244</v>
      </c>
    </row>
    <row r="2068" spans="1:6" x14ac:dyDescent="0.25">
      <c r="A2068" s="56" t="s">
        <v>621</v>
      </c>
      <c r="B2068" s="56" t="s">
        <v>5244</v>
      </c>
      <c r="C2068" s="56" t="s">
        <v>5778</v>
      </c>
      <c r="D2068" s="57" t="s">
        <v>5769</v>
      </c>
      <c r="E2068" s="72" t="s">
        <v>5752</v>
      </c>
      <c r="F2068" s="56" t="s">
        <v>5244</v>
      </c>
    </row>
    <row r="2069" spans="1:6" x14ac:dyDescent="0.25">
      <c r="A2069" s="56" t="s">
        <v>4919</v>
      </c>
      <c r="B2069" s="56" t="s">
        <v>5244</v>
      </c>
      <c r="C2069" s="56" t="s">
        <v>5778</v>
      </c>
      <c r="D2069" s="57" t="s">
        <v>5769</v>
      </c>
      <c r="E2069" s="72" t="s">
        <v>5752</v>
      </c>
      <c r="F2069" s="56" t="s">
        <v>5244</v>
      </c>
    </row>
    <row r="2070" spans="1:6" x14ac:dyDescent="0.25">
      <c r="A2070" s="56" t="s">
        <v>300</v>
      </c>
      <c r="B2070" s="56" t="s">
        <v>5244</v>
      </c>
      <c r="C2070" s="56" t="s">
        <v>5778</v>
      </c>
      <c r="D2070" s="57" t="s">
        <v>5769</v>
      </c>
      <c r="E2070" s="72" t="s">
        <v>5752</v>
      </c>
      <c r="F2070" s="56" t="s">
        <v>5244</v>
      </c>
    </row>
    <row r="2071" spans="1:6" x14ac:dyDescent="0.25">
      <c r="A2071" s="56" t="s">
        <v>302</v>
      </c>
      <c r="B2071" s="56" t="s">
        <v>5244</v>
      </c>
      <c r="C2071" s="56" t="s">
        <v>5778</v>
      </c>
      <c r="D2071" s="57" t="s">
        <v>5769</v>
      </c>
      <c r="E2071" s="72" t="s">
        <v>5752</v>
      </c>
      <c r="F2071" s="56" t="s">
        <v>5244</v>
      </c>
    </row>
    <row r="2072" spans="1:6" x14ac:dyDescent="0.25">
      <c r="A2072" s="56" t="s">
        <v>5250</v>
      </c>
      <c r="B2072" s="56" t="s">
        <v>5244</v>
      </c>
      <c r="C2072" s="56" t="s">
        <v>5778</v>
      </c>
      <c r="D2072" s="57" t="s">
        <v>5769</v>
      </c>
      <c r="E2072" s="72" t="s">
        <v>5752</v>
      </c>
      <c r="F2072" s="56" t="s">
        <v>5244</v>
      </c>
    </row>
    <row r="2073" spans="1:6" x14ac:dyDescent="0.25">
      <c r="A2073" s="56" t="s">
        <v>4920</v>
      </c>
      <c r="B2073" s="56" t="s">
        <v>5244</v>
      </c>
      <c r="C2073" s="56" t="s">
        <v>5778</v>
      </c>
      <c r="D2073" s="57" t="s">
        <v>5769</v>
      </c>
      <c r="E2073" s="72" t="s">
        <v>5752</v>
      </c>
      <c r="F2073" s="56" t="s">
        <v>5244</v>
      </c>
    </row>
    <row r="2074" spans="1:6" x14ac:dyDescent="0.25">
      <c r="A2074" s="56" t="s">
        <v>338</v>
      </c>
      <c r="B2074" s="56" t="s">
        <v>5244</v>
      </c>
      <c r="C2074" s="56" t="s">
        <v>5778</v>
      </c>
      <c r="D2074" s="57" t="s">
        <v>5769</v>
      </c>
      <c r="E2074" s="72" t="s">
        <v>5752</v>
      </c>
      <c r="F2074" s="56" t="s">
        <v>5244</v>
      </c>
    </row>
    <row r="2075" spans="1:6" x14ac:dyDescent="0.25">
      <c r="A2075" s="56" t="s">
        <v>3579</v>
      </c>
      <c r="B2075" s="56" t="s">
        <v>5244</v>
      </c>
      <c r="C2075" s="56" t="s">
        <v>5778</v>
      </c>
      <c r="D2075" s="57" t="s">
        <v>5769</v>
      </c>
      <c r="E2075" s="72" t="s">
        <v>5752</v>
      </c>
      <c r="F2075" s="56" t="s">
        <v>5244</v>
      </c>
    </row>
    <row r="2076" spans="1:6" x14ac:dyDescent="0.25">
      <c r="A2076" s="56" t="s">
        <v>384</v>
      </c>
      <c r="B2076" s="56" t="s">
        <v>5244</v>
      </c>
      <c r="C2076" s="56" t="s">
        <v>5778</v>
      </c>
      <c r="D2076" s="57" t="s">
        <v>5769</v>
      </c>
      <c r="E2076" s="72" t="s">
        <v>5752</v>
      </c>
      <c r="F2076" s="56" t="s">
        <v>5244</v>
      </c>
    </row>
    <row r="2077" spans="1:6" x14ac:dyDescent="0.25">
      <c r="A2077" s="56" t="s">
        <v>625</v>
      </c>
      <c r="B2077" s="56" t="s">
        <v>5244</v>
      </c>
      <c r="C2077" s="56" t="s">
        <v>5778</v>
      </c>
      <c r="D2077" s="57" t="s">
        <v>5769</v>
      </c>
      <c r="E2077" s="72" t="s">
        <v>5752</v>
      </c>
      <c r="F2077" s="56" t="s">
        <v>5244</v>
      </c>
    </row>
    <row r="2078" spans="1:6" x14ac:dyDescent="0.25">
      <c r="A2078" s="56" t="s">
        <v>569</v>
      </c>
      <c r="B2078" s="56" t="s">
        <v>5244</v>
      </c>
      <c r="C2078" s="56" t="s">
        <v>5778</v>
      </c>
      <c r="D2078" s="57" t="s">
        <v>5769</v>
      </c>
      <c r="E2078" s="72" t="s">
        <v>5752</v>
      </c>
      <c r="F2078" s="56" t="s">
        <v>5244</v>
      </c>
    </row>
    <row r="2079" spans="1:6" x14ac:dyDescent="0.25">
      <c r="A2079" s="56" t="s">
        <v>274</v>
      </c>
      <c r="B2079" s="56" t="s">
        <v>5244</v>
      </c>
      <c r="C2079" s="56" t="s">
        <v>5778</v>
      </c>
      <c r="D2079" s="57" t="s">
        <v>5769</v>
      </c>
      <c r="E2079" s="72" t="s">
        <v>5752</v>
      </c>
      <c r="F2079" s="56" t="s">
        <v>5244</v>
      </c>
    </row>
    <row r="2080" spans="1:6" x14ac:dyDescent="0.25">
      <c r="A2080" s="56" t="s">
        <v>626</v>
      </c>
      <c r="B2080" s="56" t="s">
        <v>5244</v>
      </c>
      <c r="C2080" s="56" t="s">
        <v>5778</v>
      </c>
      <c r="D2080" s="57" t="s">
        <v>5769</v>
      </c>
      <c r="E2080" s="72" t="s">
        <v>5752</v>
      </c>
      <c r="F2080" s="56" t="s">
        <v>5244</v>
      </c>
    </row>
    <row r="2081" spans="1:6" x14ac:dyDescent="0.25">
      <c r="A2081" s="56" t="s">
        <v>343</v>
      </c>
      <c r="B2081" s="56" t="s">
        <v>5244</v>
      </c>
      <c r="C2081" s="56" t="s">
        <v>5778</v>
      </c>
      <c r="D2081" s="57" t="s">
        <v>5769</v>
      </c>
      <c r="E2081" s="72" t="s">
        <v>5752</v>
      </c>
      <c r="F2081" s="56" t="s">
        <v>5244</v>
      </c>
    </row>
    <row r="2082" spans="1:6" x14ac:dyDescent="0.25">
      <c r="A2082" s="56" t="s">
        <v>4008</v>
      </c>
      <c r="B2082" s="56" t="s">
        <v>5244</v>
      </c>
      <c r="C2082" s="56" t="s">
        <v>5778</v>
      </c>
      <c r="D2082" s="57" t="s">
        <v>5769</v>
      </c>
      <c r="E2082" s="72" t="s">
        <v>5752</v>
      </c>
      <c r="F2082" s="56" t="s">
        <v>5244</v>
      </c>
    </row>
    <row r="2083" spans="1:6" x14ac:dyDescent="0.25">
      <c r="A2083" s="56" t="s">
        <v>4009</v>
      </c>
      <c r="B2083" s="56" t="s">
        <v>5244</v>
      </c>
      <c r="C2083" s="56" t="s">
        <v>5778</v>
      </c>
      <c r="D2083" s="57" t="s">
        <v>5769</v>
      </c>
      <c r="E2083" s="72" t="s">
        <v>5752</v>
      </c>
      <c r="F2083" s="56" t="s">
        <v>5244</v>
      </c>
    </row>
    <row r="2084" spans="1:6" x14ac:dyDescent="0.25">
      <c r="A2084" s="56" t="s">
        <v>449</v>
      </c>
      <c r="B2084" s="56" t="s">
        <v>5244</v>
      </c>
      <c r="C2084" s="56" t="s">
        <v>5778</v>
      </c>
      <c r="D2084" s="57" t="s">
        <v>5769</v>
      </c>
      <c r="E2084" s="72" t="s">
        <v>5752</v>
      </c>
      <c r="F2084" s="56" t="s">
        <v>5244</v>
      </c>
    </row>
    <row r="2085" spans="1:6" x14ac:dyDescent="0.25">
      <c r="A2085" s="56" t="s">
        <v>4013</v>
      </c>
      <c r="B2085" s="56" t="s">
        <v>5244</v>
      </c>
      <c r="C2085" s="56" t="s">
        <v>5778</v>
      </c>
      <c r="D2085" s="57" t="s">
        <v>5769</v>
      </c>
      <c r="E2085" s="72" t="s">
        <v>5752</v>
      </c>
      <c r="F2085" s="56" t="s">
        <v>5244</v>
      </c>
    </row>
    <row r="2086" spans="1:6" x14ac:dyDescent="0.25">
      <c r="A2086" s="56" t="s">
        <v>5251</v>
      </c>
      <c r="B2086" s="56" t="s">
        <v>5244</v>
      </c>
      <c r="C2086" s="56" t="s">
        <v>5778</v>
      </c>
      <c r="D2086" s="57" t="s">
        <v>5769</v>
      </c>
      <c r="E2086" s="72" t="s">
        <v>5752</v>
      </c>
      <c r="F2086" s="56" t="s">
        <v>5244</v>
      </c>
    </row>
    <row r="2087" spans="1:6" x14ac:dyDescent="0.25">
      <c r="A2087" s="56" t="s">
        <v>4015</v>
      </c>
      <c r="B2087" s="56" t="s">
        <v>5244</v>
      </c>
      <c r="C2087" s="56" t="s">
        <v>5778</v>
      </c>
      <c r="D2087" s="57" t="s">
        <v>5769</v>
      </c>
      <c r="E2087" s="72" t="s">
        <v>5752</v>
      </c>
      <c r="F2087" s="56" t="s">
        <v>5244</v>
      </c>
    </row>
    <row r="2088" spans="1:6" x14ac:dyDescent="0.25">
      <c r="A2088" s="56" t="s">
        <v>632</v>
      </c>
      <c r="B2088" s="56" t="s">
        <v>5244</v>
      </c>
      <c r="C2088" s="56" t="s">
        <v>5778</v>
      </c>
      <c r="D2088" s="57" t="s">
        <v>5769</v>
      </c>
      <c r="E2088" s="72" t="s">
        <v>5752</v>
      </c>
      <c r="F2088" s="56" t="s">
        <v>5244</v>
      </c>
    </row>
    <row r="2089" spans="1:6" x14ac:dyDescent="0.25">
      <c r="A2089" s="56" t="s">
        <v>725</v>
      </c>
      <c r="B2089" s="56" t="s">
        <v>2125</v>
      </c>
      <c r="C2089" s="56" t="s">
        <v>5804</v>
      </c>
      <c r="D2089" s="57" t="s">
        <v>5768</v>
      </c>
      <c r="E2089" s="72" t="s">
        <v>5752</v>
      </c>
      <c r="F2089" s="56" t="s">
        <v>2125</v>
      </c>
    </row>
    <row r="2090" spans="1:6" x14ac:dyDescent="0.25">
      <c r="A2090" s="56" t="s">
        <v>2903</v>
      </c>
      <c r="B2090" s="56" t="s">
        <v>2125</v>
      </c>
      <c r="C2090" s="56" t="s">
        <v>5804</v>
      </c>
      <c r="D2090" s="57" t="s">
        <v>5768</v>
      </c>
      <c r="E2090" s="72" t="s">
        <v>5752</v>
      </c>
      <c r="F2090" s="56" t="s">
        <v>2125</v>
      </c>
    </row>
    <row r="2091" spans="1:6" x14ac:dyDescent="0.25">
      <c r="A2091" s="56" t="s">
        <v>3341</v>
      </c>
      <c r="B2091" s="56" t="s">
        <v>2125</v>
      </c>
      <c r="C2091" s="56" t="s">
        <v>5804</v>
      </c>
      <c r="D2091" s="57" t="s">
        <v>5768</v>
      </c>
      <c r="E2091" s="72" t="s">
        <v>5752</v>
      </c>
      <c r="F2091" s="56" t="s">
        <v>2125</v>
      </c>
    </row>
    <row r="2092" spans="1:6" x14ac:dyDescent="0.25">
      <c r="A2092" s="56" t="s">
        <v>1029</v>
      </c>
      <c r="B2092" s="56" t="s">
        <v>2125</v>
      </c>
      <c r="C2092" s="56" t="s">
        <v>5804</v>
      </c>
      <c r="D2092" s="57" t="s">
        <v>5768</v>
      </c>
      <c r="E2092" s="72" t="s">
        <v>5752</v>
      </c>
      <c r="F2092" s="56" t="s">
        <v>2125</v>
      </c>
    </row>
    <row r="2093" spans="1:6" x14ac:dyDescent="0.25">
      <c r="A2093" s="56" t="s">
        <v>602</v>
      </c>
      <c r="B2093" s="56" t="s">
        <v>2125</v>
      </c>
      <c r="C2093" s="56" t="s">
        <v>5804</v>
      </c>
      <c r="D2093" s="57" t="s">
        <v>5768</v>
      </c>
      <c r="E2093" s="72" t="s">
        <v>5752</v>
      </c>
      <c r="F2093" s="56" t="s">
        <v>2125</v>
      </c>
    </row>
    <row r="2094" spans="1:6" x14ac:dyDescent="0.25">
      <c r="A2094" s="56" t="s">
        <v>251</v>
      </c>
      <c r="B2094" s="56" t="s">
        <v>2125</v>
      </c>
      <c r="C2094" s="56" t="s">
        <v>5804</v>
      </c>
      <c r="D2094" s="57" t="s">
        <v>5768</v>
      </c>
      <c r="E2094" s="72" t="s">
        <v>5752</v>
      </c>
      <c r="F2094" s="56" t="s">
        <v>2125</v>
      </c>
    </row>
    <row r="2095" spans="1:6" x14ac:dyDescent="0.25">
      <c r="A2095" s="56" t="s">
        <v>4019</v>
      </c>
      <c r="B2095" s="56" t="s">
        <v>2125</v>
      </c>
      <c r="C2095" s="56" t="s">
        <v>5804</v>
      </c>
      <c r="D2095" s="57" t="s">
        <v>5768</v>
      </c>
      <c r="E2095" s="72" t="s">
        <v>5752</v>
      </c>
      <c r="F2095" s="56" t="s">
        <v>2125</v>
      </c>
    </row>
    <row r="2096" spans="1:6" x14ac:dyDescent="0.25">
      <c r="A2096" s="56" t="s">
        <v>4424</v>
      </c>
      <c r="B2096" s="56" t="s">
        <v>2125</v>
      </c>
      <c r="C2096" s="56" t="s">
        <v>5804</v>
      </c>
      <c r="D2096" s="57" t="s">
        <v>5768</v>
      </c>
      <c r="E2096" s="72" t="s">
        <v>5752</v>
      </c>
      <c r="F2096" s="56" t="s">
        <v>2125</v>
      </c>
    </row>
    <row r="2097" spans="1:6" x14ac:dyDescent="0.25">
      <c r="A2097" s="56" t="s">
        <v>288</v>
      </c>
      <c r="B2097" s="56" t="s">
        <v>2125</v>
      </c>
      <c r="C2097" s="56" t="s">
        <v>5804</v>
      </c>
      <c r="D2097" s="57" t="s">
        <v>5768</v>
      </c>
      <c r="E2097" s="72" t="s">
        <v>5752</v>
      </c>
      <c r="F2097" s="56" t="s">
        <v>2125</v>
      </c>
    </row>
    <row r="2098" spans="1:6" x14ac:dyDescent="0.25">
      <c r="A2098" s="56" t="s">
        <v>5284</v>
      </c>
      <c r="B2098" s="56" t="s">
        <v>2125</v>
      </c>
      <c r="C2098" s="56" t="s">
        <v>5804</v>
      </c>
      <c r="D2098" s="57" t="s">
        <v>5768</v>
      </c>
      <c r="E2098" s="72" t="s">
        <v>5752</v>
      </c>
      <c r="F2098" s="56" t="s">
        <v>2125</v>
      </c>
    </row>
    <row r="2099" spans="1:6" x14ac:dyDescent="0.25">
      <c r="A2099" s="56" t="s">
        <v>3640</v>
      </c>
      <c r="B2099" s="56" t="s">
        <v>2125</v>
      </c>
      <c r="C2099" s="56" t="s">
        <v>5804</v>
      </c>
      <c r="D2099" s="57" t="s">
        <v>5768</v>
      </c>
      <c r="E2099" s="72" t="s">
        <v>5752</v>
      </c>
      <c r="F2099" s="56" t="s">
        <v>2125</v>
      </c>
    </row>
    <row r="2100" spans="1:6" x14ac:dyDescent="0.25">
      <c r="A2100" s="56" t="s">
        <v>4022</v>
      </c>
      <c r="B2100" s="56" t="s">
        <v>2125</v>
      </c>
      <c r="C2100" s="56" t="s">
        <v>5804</v>
      </c>
      <c r="D2100" s="57" t="s">
        <v>5768</v>
      </c>
      <c r="E2100" s="72" t="s">
        <v>5752</v>
      </c>
      <c r="F2100" s="56" t="s">
        <v>2125</v>
      </c>
    </row>
    <row r="2101" spans="1:6" x14ac:dyDescent="0.25">
      <c r="A2101" s="56" t="s">
        <v>3642</v>
      </c>
      <c r="B2101" s="56" t="s">
        <v>2125</v>
      </c>
      <c r="C2101" s="56" t="s">
        <v>5804</v>
      </c>
      <c r="D2101" s="57" t="s">
        <v>5768</v>
      </c>
      <c r="E2101" s="72" t="s">
        <v>5752</v>
      </c>
      <c r="F2101" s="56" t="s">
        <v>2125</v>
      </c>
    </row>
    <row r="2102" spans="1:6" x14ac:dyDescent="0.25">
      <c r="A2102" s="56" t="s">
        <v>5285</v>
      </c>
      <c r="B2102" s="56" t="s">
        <v>2125</v>
      </c>
      <c r="C2102" s="56" t="s">
        <v>5804</v>
      </c>
      <c r="D2102" s="57" t="s">
        <v>5768</v>
      </c>
      <c r="E2102" s="72" t="s">
        <v>5752</v>
      </c>
      <c r="F2102" s="56" t="s">
        <v>2125</v>
      </c>
    </row>
    <row r="2103" spans="1:6" x14ac:dyDescent="0.25">
      <c r="A2103" s="56" t="s">
        <v>213</v>
      </c>
      <c r="B2103" s="56" t="s">
        <v>2125</v>
      </c>
      <c r="C2103" s="56" t="s">
        <v>5804</v>
      </c>
      <c r="D2103" s="57" t="s">
        <v>5768</v>
      </c>
      <c r="E2103" s="72" t="s">
        <v>5752</v>
      </c>
      <c r="F2103" s="56" t="s">
        <v>2125</v>
      </c>
    </row>
    <row r="2104" spans="1:6" x14ac:dyDescent="0.25">
      <c r="A2104" s="56" t="s">
        <v>4758</v>
      </c>
      <c r="B2104" s="56" t="s">
        <v>2125</v>
      </c>
      <c r="C2104" s="56" t="s">
        <v>5804</v>
      </c>
      <c r="D2104" s="57" t="s">
        <v>5768</v>
      </c>
      <c r="E2104" s="72" t="s">
        <v>5752</v>
      </c>
      <c r="F2104" s="56" t="s">
        <v>2125</v>
      </c>
    </row>
    <row r="2105" spans="1:6" x14ac:dyDescent="0.25">
      <c r="A2105" s="56" t="s">
        <v>493</v>
      </c>
      <c r="B2105" s="56" t="s">
        <v>2125</v>
      </c>
      <c r="C2105" s="56" t="s">
        <v>5804</v>
      </c>
      <c r="D2105" s="57" t="s">
        <v>5768</v>
      </c>
      <c r="E2105" s="72" t="s">
        <v>5752</v>
      </c>
      <c r="F2105" s="56" t="s">
        <v>2125</v>
      </c>
    </row>
    <row r="2106" spans="1:6" x14ac:dyDescent="0.25">
      <c r="A2106" s="56" t="s">
        <v>4712</v>
      </c>
      <c r="B2106" s="56" t="s">
        <v>2125</v>
      </c>
      <c r="C2106" s="56" t="s">
        <v>5804</v>
      </c>
      <c r="D2106" s="57" t="s">
        <v>5768</v>
      </c>
      <c r="E2106" s="72" t="s">
        <v>5752</v>
      </c>
      <c r="F2106" s="56" t="s">
        <v>2125</v>
      </c>
    </row>
    <row r="2107" spans="1:6" x14ac:dyDescent="0.25">
      <c r="A2107" s="56" t="s">
        <v>4539</v>
      </c>
      <c r="B2107" s="56" t="s">
        <v>2125</v>
      </c>
      <c r="C2107" s="56" t="s">
        <v>5804</v>
      </c>
      <c r="D2107" s="57" t="s">
        <v>5768</v>
      </c>
      <c r="E2107" s="72" t="s">
        <v>5752</v>
      </c>
      <c r="F2107" s="56" t="s">
        <v>2125</v>
      </c>
    </row>
    <row r="2108" spans="1:6" x14ac:dyDescent="0.25">
      <c r="A2108" s="56" t="s">
        <v>4384</v>
      </c>
      <c r="B2108" s="56" t="s">
        <v>2125</v>
      </c>
      <c r="C2108" s="56" t="s">
        <v>5804</v>
      </c>
      <c r="D2108" s="57" t="s">
        <v>5768</v>
      </c>
      <c r="E2108" s="72" t="s">
        <v>5752</v>
      </c>
      <c r="F2108" s="56" t="s">
        <v>2125</v>
      </c>
    </row>
    <row r="2109" spans="1:6" x14ac:dyDescent="0.25">
      <c r="A2109" s="56" t="s">
        <v>5115</v>
      </c>
      <c r="B2109" s="56" t="s">
        <v>2125</v>
      </c>
      <c r="C2109" s="56" t="s">
        <v>5804</v>
      </c>
      <c r="D2109" s="57" t="s">
        <v>5768</v>
      </c>
      <c r="E2109" s="72" t="s">
        <v>5752</v>
      </c>
      <c r="F2109" s="56" t="s">
        <v>2125</v>
      </c>
    </row>
    <row r="2110" spans="1:6" x14ac:dyDescent="0.25">
      <c r="A2110" s="56" t="s">
        <v>4261</v>
      </c>
      <c r="B2110" s="56" t="s">
        <v>2125</v>
      </c>
      <c r="C2110" s="56" t="s">
        <v>5804</v>
      </c>
      <c r="D2110" s="57" t="s">
        <v>5768</v>
      </c>
      <c r="E2110" s="72" t="s">
        <v>5752</v>
      </c>
      <c r="F2110" s="56" t="s">
        <v>2125</v>
      </c>
    </row>
    <row r="2111" spans="1:6" x14ac:dyDescent="0.25">
      <c r="A2111" s="56" t="s">
        <v>1078</v>
      </c>
      <c r="B2111" s="56" t="s">
        <v>2125</v>
      </c>
      <c r="C2111" s="56" t="s">
        <v>5804</v>
      </c>
      <c r="D2111" s="57" t="s">
        <v>5768</v>
      </c>
      <c r="E2111" s="72" t="s">
        <v>5752</v>
      </c>
      <c r="F2111" s="56" t="s">
        <v>2125</v>
      </c>
    </row>
    <row r="2112" spans="1:6" x14ac:dyDescent="0.25">
      <c r="A2112" s="56" t="s">
        <v>5019</v>
      </c>
      <c r="B2112" s="56" t="s">
        <v>2125</v>
      </c>
      <c r="C2112" s="56" t="s">
        <v>5804</v>
      </c>
      <c r="D2112" s="57" t="s">
        <v>5768</v>
      </c>
      <c r="E2112" s="72" t="s">
        <v>5752</v>
      </c>
      <c r="F2112" s="56" t="s">
        <v>2125</v>
      </c>
    </row>
    <row r="2113" spans="1:6" x14ac:dyDescent="0.25">
      <c r="A2113" s="56" t="s">
        <v>994</v>
      </c>
      <c r="B2113" s="56" t="s">
        <v>2125</v>
      </c>
      <c r="C2113" s="56" t="s">
        <v>5804</v>
      </c>
      <c r="D2113" s="57" t="s">
        <v>5768</v>
      </c>
      <c r="E2113" s="72" t="s">
        <v>5752</v>
      </c>
      <c r="F2113" s="56" t="s">
        <v>2125</v>
      </c>
    </row>
    <row r="2114" spans="1:6" x14ac:dyDescent="0.25">
      <c r="A2114" s="56" t="s">
        <v>561</v>
      </c>
      <c r="B2114" s="56" t="s">
        <v>2125</v>
      </c>
      <c r="C2114" s="56" t="s">
        <v>5804</v>
      </c>
      <c r="D2114" s="57" t="s">
        <v>5768</v>
      </c>
      <c r="E2114" s="72" t="s">
        <v>5752</v>
      </c>
      <c r="F2114" s="56" t="s">
        <v>2125</v>
      </c>
    </row>
    <row r="2115" spans="1:6" x14ac:dyDescent="0.25">
      <c r="A2115" s="56" t="s">
        <v>895</v>
      </c>
      <c r="B2115" s="56" t="s">
        <v>2125</v>
      </c>
      <c r="C2115" s="56" t="s">
        <v>5804</v>
      </c>
      <c r="D2115" s="57" t="s">
        <v>5768</v>
      </c>
      <c r="E2115" s="72" t="s">
        <v>5752</v>
      </c>
      <c r="F2115" s="56" t="s">
        <v>2125</v>
      </c>
    </row>
    <row r="2116" spans="1:6" x14ac:dyDescent="0.25">
      <c r="A2116" s="56" t="s">
        <v>741</v>
      </c>
      <c r="B2116" s="56" t="s">
        <v>2125</v>
      </c>
      <c r="C2116" s="56" t="s">
        <v>5778</v>
      </c>
      <c r="D2116" s="57" t="s">
        <v>5768</v>
      </c>
      <c r="E2116" s="72" t="s">
        <v>5752</v>
      </c>
      <c r="F2116" s="56" t="s">
        <v>2125</v>
      </c>
    </row>
    <row r="2117" spans="1:6" x14ac:dyDescent="0.25">
      <c r="A2117" s="56" t="s">
        <v>473</v>
      </c>
      <c r="B2117" s="56" t="s">
        <v>2125</v>
      </c>
      <c r="C2117" s="56" t="s">
        <v>5778</v>
      </c>
      <c r="D2117" s="57" t="s">
        <v>5768</v>
      </c>
      <c r="E2117" s="72" t="s">
        <v>5752</v>
      </c>
      <c r="F2117" s="56" t="s">
        <v>2125</v>
      </c>
    </row>
    <row r="2118" spans="1:6" x14ac:dyDescent="0.25">
      <c r="A2118" s="56" t="s">
        <v>267</v>
      </c>
      <c r="B2118" s="56" t="s">
        <v>2125</v>
      </c>
      <c r="C2118" s="56" t="s">
        <v>5778</v>
      </c>
      <c r="D2118" s="57" t="s">
        <v>5768</v>
      </c>
      <c r="E2118" s="72" t="s">
        <v>5752</v>
      </c>
      <c r="F2118" s="56" t="s">
        <v>2125</v>
      </c>
    </row>
    <row r="2119" spans="1:6" x14ac:dyDescent="0.25">
      <c r="A2119" s="56" t="s">
        <v>679</v>
      </c>
      <c r="B2119" s="56" t="s">
        <v>2125</v>
      </c>
      <c r="C2119" s="56" t="s">
        <v>5778</v>
      </c>
      <c r="D2119" s="57" t="s">
        <v>5768</v>
      </c>
      <c r="E2119" s="72" t="s">
        <v>5752</v>
      </c>
      <c r="F2119" s="56" t="s">
        <v>2125</v>
      </c>
    </row>
    <row r="2120" spans="1:6" x14ac:dyDescent="0.25">
      <c r="A2120" s="56" t="s">
        <v>2808</v>
      </c>
      <c r="B2120" s="56" t="s">
        <v>2125</v>
      </c>
      <c r="C2120" s="56" t="s">
        <v>5778</v>
      </c>
      <c r="D2120" s="57" t="s">
        <v>5768</v>
      </c>
      <c r="E2120" s="72" t="s">
        <v>5752</v>
      </c>
      <c r="F2120" s="56" t="s">
        <v>2125</v>
      </c>
    </row>
    <row r="2121" spans="1:6" x14ac:dyDescent="0.25">
      <c r="A2121" s="56" t="s">
        <v>381</v>
      </c>
      <c r="B2121" s="56" t="s">
        <v>2125</v>
      </c>
      <c r="C2121" s="56" t="s">
        <v>5778</v>
      </c>
      <c r="D2121" s="57" t="s">
        <v>5768</v>
      </c>
      <c r="E2121" s="72" t="s">
        <v>5752</v>
      </c>
      <c r="F2121" s="56" t="s">
        <v>2125</v>
      </c>
    </row>
    <row r="2122" spans="1:6" x14ac:dyDescent="0.25">
      <c r="A2122" s="56" t="s">
        <v>4291</v>
      </c>
      <c r="B2122" s="56" t="s">
        <v>2125</v>
      </c>
      <c r="C2122" s="56" t="s">
        <v>5778</v>
      </c>
      <c r="D2122" s="57" t="s">
        <v>5768</v>
      </c>
      <c r="E2122" s="72" t="s">
        <v>5752</v>
      </c>
      <c r="F2122" s="56" t="s">
        <v>2125</v>
      </c>
    </row>
    <row r="2123" spans="1:6" x14ac:dyDescent="0.25">
      <c r="A2123" s="56" t="s">
        <v>818</v>
      </c>
      <c r="B2123" s="56" t="s">
        <v>2125</v>
      </c>
      <c r="C2123" s="56" t="s">
        <v>5778</v>
      </c>
      <c r="D2123" s="57" t="s">
        <v>5768</v>
      </c>
      <c r="E2123" s="72" t="s">
        <v>5752</v>
      </c>
      <c r="F2123" s="56" t="s">
        <v>2125</v>
      </c>
    </row>
    <row r="2124" spans="1:6" x14ac:dyDescent="0.25">
      <c r="A2124" s="56" t="s">
        <v>3424</v>
      </c>
      <c r="B2124" s="56" t="s">
        <v>2125</v>
      </c>
      <c r="C2124" s="56" t="s">
        <v>5778</v>
      </c>
      <c r="D2124" s="57" t="s">
        <v>5768</v>
      </c>
      <c r="E2124" s="72" t="s">
        <v>5752</v>
      </c>
      <c r="F2124" s="56" t="s">
        <v>2125</v>
      </c>
    </row>
    <row r="2125" spans="1:6" x14ac:dyDescent="0.25">
      <c r="A2125" s="56" t="s">
        <v>4264</v>
      </c>
      <c r="B2125" s="56" t="s">
        <v>2125</v>
      </c>
      <c r="C2125" s="56" t="s">
        <v>5778</v>
      </c>
      <c r="D2125" s="57" t="s">
        <v>5768</v>
      </c>
      <c r="E2125" s="72" t="s">
        <v>5752</v>
      </c>
      <c r="F2125" s="56" t="s">
        <v>2125</v>
      </c>
    </row>
    <row r="2126" spans="1:6" x14ac:dyDescent="0.25">
      <c r="A2126" s="56" t="s">
        <v>590</v>
      </c>
      <c r="B2126" s="56" t="s">
        <v>2125</v>
      </c>
      <c r="C2126" s="56" t="s">
        <v>5778</v>
      </c>
      <c r="D2126" s="57" t="s">
        <v>5768</v>
      </c>
      <c r="E2126" s="72" t="s">
        <v>5752</v>
      </c>
      <c r="F2126" s="56" t="s">
        <v>2125</v>
      </c>
    </row>
    <row r="2127" spans="1:6" x14ac:dyDescent="0.25">
      <c r="A2127" s="56" t="s">
        <v>2810</v>
      </c>
      <c r="B2127" s="56" t="s">
        <v>2125</v>
      </c>
      <c r="C2127" s="56" t="s">
        <v>5778</v>
      </c>
      <c r="D2127" s="57" t="s">
        <v>5768</v>
      </c>
      <c r="E2127" s="72" t="s">
        <v>5752</v>
      </c>
      <c r="F2127" s="56" t="s">
        <v>2125</v>
      </c>
    </row>
    <row r="2128" spans="1:6" x14ac:dyDescent="0.25">
      <c r="A2128" s="56" t="s">
        <v>4693</v>
      </c>
      <c r="B2128" s="56" t="s">
        <v>2125</v>
      </c>
      <c r="C2128" s="56" t="s">
        <v>5778</v>
      </c>
      <c r="D2128" s="57" t="s">
        <v>5768</v>
      </c>
      <c r="E2128" s="72" t="s">
        <v>5752</v>
      </c>
      <c r="F2128" s="56" t="s">
        <v>2125</v>
      </c>
    </row>
    <row r="2129" spans="1:6" x14ac:dyDescent="0.25">
      <c r="A2129" s="56" t="s">
        <v>4380</v>
      </c>
      <c r="B2129" s="56" t="s">
        <v>2125</v>
      </c>
      <c r="C2129" s="56" t="s">
        <v>5778</v>
      </c>
      <c r="D2129" s="57" t="s">
        <v>5768</v>
      </c>
      <c r="E2129" s="72" t="s">
        <v>5752</v>
      </c>
      <c r="F2129" s="56" t="s">
        <v>2125</v>
      </c>
    </row>
    <row r="2130" spans="1:6" x14ac:dyDescent="0.25">
      <c r="A2130" s="56" t="s">
        <v>345</v>
      </c>
      <c r="B2130" s="56" t="s">
        <v>2125</v>
      </c>
      <c r="C2130" s="56" t="s">
        <v>5778</v>
      </c>
      <c r="D2130" s="57" t="s">
        <v>5768</v>
      </c>
      <c r="E2130" s="72" t="s">
        <v>5752</v>
      </c>
      <c r="F2130" s="56" t="s">
        <v>2125</v>
      </c>
    </row>
    <row r="2131" spans="1:6" x14ac:dyDescent="0.25">
      <c r="A2131" s="56" t="s">
        <v>2795</v>
      </c>
      <c r="B2131" s="56" t="s">
        <v>2125</v>
      </c>
      <c r="C2131" s="56" t="s">
        <v>5778</v>
      </c>
      <c r="D2131" s="57" t="s">
        <v>5768</v>
      </c>
      <c r="E2131" s="72" t="s">
        <v>5752</v>
      </c>
      <c r="F2131" s="56" t="s">
        <v>2125</v>
      </c>
    </row>
    <row r="2132" spans="1:6" x14ac:dyDescent="0.25">
      <c r="A2132" s="56" t="s">
        <v>4027</v>
      </c>
      <c r="B2132" s="56" t="s">
        <v>2125</v>
      </c>
      <c r="C2132" s="56" t="s">
        <v>5778</v>
      </c>
      <c r="D2132" s="57" t="s">
        <v>5768</v>
      </c>
      <c r="E2132" s="72" t="s">
        <v>5752</v>
      </c>
      <c r="F2132" s="56" t="s">
        <v>2125</v>
      </c>
    </row>
    <row r="2133" spans="1:6" x14ac:dyDescent="0.25">
      <c r="A2133" s="56" t="s">
        <v>388</v>
      </c>
      <c r="B2133" s="56" t="s">
        <v>2125</v>
      </c>
      <c r="C2133" s="56" t="s">
        <v>5778</v>
      </c>
      <c r="D2133" s="57" t="s">
        <v>5768</v>
      </c>
      <c r="E2133" s="72" t="s">
        <v>5752</v>
      </c>
      <c r="F2133" s="56" t="s">
        <v>2125</v>
      </c>
    </row>
    <row r="2134" spans="1:6" x14ac:dyDescent="0.25">
      <c r="A2134" s="56" t="s">
        <v>389</v>
      </c>
      <c r="B2134" s="56" t="s">
        <v>2125</v>
      </c>
      <c r="C2134" s="56" t="s">
        <v>5778</v>
      </c>
      <c r="D2134" s="57" t="s">
        <v>5768</v>
      </c>
      <c r="E2134" s="72" t="s">
        <v>5752</v>
      </c>
      <c r="F2134" s="56" t="s">
        <v>2125</v>
      </c>
    </row>
    <row r="2135" spans="1:6" x14ac:dyDescent="0.25">
      <c r="A2135" s="56" t="s">
        <v>4446</v>
      </c>
      <c r="B2135" s="56" t="s">
        <v>2125</v>
      </c>
      <c r="C2135" s="56" t="s">
        <v>5778</v>
      </c>
      <c r="D2135" s="57" t="s">
        <v>5768</v>
      </c>
      <c r="E2135" s="72" t="s">
        <v>5752</v>
      </c>
      <c r="F2135" s="56" t="s">
        <v>2125</v>
      </c>
    </row>
    <row r="2136" spans="1:6" x14ac:dyDescent="0.25">
      <c r="A2136" s="56" t="s">
        <v>1125</v>
      </c>
      <c r="B2136" s="56" t="s">
        <v>2125</v>
      </c>
      <c r="C2136" s="56" t="s">
        <v>5778</v>
      </c>
      <c r="D2136" s="57" t="s">
        <v>5768</v>
      </c>
      <c r="E2136" s="72" t="s">
        <v>5752</v>
      </c>
      <c r="F2136" s="56" t="s">
        <v>2125</v>
      </c>
    </row>
    <row r="2137" spans="1:6" x14ac:dyDescent="0.25">
      <c r="A2137" s="56" t="s">
        <v>4667</v>
      </c>
      <c r="B2137" s="56" t="s">
        <v>2125</v>
      </c>
      <c r="C2137" s="56" t="s">
        <v>5778</v>
      </c>
      <c r="D2137" s="57" t="s">
        <v>5768</v>
      </c>
      <c r="E2137" s="72" t="s">
        <v>5752</v>
      </c>
      <c r="F2137" s="56" t="s">
        <v>2125</v>
      </c>
    </row>
    <row r="2138" spans="1:6" x14ac:dyDescent="0.25">
      <c r="A2138" s="56" t="s">
        <v>689</v>
      </c>
      <c r="B2138" s="56" t="s">
        <v>2125</v>
      </c>
      <c r="C2138" s="56" t="s">
        <v>5778</v>
      </c>
      <c r="D2138" s="57" t="s">
        <v>5768</v>
      </c>
      <c r="E2138" s="72" t="s">
        <v>5752</v>
      </c>
      <c r="F2138" s="56" t="s">
        <v>2125</v>
      </c>
    </row>
    <row r="2139" spans="1:6" x14ac:dyDescent="0.25">
      <c r="A2139" s="56" t="s">
        <v>4030</v>
      </c>
      <c r="B2139" s="56" t="s">
        <v>2125</v>
      </c>
      <c r="C2139" s="56" t="s">
        <v>5778</v>
      </c>
      <c r="D2139" s="57" t="s">
        <v>5768</v>
      </c>
      <c r="E2139" s="72" t="s">
        <v>5752</v>
      </c>
      <c r="F2139" s="56" t="s">
        <v>2125</v>
      </c>
    </row>
    <row r="2140" spans="1:6" x14ac:dyDescent="0.25">
      <c r="A2140" s="56" t="s">
        <v>3902</v>
      </c>
      <c r="B2140" s="56" t="s">
        <v>2125</v>
      </c>
      <c r="C2140" s="56" t="s">
        <v>5778</v>
      </c>
      <c r="D2140" s="57" t="s">
        <v>5768</v>
      </c>
      <c r="E2140" s="72" t="s">
        <v>5752</v>
      </c>
      <c r="F2140" s="56" t="s">
        <v>2125</v>
      </c>
    </row>
    <row r="2141" spans="1:6" x14ac:dyDescent="0.25">
      <c r="A2141" s="56" t="s">
        <v>2856</v>
      </c>
      <c r="B2141" s="56" t="s">
        <v>2125</v>
      </c>
      <c r="C2141" s="56" t="s">
        <v>5778</v>
      </c>
      <c r="D2141" s="57" t="s">
        <v>5768</v>
      </c>
      <c r="E2141" s="72" t="s">
        <v>5752</v>
      </c>
      <c r="F2141" s="56" t="s">
        <v>2125</v>
      </c>
    </row>
    <row r="2142" spans="1:6" x14ac:dyDescent="0.25">
      <c r="A2142" s="56" t="s">
        <v>4346</v>
      </c>
      <c r="B2142" s="56" t="s">
        <v>2126</v>
      </c>
      <c r="C2142" s="56" t="s">
        <v>5781</v>
      </c>
      <c r="D2142" s="57" t="s">
        <v>5768</v>
      </c>
      <c r="E2142" s="72" t="s">
        <v>5752</v>
      </c>
      <c r="F2142" s="56" t="s">
        <v>2126</v>
      </c>
    </row>
    <row r="2143" spans="1:6" x14ac:dyDescent="0.25">
      <c r="A2143" s="56" t="s">
        <v>4361</v>
      </c>
      <c r="B2143" s="56" t="s">
        <v>2126</v>
      </c>
      <c r="C2143" s="56" t="s">
        <v>5781</v>
      </c>
      <c r="D2143" s="57" t="s">
        <v>5768</v>
      </c>
      <c r="E2143" s="72" t="s">
        <v>5752</v>
      </c>
      <c r="F2143" s="56" t="s">
        <v>2126</v>
      </c>
    </row>
    <row r="2144" spans="1:6" x14ac:dyDescent="0.25">
      <c r="A2144" s="56" t="s">
        <v>5286</v>
      </c>
      <c r="B2144" s="56" t="s">
        <v>2126</v>
      </c>
      <c r="C2144" s="56" t="s">
        <v>5781</v>
      </c>
      <c r="D2144" s="57" t="s">
        <v>5768</v>
      </c>
      <c r="E2144" s="72" t="s">
        <v>5752</v>
      </c>
      <c r="F2144" s="56" t="s">
        <v>2126</v>
      </c>
    </row>
    <row r="2145" spans="1:6" x14ac:dyDescent="0.25">
      <c r="A2145" s="56" t="s">
        <v>5287</v>
      </c>
      <c r="B2145" s="56" t="s">
        <v>2126</v>
      </c>
      <c r="C2145" s="56" t="s">
        <v>5781</v>
      </c>
      <c r="D2145" s="57" t="s">
        <v>5768</v>
      </c>
      <c r="E2145" s="72" t="s">
        <v>5752</v>
      </c>
      <c r="F2145" s="56" t="s">
        <v>2126</v>
      </c>
    </row>
    <row r="2146" spans="1:6" x14ac:dyDescent="0.25">
      <c r="A2146" s="56" t="s">
        <v>282</v>
      </c>
      <c r="B2146" s="56" t="s">
        <v>2126</v>
      </c>
      <c r="C2146" s="56" t="s">
        <v>5781</v>
      </c>
      <c r="D2146" s="57" t="s">
        <v>5768</v>
      </c>
      <c r="E2146" s="72" t="s">
        <v>5752</v>
      </c>
      <c r="F2146" s="56" t="s">
        <v>2126</v>
      </c>
    </row>
    <row r="2147" spans="1:6" x14ac:dyDescent="0.25">
      <c r="A2147" s="56" t="s">
        <v>4318</v>
      </c>
      <c r="B2147" s="56" t="s">
        <v>2126</v>
      </c>
      <c r="C2147" s="56" t="s">
        <v>5781</v>
      </c>
      <c r="D2147" s="57" t="s">
        <v>5768</v>
      </c>
      <c r="E2147" s="72" t="s">
        <v>5752</v>
      </c>
      <c r="F2147" s="56" t="s">
        <v>2126</v>
      </c>
    </row>
    <row r="2148" spans="1:6" x14ac:dyDescent="0.25">
      <c r="A2148" s="56" t="s">
        <v>284</v>
      </c>
      <c r="B2148" s="56" t="s">
        <v>2126</v>
      </c>
      <c r="C2148" s="56" t="s">
        <v>5781</v>
      </c>
      <c r="D2148" s="57" t="s">
        <v>5768</v>
      </c>
      <c r="E2148" s="72" t="s">
        <v>5752</v>
      </c>
      <c r="F2148" s="56" t="s">
        <v>2126</v>
      </c>
    </row>
    <row r="2149" spans="1:6" x14ac:dyDescent="0.25">
      <c r="A2149" s="56" t="s">
        <v>728</v>
      </c>
      <c r="B2149" s="56" t="s">
        <v>2126</v>
      </c>
      <c r="C2149" s="56" t="s">
        <v>5781</v>
      </c>
      <c r="D2149" s="57" t="s">
        <v>5768</v>
      </c>
      <c r="E2149" s="72" t="s">
        <v>5752</v>
      </c>
      <c r="F2149" s="56" t="s">
        <v>2126</v>
      </c>
    </row>
    <row r="2150" spans="1:6" x14ac:dyDescent="0.25">
      <c r="A2150" s="56" t="s">
        <v>354</v>
      </c>
      <c r="B2150" s="56" t="s">
        <v>2126</v>
      </c>
      <c r="C2150" s="56" t="s">
        <v>5781</v>
      </c>
      <c r="D2150" s="57" t="s">
        <v>5768</v>
      </c>
      <c r="E2150" s="72" t="s">
        <v>5752</v>
      </c>
      <c r="F2150" s="56" t="s">
        <v>2126</v>
      </c>
    </row>
    <row r="2151" spans="1:6" x14ac:dyDescent="0.25">
      <c r="A2151" s="56" t="s">
        <v>4422</v>
      </c>
      <c r="B2151" s="56" t="s">
        <v>2126</v>
      </c>
      <c r="C2151" s="56" t="s">
        <v>5781</v>
      </c>
      <c r="D2151" s="57" t="s">
        <v>5768</v>
      </c>
      <c r="E2151" s="72" t="s">
        <v>5752</v>
      </c>
      <c r="F2151" s="56" t="s">
        <v>2126</v>
      </c>
    </row>
    <row r="2152" spans="1:6" x14ac:dyDescent="0.25">
      <c r="A2152" s="56" t="s">
        <v>398</v>
      </c>
      <c r="B2152" s="56" t="s">
        <v>2126</v>
      </c>
      <c r="C2152" s="56" t="s">
        <v>5781</v>
      </c>
      <c r="D2152" s="57" t="s">
        <v>5768</v>
      </c>
      <c r="E2152" s="72" t="s">
        <v>5752</v>
      </c>
      <c r="F2152" s="56" t="s">
        <v>2126</v>
      </c>
    </row>
    <row r="2153" spans="1:6" x14ac:dyDescent="0.25">
      <c r="A2153" s="56" t="s">
        <v>399</v>
      </c>
      <c r="B2153" s="56" t="s">
        <v>2126</v>
      </c>
      <c r="C2153" s="56" t="s">
        <v>5781</v>
      </c>
      <c r="D2153" s="57" t="s">
        <v>5768</v>
      </c>
      <c r="E2153" s="72" t="s">
        <v>5752</v>
      </c>
      <c r="F2153" s="56" t="s">
        <v>2126</v>
      </c>
    </row>
    <row r="2154" spans="1:6" x14ac:dyDescent="0.25">
      <c r="A2154" s="56" t="s">
        <v>358</v>
      </c>
      <c r="B2154" s="56" t="s">
        <v>2126</v>
      </c>
      <c r="C2154" s="56" t="s">
        <v>5781</v>
      </c>
      <c r="D2154" s="57" t="s">
        <v>5768</v>
      </c>
      <c r="E2154" s="72" t="s">
        <v>5752</v>
      </c>
      <c r="F2154" s="56" t="s">
        <v>2126</v>
      </c>
    </row>
    <row r="2155" spans="1:6" x14ac:dyDescent="0.25">
      <c r="A2155" s="56" t="s">
        <v>461</v>
      </c>
      <c r="B2155" s="56" t="s">
        <v>2126</v>
      </c>
      <c r="C2155" s="56" t="s">
        <v>5781</v>
      </c>
      <c r="D2155" s="57" t="s">
        <v>5768</v>
      </c>
      <c r="E2155" s="72" t="s">
        <v>5752</v>
      </c>
      <c r="F2155" s="56" t="s">
        <v>2126</v>
      </c>
    </row>
    <row r="2156" spans="1:6" x14ac:dyDescent="0.25">
      <c r="A2156" s="56" t="s">
        <v>4425</v>
      </c>
      <c r="B2156" s="56" t="s">
        <v>2126</v>
      </c>
      <c r="C2156" s="56" t="s">
        <v>5781</v>
      </c>
      <c r="D2156" s="57" t="s">
        <v>5768</v>
      </c>
      <c r="E2156" s="72" t="s">
        <v>5752</v>
      </c>
      <c r="F2156" s="56" t="s">
        <v>2126</v>
      </c>
    </row>
    <row r="2157" spans="1:6" x14ac:dyDescent="0.25">
      <c r="A2157" s="56" t="s">
        <v>462</v>
      </c>
      <c r="B2157" s="56" t="s">
        <v>2126</v>
      </c>
      <c r="C2157" s="56" t="s">
        <v>5781</v>
      </c>
      <c r="D2157" s="57" t="s">
        <v>5768</v>
      </c>
      <c r="E2157" s="72" t="s">
        <v>5752</v>
      </c>
      <c r="F2157" s="56" t="s">
        <v>2126</v>
      </c>
    </row>
    <row r="2158" spans="1:6" x14ac:dyDescent="0.25">
      <c r="A2158" s="56" t="s">
        <v>4440</v>
      </c>
      <c r="B2158" s="56" t="s">
        <v>2126</v>
      </c>
      <c r="C2158" s="56" t="s">
        <v>5781</v>
      </c>
      <c r="D2158" s="57" t="s">
        <v>5768</v>
      </c>
      <c r="E2158" s="72" t="s">
        <v>5752</v>
      </c>
      <c r="F2158" s="56" t="s">
        <v>2126</v>
      </c>
    </row>
    <row r="2159" spans="1:6" x14ac:dyDescent="0.25">
      <c r="A2159" s="56" t="s">
        <v>4128</v>
      </c>
      <c r="B2159" s="56" t="s">
        <v>2126</v>
      </c>
      <c r="C2159" s="56" t="s">
        <v>5781</v>
      </c>
      <c r="D2159" s="57" t="s">
        <v>5768</v>
      </c>
      <c r="E2159" s="72" t="s">
        <v>5752</v>
      </c>
      <c r="F2159" s="56" t="s">
        <v>2126</v>
      </c>
    </row>
    <row r="2160" spans="1:6" x14ac:dyDescent="0.25">
      <c r="A2160" s="56" t="s">
        <v>4399</v>
      </c>
      <c r="B2160" s="56" t="s">
        <v>2126</v>
      </c>
      <c r="C2160" s="56" t="s">
        <v>5781</v>
      </c>
      <c r="D2160" s="57" t="s">
        <v>5768</v>
      </c>
      <c r="E2160" s="72" t="s">
        <v>5752</v>
      </c>
      <c r="F2160" s="56" t="s">
        <v>2126</v>
      </c>
    </row>
    <row r="2161" spans="1:6" x14ac:dyDescent="0.25">
      <c r="A2161" s="56" t="s">
        <v>4683</v>
      </c>
      <c r="B2161" s="56" t="s">
        <v>2126</v>
      </c>
      <c r="C2161" s="56" t="s">
        <v>5781</v>
      </c>
      <c r="D2161" s="57" t="s">
        <v>5768</v>
      </c>
      <c r="E2161" s="72" t="s">
        <v>5752</v>
      </c>
      <c r="F2161" s="56" t="s">
        <v>2126</v>
      </c>
    </row>
    <row r="2162" spans="1:6" x14ac:dyDescent="0.25">
      <c r="A2162" s="56" t="s">
        <v>4645</v>
      </c>
      <c r="B2162" s="56" t="s">
        <v>2126</v>
      </c>
      <c r="C2162" s="56" t="s">
        <v>5781</v>
      </c>
      <c r="D2162" s="57" t="s">
        <v>5768</v>
      </c>
      <c r="E2162" s="72" t="s">
        <v>5752</v>
      </c>
      <c r="F2162" s="56" t="s">
        <v>2126</v>
      </c>
    </row>
    <row r="2163" spans="1:6" x14ac:dyDescent="0.25">
      <c r="A2163" s="56" t="s">
        <v>5288</v>
      </c>
      <c r="B2163" s="56" t="s">
        <v>2126</v>
      </c>
      <c r="C2163" s="56" t="s">
        <v>5781</v>
      </c>
      <c r="D2163" s="57" t="s">
        <v>5768</v>
      </c>
      <c r="E2163" s="72" t="s">
        <v>5752</v>
      </c>
      <c r="F2163" s="56" t="s">
        <v>2126</v>
      </c>
    </row>
    <row r="2164" spans="1:6" x14ac:dyDescent="0.25">
      <c r="A2164" s="56" t="s">
        <v>921</v>
      </c>
      <c r="B2164" s="56" t="s">
        <v>2126</v>
      </c>
      <c r="C2164" s="56" t="s">
        <v>5781</v>
      </c>
      <c r="D2164" s="57" t="s">
        <v>5768</v>
      </c>
      <c r="E2164" s="72" t="s">
        <v>5752</v>
      </c>
      <c r="F2164" s="56" t="s">
        <v>2126</v>
      </c>
    </row>
    <row r="2165" spans="1:6" x14ac:dyDescent="0.25">
      <c r="A2165" s="56" t="s">
        <v>4309</v>
      </c>
      <c r="B2165" s="56" t="s">
        <v>2126</v>
      </c>
      <c r="C2165" s="56" t="s">
        <v>5781</v>
      </c>
      <c r="D2165" s="57" t="s">
        <v>5768</v>
      </c>
      <c r="E2165" s="72" t="s">
        <v>5752</v>
      </c>
      <c r="F2165" s="56" t="s">
        <v>2126</v>
      </c>
    </row>
    <row r="2166" spans="1:6" x14ac:dyDescent="0.25">
      <c r="A2166" s="56" t="s">
        <v>5289</v>
      </c>
      <c r="B2166" s="56" t="s">
        <v>2126</v>
      </c>
      <c r="C2166" s="56" t="s">
        <v>5781</v>
      </c>
      <c r="D2166" s="57" t="s">
        <v>5768</v>
      </c>
      <c r="E2166" s="72" t="s">
        <v>5752</v>
      </c>
      <c r="F2166" s="56" t="s">
        <v>2126</v>
      </c>
    </row>
    <row r="2167" spans="1:6" x14ac:dyDescent="0.25">
      <c r="A2167" s="56" t="s">
        <v>183</v>
      </c>
      <c r="B2167" s="56" t="s">
        <v>2126</v>
      </c>
      <c r="C2167" s="56" t="s">
        <v>5781</v>
      </c>
      <c r="D2167" s="57" t="s">
        <v>5768</v>
      </c>
      <c r="E2167" s="72" t="s">
        <v>5752</v>
      </c>
      <c r="F2167" s="56" t="s">
        <v>2126</v>
      </c>
    </row>
    <row r="2168" spans="1:6" x14ac:dyDescent="0.25">
      <c r="A2168" s="56" t="s">
        <v>223</v>
      </c>
      <c r="B2168" s="56" t="s">
        <v>2126</v>
      </c>
      <c r="C2168" s="56" t="s">
        <v>5781</v>
      </c>
      <c r="D2168" s="57" t="s">
        <v>5768</v>
      </c>
      <c r="E2168" s="72" t="s">
        <v>5752</v>
      </c>
      <c r="F2168" s="56" t="s">
        <v>2126</v>
      </c>
    </row>
    <row r="2169" spans="1:6" x14ac:dyDescent="0.25">
      <c r="A2169" s="56" t="s">
        <v>294</v>
      </c>
      <c r="B2169" s="56" t="s">
        <v>2126</v>
      </c>
      <c r="C2169" s="56" t="s">
        <v>5781</v>
      </c>
      <c r="D2169" s="57" t="s">
        <v>5768</v>
      </c>
      <c r="E2169" s="72" t="s">
        <v>5752</v>
      </c>
      <c r="F2169" s="56" t="s">
        <v>2126</v>
      </c>
    </row>
    <row r="2170" spans="1:6" x14ac:dyDescent="0.25">
      <c r="A2170" s="56" t="s">
        <v>465</v>
      </c>
      <c r="B2170" s="56" t="s">
        <v>2126</v>
      </c>
      <c r="C2170" s="56" t="s">
        <v>5781</v>
      </c>
      <c r="D2170" s="57" t="s">
        <v>5768</v>
      </c>
      <c r="E2170" s="72" t="s">
        <v>5752</v>
      </c>
      <c r="F2170" s="56" t="s">
        <v>2126</v>
      </c>
    </row>
    <row r="2171" spans="1:6" x14ac:dyDescent="0.25">
      <c r="A2171" s="56" t="s">
        <v>333</v>
      </c>
      <c r="B2171" s="56" t="s">
        <v>2126</v>
      </c>
      <c r="C2171" s="56" t="s">
        <v>5781</v>
      </c>
      <c r="D2171" s="57" t="s">
        <v>5768</v>
      </c>
      <c r="E2171" s="72" t="s">
        <v>5752</v>
      </c>
      <c r="F2171" s="56" t="s">
        <v>2126</v>
      </c>
    </row>
    <row r="2172" spans="1:6" x14ac:dyDescent="0.25">
      <c r="A2172" s="56" t="s">
        <v>3215</v>
      </c>
      <c r="B2172" s="56" t="s">
        <v>2126</v>
      </c>
      <c r="C2172" s="56" t="s">
        <v>5781</v>
      </c>
      <c r="D2172" s="57" t="s">
        <v>5768</v>
      </c>
      <c r="E2172" s="72" t="s">
        <v>5752</v>
      </c>
      <c r="F2172" s="56" t="s">
        <v>2126</v>
      </c>
    </row>
    <row r="2173" spans="1:6" x14ac:dyDescent="0.25">
      <c r="A2173" s="56" t="s">
        <v>4763</v>
      </c>
      <c r="B2173" s="56" t="s">
        <v>2126</v>
      </c>
      <c r="C2173" s="56" t="s">
        <v>5781</v>
      </c>
      <c r="D2173" s="57" t="s">
        <v>5768</v>
      </c>
      <c r="E2173" s="72" t="s">
        <v>5752</v>
      </c>
      <c r="F2173" s="56" t="s">
        <v>2126</v>
      </c>
    </row>
    <row r="2174" spans="1:6" x14ac:dyDescent="0.25">
      <c r="A2174" s="56" t="s">
        <v>256</v>
      </c>
      <c r="B2174" s="56" t="s">
        <v>2126</v>
      </c>
      <c r="C2174" s="56" t="s">
        <v>5781</v>
      </c>
      <c r="D2174" s="57" t="s">
        <v>5768</v>
      </c>
      <c r="E2174" s="72" t="s">
        <v>5752</v>
      </c>
      <c r="F2174" s="56" t="s">
        <v>2126</v>
      </c>
    </row>
    <row r="2175" spans="1:6" x14ac:dyDescent="0.25">
      <c r="A2175" s="56" t="s">
        <v>562</v>
      </c>
      <c r="B2175" s="56" t="s">
        <v>2126</v>
      </c>
      <c r="C2175" s="56" t="s">
        <v>280</v>
      </c>
      <c r="D2175" s="57" t="s">
        <v>5768</v>
      </c>
      <c r="E2175" s="72" t="s">
        <v>5752</v>
      </c>
      <c r="F2175" s="56" t="s">
        <v>2126</v>
      </c>
    </row>
    <row r="2176" spans="1:6" x14ac:dyDescent="0.25">
      <c r="A2176" s="56" t="s">
        <v>5290</v>
      </c>
      <c r="B2176" s="56" t="s">
        <v>2126</v>
      </c>
      <c r="C2176" s="56" t="s">
        <v>280</v>
      </c>
      <c r="D2176" s="57" t="s">
        <v>5768</v>
      </c>
      <c r="E2176" s="72" t="s">
        <v>5752</v>
      </c>
      <c r="F2176" s="56" t="s">
        <v>2126</v>
      </c>
    </row>
    <row r="2177" spans="1:6" x14ac:dyDescent="0.25">
      <c r="A2177" s="56" t="s">
        <v>4401</v>
      </c>
      <c r="B2177" s="56" t="s">
        <v>2126</v>
      </c>
      <c r="C2177" s="56" t="s">
        <v>280</v>
      </c>
      <c r="D2177" s="57" t="s">
        <v>5768</v>
      </c>
      <c r="E2177" s="72" t="s">
        <v>5752</v>
      </c>
      <c r="F2177" s="56" t="s">
        <v>2126</v>
      </c>
    </row>
    <row r="2178" spans="1:6" x14ac:dyDescent="0.25">
      <c r="A2178" s="56" t="s">
        <v>375</v>
      </c>
      <c r="B2178" s="56" t="s">
        <v>2126</v>
      </c>
      <c r="C2178" s="56" t="s">
        <v>280</v>
      </c>
      <c r="D2178" s="57" t="s">
        <v>5768</v>
      </c>
      <c r="E2178" s="72" t="s">
        <v>5752</v>
      </c>
      <c r="F2178" s="56" t="s">
        <v>2126</v>
      </c>
    </row>
    <row r="2179" spans="1:6" x14ac:dyDescent="0.25">
      <c r="A2179" s="56" t="s">
        <v>408</v>
      </c>
      <c r="B2179" s="56" t="s">
        <v>2126</v>
      </c>
      <c r="C2179" s="56" t="s">
        <v>280</v>
      </c>
      <c r="D2179" s="57" t="s">
        <v>5768</v>
      </c>
      <c r="E2179" s="72" t="s">
        <v>5752</v>
      </c>
      <c r="F2179" s="56" t="s">
        <v>2126</v>
      </c>
    </row>
    <row r="2180" spans="1:6" x14ac:dyDescent="0.25">
      <c r="A2180" s="56" t="s">
        <v>411</v>
      </c>
      <c r="B2180" s="56" t="s">
        <v>2126</v>
      </c>
      <c r="C2180" s="56" t="s">
        <v>280</v>
      </c>
      <c r="D2180" s="57" t="s">
        <v>5768</v>
      </c>
      <c r="E2180" s="72" t="s">
        <v>5752</v>
      </c>
      <c r="F2180" s="56" t="s">
        <v>2126</v>
      </c>
    </row>
    <row r="2181" spans="1:6" x14ac:dyDescent="0.25">
      <c r="A2181" s="56" t="s">
        <v>4578</v>
      </c>
      <c r="B2181" s="56" t="s">
        <v>2126</v>
      </c>
      <c r="C2181" s="56" t="s">
        <v>280</v>
      </c>
      <c r="D2181" s="57" t="s">
        <v>5768</v>
      </c>
      <c r="E2181" s="72" t="s">
        <v>5752</v>
      </c>
      <c r="F2181" s="56" t="s">
        <v>2126</v>
      </c>
    </row>
    <row r="2182" spans="1:6" x14ac:dyDescent="0.25">
      <c r="A2182" s="56" t="s">
        <v>475</v>
      </c>
      <c r="B2182" s="56" t="s">
        <v>2126</v>
      </c>
      <c r="C2182" s="56" t="s">
        <v>280</v>
      </c>
      <c r="D2182" s="57" t="s">
        <v>5768</v>
      </c>
      <c r="E2182" s="72" t="s">
        <v>5752</v>
      </c>
      <c r="F2182" s="56" t="s">
        <v>2126</v>
      </c>
    </row>
    <row r="2183" spans="1:6" x14ac:dyDescent="0.25">
      <c r="A2183" s="56" t="s">
        <v>4909</v>
      </c>
      <c r="B2183" s="56" t="s">
        <v>2126</v>
      </c>
      <c r="C2183" s="56" t="s">
        <v>280</v>
      </c>
      <c r="D2183" s="57" t="s">
        <v>5768</v>
      </c>
      <c r="E2183" s="72" t="s">
        <v>5752</v>
      </c>
      <c r="F2183" s="56" t="s">
        <v>2126</v>
      </c>
    </row>
    <row r="2184" spans="1:6" x14ac:dyDescent="0.25">
      <c r="A2184" s="56" t="s">
        <v>5291</v>
      </c>
      <c r="B2184" s="56" t="s">
        <v>2126</v>
      </c>
      <c r="C2184" s="56" t="s">
        <v>280</v>
      </c>
      <c r="D2184" s="57" t="s">
        <v>5768</v>
      </c>
      <c r="E2184" s="72" t="s">
        <v>5752</v>
      </c>
      <c r="F2184" s="56" t="s">
        <v>2126</v>
      </c>
    </row>
    <row r="2185" spans="1:6" x14ac:dyDescent="0.25">
      <c r="A2185" s="56" t="s">
        <v>1241</v>
      </c>
      <c r="B2185" s="56" t="s">
        <v>2126</v>
      </c>
      <c r="C2185" s="56" t="s">
        <v>280</v>
      </c>
      <c r="D2185" s="57" t="s">
        <v>5768</v>
      </c>
      <c r="E2185" s="72" t="s">
        <v>5752</v>
      </c>
      <c r="F2185" s="56" t="s">
        <v>2126</v>
      </c>
    </row>
    <row r="2186" spans="1:6" x14ac:dyDescent="0.25">
      <c r="A2186" s="56" t="s">
        <v>304</v>
      </c>
      <c r="B2186" s="56" t="s">
        <v>2126</v>
      </c>
      <c r="C2186" s="56" t="s">
        <v>280</v>
      </c>
      <c r="D2186" s="57" t="s">
        <v>5768</v>
      </c>
      <c r="E2186" s="72" t="s">
        <v>5752</v>
      </c>
      <c r="F2186" s="56" t="s">
        <v>2126</v>
      </c>
    </row>
    <row r="2187" spans="1:6" x14ac:dyDescent="0.25">
      <c r="A2187" s="56" t="s">
        <v>240</v>
      </c>
      <c r="B2187" s="56" t="s">
        <v>2126</v>
      </c>
      <c r="C2187" s="56" t="s">
        <v>280</v>
      </c>
      <c r="D2187" s="57" t="s">
        <v>5768</v>
      </c>
      <c r="E2187" s="72" t="s">
        <v>5752</v>
      </c>
      <c r="F2187" s="56" t="s">
        <v>2126</v>
      </c>
    </row>
    <row r="2188" spans="1:6" x14ac:dyDescent="0.25">
      <c r="A2188" s="56" t="s">
        <v>271</v>
      </c>
      <c r="B2188" s="56" t="s">
        <v>2126</v>
      </c>
      <c r="C2188" s="56" t="s">
        <v>280</v>
      </c>
      <c r="D2188" s="57" t="s">
        <v>5768</v>
      </c>
      <c r="E2188" s="72" t="s">
        <v>5752</v>
      </c>
      <c r="F2188" s="56" t="s">
        <v>2126</v>
      </c>
    </row>
    <row r="2189" spans="1:6" x14ac:dyDescent="0.25">
      <c r="A2189" s="56" t="s">
        <v>568</v>
      </c>
      <c r="B2189" s="56" t="s">
        <v>2126</v>
      </c>
      <c r="C2189" s="56" t="s">
        <v>280</v>
      </c>
      <c r="D2189" s="57" t="s">
        <v>5768</v>
      </c>
      <c r="E2189" s="72" t="s">
        <v>5752</v>
      </c>
      <c r="F2189" s="56" t="s">
        <v>2126</v>
      </c>
    </row>
    <row r="2190" spans="1:6" x14ac:dyDescent="0.25">
      <c r="A2190" s="56" t="s">
        <v>272</v>
      </c>
      <c r="B2190" s="56" t="s">
        <v>2126</v>
      </c>
      <c r="C2190" s="56" t="s">
        <v>280</v>
      </c>
      <c r="D2190" s="57" t="s">
        <v>5768</v>
      </c>
      <c r="E2190" s="72" t="s">
        <v>5752</v>
      </c>
      <c r="F2190" s="56" t="s">
        <v>2126</v>
      </c>
    </row>
    <row r="2191" spans="1:6" x14ac:dyDescent="0.25">
      <c r="A2191" s="56" t="s">
        <v>414</v>
      </c>
      <c r="B2191" s="56" t="s">
        <v>2126</v>
      </c>
      <c r="C2191" s="56" t="s">
        <v>280</v>
      </c>
      <c r="D2191" s="57" t="s">
        <v>5768</v>
      </c>
      <c r="E2191" s="72" t="s">
        <v>5752</v>
      </c>
      <c r="F2191" s="56" t="s">
        <v>2126</v>
      </c>
    </row>
    <row r="2192" spans="1:6" x14ac:dyDescent="0.25">
      <c r="A2192" s="56" t="s">
        <v>416</v>
      </c>
      <c r="B2192" s="56" t="s">
        <v>2126</v>
      </c>
      <c r="C2192" s="56" t="s">
        <v>280</v>
      </c>
      <c r="D2192" s="57" t="s">
        <v>5768</v>
      </c>
      <c r="E2192" s="72" t="s">
        <v>5752</v>
      </c>
      <c r="F2192" s="56" t="s">
        <v>2126</v>
      </c>
    </row>
    <row r="2193" spans="1:6" x14ac:dyDescent="0.25">
      <c r="A2193" s="56" t="s">
        <v>417</v>
      </c>
      <c r="B2193" s="56" t="s">
        <v>2126</v>
      </c>
      <c r="C2193" s="56" t="s">
        <v>280</v>
      </c>
      <c r="D2193" s="57" t="s">
        <v>5768</v>
      </c>
      <c r="E2193" s="72" t="s">
        <v>5752</v>
      </c>
      <c r="F2193" s="56" t="s">
        <v>2126</v>
      </c>
    </row>
    <row r="2194" spans="1:6" x14ac:dyDescent="0.25">
      <c r="A2194" s="56" t="s">
        <v>447</v>
      </c>
      <c r="B2194" s="56" t="s">
        <v>2126</v>
      </c>
      <c r="C2194" s="56" t="s">
        <v>280</v>
      </c>
      <c r="D2194" s="57" t="s">
        <v>5768</v>
      </c>
      <c r="E2194" s="72" t="s">
        <v>5752</v>
      </c>
      <c r="F2194" s="56" t="s">
        <v>2126</v>
      </c>
    </row>
    <row r="2195" spans="1:6" x14ac:dyDescent="0.25">
      <c r="A2195" s="56" t="s">
        <v>484</v>
      </c>
      <c r="B2195" s="56" t="s">
        <v>2126</v>
      </c>
      <c r="C2195" s="56" t="s">
        <v>280</v>
      </c>
      <c r="D2195" s="57" t="s">
        <v>5768</v>
      </c>
      <c r="E2195" s="72" t="s">
        <v>5752</v>
      </c>
      <c r="F2195" s="56" t="s">
        <v>2126</v>
      </c>
    </row>
    <row r="2196" spans="1:6" x14ac:dyDescent="0.25">
      <c r="A2196" s="56" t="s">
        <v>277</v>
      </c>
      <c r="B2196" s="56" t="s">
        <v>2126</v>
      </c>
      <c r="C2196" s="56" t="s">
        <v>280</v>
      </c>
      <c r="D2196" s="57" t="s">
        <v>5768</v>
      </c>
      <c r="E2196" s="72" t="s">
        <v>5752</v>
      </c>
      <c r="F2196" s="56" t="s">
        <v>2126</v>
      </c>
    </row>
    <row r="2197" spans="1:6" x14ac:dyDescent="0.25">
      <c r="A2197" s="56" t="s">
        <v>628</v>
      </c>
      <c r="B2197" s="56" t="s">
        <v>2126</v>
      </c>
      <c r="C2197" s="56" t="s">
        <v>280</v>
      </c>
      <c r="D2197" s="57" t="s">
        <v>5768</v>
      </c>
      <c r="E2197" s="72" t="s">
        <v>5752</v>
      </c>
      <c r="F2197" s="56" t="s">
        <v>2126</v>
      </c>
    </row>
    <row r="2198" spans="1:6" x14ac:dyDescent="0.25">
      <c r="A2198" s="56" t="s">
        <v>655</v>
      </c>
      <c r="B2198" s="56" t="s">
        <v>2126</v>
      </c>
      <c r="C2198" s="56" t="s">
        <v>280</v>
      </c>
      <c r="D2198" s="57" t="s">
        <v>5768</v>
      </c>
      <c r="E2198" s="72" t="s">
        <v>5752</v>
      </c>
      <c r="F2198" s="56" t="s">
        <v>2126</v>
      </c>
    </row>
    <row r="2199" spans="1:6" x14ac:dyDescent="0.25">
      <c r="A2199" s="56" t="s">
        <v>346</v>
      </c>
      <c r="B2199" s="56" t="s">
        <v>2126</v>
      </c>
      <c r="C2199" s="56" t="s">
        <v>280</v>
      </c>
      <c r="D2199" s="57" t="s">
        <v>5768</v>
      </c>
      <c r="E2199" s="72" t="s">
        <v>5752</v>
      </c>
      <c r="F2199" s="56" t="s">
        <v>2126</v>
      </c>
    </row>
    <row r="2200" spans="1:6" x14ac:dyDescent="0.25">
      <c r="A2200" s="56" t="s">
        <v>1735</v>
      </c>
      <c r="B2200" s="56" t="s">
        <v>2126</v>
      </c>
      <c r="C2200" s="56" t="s">
        <v>280</v>
      </c>
      <c r="D2200" s="57" t="s">
        <v>5768</v>
      </c>
      <c r="E2200" s="72" t="s">
        <v>5752</v>
      </c>
      <c r="F2200" s="56" t="s">
        <v>2126</v>
      </c>
    </row>
    <row r="2201" spans="1:6" x14ac:dyDescent="0.25">
      <c r="A2201" s="56" t="s">
        <v>5292</v>
      </c>
      <c r="B2201" s="56" t="s">
        <v>2126</v>
      </c>
      <c r="C2201" s="56" t="s">
        <v>280</v>
      </c>
      <c r="D2201" s="57" t="s">
        <v>5768</v>
      </c>
      <c r="E2201" s="72" t="s">
        <v>5752</v>
      </c>
      <c r="F2201" s="56" t="s">
        <v>2126</v>
      </c>
    </row>
    <row r="2202" spans="1:6" x14ac:dyDescent="0.25">
      <c r="A2202" s="56" t="s">
        <v>418</v>
      </c>
      <c r="B2202" s="56" t="s">
        <v>2126</v>
      </c>
      <c r="C2202" s="56" t="s">
        <v>280</v>
      </c>
      <c r="D2202" s="57" t="s">
        <v>5768</v>
      </c>
      <c r="E2202" s="72" t="s">
        <v>5752</v>
      </c>
      <c r="F2202" s="56" t="s">
        <v>2126</v>
      </c>
    </row>
    <row r="2203" spans="1:6" x14ac:dyDescent="0.25">
      <c r="A2203" s="56" t="s">
        <v>5293</v>
      </c>
      <c r="B2203" s="56" t="s">
        <v>2126</v>
      </c>
      <c r="C2203" s="56" t="s">
        <v>280</v>
      </c>
      <c r="D2203" s="57" t="s">
        <v>5768</v>
      </c>
      <c r="E2203" s="72" t="s">
        <v>5752</v>
      </c>
      <c r="F2203" s="56" t="s">
        <v>2126</v>
      </c>
    </row>
    <row r="2204" spans="1:6" x14ac:dyDescent="0.25">
      <c r="A2204" s="56" t="s">
        <v>419</v>
      </c>
      <c r="B2204" s="56" t="s">
        <v>2126</v>
      </c>
      <c r="C2204" s="56" t="s">
        <v>280</v>
      </c>
      <c r="D2204" s="57" t="s">
        <v>5768</v>
      </c>
      <c r="E2204" s="72" t="s">
        <v>5752</v>
      </c>
      <c r="F2204" s="56" t="s">
        <v>2126</v>
      </c>
    </row>
    <row r="2205" spans="1:6" x14ac:dyDescent="0.25">
      <c r="A2205" s="56" t="s">
        <v>421</v>
      </c>
      <c r="B2205" s="56" t="s">
        <v>2126</v>
      </c>
      <c r="C2205" s="56" t="s">
        <v>280</v>
      </c>
      <c r="D2205" s="57" t="s">
        <v>5768</v>
      </c>
      <c r="E2205" s="72" t="s">
        <v>5752</v>
      </c>
      <c r="F2205" s="56" t="s">
        <v>2126</v>
      </c>
    </row>
    <row r="2206" spans="1:6" x14ac:dyDescent="0.25">
      <c r="A2206" s="56" t="s">
        <v>656</v>
      </c>
      <c r="B2206" s="56" t="s">
        <v>2126</v>
      </c>
      <c r="C2206" s="56" t="s">
        <v>280</v>
      </c>
      <c r="D2206" s="57" t="s">
        <v>5768</v>
      </c>
      <c r="E2206" s="72" t="s">
        <v>5752</v>
      </c>
      <c r="F2206" s="56" t="s">
        <v>2126</v>
      </c>
    </row>
    <row r="2207" spans="1:6" x14ac:dyDescent="0.25">
      <c r="A2207" s="56" t="s">
        <v>572</v>
      </c>
      <c r="B2207" s="56" t="s">
        <v>2126</v>
      </c>
      <c r="C2207" s="56" t="s">
        <v>280</v>
      </c>
      <c r="D2207" s="57" t="s">
        <v>5768</v>
      </c>
      <c r="E2207" s="72" t="s">
        <v>5752</v>
      </c>
      <c r="F2207" s="56" t="s">
        <v>2126</v>
      </c>
    </row>
    <row r="2208" spans="1:6" x14ac:dyDescent="0.25">
      <c r="A2208" s="56" t="s">
        <v>4204</v>
      </c>
      <c r="B2208" s="56" t="s">
        <v>5294</v>
      </c>
      <c r="C2208" s="56" t="s">
        <v>597</v>
      </c>
      <c r="D2208" s="57" t="s">
        <v>5768</v>
      </c>
      <c r="E2208" s="72" t="s">
        <v>5752</v>
      </c>
      <c r="F2208" s="56" t="s">
        <v>5294</v>
      </c>
    </row>
    <row r="2209" spans="1:6" x14ac:dyDescent="0.25">
      <c r="A2209" s="56" t="s">
        <v>598</v>
      </c>
      <c r="B2209" s="56" t="s">
        <v>5294</v>
      </c>
      <c r="C2209" s="56" t="s">
        <v>597</v>
      </c>
      <c r="D2209" s="57" t="s">
        <v>5768</v>
      </c>
      <c r="E2209" s="72" t="s">
        <v>5752</v>
      </c>
      <c r="F2209" s="56" t="s">
        <v>5294</v>
      </c>
    </row>
    <row r="2210" spans="1:6" x14ac:dyDescent="0.25">
      <c r="A2210" s="56" t="s">
        <v>281</v>
      </c>
      <c r="B2210" s="56" t="s">
        <v>5294</v>
      </c>
      <c r="C2210" s="56" t="s">
        <v>597</v>
      </c>
      <c r="D2210" s="57" t="s">
        <v>5768</v>
      </c>
      <c r="E2210" s="72" t="s">
        <v>5752</v>
      </c>
      <c r="F2210" s="56" t="s">
        <v>5294</v>
      </c>
    </row>
    <row r="2211" spans="1:6" x14ac:dyDescent="0.25">
      <c r="A2211" s="56" t="s">
        <v>5295</v>
      </c>
      <c r="B2211" s="56" t="s">
        <v>5294</v>
      </c>
      <c r="C2211" s="56" t="s">
        <v>597</v>
      </c>
      <c r="D2211" s="57" t="s">
        <v>5768</v>
      </c>
      <c r="E2211" s="72" t="s">
        <v>5752</v>
      </c>
      <c r="F2211" s="56" t="s">
        <v>5294</v>
      </c>
    </row>
    <row r="2212" spans="1:6" x14ac:dyDescent="0.25">
      <c r="A2212" s="56" t="s">
        <v>4317</v>
      </c>
      <c r="B2212" s="56" t="s">
        <v>5294</v>
      </c>
      <c r="C2212" s="56" t="s">
        <v>597</v>
      </c>
      <c r="D2212" s="57" t="s">
        <v>5768</v>
      </c>
      <c r="E2212" s="72" t="s">
        <v>5752</v>
      </c>
      <c r="F2212" s="56" t="s">
        <v>5294</v>
      </c>
    </row>
    <row r="2213" spans="1:6" x14ac:dyDescent="0.25">
      <c r="A2213" s="56" t="s">
        <v>427</v>
      </c>
      <c r="B2213" s="56" t="s">
        <v>5294</v>
      </c>
      <c r="C2213" s="56" t="s">
        <v>597</v>
      </c>
      <c r="D2213" s="57" t="s">
        <v>5768</v>
      </c>
      <c r="E2213" s="72" t="s">
        <v>5752</v>
      </c>
      <c r="F2213" s="56" t="s">
        <v>5294</v>
      </c>
    </row>
    <row r="2214" spans="1:6" x14ac:dyDescent="0.25">
      <c r="A2214" s="56" t="s">
        <v>244</v>
      </c>
      <c r="B2214" s="56" t="s">
        <v>5294</v>
      </c>
      <c r="C2214" s="56" t="s">
        <v>597</v>
      </c>
      <c r="D2214" s="57" t="s">
        <v>5768</v>
      </c>
      <c r="E2214" s="72" t="s">
        <v>5752</v>
      </c>
      <c r="F2214" s="56" t="s">
        <v>5294</v>
      </c>
    </row>
    <row r="2215" spans="1:6" x14ac:dyDescent="0.25">
      <c r="A2215" s="56" t="s">
        <v>3781</v>
      </c>
      <c r="B2215" s="56" t="s">
        <v>5294</v>
      </c>
      <c r="C2215" s="56" t="s">
        <v>597</v>
      </c>
      <c r="D2215" s="57" t="s">
        <v>5768</v>
      </c>
      <c r="E2215" s="72" t="s">
        <v>5752</v>
      </c>
      <c r="F2215" s="56" t="s">
        <v>5294</v>
      </c>
    </row>
    <row r="2216" spans="1:6" x14ac:dyDescent="0.25">
      <c r="A2216" s="56" t="s">
        <v>4722</v>
      </c>
      <c r="B2216" s="56" t="s">
        <v>5294</v>
      </c>
      <c r="C2216" s="56" t="s">
        <v>597</v>
      </c>
      <c r="D2216" s="57" t="s">
        <v>5768</v>
      </c>
      <c r="E2216" s="72" t="s">
        <v>5752</v>
      </c>
      <c r="F2216" s="56" t="s">
        <v>5294</v>
      </c>
    </row>
    <row r="2217" spans="1:6" x14ac:dyDescent="0.25">
      <c r="A2217" s="56" t="s">
        <v>2912</v>
      </c>
      <c r="B2217" s="56" t="s">
        <v>5294</v>
      </c>
      <c r="C2217" s="56" t="s">
        <v>597</v>
      </c>
      <c r="D2217" s="57" t="s">
        <v>5768</v>
      </c>
      <c r="E2217" s="72" t="s">
        <v>5752</v>
      </c>
      <c r="F2217" s="56" t="s">
        <v>5294</v>
      </c>
    </row>
    <row r="2218" spans="1:6" x14ac:dyDescent="0.25">
      <c r="A2218" s="56" t="s">
        <v>4723</v>
      </c>
      <c r="B2218" s="56" t="s">
        <v>5294</v>
      </c>
      <c r="C2218" s="56" t="s">
        <v>597</v>
      </c>
      <c r="D2218" s="57" t="s">
        <v>5768</v>
      </c>
      <c r="E2218" s="72" t="s">
        <v>5752</v>
      </c>
      <c r="F2218" s="56" t="s">
        <v>5294</v>
      </c>
    </row>
    <row r="2219" spans="1:6" x14ac:dyDescent="0.25">
      <c r="A2219" s="56" t="s">
        <v>548</v>
      </c>
      <c r="B2219" s="56" t="s">
        <v>5294</v>
      </c>
      <c r="C2219" s="56" t="s">
        <v>597</v>
      </c>
      <c r="D2219" s="57" t="s">
        <v>5768</v>
      </c>
      <c r="E2219" s="72" t="s">
        <v>5752</v>
      </c>
      <c r="F2219" s="56" t="s">
        <v>5294</v>
      </c>
    </row>
    <row r="2220" spans="1:6" x14ac:dyDescent="0.25">
      <c r="A2220" s="56" t="s">
        <v>353</v>
      </c>
      <c r="B2220" s="56" t="s">
        <v>5294</v>
      </c>
      <c r="C2220" s="56" t="s">
        <v>597</v>
      </c>
      <c r="D2220" s="57" t="s">
        <v>5768</v>
      </c>
      <c r="E2220" s="72" t="s">
        <v>5752</v>
      </c>
      <c r="F2220" s="56" t="s">
        <v>5294</v>
      </c>
    </row>
    <row r="2221" spans="1:6" x14ac:dyDescent="0.25">
      <c r="A2221" s="56" t="s">
        <v>250</v>
      </c>
      <c r="B2221" s="56" t="s">
        <v>5294</v>
      </c>
      <c r="C2221" s="56" t="s">
        <v>597</v>
      </c>
      <c r="D2221" s="57" t="s">
        <v>5768</v>
      </c>
      <c r="E2221" s="72" t="s">
        <v>5752</v>
      </c>
      <c r="F2221" s="56" t="s">
        <v>5294</v>
      </c>
    </row>
    <row r="2222" spans="1:6" x14ac:dyDescent="0.25">
      <c r="A2222" s="56" t="s">
        <v>4732</v>
      </c>
      <c r="B2222" s="56" t="s">
        <v>5294</v>
      </c>
      <c r="C2222" s="56" t="s">
        <v>597</v>
      </c>
      <c r="D2222" s="57" t="s">
        <v>5768</v>
      </c>
      <c r="E2222" s="72" t="s">
        <v>5752</v>
      </c>
      <c r="F2222" s="56" t="s">
        <v>5294</v>
      </c>
    </row>
    <row r="2223" spans="1:6" x14ac:dyDescent="0.25">
      <c r="A2223" s="56" t="s">
        <v>212</v>
      </c>
      <c r="B2223" s="56" t="s">
        <v>5294</v>
      </c>
      <c r="C2223" s="56" t="s">
        <v>597</v>
      </c>
      <c r="D2223" s="57" t="s">
        <v>5768</v>
      </c>
      <c r="E2223" s="72" t="s">
        <v>5752</v>
      </c>
      <c r="F2223" s="56" t="s">
        <v>5294</v>
      </c>
    </row>
    <row r="2224" spans="1:6" x14ac:dyDescent="0.25">
      <c r="A2224" s="56" t="s">
        <v>4530</v>
      </c>
      <c r="B2224" s="56" t="s">
        <v>5294</v>
      </c>
      <c r="C2224" s="56" t="s">
        <v>597</v>
      </c>
      <c r="D2224" s="57" t="s">
        <v>5768</v>
      </c>
      <c r="E2224" s="72" t="s">
        <v>5752</v>
      </c>
      <c r="F2224" s="56" t="s">
        <v>5294</v>
      </c>
    </row>
    <row r="2225" spans="1:6" x14ac:dyDescent="0.25">
      <c r="A2225" s="56" t="s">
        <v>5296</v>
      </c>
      <c r="B2225" s="56" t="s">
        <v>5294</v>
      </c>
      <c r="C2225" s="56" t="s">
        <v>597</v>
      </c>
      <c r="D2225" s="57" t="s">
        <v>5768</v>
      </c>
      <c r="E2225" s="72" t="s">
        <v>5752</v>
      </c>
      <c r="F2225" s="56" t="s">
        <v>5294</v>
      </c>
    </row>
    <row r="2226" spans="1:6" x14ac:dyDescent="0.25">
      <c r="A2226" s="56" t="s">
        <v>2871</v>
      </c>
      <c r="B2226" s="56" t="s">
        <v>5294</v>
      </c>
      <c r="C2226" s="56" t="s">
        <v>597</v>
      </c>
      <c r="D2226" s="57" t="s">
        <v>5768</v>
      </c>
      <c r="E2226" s="72" t="s">
        <v>5752</v>
      </c>
      <c r="F2226" s="56" t="s">
        <v>5294</v>
      </c>
    </row>
    <row r="2227" spans="1:6" x14ac:dyDescent="0.25">
      <c r="A2227" s="56" t="s">
        <v>4210</v>
      </c>
      <c r="B2227" s="56" t="s">
        <v>5294</v>
      </c>
      <c r="C2227" s="56" t="s">
        <v>597</v>
      </c>
      <c r="D2227" s="57" t="s">
        <v>5768</v>
      </c>
      <c r="E2227" s="72" t="s">
        <v>5752</v>
      </c>
      <c r="F2227" s="56" t="s">
        <v>5294</v>
      </c>
    </row>
    <row r="2228" spans="1:6" x14ac:dyDescent="0.25">
      <c r="A2228" s="56" t="s">
        <v>4439</v>
      </c>
      <c r="B2228" s="56" t="s">
        <v>5294</v>
      </c>
      <c r="C2228" s="56" t="s">
        <v>597</v>
      </c>
      <c r="D2228" s="57" t="s">
        <v>5768</v>
      </c>
      <c r="E2228" s="72" t="s">
        <v>5752</v>
      </c>
      <c r="F2228" s="56" t="s">
        <v>5294</v>
      </c>
    </row>
    <row r="2229" spans="1:6" x14ac:dyDescent="0.25">
      <c r="A2229" s="56" t="s">
        <v>609</v>
      </c>
      <c r="B2229" s="56" t="s">
        <v>5294</v>
      </c>
      <c r="C2229" s="56" t="s">
        <v>597</v>
      </c>
      <c r="D2229" s="57" t="s">
        <v>5768</v>
      </c>
      <c r="E2229" s="72" t="s">
        <v>5752</v>
      </c>
      <c r="F2229" s="56" t="s">
        <v>5294</v>
      </c>
    </row>
    <row r="2230" spans="1:6" x14ac:dyDescent="0.25">
      <c r="A2230" s="56" t="s">
        <v>4270</v>
      </c>
      <c r="B2230" s="56" t="s">
        <v>5294</v>
      </c>
      <c r="C2230" s="56" t="s">
        <v>597</v>
      </c>
      <c r="D2230" s="57" t="s">
        <v>5768</v>
      </c>
      <c r="E2230" s="72" t="s">
        <v>5752</v>
      </c>
      <c r="F2230" s="56" t="s">
        <v>5294</v>
      </c>
    </row>
    <row r="2231" spans="1:6" x14ac:dyDescent="0.25">
      <c r="A2231" s="56" t="s">
        <v>4695</v>
      </c>
      <c r="B2231" s="56" t="s">
        <v>5294</v>
      </c>
      <c r="C2231" s="56" t="s">
        <v>597</v>
      </c>
      <c r="D2231" s="57" t="s">
        <v>5768</v>
      </c>
      <c r="E2231" s="72" t="s">
        <v>5752</v>
      </c>
      <c r="F2231" s="56" t="s">
        <v>5294</v>
      </c>
    </row>
    <row r="2232" spans="1:6" x14ac:dyDescent="0.25">
      <c r="A2232" s="56" t="s">
        <v>291</v>
      </c>
      <c r="B2232" s="56" t="s">
        <v>5294</v>
      </c>
      <c r="C2232" s="56" t="s">
        <v>597</v>
      </c>
      <c r="D2232" s="57" t="s">
        <v>5768</v>
      </c>
      <c r="E2232" s="72" t="s">
        <v>5752</v>
      </c>
      <c r="F2232" s="56" t="s">
        <v>5294</v>
      </c>
    </row>
    <row r="2233" spans="1:6" x14ac:dyDescent="0.25">
      <c r="A2233" s="56" t="s">
        <v>4532</v>
      </c>
      <c r="B2233" s="56" t="s">
        <v>5294</v>
      </c>
      <c r="C2233" s="56" t="s">
        <v>597</v>
      </c>
      <c r="D2233" s="57" t="s">
        <v>5768</v>
      </c>
      <c r="E2233" s="72" t="s">
        <v>5752</v>
      </c>
      <c r="F2233" s="56" t="s">
        <v>5294</v>
      </c>
    </row>
    <row r="2234" spans="1:6" x14ac:dyDescent="0.25">
      <c r="A2234" s="56" t="s">
        <v>670</v>
      </c>
      <c r="B2234" s="56" t="s">
        <v>5294</v>
      </c>
      <c r="C2234" s="56" t="s">
        <v>597</v>
      </c>
      <c r="D2234" s="57" t="s">
        <v>5768</v>
      </c>
      <c r="E2234" s="72" t="s">
        <v>5752</v>
      </c>
      <c r="F2234" s="56" t="s">
        <v>5294</v>
      </c>
    </row>
    <row r="2235" spans="1:6" x14ac:dyDescent="0.25">
      <c r="A2235" s="56" t="s">
        <v>366</v>
      </c>
      <c r="B2235" s="56" t="s">
        <v>5294</v>
      </c>
      <c r="C2235" s="56" t="s">
        <v>597</v>
      </c>
      <c r="D2235" s="57" t="s">
        <v>5768</v>
      </c>
      <c r="E2235" s="72" t="s">
        <v>5752</v>
      </c>
      <c r="F2235" s="56" t="s">
        <v>5294</v>
      </c>
    </row>
    <row r="2236" spans="1:6" x14ac:dyDescent="0.25">
      <c r="A2236" s="56" t="s">
        <v>640</v>
      </c>
      <c r="B2236" s="56" t="s">
        <v>5294</v>
      </c>
      <c r="C2236" s="56" t="s">
        <v>597</v>
      </c>
      <c r="D2236" s="57" t="s">
        <v>5768</v>
      </c>
      <c r="E2236" s="72" t="s">
        <v>5752</v>
      </c>
      <c r="F2236" s="56" t="s">
        <v>5294</v>
      </c>
    </row>
    <row r="2237" spans="1:6" x14ac:dyDescent="0.25">
      <c r="A2237" s="56" t="s">
        <v>4323</v>
      </c>
      <c r="B2237" s="56" t="s">
        <v>5294</v>
      </c>
      <c r="C2237" s="56" t="s">
        <v>597</v>
      </c>
      <c r="D2237" s="57" t="s">
        <v>5768</v>
      </c>
      <c r="E2237" s="72" t="s">
        <v>5752</v>
      </c>
      <c r="F2237" s="56" t="s">
        <v>5294</v>
      </c>
    </row>
    <row r="2238" spans="1:6" x14ac:dyDescent="0.25">
      <c r="A2238" s="56" t="s">
        <v>4351</v>
      </c>
      <c r="B2238" s="56" t="s">
        <v>5294</v>
      </c>
      <c r="C2238" s="56" t="s">
        <v>597</v>
      </c>
      <c r="D2238" s="57" t="s">
        <v>5768</v>
      </c>
      <c r="E2238" s="72" t="s">
        <v>5752</v>
      </c>
      <c r="F2238" s="56" t="s">
        <v>5294</v>
      </c>
    </row>
    <row r="2239" spans="1:6" x14ac:dyDescent="0.25">
      <c r="A2239" s="56" t="s">
        <v>4565</v>
      </c>
      <c r="B2239" s="56" t="s">
        <v>5294</v>
      </c>
      <c r="C2239" s="56" t="s">
        <v>597</v>
      </c>
      <c r="D2239" s="57" t="s">
        <v>5768</v>
      </c>
      <c r="E2239" s="72" t="s">
        <v>5752</v>
      </c>
      <c r="F2239" s="56" t="s">
        <v>5294</v>
      </c>
    </row>
    <row r="2240" spans="1:6" x14ac:dyDescent="0.25">
      <c r="A2240" s="56" t="s">
        <v>230</v>
      </c>
      <c r="B2240" s="56" t="s">
        <v>5294</v>
      </c>
      <c r="C2240" s="56" t="s">
        <v>597</v>
      </c>
      <c r="D2240" s="57" t="s">
        <v>5768</v>
      </c>
      <c r="E2240" s="72" t="s">
        <v>5752</v>
      </c>
      <c r="F2240" s="56" t="s">
        <v>5294</v>
      </c>
    </row>
    <row r="2241" spans="1:6" x14ac:dyDescent="0.25">
      <c r="A2241" s="56" t="s">
        <v>4354</v>
      </c>
      <c r="B2241" s="56" t="s">
        <v>5294</v>
      </c>
      <c r="C2241" s="56" t="s">
        <v>424</v>
      </c>
      <c r="D2241" s="57" t="s">
        <v>5768</v>
      </c>
      <c r="E2241" s="72" t="s">
        <v>5752</v>
      </c>
      <c r="F2241" s="56" t="s">
        <v>5294</v>
      </c>
    </row>
    <row r="2242" spans="1:6" x14ac:dyDescent="0.25">
      <c r="A2242" s="56" t="s">
        <v>4273</v>
      </c>
      <c r="B2242" s="56" t="s">
        <v>5294</v>
      </c>
      <c r="C2242" s="56" t="s">
        <v>424</v>
      </c>
      <c r="D2242" s="57" t="s">
        <v>5768</v>
      </c>
      <c r="E2242" s="72" t="s">
        <v>5752</v>
      </c>
      <c r="F2242" s="56" t="s">
        <v>5294</v>
      </c>
    </row>
    <row r="2243" spans="1:6" x14ac:dyDescent="0.25">
      <c r="A2243" s="56" t="s">
        <v>190</v>
      </c>
      <c r="B2243" s="56" t="s">
        <v>5294</v>
      </c>
      <c r="C2243" s="56" t="s">
        <v>424</v>
      </c>
      <c r="D2243" s="57" t="s">
        <v>5768</v>
      </c>
      <c r="E2243" s="72" t="s">
        <v>5752</v>
      </c>
      <c r="F2243" s="56" t="s">
        <v>5294</v>
      </c>
    </row>
    <row r="2244" spans="1:6" x14ac:dyDescent="0.25">
      <c r="A2244" s="56" t="s">
        <v>442</v>
      </c>
      <c r="B2244" s="56" t="s">
        <v>5294</v>
      </c>
      <c r="C2244" s="56" t="s">
        <v>424</v>
      </c>
      <c r="D2244" s="57" t="s">
        <v>5768</v>
      </c>
      <c r="E2244" s="72" t="s">
        <v>5752</v>
      </c>
      <c r="F2244" s="56" t="s">
        <v>5294</v>
      </c>
    </row>
    <row r="2245" spans="1:6" x14ac:dyDescent="0.25">
      <c r="A2245" s="56" t="s">
        <v>265</v>
      </c>
      <c r="B2245" s="56" t="s">
        <v>5294</v>
      </c>
      <c r="C2245" s="56" t="s">
        <v>424</v>
      </c>
      <c r="D2245" s="57" t="s">
        <v>5768</v>
      </c>
      <c r="E2245" s="72" t="s">
        <v>5752</v>
      </c>
      <c r="F2245" s="56" t="s">
        <v>5294</v>
      </c>
    </row>
    <row r="2246" spans="1:6" x14ac:dyDescent="0.25">
      <c r="A2246" s="56" t="s">
        <v>5297</v>
      </c>
      <c r="B2246" s="56" t="s">
        <v>5294</v>
      </c>
      <c r="C2246" s="56" t="s">
        <v>424</v>
      </c>
      <c r="D2246" s="57" t="s">
        <v>5768</v>
      </c>
      <c r="E2246" s="72" t="s">
        <v>5752</v>
      </c>
      <c r="F2246" s="56" t="s">
        <v>5294</v>
      </c>
    </row>
    <row r="2247" spans="1:6" x14ac:dyDescent="0.25">
      <c r="A2247" s="56" t="s">
        <v>472</v>
      </c>
      <c r="B2247" s="56" t="s">
        <v>5294</v>
      </c>
      <c r="C2247" s="56" t="s">
        <v>424</v>
      </c>
      <c r="D2247" s="57" t="s">
        <v>5768</v>
      </c>
      <c r="E2247" s="72" t="s">
        <v>5752</v>
      </c>
      <c r="F2247" s="56" t="s">
        <v>5294</v>
      </c>
    </row>
    <row r="2248" spans="1:6" x14ac:dyDescent="0.25">
      <c r="A2248" s="56" t="s">
        <v>233</v>
      </c>
      <c r="B2248" s="56" t="s">
        <v>5294</v>
      </c>
      <c r="C2248" s="56" t="s">
        <v>424</v>
      </c>
      <c r="D2248" s="57" t="s">
        <v>5768</v>
      </c>
      <c r="E2248" s="72" t="s">
        <v>5752</v>
      </c>
      <c r="F2248" s="56" t="s">
        <v>5294</v>
      </c>
    </row>
    <row r="2249" spans="1:6" x14ac:dyDescent="0.25">
      <c r="A2249" s="56" t="s">
        <v>236</v>
      </c>
      <c r="B2249" s="56" t="s">
        <v>5294</v>
      </c>
      <c r="C2249" s="56" t="s">
        <v>424</v>
      </c>
      <c r="D2249" s="57" t="s">
        <v>5768</v>
      </c>
      <c r="E2249" s="72" t="s">
        <v>5752</v>
      </c>
      <c r="F2249" s="56" t="s">
        <v>5294</v>
      </c>
    </row>
    <row r="2250" spans="1:6" x14ac:dyDescent="0.25">
      <c r="A2250" s="56" t="s">
        <v>474</v>
      </c>
      <c r="B2250" s="56" t="s">
        <v>5294</v>
      </c>
      <c r="C2250" s="56" t="s">
        <v>424</v>
      </c>
      <c r="D2250" s="57" t="s">
        <v>5768</v>
      </c>
      <c r="E2250" s="72" t="s">
        <v>5752</v>
      </c>
      <c r="F2250" s="56" t="s">
        <v>5294</v>
      </c>
    </row>
    <row r="2251" spans="1:6" x14ac:dyDescent="0.25">
      <c r="A2251" s="56" t="s">
        <v>301</v>
      </c>
      <c r="B2251" s="56" t="s">
        <v>5294</v>
      </c>
      <c r="C2251" s="56" t="s">
        <v>424</v>
      </c>
      <c r="D2251" s="57" t="s">
        <v>5768</v>
      </c>
      <c r="E2251" s="72" t="s">
        <v>5752</v>
      </c>
      <c r="F2251" s="56" t="s">
        <v>5294</v>
      </c>
    </row>
    <row r="2252" spans="1:6" x14ac:dyDescent="0.25">
      <c r="A2252" s="56" t="s">
        <v>3577</v>
      </c>
      <c r="B2252" s="56" t="s">
        <v>5294</v>
      </c>
      <c r="C2252" s="56" t="s">
        <v>424</v>
      </c>
      <c r="D2252" s="57" t="s">
        <v>5768</v>
      </c>
      <c r="E2252" s="72" t="s">
        <v>5752</v>
      </c>
      <c r="F2252" s="56" t="s">
        <v>5294</v>
      </c>
    </row>
    <row r="2253" spans="1:6" x14ac:dyDescent="0.25">
      <c r="A2253" s="56" t="s">
        <v>270</v>
      </c>
      <c r="B2253" s="56" t="s">
        <v>5294</v>
      </c>
      <c r="C2253" s="56" t="s">
        <v>424</v>
      </c>
      <c r="D2253" s="57" t="s">
        <v>5768</v>
      </c>
      <c r="E2253" s="72" t="s">
        <v>5752</v>
      </c>
      <c r="F2253" s="56" t="s">
        <v>5294</v>
      </c>
    </row>
    <row r="2254" spans="1:6" x14ac:dyDescent="0.25">
      <c r="A2254" s="56" t="s">
        <v>624</v>
      </c>
      <c r="B2254" s="56" t="s">
        <v>5294</v>
      </c>
      <c r="C2254" s="56" t="s">
        <v>424</v>
      </c>
      <c r="D2254" s="57" t="s">
        <v>5768</v>
      </c>
      <c r="E2254" s="72" t="s">
        <v>5752</v>
      </c>
      <c r="F2254" s="56" t="s">
        <v>5294</v>
      </c>
    </row>
    <row r="2255" spans="1:6" x14ac:dyDescent="0.25">
      <c r="A2255" s="56" t="s">
        <v>4358</v>
      </c>
      <c r="B2255" s="56" t="s">
        <v>5294</v>
      </c>
      <c r="C2255" s="56" t="s">
        <v>424</v>
      </c>
      <c r="D2255" s="57" t="s">
        <v>5768</v>
      </c>
      <c r="E2255" s="72" t="s">
        <v>5752</v>
      </c>
      <c r="F2255" s="56" t="s">
        <v>5294</v>
      </c>
    </row>
    <row r="2256" spans="1:6" x14ac:dyDescent="0.25">
      <c r="A2256" s="56" t="s">
        <v>412</v>
      </c>
      <c r="B2256" s="56" t="s">
        <v>5294</v>
      </c>
      <c r="C2256" s="56" t="s">
        <v>424</v>
      </c>
      <c r="D2256" s="57" t="s">
        <v>5768</v>
      </c>
      <c r="E2256" s="72" t="s">
        <v>5752</v>
      </c>
      <c r="F2256" s="56" t="s">
        <v>5294</v>
      </c>
    </row>
    <row r="2257" spans="1:6" x14ac:dyDescent="0.25">
      <c r="A2257" s="56" t="s">
        <v>2875</v>
      </c>
      <c r="B2257" s="56" t="s">
        <v>5294</v>
      </c>
      <c r="C2257" s="56" t="s">
        <v>424</v>
      </c>
      <c r="D2257" s="57" t="s">
        <v>5768</v>
      </c>
      <c r="E2257" s="72" t="s">
        <v>5752</v>
      </c>
      <c r="F2257" s="56" t="s">
        <v>5294</v>
      </c>
    </row>
    <row r="2258" spans="1:6" x14ac:dyDescent="0.25">
      <c r="A2258" s="56" t="s">
        <v>4538</v>
      </c>
      <c r="B2258" s="56" t="s">
        <v>5294</v>
      </c>
      <c r="C2258" s="56" t="s">
        <v>424</v>
      </c>
      <c r="D2258" s="57" t="s">
        <v>5768</v>
      </c>
      <c r="E2258" s="72" t="s">
        <v>5752</v>
      </c>
      <c r="F2258" s="56" t="s">
        <v>5294</v>
      </c>
    </row>
    <row r="2259" spans="1:6" x14ac:dyDescent="0.25">
      <c r="A2259" s="56" t="s">
        <v>4293</v>
      </c>
      <c r="B2259" s="56" t="s">
        <v>5294</v>
      </c>
      <c r="C2259" s="56" t="s">
        <v>424</v>
      </c>
      <c r="D2259" s="57" t="s">
        <v>5768</v>
      </c>
      <c r="E2259" s="72" t="s">
        <v>5752</v>
      </c>
      <c r="F2259" s="56" t="s">
        <v>5294</v>
      </c>
    </row>
    <row r="2260" spans="1:6" x14ac:dyDescent="0.25">
      <c r="A2260" s="56" t="s">
        <v>195</v>
      </c>
      <c r="B2260" s="56" t="s">
        <v>5294</v>
      </c>
      <c r="C2260" s="56" t="s">
        <v>424</v>
      </c>
      <c r="D2260" s="57" t="s">
        <v>5768</v>
      </c>
      <c r="E2260" s="72" t="s">
        <v>5752</v>
      </c>
      <c r="F2260" s="56" t="s">
        <v>5294</v>
      </c>
    </row>
    <row r="2261" spans="1:6" x14ac:dyDescent="0.25">
      <c r="A2261" s="56" t="s">
        <v>482</v>
      </c>
      <c r="B2261" s="56" t="s">
        <v>5294</v>
      </c>
      <c r="C2261" s="56" t="s">
        <v>424</v>
      </c>
      <c r="D2261" s="57" t="s">
        <v>5768</v>
      </c>
      <c r="E2261" s="72" t="s">
        <v>5752</v>
      </c>
      <c r="F2261" s="56" t="s">
        <v>5294</v>
      </c>
    </row>
    <row r="2262" spans="1:6" x14ac:dyDescent="0.25">
      <c r="A2262" s="56" t="s">
        <v>448</v>
      </c>
      <c r="B2262" s="56" t="s">
        <v>5294</v>
      </c>
      <c r="C2262" s="56" t="s">
        <v>424</v>
      </c>
      <c r="D2262" s="57" t="s">
        <v>5768</v>
      </c>
      <c r="E2262" s="72" t="s">
        <v>5752</v>
      </c>
      <c r="F2262" s="56" t="s">
        <v>5294</v>
      </c>
    </row>
    <row r="2263" spans="1:6" x14ac:dyDescent="0.25">
      <c r="A2263" s="56" t="s">
        <v>3803</v>
      </c>
      <c r="B2263" s="56" t="s">
        <v>5294</v>
      </c>
      <c r="C2263" s="56" t="s">
        <v>424</v>
      </c>
      <c r="D2263" s="57" t="s">
        <v>5768</v>
      </c>
      <c r="E2263" s="72" t="s">
        <v>5752</v>
      </c>
      <c r="F2263" s="56" t="s">
        <v>5294</v>
      </c>
    </row>
    <row r="2264" spans="1:6" x14ac:dyDescent="0.25">
      <c r="A2264" s="56" t="s">
        <v>2877</v>
      </c>
      <c r="B2264" s="56" t="s">
        <v>5294</v>
      </c>
      <c r="C2264" s="56" t="s">
        <v>424</v>
      </c>
      <c r="D2264" s="57" t="s">
        <v>5768</v>
      </c>
      <c r="E2264" s="72" t="s">
        <v>5752</v>
      </c>
      <c r="F2264" s="56" t="s">
        <v>5294</v>
      </c>
    </row>
    <row r="2265" spans="1:6" x14ac:dyDescent="0.25">
      <c r="A2265" s="56" t="s">
        <v>4437</v>
      </c>
      <c r="B2265" s="56" t="s">
        <v>5294</v>
      </c>
      <c r="C2265" s="56" t="s">
        <v>424</v>
      </c>
      <c r="D2265" s="57" t="s">
        <v>5768</v>
      </c>
      <c r="E2265" s="72" t="s">
        <v>5752</v>
      </c>
      <c r="F2265" s="56" t="s">
        <v>5294</v>
      </c>
    </row>
    <row r="2266" spans="1:6" x14ac:dyDescent="0.25">
      <c r="A2266" s="56" t="s">
        <v>200</v>
      </c>
      <c r="B2266" s="56" t="s">
        <v>5294</v>
      </c>
      <c r="C2266" s="56" t="s">
        <v>424</v>
      </c>
      <c r="D2266" s="57" t="s">
        <v>5768</v>
      </c>
      <c r="E2266" s="72" t="s">
        <v>5752</v>
      </c>
      <c r="F2266" s="56" t="s">
        <v>5294</v>
      </c>
    </row>
    <row r="2267" spans="1:6" x14ac:dyDescent="0.25">
      <c r="A2267" s="56" t="s">
        <v>278</v>
      </c>
      <c r="B2267" s="56" t="s">
        <v>5294</v>
      </c>
      <c r="C2267" s="56" t="s">
        <v>424</v>
      </c>
      <c r="D2267" s="57" t="s">
        <v>5768</v>
      </c>
      <c r="E2267" s="72" t="s">
        <v>5752</v>
      </c>
      <c r="F2267" s="56" t="s">
        <v>5294</v>
      </c>
    </row>
    <row r="2268" spans="1:6" x14ac:dyDescent="0.25">
      <c r="A2268" s="56" t="s">
        <v>4964</v>
      </c>
      <c r="B2268" s="56" t="s">
        <v>5294</v>
      </c>
      <c r="C2268" s="56" t="s">
        <v>424</v>
      </c>
      <c r="D2268" s="57" t="s">
        <v>5768</v>
      </c>
      <c r="E2268" s="72" t="s">
        <v>5752</v>
      </c>
      <c r="F2268" s="56" t="s">
        <v>5294</v>
      </c>
    </row>
    <row r="2269" spans="1:6" x14ac:dyDescent="0.25">
      <c r="A2269" s="56" t="s">
        <v>4343</v>
      </c>
      <c r="B2269" s="56" t="s">
        <v>5294</v>
      </c>
      <c r="C2269" s="56" t="s">
        <v>424</v>
      </c>
      <c r="D2269" s="57" t="s">
        <v>5768</v>
      </c>
      <c r="E2269" s="72" t="s">
        <v>5752</v>
      </c>
      <c r="F2269" s="56" t="s">
        <v>5294</v>
      </c>
    </row>
    <row r="2270" spans="1:6" x14ac:dyDescent="0.25">
      <c r="A2270" s="56" t="s">
        <v>3928</v>
      </c>
      <c r="B2270" s="56" t="s">
        <v>5294</v>
      </c>
      <c r="C2270" s="56" t="s">
        <v>424</v>
      </c>
      <c r="D2270" s="57" t="s">
        <v>5768</v>
      </c>
      <c r="E2270" s="72" t="s">
        <v>5752</v>
      </c>
      <c r="F2270" s="56" t="s">
        <v>5294</v>
      </c>
    </row>
    <row r="2271" spans="1:6" x14ac:dyDescent="0.25">
      <c r="A2271" s="56" t="s">
        <v>4697</v>
      </c>
      <c r="B2271" s="56" t="s">
        <v>5294</v>
      </c>
      <c r="C2271" s="56" t="s">
        <v>424</v>
      </c>
      <c r="D2271" s="57" t="s">
        <v>5768</v>
      </c>
      <c r="E2271" s="72" t="s">
        <v>5752</v>
      </c>
      <c r="F2271" s="56" t="s">
        <v>5294</v>
      </c>
    </row>
    <row r="2272" spans="1:6" x14ac:dyDescent="0.25">
      <c r="A2272" s="56" t="s">
        <v>455</v>
      </c>
      <c r="B2272" s="56" t="s">
        <v>5294</v>
      </c>
      <c r="C2272" s="56" t="s">
        <v>424</v>
      </c>
      <c r="D2272" s="57" t="s">
        <v>5768</v>
      </c>
      <c r="E2272" s="72" t="s">
        <v>5752</v>
      </c>
      <c r="F2272" s="56" t="s">
        <v>5294</v>
      </c>
    </row>
    <row r="2273" spans="1:6" x14ac:dyDescent="0.25">
      <c r="A2273" s="56" t="s">
        <v>596</v>
      </c>
      <c r="B2273" s="56" t="s">
        <v>5298</v>
      </c>
      <c r="C2273" s="56" t="s">
        <v>169</v>
      </c>
      <c r="D2273" s="57" t="s">
        <v>5768</v>
      </c>
      <c r="E2273" s="72" t="s">
        <v>5752</v>
      </c>
      <c r="F2273" s="56" t="s">
        <v>5298</v>
      </c>
    </row>
    <row r="2274" spans="1:6" x14ac:dyDescent="0.25">
      <c r="A2274" s="56" t="s">
        <v>5299</v>
      </c>
      <c r="B2274" s="56" t="s">
        <v>5298</v>
      </c>
      <c r="C2274" s="56" t="s">
        <v>169</v>
      </c>
      <c r="D2274" s="57" t="s">
        <v>5768</v>
      </c>
      <c r="E2274" s="72" t="s">
        <v>5752</v>
      </c>
      <c r="F2274" s="56" t="s">
        <v>5298</v>
      </c>
    </row>
    <row r="2275" spans="1:6" x14ac:dyDescent="0.25">
      <c r="A2275" s="56" t="s">
        <v>4316</v>
      </c>
      <c r="B2275" s="56" t="s">
        <v>5298</v>
      </c>
      <c r="C2275" s="56" t="s">
        <v>169</v>
      </c>
      <c r="D2275" s="57" t="s">
        <v>5768</v>
      </c>
      <c r="E2275" s="72" t="s">
        <v>5752</v>
      </c>
      <c r="F2275" s="56" t="s">
        <v>5298</v>
      </c>
    </row>
    <row r="2276" spans="1:6" x14ac:dyDescent="0.25">
      <c r="A2276" s="56" t="s">
        <v>5300</v>
      </c>
      <c r="B2276" s="56" t="s">
        <v>5298</v>
      </c>
      <c r="C2276" s="56" t="s">
        <v>169</v>
      </c>
      <c r="D2276" s="57" t="s">
        <v>5768</v>
      </c>
      <c r="E2276" s="72" t="s">
        <v>5752</v>
      </c>
      <c r="F2276" s="56" t="s">
        <v>5298</v>
      </c>
    </row>
    <row r="2277" spans="1:6" x14ac:dyDescent="0.25">
      <c r="A2277" s="56" t="s">
        <v>5301</v>
      </c>
      <c r="B2277" s="56" t="s">
        <v>5298</v>
      </c>
      <c r="C2277" s="56" t="s">
        <v>169</v>
      </c>
      <c r="D2277" s="57" t="s">
        <v>5768</v>
      </c>
      <c r="E2277" s="72" t="s">
        <v>5752</v>
      </c>
      <c r="F2277" s="56" t="s">
        <v>5298</v>
      </c>
    </row>
    <row r="2278" spans="1:6" x14ac:dyDescent="0.25">
      <c r="A2278" s="56" t="s">
        <v>313</v>
      </c>
      <c r="B2278" s="56" t="s">
        <v>5298</v>
      </c>
      <c r="C2278" s="56" t="s">
        <v>169</v>
      </c>
      <c r="D2278" s="57" t="s">
        <v>5768</v>
      </c>
      <c r="E2278" s="72" t="s">
        <v>5752</v>
      </c>
      <c r="F2278" s="56" t="s">
        <v>5298</v>
      </c>
    </row>
    <row r="2279" spans="1:6" x14ac:dyDescent="0.25">
      <c r="A2279" s="56" t="s">
        <v>314</v>
      </c>
      <c r="B2279" s="56" t="s">
        <v>5298</v>
      </c>
      <c r="C2279" s="56" t="s">
        <v>169</v>
      </c>
      <c r="D2279" s="57" t="s">
        <v>5768</v>
      </c>
      <c r="E2279" s="72" t="s">
        <v>5752</v>
      </c>
      <c r="F2279" s="56" t="s">
        <v>5298</v>
      </c>
    </row>
    <row r="2280" spans="1:6" x14ac:dyDescent="0.25">
      <c r="A2280" s="56" t="s">
        <v>4708</v>
      </c>
      <c r="B2280" s="56" t="s">
        <v>5298</v>
      </c>
      <c r="C2280" s="56" t="s">
        <v>169</v>
      </c>
      <c r="D2280" s="57" t="s">
        <v>5768</v>
      </c>
      <c r="E2280" s="72" t="s">
        <v>5752</v>
      </c>
      <c r="F2280" s="56" t="s">
        <v>5298</v>
      </c>
    </row>
    <row r="2281" spans="1:6" x14ac:dyDescent="0.25">
      <c r="A2281" s="56" t="s">
        <v>4709</v>
      </c>
      <c r="B2281" s="56" t="s">
        <v>5298</v>
      </c>
      <c r="C2281" s="56" t="s">
        <v>169</v>
      </c>
      <c r="D2281" s="57" t="s">
        <v>5768</v>
      </c>
      <c r="E2281" s="72" t="s">
        <v>5752</v>
      </c>
      <c r="F2281" s="56" t="s">
        <v>5298</v>
      </c>
    </row>
    <row r="2282" spans="1:6" x14ac:dyDescent="0.25">
      <c r="A2282" s="56" t="s">
        <v>4389</v>
      </c>
      <c r="B2282" s="56" t="s">
        <v>5298</v>
      </c>
      <c r="C2282" s="56" t="s">
        <v>169</v>
      </c>
      <c r="D2282" s="57" t="s">
        <v>5768</v>
      </c>
      <c r="E2282" s="72" t="s">
        <v>5752</v>
      </c>
      <c r="F2282" s="56" t="s">
        <v>5298</v>
      </c>
    </row>
    <row r="2283" spans="1:6" x14ac:dyDescent="0.25">
      <c r="A2283" s="56" t="s">
        <v>316</v>
      </c>
      <c r="B2283" s="56" t="s">
        <v>5298</v>
      </c>
      <c r="C2283" s="56" t="s">
        <v>169</v>
      </c>
      <c r="D2283" s="57" t="s">
        <v>5768</v>
      </c>
      <c r="E2283" s="72" t="s">
        <v>5752</v>
      </c>
      <c r="F2283" s="56" t="s">
        <v>5298</v>
      </c>
    </row>
    <row r="2284" spans="1:6" x14ac:dyDescent="0.25">
      <c r="A2284" s="56" t="s">
        <v>5302</v>
      </c>
      <c r="B2284" s="56" t="s">
        <v>5298</v>
      </c>
      <c r="C2284" s="56" t="s">
        <v>169</v>
      </c>
      <c r="D2284" s="57" t="s">
        <v>5768</v>
      </c>
      <c r="E2284" s="72" t="s">
        <v>5752</v>
      </c>
      <c r="F2284" s="56" t="s">
        <v>5298</v>
      </c>
    </row>
    <row r="2285" spans="1:6" x14ac:dyDescent="0.25">
      <c r="A2285" s="56" t="s">
        <v>4319</v>
      </c>
      <c r="B2285" s="56" t="s">
        <v>5298</v>
      </c>
      <c r="C2285" s="56" t="s">
        <v>169</v>
      </c>
      <c r="D2285" s="57" t="s">
        <v>5768</v>
      </c>
      <c r="E2285" s="72" t="s">
        <v>5752</v>
      </c>
      <c r="F2285" s="56" t="s">
        <v>5298</v>
      </c>
    </row>
    <row r="2286" spans="1:6" x14ac:dyDescent="0.25">
      <c r="A2286" s="56" t="s">
        <v>4410</v>
      </c>
      <c r="B2286" s="56" t="s">
        <v>5298</v>
      </c>
      <c r="C2286" s="56" t="s">
        <v>169</v>
      </c>
      <c r="D2286" s="57" t="s">
        <v>5768</v>
      </c>
      <c r="E2286" s="72" t="s">
        <v>5752</v>
      </c>
      <c r="F2286" s="56" t="s">
        <v>5298</v>
      </c>
    </row>
    <row r="2287" spans="1:6" x14ac:dyDescent="0.25">
      <c r="A2287" s="56" t="s">
        <v>428</v>
      </c>
      <c r="B2287" s="56" t="s">
        <v>5298</v>
      </c>
      <c r="C2287" s="56" t="s">
        <v>169</v>
      </c>
      <c r="D2287" s="57" t="s">
        <v>5768</v>
      </c>
      <c r="E2287" s="72" t="s">
        <v>5752</v>
      </c>
      <c r="F2287" s="56" t="s">
        <v>5298</v>
      </c>
    </row>
    <row r="2288" spans="1:6" x14ac:dyDescent="0.25">
      <c r="A2288" s="56" t="s">
        <v>319</v>
      </c>
      <c r="B2288" s="56" t="s">
        <v>5298</v>
      </c>
      <c r="C2288" s="56" t="s">
        <v>169</v>
      </c>
      <c r="D2288" s="57" t="s">
        <v>5768</v>
      </c>
      <c r="E2288" s="72" t="s">
        <v>5752</v>
      </c>
      <c r="F2288" s="56" t="s">
        <v>5298</v>
      </c>
    </row>
    <row r="2289" spans="1:6" x14ac:dyDescent="0.25">
      <c r="A2289" s="56" t="s">
        <v>320</v>
      </c>
      <c r="B2289" s="56" t="s">
        <v>5298</v>
      </c>
      <c r="C2289" s="56" t="s">
        <v>169</v>
      </c>
      <c r="D2289" s="57" t="s">
        <v>5768</v>
      </c>
      <c r="E2289" s="72" t="s">
        <v>5752</v>
      </c>
      <c r="F2289" s="56" t="s">
        <v>5298</v>
      </c>
    </row>
    <row r="2290" spans="1:6" x14ac:dyDescent="0.25">
      <c r="A2290" s="56" t="s">
        <v>2803</v>
      </c>
      <c r="B2290" s="56" t="s">
        <v>5298</v>
      </c>
      <c r="C2290" s="56" t="s">
        <v>169</v>
      </c>
      <c r="D2290" s="57" t="s">
        <v>5768</v>
      </c>
      <c r="E2290" s="72" t="s">
        <v>5752</v>
      </c>
      <c r="F2290" s="56" t="s">
        <v>5298</v>
      </c>
    </row>
    <row r="2291" spans="1:6" x14ac:dyDescent="0.25">
      <c r="A2291" s="56" t="s">
        <v>429</v>
      </c>
      <c r="B2291" s="56" t="s">
        <v>5298</v>
      </c>
      <c r="C2291" s="56" t="s">
        <v>169</v>
      </c>
      <c r="D2291" s="57" t="s">
        <v>5768</v>
      </c>
      <c r="E2291" s="72" t="s">
        <v>5752</v>
      </c>
      <c r="F2291" s="56" t="s">
        <v>5298</v>
      </c>
    </row>
    <row r="2292" spans="1:6" x14ac:dyDescent="0.25">
      <c r="A2292" s="56" t="s">
        <v>4024</v>
      </c>
      <c r="B2292" s="56" t="s">
        <v>5298</v>
      </c>
      <c r="C2292" s="56" t="s">
        <v>169</v>
      </c>
      <c r="D2292" s="57" t="s">
        <v>5768</v>
      </c>
      <c r="E2292" s="72" t="s">
        <v>5752</v>
      </c>
      <c r="F2292" s="56" t="s">
        <v>5298</v>
      </c>
    </row>
    <row r="2293" spans="1:6" x14ac:dyDescent="0.25">
      <c r="A2293" s="56" t="s">
        <v>4701</v>
      </c>
      <c r="B2293" s="56" t="s">
        <v>5298</v>
      </c>
      <c r="C2293" s="56" t="s">
        <v>169</v>
      </c>
      <c r="D2293" s="57" t="s">
        <v>5768</v>
      </c>
      <c r="E2293" s="72" t="s">
        <v>5752</v>
      </c>
      <c r="F2293" s="56" t="s">
        <v>5298</v>
      </c>
    </row>
    <row r="2294" spans="1:6" x14ac:dyDescent="0.25">
      <c r="A2294" s="56" t="s">
        <v>327</v>
      </c>
      <c r="B2294" s="56" t="s">
        <v>5298</v>
      </c>
      <c r="C2294" s="56" t="s">
        <v>169</v>
      </c>
      <c r="D2294" s="57" t="s">
        <v>5768</v>
      </c>
      <c r="E2294" s="72" t="s">
        <v>5752</v>
      </c>
      <c r="F2294" s="56" t="s">
        <v>5298</v>
      </c>
    </row>
    <row r="2295" spans="1:6" x14ac:dyDescent="0.25">
      <c r="A2295" s="56" t="s">
        <v>253</v>
      </c>
      <c r="B2295" s="56" t="s">
        <v>5298</v>
      </c>
      <c r="C2295" s="56" t="s">
        <v>169</v>
      </c>
      <c r="D2295" s="57" t="s">
        <v>5768</v>
      </c>
      <c r="E2295" s="72" t="s">
        <v>5752</v>
      </c>
      <c r="F2295" s="56" t="s">
        <v>5298</v>
      </c>
    </row>
    <row r="2296" spans="1:6" x14ac:dyDescent="0.25">
      <c r="A2296" s="56" t="s">
        <v>434</v>
      </c>
      <c r="B2296" s="56" t="s">
        <v>5298</v>
      </c>
      <c r="C2296" s="56" t="s">
        <v>169</v>
      </c>
      <c r="D2296" s="57" t="s">
        <v>5768</v>
      </c>
      <c r="E2296" s="72" t="s">
        <v>5752</v>
      </c>
      <c r="F2296" s="56" t="s">
        <v>5298</v>
      </c>
    </row>
    <row r="2297" spans="1:6" x14ac:dyDescent="0.25">
      <c r="A2297" s="56" t="s">
        <v>4071</v>
      </c>
      <c r="B2297" s="56" t="s">
        <v>5298</v>
      </c>
      <c r="C2297" s="56" t="s">
        <v>169</v>
      </c>
      <c r="D2297" s="57" t="s">
        <v>5768</v>
      </c>
      <c r="E2297" s="72" t="s">
        <v>5752</v>
      </c>
      <c r="F2297" s="56" t="s">
        <v>5298</v>
      </c>
    </row>
    <row r="2298" spans="1:6" x14ac:dyDescent="0.25">
      <c r="A2298" s="56" t="s">
        <v>4533</v>
      </c>
      <c r="B2298" s="56" t="s">
        <v>5298</v>
      </c>
      <c r="C2298" s="56" t="s">
        <v>169</v>
      </c>
      <c r="D2298" s="57" t="s">
        <v>5768</v>
      </c>
      <c r="E2298" s="72" t="s">
        <v>5752</v>
      </c>
      <c r="F2298" s="56" t="s">
        <v>5298</v>
      </c>
    </row>
    <row r="2299" spans="1:6" x14ac:dyDescent="0.25">
      <c r="A2299" s="56" t="s">
        <v>4662</v>
      </c>
      <c r="B2299" s="56" t="s">
        <v>5298</v>
      </c>
      <c r="C2299" s="56" t="s">
        <v>169</v>
      </c>
      <c r="D2299" s="57" t="s">
        <v>5768</v>
      </c>
      <c r="E2299" s="72" t="s">
        <v>5752</v>
      </c>
      <c r="F2299" s="56" t="s">
        <v>5298</v>
      </c>
    </row>
    <row r="2300" spans="1:6" x14ac:dyDescent="0.25">
      <c r="A2300" s="56" t="s">
        <v>4686</v>
      </c>
      <c r="B2300" s="56" t="s">
        <v>5298</v>
      </c>
      <c r="C2300" s="56" t="s">
        <v>169</v>
      </c>
      <c r="D2300" s="57" t="s">
        <v>5768</v>
      </c>
      <c r="E2300" s="72" t="s">
        <v>5752</v>
      </c>
      <c r="F2300" s="56" t="s">
        <v>5298</v>
      </c>
    </row>
    <row r="2301" spans="1:6" x14ac:dyDescent="0.25">
      <c r="A2301" s="56" t="s">
        <v>3273</v>
      </c>
      <c r="B2301" s="56" t="s">
        <v>5298</v>
      </c>
      <c r="C2301" s="56" t="s">
        <v>169</v>
      </c>
      <c r="D2301" s="57" t="s">
        <v>5768</v>
      </c>
      <c r="E2301" s="72" t="s">
        <v>5752</v>
      </c>
      <c r="F2301" s="56" t="s">
        <v>5298</v>
      </c>
    </row>
    <row r="2302" spans="1:6" x14ac:dyDescent="0.25">
      <c r="A2302" s="56" t="s">
        <v>403</v>
      </c>
      <c r="B2302" s="56" t="s">
        <v>5298</v>
      </c>
      <c r="C2302" s="56" t="s">
        <v>169</v>
      </c>
      <c r="D2302" s="57" t="s">
        <v>5768</v>
      </c>
      <c r="E2302" s="72" t="s">
        <v>5752</v>
      </c>
      <c r="F2302" s="56" t="s">
        <v>5298</v>
      </c>
    </row>
    <row r="2303" spans="1:6" x14ac:dyDescent="0.25">
      <c r="A2303" s="56" t="s">
        <v>4390</v>
      </c>
      <c r="B2303" s="56" t="s">
        <v>5298</v>
      </c>
      <c r="C2303" s="56" t="s">
        <v>169</v>
      </c>
      <c r="D2303" s="57" t="s">
        <v>5768</v>
      </c>
      <c r="E2303" s="72" t="s">
        <v>5752</v>
      </c>
      <c r="F2303" s="56" t="s">
        <v>5298</v>
      </c>
    </row>
    <row r="2304" spans="1:6" x14ac:dyDescent="0.25">
      <c r="A2304" s="56" t="s">
        <v>641</v>
      </c>
      <c r="B2304" s="56" t="s">
        <v>5298</v>
      </c>
      <c r="C2304" s="56" t="s">
        <v>169</v>
      </c>
      <c r="D2304" s="57" t="s">
        <v>5768</v>
      </c>
      <c r="E2304" s="72" t="s">
        <v>5752</v>
      </c>
      <c r="F2304" s="56" t="s">
        <v>5298</v>
      </c>
    </row>
    <row r="2305" spans="1:6" x14ac:dyDescent="0.25">
      <c r="A2305" s="56" t="s">
        <v>4761</v>
      </c>
      <c r="B2305" s="56" t="s">
        <v>5298</v>
      </c>
      <c r="C2305" s="56" t="s">
        <v>169</v>
      </c>
      <c r="D2305" s="57" t="s">
        <v>5768</v>
      </c>
      <c r="E2305" s="72" t="s">
        <v>5752</v>
      </c>
      <c r="F2305" s="56" t="s">
        <v>5298</v>
      </c>
    </row>
    <row r="2306" spans="1:6" x14ac:dyDescent="0.25">
      <c r="A2306" s="56" t="s">
        <v>404</v>
      </c>
      <c r="B2306" s="56" t="s">
        <v>5298</v>
      </c>
      <c r="C2306" s="56" t="s">
        <v>243</v>
      </c>
      <c r="D2306" s="57" t="s">
        <v>5768</v>
      </c>
      <c r="E2306" s="72" t="s">
        <v>5752</v>
      </c>
      <c r="F2306" s="56" t="s">
        <v>5298</v>
      </c>
    </row>
    <row r="2307" spans="1:6" x14ac:dyDescent="0.25">
      <c r="A2307" s="56" t="s">
        <v>4573</v>
      </c>
      <c r="B2307" s="56" t="s">
        <v>5298</v>
      </c>
      <c r="C2307" s="56" t="s">
        <v>243</v>
      </c>
      <c r="D2307" s="57" t="s">
        <v>5768</v>
      </c>
      <c r="E2307" s="72" t="s">
        <v>5752</v>
      </c>
      <c r="F2307" s="56" t="s">
        <v>5298</v>
      </c>
    </row>
    <row r="2308" spans="1:6" x14ac:dyDescent="0.25">
      <c r="A2308" s="56" t="s">
        <v>556</v>
      </c>
      <c r="B2308" s="56" t="s">
        <v>5298</v>
      </c>
      <c r="C2308" s="56" t="s">
        <v>243</v>
      </c>
      <c r="D2308" s="57" t="s">
        <v>5768</v>
      </c>
      <c r="E2308" s="72" t="s">
        <v>5752</v>
      </c>
      <c r="F2308" s="56" t="s">
        <v>5298</v>
      </c>
    </row>
    <row r="2309" spans="1:6" x14ac:dyDescent="0.25">
      <c r="A2309" s="56" t="s">
        <v>4262</v>
      </c>
      <c r="B2309" s="56" t="s">
        <v>5298</v>
      </c>
      <c r="C2309" s="56" t="s">
        <v>243</v>
      </c>
      <c r="D2309" s="57" t="s">
        <v>5768</v>
      </c>
      <c r="E2309" s="72" t="s">
        <v>5752</v>
      </c>
      <c r="F2309" s="56" t="s">
        <v>5298</v>
      </c>
    </row>
    <row r="2310" spans="1:6" x14ac:dyDescent="0.25">
      <c r="A2310" s="56" t="s">
        <v>370</v>
      </c>
      <c r="B2310" s="56" t="s">
        <v>5298</v>
      </c>
      <c r="C2310" s="56" t="s">
        <v>243</v>
      </c>
      <c r="D2310" s="57" t="s">
        <v>5768</v>
      </c>
      <c r="E2310" s="72" t="s">
        <v>5752</v>
      </c>
      <c r="F2310" s="56" t="s">
        <v>5298</v>
      </c>
    </row>
    <row r="2311" spans="1:6" x14ac:dyDescent="0.25">
      <c r="A2311" s="56" t="s">
        <v>5303</v>
      </c>
      <c r="B2311" s="56" t="s">
        <v>5298</v>
      </c>
      <c r="C2311" s="56" t="s">
        <v>243</v>
      </c>
      <c r="D2311" s="57" t="s">
        <v>5768</v>
      </c>
      <c r="E2311" s="72" t="s">
        <v>5752</v>
      </c>
      <c r="F2311" s="56" t="s">
        <v>5298</v>
      </c>
    </row>
    <row r="2312" spans="1:6" x14ac:dyDescent="0.25">
      <c r="A2312" s="56" t="s">
        <v>439</v>
      </c>
      <c r="B2312" s="56" t="s">
        <v>5298</v>
      </c>
      <c r="C2312" s="56" t="s">
        <v>243</v>
      </c>
      <c r="D2312" s="57" t="s">
        <v>5768</v>
      </c>
      <c r="E2312" s="72" t="s">
        <v>5752</v>
      </c>
      <c r="F2312" s="56" t="s">
        <v>5298</v>
      </c>
    </row>
    <row r="2313" spans="1:6" x14ac:dyDescent="0.25">
      <c r="A2313" s="56" t="s">
        <v>4707</v>
      </c>
      <c r="B2313" s="56" t="s">
        <v>5298</v>
      </c>
      <c r="C2313" s="56" t="s">
        <v>243</v>
      </c>
      <c r="D2313" s="57" t="s">
        <v>5768</v>
      </c>
      <c r="E2313" s="72" t="s">
        <v>5752</v>
      </c>
      <c r="F2313" s="56" t="s">
        <v>5298</v>
      </c>
    </row>
    <row r="2314" spans="1:6" x14ac:dyDescent="0.25">
      <c r="A2314" s="56" t="s">
        <v>4577</v>
      </c>
      <c r="B2314" s="56" t="s">
        <v>5298</v>
      </c>
      <c r="C2314" s="56" t="s">
        <v>243</v>
      </c>
      <c r="D2314" s="57" t="s">
        <v>5768</v>
      </c>
      <c r="E2314" s="72" t="s">
        <v>5752</v>
      </c>
      <c r="F2314" s="56" t="s">
        <v>5298</v>
      </c>
    </row>
    <row r="2315" spans="1:6" x14ac:dyDescent="0.25">
      <c r="A2315" s="56" t="s">
        <v>4254</v>
      </c>
      <c r="B2315" s="56" t="s">
        <v>5298</v>
      </c>
      <c r="C2315" s="56" t="s">
        <v>243</v>
      </c>
      <c r="D2315" s="57" t="s">
        <v>5768</v>
      </c>
      <c r="E2315" s="72" t="s">
        <v>5752</v>
      </c>
      <c r="F2315" s="56" t="s">
        <v>5298</v>
      </c>
    </row>
    <row r="2316" spans="1:6" x14ac:dyDescent="0.25">
      <c r="A2316" s="56" t="s">
        <v>377</v>
      </c>
      <c r="B2316" s="56" t="s">
        <v>5298</v>
      </c>
      <c r="C2316" s="56" t="s">
        <v>243</v>
      </c>
      <c r="D2316" s="57" t="s">
        <v>5768</v>
      </c>
      <c r="E2316" s="72" t="s">
        <v>5752</v>
      </c>
      <c r="F2316" s="56" t="s">
        <v>5298</v>
      </c>
    </row>
    <row r="2317" spans="1:6" x14ac:dyDescent="0.25">
      <c r="A2317" s="56" t="s">
        <v>235</v>
      </c>
      <c r="B2317" s="56" t="s">
        <v>5298</v>
      </c>
      <c r="C2317" s="56" t="s">
        <v>243</v>
      </c>
      <c r="D2317" s="57" t="s">
        <v>5768</v>
      </c>
      <c r="E2317" s="72" t="s">
        <v>5752</v>
      </c>
      <c r="F2317" s="56" t="s">
        <v>5298</v>
      </c>
    </row>
    <row r="2318" spans="1:6" x14ac:dyDescent="0.25">
      <c r="A2318" s="56" t="s">
        <v>589</v>
      </c>
      <c r="B2318" s="56" t="s">
        <v>5298</v>
      </c>
      <c r="C2318" s="56" t="s">
        <v>243</v>
      </c>
      <c r="D2318" s="57" t="s">
        <v>5768</v>
      </c>
      <c r="E2318" s="72" t="s">
        <v>5752</v>
      </c>
      <c r="F2318" s="56" t="s">
        <v>5298</v>
      </c>
    </row>
    <row r="2319" spans="1:6" x14ac:dyDescent="0.25">
      <c r="A2319" s="56" t="s">
        <v>4040</v>
      </c>
      <c r="B2319" s="56" t="s">
        <v>5298</v>
      </c>
      <c r="C2319" s="56" t="s">
        <v>243</v>
      </c>
      <c r="D2319" s="57" t="s">
        <v>5768</v>
      </c>
      <c r="E2319" s="72" t="s">
        <v>5752</v>
      </c>
      <c r="F2319" s="56" t="s">
        <v>5298</v>
      </c>
    </row>
    <row r="2320" spans="1:6" x14ac:dyDescent="0.25">
      <c r="A2320" s="56" t="s">
        <v>378</v>
      </c>
      <c r="B2320" s="56" t="s">
        <v>5298</v>
      </c>
      <c r="C2320" s="56" t="s">
        <v>243</v>
      </c>
      <c r="D2320" s="57" t="s">
        <v>5768</v>
      </c>
      <c r="E2320" s="72" t="s">
        <v>5752</v>
      </c>
      <c r="F2320" s="56" t="s">
        <v>5298</v>
      </c>
    </row>
    <row r="2321" spans="1:6" x14ac:dyDescent="0.25">
      <c r="A2321" s="56" t="s">
        <v>266</v>
      </c>
      <c r="B2321" s="56" t="s">
        <v>5298</v>
      </c>
      <c r="C2321" s="56" t="s">
        <v>243</v>
      </c>
      <c r="D2321" s="57" t="s">
        <v>5768</v>
      </c>
      <c r="E2321" s="72" t="s">
        <v>5752</v>
      </c>
      <c r="F2321" s="56" t="s">
        <v>5298</v>
      </c>
    </row>
    <row r="2322" spans="1:6" x14ac:dyDescent="0.25">
      <c r="A2322" s="56" t="s">
        <v>5304</v>
      </c>
      <c r="B2322" s="56" t="s">
        <v>5298</v>
      </c>
      <c r="C2322" s="56" t="s">
        <v>243</v>
      </c>
      <c r="D2322" s="57" t="s">
        <v>5768</v>
      </c>
      <c r="E2322" s="72" t="s">
        <v>5752</v>
      </c>
      <c r="F2322" s="56" t="s">
        <v>5298</v>
      </c>
    </row>
    <row r="2323" spans="1:6" x14ac:dyDescent="0.25">
      <c r="A2323" s="56" t="s">
        <v>445</v>
      </c>
      <c r="B2323" s="56" t="s">
        <v>5298</v>
      </c>
      <c r="C2323" s="56" t="s">
        <v>243</v>
      </c>
      <c r="D2323" s="57" t="s">
        <v>5768</v>
      </c>
      <c r="E2323" s="72" t="s">
        <v>5752</v>
      </c>
      <c r="F2323" s="56" t="s">
        <v>5298</v>
      </c>
    </row>
    <row r="2324" spans="1:6" x14ac:dyDescent="0.25">
      <c r="A2324" s="56" t="s">
        <v>4921</v>
      </c>
      <c r="B2324" s="56" t="s">
        <v>5298</v>
      </c>
      <c r="C2324" s="56" t="s">
        <v>243</v>
      </c>
      <c r="D2324" s="57" t="s">
        <v>5768</v>
      </c>
      <c r="E2324" s="72" t="s">
        <v>5752</v>
      </c>
      <c r="F2324" s="56" t="s">
        <v>5298</v>
      </c>
    </row>
    <row r="2325" spans="1:6" x14ac:dyDescent="0.25">
      <c r="A2325" s="56" t="s">
        <v>3802</v>
      </c>
      <c r="B2325" s="56" t="s">
        <v>5298</v>
      </c>
      <c r="C2325" s="56" t="s">
        <v>243</v>
      </c>
      <c r="D2325" s="57" t="s">
        <v>5768</v>
      </c>
      <c r="E2325" s="72" t="s">
        <v>5752</v>
      </c>
      <c r="F2325" s="56" t="s">
        <v>5298</v>
      </c>
    </row>
    <row r="2326" spans="1:6" x14ac:dyDescent="0.25">
      <c r="A2326" s="56" t="s">
        <v>273</v>
      </c>
      <c r="B2326" s="56" t="s">
        <v>5298</v>
      </c>
      <c r="C2326" s="56" t="s">
        <v>243</v>
      </c>
      <c r="D2326" s="57" t="s">
        <v>5768</v>
      </c>
      <c r="E2326" s="72" t="s">
        <v>5752</v>
      </c>
      <c r="F2326" s="56" t="s">
        <v>5298</v>
      </c>
    </row>
    <row r="2327" spans="1:6" x14ac:dyDescent="0.25">
      <c r="A2327" s="56" t="s">
        <v>684</v>
      </c>
      <c r="B2327" s="56" t="s">
        <v>5298</v>
      </c>
      <c r="C2327" s="56" t="s">
        <v>243</v>
      </c>
      <c r="D2327" s="57" t="s">
        <v>5768</v>
      </c>
      <c r="E2327" s="72" t="s">
        <v>5752</v>
      </c>
      <c r="F2327" s="56" t="s">
        <v>5298</v>
      </c>
    </row>
    <row r="2328" spans="1:6" x14ac:dyDescent="0.25">
      <c r="A2328" s="56" t="s">
        <v>627</v>
      </c>
      <c r="B2328" s="56" t="s">
        <v>5298</v>
      </c>
      <c r="C2328" s="56" t="s">
        <v>243</v>
      </c>
      <c r="D2328" s="57" t="s">
        <v>5768</v>
      </c>
      <c r="E2328" s="72" t="s">
        <v>5752</v>
      </c>
      <c r="F2328" s="56" t="s">
        <v>5298</v>
      </c>
    </row>
    <row r="2329" spans="1:6" x14ac:dyDescent="0.25">
      <c r="A2329" s="56" t="s">
        <v>629</v>
      </c>
      <c r="B2329" s="56" t="s">
        <v>5298</v>
      </c>
      <c r="C2329" s="56" t="s">
        <v>243</v>
      </c>
      <c r="D2329" s="57" t="s">
        <v>5768</v>
      </c>
      <c r="E2329" s="72" t="s">
        <v>5752</v>
      </c>
      <c r="F2329" s="56" t="s">
        <v>5298</v>
      </c>
    </row>
    <row r="2330" spans="1:6" x14ac:dyDescent="0.25">
      <c r="A2330" s="56" t="s">
        <v>4495</v>
      </c>
      <c r="B2330" s="56" t="s">
        <v>5298</v>
      </c>
      <c r="C2330" s="56" t="s">
        <v>243</v>
      </c>
      <c r="D2330" s="57" t="s">
        <v>5768</v>
      </c>
      <c r="E2330" s="72" t="s">
        <v>5752</v>
      </c>
      <c r="F2330" s="56" t="s">
        <v>5298</v>
      </c>
    </row>
    <row r="2331" spans="1:6" x14ac:dyDescent="0.25">
      <c r="A2331" s="56" t="s">
        <v>4484</v>
      </c>
      <c r="B2331" s="56" t="s">
        <v>5298</v>
      </c>
      <c r="C2331" s="56" t="s">
        <v>243</v>
      </c>
      <c r="D2331" s="57" t="s">
        <v>5768</v>
      </c>
      <c r="E2331" s="72" t="s">
        <v>5752</v>
      </c>
      <c r="F2331" s="56" t="s">
        <v>5298</v>
      </c>
    </row>
    <row r="2332" spans="1:6" x14ac:dyDescent="0.25">
      <c r="A2332" s="56" t="s">
        <v>3218</v>
      </c>
      <c r="B2332" s="56" t="s">
        <v>5298</v>
      </c>
      <c r="C2332" s="56" t="s">
        <v>243</v>
      </c>
      <c r="D2332" s="57" t="s">
        <v>5768</v>
      </c>
      <c r="E2332" s="72" t="s">
        <v>5752</v>
      </c>
      <c r="F2332" s="56" t="s">
        <v>5298</v>
      </c>
    </row>
    <row r="2333" spans="1:6" x14ac:dyDescent="0.25">
      <c r="A2333" s="56" t="s">
        <v>452</v>
      </c>
      <c r="B2333" s="56" t="s">
        <v>5298</v>
      </c>
      <c r="C2333" s="56" t="s">
        <v>243</v>
      </c>
      <c r="D2333" s="57" t="s">
        <v>5768</v>
      </c>
      <c r="E2333" s="72" t="s">
        <v>5752</v>
      </c>
      <c r="F2333" s="56" t="s">
        <v>5298</v>
      </c>
    </row>
    <row r="2334" spans="1:6" x14ac:dyDescent="0.25">
      <c r="A2334" s="56" t="s">
        <v>3354</v>
      </c>
      <c r="B2334" s="56" t="s">
        <v>5298</v>
      </c>
      <c r="C2334" s="56" t="s">
        <v>243</v>
      </c>
      <c r="D2334" s="57" t="s">
        <v>5768</v>
      </c>
      <c r="E2334" s="72" t="s">
        <v>5752</v>
      </c>
      <c r="F2334" s="56" t="s">
        <v>5298</v>
      </c>
    </row>
    <row r="2335" spans="1:6" x14ac:dyDescent="0.25">
      <c r="A2335" s="56" t="s">
        <v>391</v>
      </c>
      <c r="B2335" s="56" t="s">
        <v>5298</v>
      </c>
      <c r="C2335" s="56" t="s">
        <v>243</v>
      </c>
      <c r="D2335" s="57" t="s">
        <v>5768</v>
      </c>
      <c r="E2335" s="72" t="s">
        <v>5752</v>
      </c>
      <c r="F2335" s="56" t="s">
        <v>5298</v>
      </c>
    </row>
    <row r="2336" spans="1:6" x14ac:dyDescent="0.25">
      <c r="A2336" s="56" t="s">
        <v>631</v>
      </c>
      <c r="B2336" s="56" t="s">
        <v>5298</v>
      </c>
      <c r="C2336" s="56" t="s">
        <v>243</v>
      </c>
      <c r="D2336" s="57" t="s">
        <v>5768</v>
      </c>
      <c r="E2336" s="72" t="s">
        <v>5752</v>
      </c>
      <c r="F2336" s="56" t="s">
        <v>5298</v>
      </c>
    </row>
    <row r="2337" spans="1:6" x14ac:dyDescent="0.25">
      <c r="A2337" s="56" t="s">
        <v>4467</v>
      </c>
      <c r="B2337" s="56" t="s">
        <v>5298</v>
      </c>
      <c r="C2337" s="56" t="s">
        <v>243</v>
      </c>
      <c r="D2337" s="57" t="s">
        <v>5768</v>
      </c>
      <c r="E2337" s="72" t="s">
        <v>5752</v>
      </c>
      <c r="F2337" s="56" t="s">
        <v>5298</v>
      </c>
    </row>
    <row r="2338" spans="1:6" x14ac:dyDescent="0.25">
      <c r="A2338" s="56" t="s">
        <v>205</v>
      </c>
      <c r="B2338" s="56" t="s">
        <v>5316</v>
      </c>
      <c r="C2338" s="56" t="s">
        <v>5785</v>
      </c>
      <c r="D2338" s="57" t="s">
        <v>5770</v>
      </c>
      <c r="E2338" s="72" t="s">
        <v>5752</v>
      </c>
      <c r="F2338" s="56" t="s">
        <v>5316</v>
      </c>
    </row>
    <row r="2339" spans="1:6" x14ac:dyDescent="0.25">
      <c r="A2339" s="56" t="s">
        <v>4632</v>
      </c>
      <c r="B2339" s="56" t="s">
        <v>5316</v>
      </c>
      <c r="C2339" s="56" t="s">
        <v>5785</v>
      </c>
      <c r="D2339" s="57" t="s">
        <v>5770</v>
      </c>
      <c r="E2339" s="72" t="s">
        <v>5752</v>
      </c>
      <c r="F2339" s="56" t="s">
        <v>5316</v>
      </c>
    </row>
    <row r="2340" spans="1:6" x14ac:dyDescent="0.25">
      <c r="A2340" s="56" t="s">
        <v>426</v>
      </c>
      <c r="B2340" s="56" t="s">
        <v>5316</v>
      </c>
      <c r="C2340" s="56" t="s">
        <v>5785</v>
      </c>
      <c r="D2340" s="57" t="s">
        <v>5770</v>
      </c>
      <c r="E2340" s="72" t="s">
        <v>5752</v>
      </c>
      <c r="F2340" s="56" t="s">
        <v>5316</v>
      </c>
    </row>
    <row r="2341" spans="1:6" x14ac:dyDescent="0.25">
      <c r="A2341" s="56" t="s">
        <v>4746</v>
      </c>
      <c r="B2341" s="56" t="s">
        <v>5316</v>
      </c>
      <c r="C2341" s="56" t="s">
        <v>5785</v>
      </c>
      <c r="D2341" s="57" t="s">
        <v>5770</v>
      </c>
      <c r="E2341" s="72" t="s">
        <v>5752</v>
      </c>
      <c r="F2341" s="56" t="s">
        <v>5316</v>
      </c>
    </row>
    <row r="2342" spans="1:6" x14ac:dyDescent="0.25">
      <c r="A2342" s="56" t="s">
        <v>4914</v>
      </c>
      <c r="B2342" s="56" t="s">
        <v>5316</v>
      </c>
      <c r="C2342" s="56" t="s">
        <v>5785</v>
      </c>
      <c r="D2342" s="57" t="s">
        <v>5770</v>
      </c>
      <c r="E2342" s="72" t="s">
        <v>5752</v>
      </c>
      <c r="F2342" s="56" t="s">
        <v>5316</v>
      </c>
    </row>
    <row r="2343" spans="1:6" x14ac:dyDescent="0.25">
      <c r="A2343" s="56" t="s">
        <v>283</v>
      </c>
      <c r="B2343" s="56" t="s">
        <v>5316</v>
      </c>
      <c r="C2343" s="56" t="s">
        <v>5785</v>
      </c>
      <c r="D2343" s="57" t="s">
        <v>5770</v>
      </c>
      <c r="E2343" s="72" t="s">
        <v>5752</v>
      </c>
      <c r="F2343" s="56" t="s">
        <v>5316</v>
      </c>
    </row>
    <row r="2344" spans="1:6" x14ac:dyDescent="0.25">
      <c r="A2344" s="56" t="s">
        <v>4608</v>
      </c>
      <c r="B2344" s="56" t="s">
        <v>5316</v>
      </c>
      <c r="C2344" s="56" t="s">
        <v>5785</v>
      </c>
      <c r="D2344" s="57" t="s">
        <v>5770</v>
      </c>
      <c r="E2344" s="72" t="s">
        <v>5752</v>
      </c>
      <c r="F2344" s="56" t="s">
        <v>5316</v>
      </c>
    </row>
    <row r="2345" spans="1:6" x14ac:dyDescent="0.25">
      <c r="A2345" s="56" t="s">
        <v>4281</v>
      </c>
      <c r="B2345" s="56" t="s">
        <v>5316</v>
      </c>
      <c r="C2345" s="56" t="s">
        <v>5785</v>
      </c>
      <c r="D2345" s="57" t="s">
        <v>5770</v>
      </c>
      <c r="E2345" s="72" t="s">
        <v>5752</v>
      </c>
      <c r="F2345" s="56" t="s">
        <v>5316</v>
      </c>
    </row>
    <row r="2346" spans="1:6" x14ac:dyDescent="0.25">
      <c r="A2346" s="56" t="s">
        <v>3954</v>
      </c>
      <c r="B2346" s="56" t="s">
        <v>5316</v>
      </c>
      <c r="C2346" s="56" t="s">
        <v>5785</v>
      </c>
      <c r="D2346" s="57" t="s">
        <v>5770</v>
      </c>
      <c r="E2346" s="72" t="s">
        <v>5752</v>
      </c>
      <c r="F2346" s="56" t="s">
        <v>5316</v>
      </c>
    </row>
    <row r="2347" spans="1:6" x14ac:dyDescent="0.25">
      <c r="A2347" s="56" t="s">
        <v>5317</v>
      </c>
      <c r="B2347" s="56" t="s">
        <v>5316</v>
      </c>
      <c r="C2347" s="56" t="s">
        <v>5785</v>
      </c>
      <c r="D2347" s="57" t="s">
        <v>5770</v>
      </c>
      <c r="E2347" s="72" t="s">
        <v>5752</v>
      </c>
      <c r="F2347" s="56" t="s">
        <v>5316</v>
      </c>
    </row>
    <row r="2348" spans="1:6" x14ac:dyDescent="0.25">
      <c r="A2348" s="56" t="s">
        <v>247</v>
      </c>
      <c r="B2348" s="56" t="s">
        <v>5316</v>
      </c>
      <c r="C2348" s="56" t="s">
        <v>5785</v>
      </c>
      <c r="D2348" s="57" t="s">
        <v>5770</v>
      </c>
      <c r="E2348" s="72" t="s">
        <v>5752</v>
      </c>
      <c r="F2348" s="56" t="s">
        <v>5316</v>
      </c>
    </row>
    <row r="2349" spans="1:6" x14ac:dyDescent="0.25">
      <c r="A2349" s="56" t="s">
        <v>4748</v>
      </c>
      <c r="B2349" s="56" t="s">
        <v>5316</v>
      </c>
      <c r="C2349" s="56" t="s">
        <v>5785</v>
      </c>
      <c r="D2349" s="57" t="s">
        <v>5770</v>
      </c>
      <c r="E2349" s="72" t="s">
        <v>5752</v>
      </c>
      <c r="F2349" s="56" t="s">
        <v>5316</v>
      </c>
    </row>
    <row r="2350" spans="1:6" x14ac:dyDescent="0.25">
      <c r="A2350" s="56" t="s">
        <v>4382</v>
      </c>
      <c r="B2350" s="56" t="s">
        <v>5316</v>
      </c>
      <c r="C2350" s="56" t="s">
        <v>5785</v>
      </c>
      <c r="D2350" s="57" t="s">
        <v>5770</v>
      </c>
      <c r="E2350" s="72" t="s">
        <v>5752</v>
      </c>
      <c r="F2350" s="56" t="s">
        <v>5316</v>
      </c>
    </row>
    <row r="2351" spans="1:6" x14ac:dyDescent="0.25">
      <c r="A2351" s="56" t="s">
        <v>4954</v>
      </c>
      <c r="B2351" s="56" t="s">
        <v>5316</v>
      </c>
      <c r="C2351" s="56" t="s">
        <v>5785</v>
      </c>
      <c r="D2351" s="57" t="s">
        <v>5770</v>
      </c>
      <c r="E2351" s="72" t="s">
        <v>5752</v>
      </c>
      <c r="F2351" s="56" t="s">
        <v>5316</v>
      </c>
    </row>
    <row r="2352" spans="1:6" x14ac:dyDescent="0.25">
      <c r="A2352" s="56" t="s">
        <v>603</v>
      </c>
      <c r="B2352" s="56" t="s">
        <v>5316</v>
      </c>
      <c r="C2352" s="56" t="s">
        <v>5785</v>
      </c>
      <c r="D2352" s="57" t="s">
        <v>5770</v>
      </c>
      <c r="E2352" s="72" t="s">
        <v>5752</v>
      </c>
      <c r="F2352" s="56" t="s">
        <v>5316</v>
      </c>
    </row>
    <row r="2353" spans="1:6" x14ac:dyDescent="0.25">
      <c r="A2353" s="56" t="s">
        <v>460</v>
      </c>
      <c r="B2353" s="56" t="s">
        <v>5316</v>
      </c>
      <c r="C2353" s="56" t="s">
        <v>5785</v>
      </c>
      <c r="D2353" s="57" t="s">
        <v>5770</v>
      </c>
      <c r="E2353" s="72" t="s">
        <v>5752</v>
      </c>
      <c r="F2353" s="56" t="s">
        <v>5316</v>
      </c>
    </row>
    <row r="2354" spans="1:6" x14ac:dyDescent="0.25">
      <c r="A2354" s="56" t="s">
        <v>357</v>
      </c>
      <c r="B2354" s="56" t="s">
        <v>5316</v>
      </c>
      <c r="C2354" s="56" t="s">
        <v>5785</v>
      </c>
      <c r="D2354" s="57" t="s">
        <v>5770</v>
      </c>
      <c r="E2354" s="72" t="s">
        <v>5752</v>
      </c>
      <c r="F2354" s="56" t="s">
        <v>5316</v>
      </c>
    </row>
    <row r="2355" spans="1:6" x14ac:dyDescent="0.25">
      <c r="A2355" s="56" t="s">
        <v>430</v>
      </c>
      <c r="B2355" s="56" t="s">
        <v>5316</v>
      </c>
      <c r="C2355" s="56" t="s">
        <v>5785</v>
      </c>
      <c r="D2355" s="57" t="s">
        <v>5770</v>
      </c>
      <c r="E2355" s="72" t="s">
        <v>5752</v>
      </c>
      <c r="F2355" s="56" t="s">
        <v>5316</v>
      </c>
    </row>
    <row r="2356" spans="1:6" x14ac:dyDescent="0.25">
      <c r="A2356" s="56" t="s">
        <v>4915</v>
      </c>
      <c r="B2356" s="56" t="s">
        <v>5316</v>
      </c>
      <c r="C2356" s="56" t="s">
        <v>5785</v>
      </c>
      <c r="D2356" s="57" t="s">
        <v>5770</v>
      </c>
      <c r="E2356" s="72" t="s">
        <v>5752</v>
      </c>
      <c r="F2356" s="56" t="s">
        <v>5316</v>
      </c>
    </row>
    <row r="2357" spans="1:6" x14ac:dyDescent="0.25">
      <c r="A2357" s="56" t="s">
        <v>4485</v>
      </c>
      <c r="B2357" s="56" t="s">
        <v>5316</v>
      </c>
      <c r="C2357" s="56" t="s">
        <v>5785</v>
      </c>
      <c r="D2357" s="57" t="s">
        <v>5770</v>
      </c>
      <c r="E2357" s="72" t="s">
        <v>5752</v>
      </c>
      <c r="F2357" s="56" t="s">
        <v>5316</v>
      </c>
    </row>
    <row r="2358" spans="1:6" x14ac:dyDescent="0.25">
      <c r="A2358" s="56" t="s">
        <v>608</v>
      </c>
      <c r="B2358" s="56" t="s">
        <v>5316</v>
      </c>
      <c r="C2358" s="56" t="s">
        <v>5785</v>
      </c>
      <c r="D2358" s="57" t="s">
        <v>5770</v>
      </c>
      <c r="E2358" s="72" t="s">
        <v>5752</v>
      </c>
      <c r="F2358" s="56" t="s">
        <v>5316</v>
      </c>
    </row>
    <row r="2359" spans="1:6" x14ac:dyDescent="0.25">
      <c r="A2359" s="56" t="s">
        <v>432</v>
      </c>
      <c r="B2359" s="56" t="s">
        <v>5316</v>
      </c>
      <c r="C2359" s="56" t="s">
        <v>5785</v>
      </c>
      <c r="D2359" s="57" t="s">
        <v>5770</v>
      </c>
      <c r="E2359" s="72" t="s">
        <v>5752</v>
      </c>
      <c r="F2359" s="56" t="s">
        <v>5316</v>
      </c>
    </row>
    <row r="2360" spans="1:6" x14ac:dyDescent="0.25">
      <c r="A2360" s="56" t="s">
        <v>637</v>
      </c>
      <c r="B2360" s="56" t="s">
        <v>5316</v>
      </c>
      <c r="C2360" s="56" t="s">
        <v>5785</v>
      </c>
      <c r="D2360" s="57" t="s">
        <v>5770</v>
      </c>
      <c r="E2360" s="72" t="s">
        <v>5752</v>
      </c>
      <c r="F2360" s="56" t="s">
        <v>5316</v>
      </c>
    </row>
    <row r="2361" spans="1:6" x14ac:dyDescent="0.25">
      <c r="A2361" s="56" t="s">
        <v>3893</v>
      </c>
      <c r="B2361" s="56" t="s">
        <v>5316</v>
      </c>
      <c r="C2361" s="56" t="s">
        <v>5785</v>
      </c>
      <c r="D2361" s="57" t="s">
        <v>5770</v>
      </c>
      <c r="E2361" s="72" t="s">
        <v>5752</v>
      </c>
      <c r="F2361" s="56" t="s">
        <v>5316</v>
      </c>
    </row>
    <row r="2362" spans="1:6" x14ac:dyDescent="0.25">
      <c r="A2362" s="56" t="s">
        <v>4704</v>
      </c>
      <c r="B2362" s="56" t="s">
        <v>5316</v>
      </c>
      <c r="C2362" s="56" t="s">
        <v>5785</v>
      </c>
      <c r="D2362" s="57" t="s">
        <v>5770</v>
      </c>
      <c r="E2362" s="72" t="s">
        <v>5752</v>
      </c>
      <c r="F2362" s="56" t="s">
        <v>5316</v>
      </c>
    </row>
    <row r="2363" spans="1:6" x14ac:dyDescent="0.25">
      <c r="A2363" s="56" t="s">
        <v>4596</v>
      </c>
      <c r="B2363" s="56" t="s">
        <v>5316</v>
      </c>
      <c r="C2363" s="56" t="s">
        <v>5785</v>
      </c>
      <c r="D2363" s="57" t="s">
        <v>5770</v>
      </c>
      <c r="E2363" s="72" t="s">
        <v>5752</v>
      </c>
      <c r="F2363" s="56" t="s">
        <v>5316</v>
      </c>
    </row>
    <row r="2364" spans="1:6" x14ac:dyDescent="0.25">
      <c r="A2364" s="56" t="s">
        <v>330</v>
      </c>
      <c r="B2364" s="56" t="s">
        <v>5316</v>
      </c>
      <c r="C2364" s="56" t="s">
        <v>5785</v>
      </c>
      <c r="D2364" s="57" t="s">
        <v>5770</v>
      </c>
      <c r="E2364" s="72" t="s">
        <v>5752</v>
      </c>
      <c r="F2364" s="56" t="s">
        <v>5316</v>
      </c>
    </row>
    <row r="2365" spans="1:6" x14ac:dyDescent="0.25">
      <c r="A2365" s="56" t="s">
        <v>990</v>
      </c>
      <c r="B2365" s="56" t="s">
        <v>5316</v>
      </c>
      <c r="C2365" s="56" t="s">
        <v>5785</v>
      </c>
      <c r="D2365" s="57" t="s">
        <v>5770</v>
      </c>
      <c r="E2365" s="72" t="s">
        <v>5752</v>
      </c>
      <c r="F2365" s="56" t="s">
        <v>5316</v>
      </c>
    </row>
    <row r="2366" spans="1:6" x14ac:dyDescent="0.25">
      <c r="A2366" s="56" t="s">
        <v>582</v>
      </c>
      <c r="B2366" s="56" t="s">
        <v>5316</v>
      </c>
      <c r="C2366" s="56" t="s">
        <v>5785</v>
      </c>
      <c r="D2366" s="57" t="s">
        <v>5770</v>
      </c>
      <c r="E2366" s="72" t="s">
        <v>5752</v>
      </c>
      <c r="F2366" s="56" t="s">
        <v>5316</v>
      </c>
    </row>
    <row r="2367" spans="1:6" x14ac:dyDescent="0.25">
      <c r="A2367" s="56" t="s">
        <v>4916</v>
      </c>
      <c r="B2367" s="56" t="s">
        <v>5316</v>
      </c>
      <c r="C2367" s="56" t="s">
        <v>5785</v>
      </c>
      <c r="D2367" s="57" t="s">
        <v>5770</v>
      </c>
      <c r="E2367" s="72" t="s">
        <v>5752</v>
      </c>
      <c r="F2367" s="56" t="s">
        <v>5316</v>
      </c>
    </row>
    <row r="2368" spans="1:6" x14ac:dyDescent="0.25">
      <c r="A2368" s="56" t="s">
        <v>4957</v>
      </c>
      <c r="B2368" s="56" t="s">
        <v>5316</v>
      </c>
      <c r="C2368" s="56" t="s">
        <v>5785</v>
      </c>
      <c r="D2368" s="57" t="s">
        <v>5770</v>
      </c>
      <c r="E2368" s="72" t="s">
        <v>5752</v>
      </c>
      <c r="F2368" s="56" t="s">
        <v>5316</v>
      </c>
    </row>
    <row r="2369" spans="1:6" x14ac:dyDescent="0.25">
      <c r="A2369" s="56" t="s">
        <v>466</v>
      </c>
      <c r="B2369" s="56" t="s">
        <v>5316</v>
      </c>
      <c r="C2369" s="56" t="s">
        <v>5785</v>
      </c>
      <c r="D2369" s="57" t="s">
        <v>5770</v>
      </c>
      <c r="E2369" s="72" t="s">
        <v>5752</v>
      </c>
      <c r="F2369" s="56" t="s">
        <v>5316</v>
      </c>
    </row>
    <row r="2370" spans="1:6" x14ac:dyDescent="0.25">
      <c r="A2370" s="56" t="s">
        <v>4917</v>
      </c>
      <c r="B2370" s="56" t="s">
        <v>5316</v>
      </c>
      <c r="C2370" s="56" t="s">
        <v>5785</v>
      </c>
      <c r="D2370" s="57" t="s">
        <v>5770</v>
      </c>
      <c r="E2370" s="72" t="s">
        <v>5752</v>
      </c>
      <c r="F2370" s="56" t="s">
        <v>5316</v>
      </c>
    </row>
    <row r="2371" spans="1:6" x14ac:dyDescent="0.25">
      <c r="A2371" s="56" t="s">
        <v>185</v>
      </c>
      <c r="B2371" s="56" t="s">
        <v>5316</v>
      </c>
      <c r="C2371" s="56" t="s">
        <v>5785</v>
      </c>
      <c r="D2371" s="57" t="s">
        <v>5770</v>
      </c>
      <c r="E2371" s="72" t="s">
        <v>5752</v>
      </c>
      <c r="F2371" s="56" t="s">
        <v>5316</v>
      </c>
    </row>
    <row r="2372" spans="1:6" x14ac:dyDescent="0.25">
      <c r="A2372" s="56" t="s">
        <v>467</v>
      </c>
      <c r="B2372" s="56" t="s">
        <v>5316</v>
      </c>
      <c r="C2372" s="56" t="s">
        <v>5778</v>
      </c>
      <c r="D2372" s="57" t="s">
        <v>5770</v>
      </c>
      <c r="E2372" s="72" t="s">
        <v>5752</v>
      </c>
      <c r="F2372" s="56" t="s">
        <v>5316</v>
      </c>
    </row>
    <row r="2373" spans="1:6" x14ac:dyDescent="0.25">
      <c r="A2373" s="56" t="s">
        <v>334</v>
      </c>
      <c r="B2373" s="56" t="s">
        <v>5316</v>
      </c>
      <c r="C2373" s="56" t="s">
        <v>5778</v>
      </c>
      <c r="D2373" s="57" t="s">
        <v>5770</v>
      </c>
      <c r="E2373" s="72" t="s">
        <v>5752</v>
      </c>
      <c r="F2373" s="56" t="s">
        <v>5316</v>
      </c>
    </row>
    <row r="2374" spans="1:6" x14ac:dyDescent="0.25">
      <c r="A2374" s="56" t="s">
        <v>4918</v>
      </c>
      <c r="B2374" s="56" t="s">
        <v>5316</v>
      </c>
      <c r="C2374" s="56" t="s">
        <v>5778</v>
      </c>
      <c r="D2374" s="57" t="s">
        <v>5770</v>
      </c>
      <c r="E2374" s="72" t="s">
        <v>5752</v>
      </c>
      <c r="F2374" s="56" t="s">
        <v>5316</v>
      </c>
    </row>
    <row r="2375" spans="1:6" x14ac:dyDescent="0.25">
      <c r="A2375" s="56" t="s">
        <v>4706</v>
      </c>
      <c r="B2375" s="56" t="s">
        <v>5316</v>
      </c>
      <c r="C2375" s="56" t="s">
        <v>5778</v>
      </c>
      <c r="D2375" s="57" t="s">
        <v>5770</v>
      </c>
      <c r="E2375" s="72" t="s">
        <v>5752</v>
      </c>
      <c r="F2375" s="56" t="s">
        <v>5316</v>
      </c>
    </row>
    <row r="2376" spans="1:6" x14ac:dyDescent="0.25">
      <c r="A2376" s="56" t="s">
        <v>4489</v>
      </c>
      <c r="B2376" s="56" t="s">
        <v>5316</v>
      </c>
      <c r="C2376" s="56" t="s">
        <v>5778</v>
      </c>
      <c r="D2376" s="57" t="s">
        <v>5770</v>
      </c>
      <c r="E2376" s="72" t="s">
        <v>5752</v>
      </c>
      <c r="F2376" s="56" t="s">
        <v>5316</v>
      </c>
    </row>
    <row r="2377" spans="1:6" x14ac:dyDescent="0.25">
      <c r="A2377" s="56" t="s">
        <v>4663</v>
      </c>
      <c r="B2377" s="56" t="s">
        <v>5316</v>
      </c>
      <c r="C2377" s="56" t="s">
        <v>5778</v>
      </c>
      <c r="D2377" s="57" t="s">
        <v>5770</v>
      </c>
      <c r="E2377" s="72" t="s">
        <v>5752</v>
      </c>
      <c r="F2377" s="56" t="s">
        <v>5316</v>
      </c>
    </row>
    <row r="2378" spans="1:6" x14ac:dyDescent="0.25">
      <c r="A2378" s="56" t="s">
        <v>4451</v>
      </c>
      <c r="B2378" s="56" t="s">
        <v>5316</v>
      </c>
      <c r="C2378" s="56" t="s">
        <v>5778</v>
      </c>
      <c r="D2378" s="57" t="s">
        <v>5770</v>
      </c>
      <c r="E2378" s="72" t="s">
        <v>5752</v>
      </c>
      <c r="F2378" s="56" t="s">
        <v>5316</v>
      </c>
    </row>
    <row r="2379" spans="1:6" x14ac:dyDescent="0.25">
      <c r="A2379" s="56" t="s">
        <v>4959</v>
      </c>
      <c r="B2379" s="56" t="s">
        <v>5316</v>
      </c>
      <c r="C2379" s="56" t="s">
        <v>5778</v>
      </c>
      <c r="D2379" s="57" t="s">
        <v>5770</v>
      </c>
      <c r="E2379" s="72" t="s">
        <v>5752</v>
      </c>
      <c r="F2379" s="56" t="s">
        <v>5316</v>
      </c>
    </row>
    <row r="2380" spans="1:6" x14ac:dyDescent="0.25">
      <c r="A2380" s="56" t="s">
        <v>4599</v>
      </c>
      <c r="B2380" s="56" t="s">
        <v>5316</v>
      </c>
      <c r="C2380" s="56" t="s">
        <v>5778</v>
      </c>
      <c r="D2380" s="57" t="s">
        <v>5770</v>
      </c>
      <c r="E2380" s="72" t="s">
        <v>5752</v>
      </c>
      <c r="F2380" s="56" t="s">
        <v>5316</v>
      </c>
    </row>
    <row r="2381" spans="1:6" x14ac:dyDescent="0.25">
      <c r="A2381" s="56" t="s">
        <v>4690</v>
      </c>
      <c r="B2381" s="56" t="s">
        <v>5316</v>
      </c>
      <c r="C2381" s="56" t="s">
        <v>5778</v>
      </c>
      <c r="D2381" s="57" t="s">
        <v>5770</v>
      </c>
      <c r="E2381" s="72" t="s">
        <v>5752</v>
      </c>
      <c r="F2381" s="56" t="s">
        <v>5316</v>
      </c>
    </row>
    <row r="2382" spans="1:6" x14ac:dyDescent="0.25">
      <c r="A2382" s="56" t="s">
        <v>4601</v>
      </c>
      <c r="B2382" s="56" t="s">
        <v>5316</v>
      </c>
      <c r="C2382" s="56" t="s">
        <v>5778</v>
      </c>
      <c r="D2382" s="57" t="s">
        <v>5770</v>
      </c>
      <c r="E2382" s="72" t="s">
        <v>5752</v>
      </c>
      <c r="F2382" s="56" t="s">
        <v>5316</v>
      </c>
    </row>
    <row r="2383" spans="1:6" x14ac:dyDescent="0.25">
      <c r="A2383" s="56" t="s">
        <v>4558</v>
      </c>
      <c r="B2383" s="56" t="s">
        <v>5316</v>
      </c>
      <c r="C2383" s="56" t="s">
        <v>5778</v>
      </c>
      <c r="D2383" s="57" t="s">
        <v>5770</v>
      </c>
      <c r="E2383" s="72" t="s">
        <v>5752</v>
      </c>
      <c r="F2383" s="56" t="s">
        <v>5316</v>
      </c>
    </row>
    <row r="2384" spans="1:6" x14ac:dyDescent="0.25">
      <c r="A2384" s="56" t="s">
        <v>4615</v>
      </c>
      <c r="B2384" s="56" t="s">
        <v>5316</v>
      </c>
      <c r="C2384" s="56" t="s">
        <v>5778</v>
      </c>
      <c r="D2384" s="57" t="s">
        <v>5770</v>
      </c>
      <c r="E2384" s="72" t="s">
        <v>5752</v>
      </c>
      <c r="F2384" s="56" t="s">
        <v>5316</v>
      </c>
    </row>
    <row r="2385" spans="1:6" x14ac:dyDescent="0.25">
      <c r="A2385" s="56" t="s">
        <v>4087</v>
      </c>
      <c r="B2385" s="56" t="s">
        <v>5316</v>
      </c>
      <c r="C2385" s="56" t="s">
        <v>5778</v>
      </c>
      <c r="D2385" s="57" t="s">
        <v>5770</v>
      </c>
      <c r="E2385" s="72" t="s">
        <v>5752</v>
      </c>
      <c r="F2385" s="56" t="s">
        <v>5316</v>
      </c>
    </row>
    <row r="2386" spans="1:6" x14ac:dyDescent="0.25">
      <c r="A2386" s="56" t="s">
        <v>303</v>
      </c>
      <c r="B2386" s="56" t="s">
        <v>5316</v>
      </c>
      <c r="C2386" s="56" t="s">
        <v>5778</v>
      </c>
      <c r="D2386" s="57" t="s">
        <v>5770</v>
      </c>
      <c r="E2386" s="72" t="s">
        <v>5752</v>
      </c>
      <c r="F2386" s="56" t="s">
        <v>5316</v>
      </c>
    </row>
    <row r="2387" spans="1:6" x14ac:dyDescent="0.25">
      <c r="A2387" s="56" t="s">
        <v>477</v>
      </c>
      <c r="B2387" s="56" t="s">
        <v>5316</v>
      </c>
      <c r="C2387" s="56" t="s">
        <v>5778</v>
      </c>
      <c r="D2387" s="57" t="s">
        <v>5770</v>
      </c>
      <c r="E2387" s="72" t="s">
        <v>5752</v>
      </c>
      <c r="F2387" s="56" t="s">
        <v>5316</v>
      </c>
    </row>
    <row r="2388" spans="1:6" x14ac:dyDescent="0.25">
      <c r="A2388" s="56" t="s">
        <v>238</v>
      </c>
      <c r="B2388" s="56" t="s">
        <v>5316</v>
      </c>
      <c r="C2388" s="56" t="s">
        <v>5778</v>
      </c>
      <c r="D2388" s="57" t="s">
        <v>5770</v>
      </c>
      <c r="E2388" s="72" t="s">
        <v>5752</v>
      </c>
      <c r="F2388" s="56" t="s">
        <v>5316</v>
      </c>
    </row>
    <row r="2389" spans="1:6" x14ac:dyDescent="0.25">
      <c r="A2389" s="56" t="s">
        <v>4387</v>
      </c>
      <c r="B2389" s="56" t="s">
        <v>5316</v>
      </c>
      <c r="C2389" s="56" t="s">
        <v>5778</v>
      </c>
      <c r="D2389" s="57" t="s">
        <v>5770</v>
      </c>
      <c r="E2389" s="72" t="s">
        <v>5752</v>
      </c>
      <c r="F2389" s="56" t="s">
        <v>5316</v>
      </c>
    </row>
    <row r="2390" spans="1:6" x14ac:dyDescent="0.25">
      <c r="A2390" s="56" t="s">
        <v>4580</v>
      </c>
      <c r="B2390" s="56" t="s">
        <v>5316</v>
      </c>
      <c r="C2390" s="56" t="s">
        <v>5778</v>
      </c>
      <c r="D2390" s="57" t="s">
        <v>5770</v>
      </c>
      <c r="E2390" s="72" t="s">
        <v>5752</v>
      </c>
      <c r="F2390" s="56" t="s">
        <v>5316</v>
      </c>
    </row>
    <row r="2391" spans="1:6" x14ac:dyDescent="0.25">
      <c r="A2391" s="56" t="s">
        <v>5318</v>
      </c>
      <c r="B2391" s="56" t="s">
        <v>5316</v>
      </c>
      <c r="C2391" s="56" t="s">
        <v>5778</v>
      </c>
      <c r="D2391" s="57" t="s">
        <v>5770</v>
      </c>
      <c r="E2391" s="72" t="s">
        <v>5752</v>
      </c>
      <c r="F2391" s="56" t="s">
        <v>5316</v>
      </c>
    </row>
    <row r="2392" spans="1:6" x14ac:dyDescent="0.25">
      <c r="A2392" s="56" t="s">
        <v>3961</v>
      </c>
      <c r="B2392" s="56" t="s">
        <v>5316</v>
      </c>
      <c r="C2392" s="56" t="s">
        <v>5778</v>
      </c>
      <c r="D2392" s="57" t="s">
        <v>5770</v>
      </c>
      <c r="E2392" s="72" t="s">
        <v>5752</v>
      </c>
      <c r="F2392" s="56" t="s">
        <v>5316</v>
      </c>
    </row>
    <row r="2393" spans="1:6" x14ac:dyDescent="0.25">
      <c r="A2393" s="56" t="s">
        <v>241</v>
      </c>
      <c r="B2393" s="56" t="s">
        <v>5316</v>
      </c>
      <c r="C2393" s="56" t="s">
        <v>5778</v>
      </c>
      <c r="D2393" s="57" t="s">
        <v>5770</v>
      </c>
      <c r="E2393" s="72" t="s">
        <v>5752</v>
      </c>
      <c r="F2393" s="56" t="s">
        <v>5316</v>
      </c>
    </row>
    <row r="2394" spans="1:6" x14ac:dyDescent="0.25">
      <c r="A2394" s="56" t="s">
        <v>480</v>
      </c>
      <c r="B2394" s="56" t="s">
        <v>5316</v>
      </c>
      <c r="C2394" s="56" t="s">
        <v>5778</v>
      </c>
      <c r="D2394" s="57" t="s">
        <v>5770</v>
      </c>
      <c r="E2394" s="72" t="s">
        <v>5752</v>
      </c>
      <c r="F2394" s="56" t="s">
        <v>5316</v>
      </c>
    </row>
    <row r="2395" spans="1:6" x14ac:dyDescent="0.25">
      <c r="A2395" s="56" t="s">
        <v>341</v>
      </c>
      <c r="B2395" s="56" t="s">
        <v>5316</v>
      </c>
      <c r="C2395" s="56" t="s">
        <v>5778</v>
      </c>
      <c r="D2395" s="57" t="s">
        <v>5770</v>
      </c>
      <c r="E2395" s="72" t="s">
        <v>5752</v>
      </c>
      <c r="F2395" s="56" t="s">
        <v>5316</v>
      </c>
    </row>
    <row r="2396" spans="1:6" x14ac:dyDescent="0.25">
      <c r="A2396" s="56" t="s">
        <v>5319</v>
      </c>
      <c r="B2396" s="56" t="s">
        <v>5316</v>
      </c>
      <c r="C2396" s="56" t="s">
        <v>5778</v>
      </c>
      <c r="D2396" s="57" t="s">
        <v>5770</v>
      </c>
      <c r="E2396" s="72" t="s">
        <v>5752</v>
      </c>
      <c r="F2396" s="56" t="s">
        <v>5316</v>
      </c>
    </row>
    <row r="2397" spans="1:6" x14ac:dyDescent="0.25">
      <c r="A2397" s="56" t="s">
        <v>4277</v>
      </c>
      <c r="B2397" s="56" t="s">
        <v>5316</v>
      </c>
      <c r="C2397" s="56" t="s">
        <v>5778</v>
      </c>
      <c r="D2397" s="57" t="s">
        <v>5770</v>
      </c>
      <c r="E2397" s="72" t="s">
        <v>5752</v>
      </c>
      <c r="F2397" s="56" t="s">
        <v>5316</v>
      </c>
    </row>
    <row r="2398" spans="1:6" x14ac:dyDescent="0.25">
      <c r="A2398" s="56" t="s">
        <v>4922</v>
      </c>
      <c r="B2398" s="56" t="s">
        <v>5316</v>
      </c>
      <c r="C2398" s="56" t="s">
        <v>5778</v>
      </c>
      <c r="D2398" s="57" t="s">
        <v>5770</v>
      </c>
      <c r="E2398" s="72" t="s">
        <v>5752</v>
      </c>
      <c r="F2398" s="56" t="s">
        <v>5316</v>
      </c>
    </row>
    <row r="2399" spans="1:6" x14ac:dyDescent="0.25">
      <c r="A2399" s="56" t="s">
        <v>197</v>
      </c>
      <c r="B2399" s="56" t="s">
        <v>5316</v>
      </c>
      <c r="C2399" s="56" t="s">
        <v>5778</v>
      </c>
      <c r="D2399" s="57" t="s">
        <v>5770</v>
      </c>
      <c r="E2399" s="72" t="s">
        <v>5752</v>
      </c>
      <c r="F2399" s="56" t="s">
        <v>5316</v>
      </c>
    </row>
    <row r="2400" spans="1:6" x14ac:dyDescent="0.25">
      <c r="A2400" s="56" t="s">
        <v>1226</v>
      </c>
      <c r="B2400" s="56" t="s">
        <v>5316</v>
      </c>
      <c r="C2400" s="56" t="s">
        <v>5778</v>
      </c>
      <c r="D2400" s="57" t="s">
        <v>5770</v>
      </c>
      <c r="E2400" s="72" t="s">
        <v>5752</v>
      </c>
      <c r="F2400" s="56" t="s">
        <v>5316</v>
      </c>
    </row>
    <row r="2401" spans="1:6" x14ac:dyDescent="0.25">
      <c r="A2401" s="56" t="s">
        <v>485</v>
      </c>
      <c r="B2401" s="56" t="s">
        <v>5316</v>
      </c>
      <c r="C2401" s="56" t="s">
        <v>5778</v>
      </c>
      <c r="D2401" s="57" t="s">
        <v>5770</v>
      </c>
      <c r="E2401" s="72" t="s">
        <v>5752</v>
      </c>
      <c r="F2401" s="56" t="s">
        <v>5316</v>
      </c>
    </row>
    <row r="2402" spans="1:6" x14ac:dyDescent="0.25">
      <c r="A2402" s="56" t="s">
        <v>4560</v>
      </c>
      <c r="B2402" s="56" t="s">
        <v>5316</v>
      </c>
      <c r="C2402" s="56" t="s">
        <v>5778</v>
      </c>
      <c r="D2402" s="57" t="s">
        <v>5770</v>
      </c>
      <c r="E2402" s="72" t="s">
        <v>5752</v>
      </c>
      <c r="F2402" s="56" t="s">
        <v>5316</v>
      </c>
    </row>
    <row r="2403" spans="1:6" x14ac:dyDescent="0.25">
      <c r="A2403" s="56" t="s">
        <v>4923</v>
      </c>
      <c r="B2403" s="56" t="s">
        <v>5316</v>
      </c>
      <c r="C2403" s="56" t="s">
        <v>5778</v>
      </c>
      <c r="D2403" s="57" t="s">
        <v>5770</v>
      </c>
      <c r="E2403" s="72" t="s">
        <v>5752</v>
      </c>
      <c r="F2403" s="56" t="s">
        <v>5316</v>
      </c>
    </row>
    <row r="2404" spans="1:6" x14ac:dyDescent="0.25">
      <c r="A2404" s="56" t="s">
        <v>5320</v>
      </c>
      <c r="B2404" s="56" t="s">
        <v>5316</v>
      </c>
      <c r="C2404" s="56" t="s">
        <v>5778</v>
      </c>
      <c r="D2404" s="57" t="s">
        <v>5770</v>
      </c>
      <c r="E2404" s="72" t="s">
        <v>5752</v>
      </c>
      <c r="F2404" s="56" t="s">
        <v>5316</v>
      </c>
    </row>
    <row r="2405" spans="1:6" x14ac:dyDescent="0.25">
      <c r="A2405" s="56" t="s">
        <v>347</v>
      </c>
      <c r="B2405" s="56" t="s">
        <v>5316</v>
      </c>
      <c r="C2405" s="56" t="s">
        <v>5778</v>
      </c>
      <c r="D2405" s="57" t="s">
        <v>5770</v>
      </c>
      <c r="E2405" s="72" t="s">
        <v>5752</v>
      </c>
      <c r="F2405" s="56" t="s">
        <v>5316</v>
      </c>
    </row>
    <row r="2406" spans="1:6" x14ac:dyDescent="0.25">
      <c r="A2406" s="56" t="s">
        <v>425</v>
      </c>
      <c r="B2406" s="56" t="s">
        <v>5321</v>
      </c>
      <c r="C2406" s="56" t="s">
        <v>261</v>
      </c>
      <c r="D2406" s="57" t="s">
        <v>5770</v>
      </c>
      <c r="E2406" s="72" t="s">
        <v>5752</v>
      </c>
      <c r="F2406" s="56" t="s">
        <v>5321</v>
      </c>
    </row>
    <row r="2407" spans="1:6" x14ac:dyDescent="0.25">
      <c r="A2407" s="56" t="s">
        <v>349</v>
      </c>
      <c r="B2407" s="56" t="s">
        <v>5321</v>
      </c>
      <c r="C2407" s="56" t="s">
        <v>261</v>
      </c>
      <c r="D2407" s="57" t="s">
        <v>5770</v>
      </c>
      <c r="E2407" s="72" t="s">
        <v>5752</v>
      </c>
      <c r="F2407" s="56" t="s">
        <v>5321</v>
      </c>
    </row>
    <row r="2408" spans="1:6" x14ac:dyDescent="0.25">
      <c r="A2408" s="56" t="s">
        <v>392</v>
      </c>
      <c r="B2408" s="56" t="s">
        <v>5321</v>
      </c>
      <c r="C2408" s="56" t="s">
        <v>261</v>
      </c>
      <c r="D2408" s="57" t="s">
        <v>5770</v>
      </c>
      <c r="E2408" s="72" t="s">
        <v>5752</v>
      </c>
      <c r="F2408" s="56" t="s">
        <v>5321</v>
      </c>
    </row>
    <row r="2409" spans="1:6" x14ac:dyDescent="0.25">
      <c r="A2409" s="56" t="s">
        <v>4731</v>
      </c>
      <c r="B2409" s="56" t="s">
        <v>5321</v>
      </c>
      <c r="C2409" s="56" t="s">
        <v>261</v>
      </c>
      <c r="D2409" s="57" t="s">
        <v>5770</v>
      </c>
      <c r="E2409" s="72" t="s">
        <v>5752</v>
      </c>
      <c r="F2409" s="56" t="s">
        <v>5321</v>
      </c>
    </row>
    <row r="2410" spans="1:6" x14ac:dyDescent="0.25">
      <c r="A2410" s="56" t="s">
        <v>395</v>
      </c>
      <c r="B2410" s="56" t="s">
        <v>5321</v>
      </c>
      <c r="C2410" s="56" t="s">
        <v>261</v>
      </c>
      <c r="D2410" s="57" t="s">
        <v>5770</v>
      </c>
      <c r="E2410" s="72" t="s">
        <v>5752</v>
      </c>
      <c r="F2410" s="56" t="s">
        <v>5321</v>
      </c>
    </row>
    <row r="2411" spans="1:6" x14ac:dyDescent="0.25">
      <c r="A2411" s="56" t="s">
        <v>5322</v>
      </c>
      <c r="B2411" s="56" t="s">
        <v>5321</v>
      </c>
      <c r="C2411" s="56" t="s">
        <v>261</v>
      </c>
      <c r="D2411" s="57" t="s">
        <v>5770</v>
      </c>
      <c r="E2411" s="72" t="s">
        <v>5752</v>
      </c>
      <c r="F2411" s="56" t="s">
        <v>5321</v>
      </c>
    </row>
    <row r="2412" spans="1:6" x14ac:dyDescent="0.25">
      <c r="A2412" s="56" t="s">
        <v>4609</v>
      </c>
      <c r="B2412" s="56" t="s">
        <v>5321</v>
      </c>
      <c r="C2412" s="56" t="s">
        <v>261</v>
      </c>
      <c r="D2412" s="57" t="s">
        <v>5770</v>
      </c>
      <c r="E2412" s="72" t="s">
        <v>5752</v>
      </c>
      <c r="F2412" s="56" t="s">
        <v>5321</v>
      </c>
    </row>
    <row r="2413" spans="1:6" x14ac:dyDescent="0.25">
      <c r="A2413" s="56" t="s">
        <v>4656</v>
      </c>
      <c r="B2413" s="56" t="s">
        <v>5321</v>
      </c>
      <c r="C2413" s="56" t="s">
        <v>261</v>
      </c>
      <c r="D2413" s="57" t="s">
        <v>5770</v>
      </c>
      <c r="E2413" s="72" t="s">
        <v>5752</v>
      </c>
      <c r="F2413" s="56" t="s">
        <v>5321</v>
      </c>
    </row>
    <row r="2414" spans="1:6" x14ac:dyDescent="0.25">
      <c r="A2414" s="56" t="s">
        <v>5323</v>
      </c>
      <c r="B2414" s="56" t="s">
        <v>5321</v>
      </c>
      <c r="C2414" s="56" t="s">
        <v>261</v>
      </c>
      <c r="D2414" s="57" t="s">
        <v>5770</v>
      </c>
      <c r="E2414" s="72" t="s">
        <v>5752</v>
      </c>
      <c r="F2414" s="56" t="s">
        <v>5321</v>
      </c>
    </row>
    <row r="2415" spans="1:6" x14ac:dyDescent="0.25">
      <c r="A2415" s="56" t="s">
        <v>5324</v>
      </c>
      <c r="B2415" s="56" t="s">
        <v>5321</v>
      </c>
      <c r="C2415" s="56" t="s">
        <v>261</v>
      </c>
      <c r="D2415" s="57" t="s">
        <v>5770</v>
      </c>
      <c r="E2415" s="72" t="s">
        <v>5752</v>
      </c>
      <c r="F2415" s="56" t="s">
        <v>5321</v>
      </c>
    </row>
    <row r="2416" spans="1:6" x14ac:dyDescent="0.25">
      <c r="A2416" s="56" t="s">
        <v>4383</v>
      </c>
      <c r="B2416" s="56" t="s">
        <v>5321</v>
      </c>
      <c r="C2416" s="56" t="s">
        <v>261</v>
      </c>
      <c r="D2416" s="57" t="s">
        <v>5770</v>
      </c>
      <c r="E2416" s="72" t="s">
        <v>5752</v>
      </c>
      <c r="F2416" s="56" t="s">
        <v>5321</v>
      </c>
    </row>
    <row r="2417" spans="1:6" x14ac:dyDescent="0.25">
      <c r="A2417" s="56" t="s">
        <v>662</v>
      </c>
      <c r="B2417" s="56" t="s">
        <v>5321</v>
      </c>
      <c r="C2417" s="56" t="s">
        <v>261</v>
      </c>
      <c r="D2417" s="57" t="s">
        <v>5770</v>
      </c>
      <c r="E2417" s="72" t="s">
        <v>5752</v>
      </c>
      <c r="F2417" s="56" t="s">
        <v>5321</v>
      </c>
    </row>
    <row r="2418" spans="1:6" x14ac:dyDescent="0.25">
      <c r="A2418" s="56" t="s">
        <v>4320</v>
      </c>
      <c r="B2418" s="56" t="s">
        <v>5321</v>
      </c>
      <c r="C2418" s="56" t="s">
        <v>261</v>
      </c>
      <c r="D2418" s="57" t="s">
        <v>5770</v>
      </c>
      <c r="E2418" s="72" t="s">
        <v>5752</v>
      </c>
      <c r="F2418" s="56" t="s">
        <v>5321</v>
      </c>
    </row>
    <row r="2419" spans="1:6" x14ac:dyDescent="0.25">
      <c r="A2419" s="56" t="s">
        <v>4610</v>
      </c>
      <c r="B2419" s="56" t="s">
        <v>5321</v>
      </c>
      <c r="C2419" s="56" t="s">
        <v>261</v>
      </c>
      <c r="D2419" s="57" t="s">
        <v>5770</v>
      </c>
      <c r="E2419" s="72" t="s">
        <v>5752</v>
      </c>
      <c r="F2419" s="56" t="s">
        <v>5321</v>
      </c>
    </row>
    <row r="2420" spans="1:6" x14ac:dyDescent="0.25">
      <c r="A2420" s="56" t="s">
        <v>4285</v>
      </c>
      <c r="B2420" s="56" t="s">
        <v>5321</v>
      </c>
      <c r="C2420" s="56" t="s">
        <v>261</v>
      </c>
      <c r="D2420" s="57" t="s">
        <v>5770</v>
      </c>
      <c r="E2420" s="72" t="s">
        <v>5752</v>
      </c>
      <c r="F2420" s="56" t="s">
        <v>5321</v>
      </c>
    </row>
    <row r="2421" spans="1:6" x14ac:dyDescent="0.25">
      <c r="A2421" s="56" t="s">
        <v>4427</v>
      </c>
      <c r="B2421" s="56" t="s">
        <v>5321</v>
      </c>
      <c r="C2421" s="56" t="s">
        <v>261</v>
      </c>
      <c r="D2421" s="57" t="s">
        <v>5770</v>
      </c>
      <c r="E2421" s="72" t="s">
        <v>5752</v>
      </c>
      <c r="F2421" s="56" t="s">
        <v>5321</v>
      </c>
    </row>
    <row r="2422" spans="1:6" x14ac:dyDescent="0.25">
      <c r="A2422" s="56" t="s">
        <v>4657</v>
      </c>
      <c r="B2422" s="56" t="s">
        <v>5321</v>
      </c>
      <c r="C2422" s="56" t="s">
        <v>261</v>
      </c>
      <c r="D2422" s="57" t="s">
        <v>5770</v>
      </c>
      <c r="E2422" s="72" t="s">
        <v>5752</v>
      </c>
      <c r="F2422" s="56" t="s">
        <v>5321</v>
      </c>
    </row>
    <row r="2423" spans="1:6" x14ac:dyDescent="0.25">
      <c r="A2423" s="56" t="s">
        <v>4713</v>
      </c>
      <c r="B2423" s="56" t="s">
        <v>5321</v>
      </c>
      <c r="C2423" s="56" t="s">
        <v>261</v>
      </c>
      <c r="D2423" s="57" t="s">
        <v>5770</v>
      </c>
      <c r="E2423" s="72" t="s">
        <v>5752</v>
      </c>
      <c r="F2423" s="56" t="s">
        <v>5321</v>
      </c>
    </row>
    <row r="2424" spans="1:6" x14ac:dyDescent="0.25">
      <c r="A2424" s="56" t="s">
        <v>665</v>
      </c>
      <c r="B2424" s="56" t="s">
        <v>5321</v>
      </c>
      <c r="C2424" s="56" t="s">
        <v>261</v>
      </c>
      <c r="D2424" s="57" t="s">
        <v>5770</v>
      </c>
      <c r="E2424" s="72" t="s">
        <v>5752</v>
      </c>
      <c r="F2424" s="56" t="s">
        <v>5321</v>
      </c>
    </row>
    <row r="2425" spans="1:6" x14ac:dyDescent="0.25">
      <c r="A2425" s="56" t="s">
        <v>666</v>
      </c>
      <c r="B2425" s="56" t="s">
        <v>5321</v>
      </c>
      <c r="C2425" s="56" t="s">
        <v>261</v>
      </c>
      <c r="D2425" s="57" t="s">
        <v>5770</v>
      </c>
      <c r="E2425" s="72" t="s">
        <v>5752</v>
      </c>
      <c r="F2425" s="56" t="s">
        <v>5321</v>
      </c>
    </row>
    <row r="2426" spans="1:6" x14ac:dyDescent="0.25">
      <c r="A2426" s="56" t="s">
        <v>4308</v>
      </c>
      <c r="B2426" s="56" t="s">
        <v>5321</v>
      </c>
      <c r="C2426" s="56" t="s">
        <v>261</v>
      </c>
      <c r="D2426" s="57" t="s">
        <v>5770</v>
      </c>
      <c r="E2426" s="72" t="s">
        <v>5752</v>
      </c>
      <c r="F2426" s="56" t="s">
        <v>5321</v>
      </c>
    </row>
    <row r="2427" spans="1:6" x14ac:dyDescent="0.25">
      <c r="A2427" s="56" t="s">
        <v>5325</v>
      </c>
      <c r="B2427" s="56" t="s">
        <v>5321</v>
      </c>
      <c r="C2427" s="56" t="s">
        <v>261</v>
      </c>
      <c r="D2427" s="57" t="s">
        <v>5770</v>
      </c>
      <c r="E2427" s="72" t="s">
        <v>5752</v>
      </c>
      <c r="F2427" s="56" t="s">
        <v>5321</v>
      </c>
    </row>
    <row r="2428" spans="1:6" x14ac:dyDescent="0.25">
      <c r="A2428" s="56" t="s">
        <v>669</v>
      </c>
      <c r="B2428" s="56" t="s">
        <v>5321</v>
      </c>
      <c r="C2428" s="56" t="s">
        <v>261</v>
      </c>
      <c r="D2428" s="57" t="s">
        <v>5770</v>
      </c>
      <c r="E2428" s="72" t="s">
        <v>5752</v>
      </c>
      <c r="F2428" s="56" t="s">
        <v>5321</v>
      </c>
    </row>
    <row r="2429" spans="1:6" x14ac:dyDescent="0.25">
      <c r="A2429" s="56" t="s">
        <v>4759</v>
      </c>
      <c r="B2429" s="56" t="s">
        <v>5321</v>
      </c>
      <c r="C2429" s="56" t="s">
        <v>261</v>
      </c>
      <c r="D2429" s="57" t="s">
        <v>5770</v>
      </c>
      <c r="E2429" s="72" t="s">
        <v>5752</v>
      </c>
      <c r="F2429" s="56" t="s">
        <v>5321</v>
      </c>
    </row>
    <row r="2430" spans="1:6" x14ac:dyDescent="0.25">
      <c r="A2430" s="56" t="s">
        <v>3908</v>
      </c>
      <c r="B2430" s="56" t="s">
        <v>5321</v>
      </c>
      <c r="C2430" s="56" t="s">
        <v>261</v>
      </c>
      <c r="D2430" s="57" t="s">
        <v>5770</v>
      </c>
      <c r="E2430" s="72" t="s">
        <v>5752</v>
      </c>
      <c r="F2430" s="56" t="s">
        <v>5321</v>
      </c>
    </row>
    <row r="2431" spans="1:6" x14ac:dyDescent="0.25">
      <c r="A2431" s="56" t="s">
        <v>222</v>
      </c>
      <c r="B2431" s="56" t="s">
        <v>5321</v>
      </c>
      <c r="C2431" s="56" t="s">
        <v>261</v>
      </c>
      <c r="D2431" s="57" t="s">
        <v>5770</v>
      </c>
      <c r="E2431" s="72" t="s">
        <v>5752</v>
      </c>
      <c r="F2431" s="56" t="s">
        <v>5321</v>
      </c>
    </row>
    <row r="2432" spans="1:6" x14ac:dyDescent="0.25">
      <c r="A2432" s="56" t="s">
        <v>583</v>
      </c>
      <c r="B2432" s="56" t="s">
        <v>5321</v>
      </c>
      <c r="C2432" s="56" t="s">
        <v>261</v>
      </c>
      <c r="D2432" s="57" t="s">
        <v>5770</v>
      </c>
      <c r="E2432" s="72" t="s">
        <v>5752</v>
      </c>
      <c r="F2432" s="56" t="s">
        <v>5321</v>
      </c>
    </row>
    <row r="2433" spans="1:6" x14ac:dyDescent="0.25">
      <c r="A2433" s="56" t="s">
        <v>2844</v>
      </c>
      <c r="B2433" s="56" t="s">
        <v>5321</v>
      </c>
      <c r="C2433" s="56" t="s">
        <v>261</v>
      </c>
      <c r="D2433" s="57" t="s">
        <v>5770</v>
      </c>
      <c r="E2433" s="72" t="s">
        <v>5752</v>
      </c>
      <c r="F2433" s="56" t="s">
        <v>5321</v>
      </c>
    </row>
    <row r="2434" spans="1:6" x14ac:dyDescent="0.25">
      <c r="A2434" s="56" t="s">
        <v>5326</v>
      </c>
      <c r="B2434" s="56" t="s">
        <v>5321</v>
      </c>
      <c r="C2434" s="56" t="s">
        <v>261</v>
      </c>
      <c r="D2434" s="57" t="s">
        <v>5770</v>
      </c>
      <c r="E2434" s="72" t="s">
        <v>5752</v>
      </c>
      <c r="F2434" s="56" t="s">
        <v>5321</v>
      </c>
    </row>
    <row r="2435" spans="1:6" x14ac:dyDescent="0.25">
      <c r="A2435" s="56" t="s">
        <v>557</v>
      </c>
      <c r="B2435" s="56" t="s">
        <v>5321</v>
      </c>
      <c r="C2435" s="56" t="s">
        <v>261</v>
      </c>
      <c r="D2435" s="57" t="s">
        <v>5770</v>
      </c>
      <c r="E2435" s="72" t="s">
        <v>5752</v>
      </c>
      <c r="F2435" s="56" t="s">
        <v>5321</v>
      </c>
    </row>
    <row r="2436" spans="1:6" x14ac:dyDescent="0.25">
      <c r="A2436" s="56" t="s">
        <v>615</v>
      </c>
      <c r="B2436" s="56" t="s">
        <v>5321</v>
      </c>
      <c r="C2436" s="56" t="s">
        <v>261</v>
      </c>
      <c r="D2436" s="57" t="s">
        <v>5770</v>
      </c>
      <c r="E2436" s="72" t="s">
        <v>5752</v>
      </c>
      <c r="F2436" s="56" t="s">
        <v>5321</v>
      </c>
    </row>
    <row r="2437" spans="1:6" x14ac:dyDescent="0.25">
      <c r="A2437" s="56" t="s">
        <v>4461</v>
      </c>
      <c r="B2437" s="56" t="s">
        <v>5321</v>
      </c>
      <c r="C2437" s="56" t="s">
        <v>261</v>
      </c>
      <c r="D2437" s="57" t="s">
        <v>5770</v>
      </c>
      <c r="E2437" s="72" t="s">
        <v>5752</v>
      </c>
      <c r="F2437" s="56" t="s">
        <v>5321</v>
      </c>
    </row>
    <row r="2438" spans="1:6" x14ac:dyDescent="0.25">
      <c r="A2438" s="56" t="s">
        <v>676</v>
      </c>
      <c r="B2438" s="56" t="s">
        <v>5321</v>
      </c>
      <c r="C2438" s="56" t="s">
        <v>261</v>
      </c>
      <c r="D2438" s="57" t="s">
        <v>5770</v>
      </c>
      <c r="E2438" s="72" t="s">
        <v>5752</v>
      </c>
      <c r="F2438" s="56" t="s">
        <v>5321</v>
      </c>
    </row>
    <row r="2439" spans="1:6" x14ac:dyDescent="0.25">
      <c r="A2439" s="56" t="s">
        <v>4555</v>
      </c>
      <c r="B2439" s="56" t="s">
        <v>5321</v>
      </c>
      <c r="C2439" s="56" t="s">
        <v>298</v>
      </c>
      <c r="D2439" s="57" t="s">
        <v>5770</v>
      </c>
      <c r="E2439" s="72" t="s">
        <v>5752</v>
      </c>
      <c r="F2439" s="56" t="s">
        <v>5321</v>
      </c>
    </row>
    <row r="2440" spans="1:6" x14ac:dyDescent="0.25">
      <c r="A2440" s="56" t="s">
        <v>616</v>
      </c>
      <c r="B2440" s="56" t="s">
        <v>5321</v>
      </c>
      <c r="C2440" s="56" t="s">
        <v>298</v>
      </c>
      <c r="D2440" s="57" t="s">
        <v>5770</v>
      </c>
      <c r="E2440" s="72" t="s">
        <v>5752</v>
      </c>
      <c r="F2440" s="56" t="s">
        <v>5321</v>
      </c>
    </row>
    <row r="2441" spans="1:6" x14ac:dyDescent="0.25">
      <c r="A2441" s="56" t="s">
        <v>372</v>
      </c>
      <c r="B2441" s="56" t="s">
        <v>5321</v>
      </c>
      <c r="C2441" s="56" t="s">
        <v>298</v>
      </c>
      <c r="D2441" s="57" t="s">
        <v>5770</v>
      </c>
      <c r="E2441" s="72" t="s">
        <v>5752</v>
      </c>
      <c r="F2441" s="56" t="s">
        <v>5321</v>
      </c>
    </row>
    <row r="2442" spans="1:6" x14ac:dyDescent="0.25">
      <c r="A2442" s="56" t="s">
        <v>4556</v>
      </c>
      <c r="B2442" s="56" t="s">
        <v>5321</v>
      </c>
      <c r="C2442" s="56" t="s">
        <v>298</v>
      </c>
      <c r="D2442" s="57" t="s">
        <v>5770</v>
      </c>
      <c r="E2442" s="72" t="s">
        <v>5752</v>
      </c>
      <c r="F2442" s="56" t="s">
        <v>5321</v>
      </c>
    </row>
    <row r="2443" spans="1:6" x14ac:dyDescent="0.25">
      <c r="A2443" s="56" t="s">
        <v>406</v>
      </c>
      <c r="B2443" s="56" t="s">
        <v>5321</v>
      </c>
      <c r="C2443" s="56" t="s">
        <v>298</v>
      </c>
      <c r="D2443" s="57" t="s">
        <v>5770</v>
      </c>
      <c r="E2443" s="72" t="s">
        <v>5752</v>
      </c>
      <c r="F2443" s="56" t="s">
        <v>5321</v>
      </c>
    </row>
    <row r="2444" spans="1:6" x14ac:dyDescent="0.25">
      <c r="A2444" s="56" t="s">
        <v>4327</v>
      </c>
      <c r="B2444" s="56" t="s">
        <v>5321</v>
      </c>
      <c r="C2444" s="56" t="s">
        <v>298</v>
      </c>
      <c r="D2444" s="57" t="s">
        <v>5770</v>
      </c>
      <c r="E2444" s="72" t="s">
        <v>5752</v>
      </c>
      <c r="F2444" s="56" t="s">
        <v>5321</v>
      </c>
    </row>
    <row r="2445" spans="1:6" x14ac:dyDescent="0.25">
      <c r="A2445" s="56" t="s">
        <v>620</v>
      </c>
      <c r="B2445" s="56" t="s">
        <v>5321</v>
      </c>
      <c r="C2445" s="56" t="s">
        <v>298</v>
      </c>
      <c r="D2445" s="57" t="s">
        <v>5770</v>
      </c>
      <c r="E2445" s="72" t="s">
        <v>5752</v>
      </c>
      <c r="F2445" s="56" t="s">
        <v>5321</v>
      </c>
    </row>
    <row r="2446" spans="1:6" x14ac:dyDescent="0.25">
      <c r="A2446" s="56" t="s">
        <v>564</v>
      </c>
      <c r="B2446" s="56" t="s">
        <v>5321</v>
      </c>
      <c r="C2446" s="56" t="s">
        <v>298</v>
      </c>
      <c r="D2446" s="57" t="s">
        <v>5770</v>
      </c>
      <c r="E2446" s="72" t="s">
        <v>5752</v>
      </c>
      <c r="F2446" s="56" t="s">
        <v>5321</v>
      </c>
    </row>
    <row r="2447" spans="1:6" x14ac:dyDescent="0.25">
      <c r="A2447" s="56" t="s">
        <v>5327</v>
      </c>
      <c r="B2447" s="56" t="s">
        <v>5321</v>
      </c>
      <c r="C2447" s="56" t="s">
        <v>298</v>
      </c>
      <c r="D2447" s="57" t="s">
        <v>5770</v>
      </c>
      <c r="E2447" s="72" t="s">
        <v>5752</v>
      </c>
      <c r="F2447" s="56" t="s">
        <v>5321</v>
      </c>
    </row>
    <row r="2448" spans="1:6" x14ac:dyDescent="0.25">
      <c r="A2448" s="56" t="s">
        <v>3975</v>
      </c>
      <c r="B2448" s="56" t="s">
        <v>5321</v>
      </c>
      <c r="C2448" s="56" t="s">
        <v>298</v>
      </c>
      <c r="D2448" s="57" t="s">
        <v>5770</v>
      </c>
      <c r="E2448" s="72" t="s">
        <v>5752</v>
      </c>
      <c r="F2448" s="56" t="s">
        <v>5321</v>
      </c>
    </row>
    <row r="2449" spans="1:6" x14ac:dyDescent="0.25">
      <c r="A2449" s="56" t="s">
        <v>4557</v>
      </c>
      <c r="B2449" s="56" t="s">
        <v>5321</v>
      </c>
      <c r="C2449" s="56" t="s">
        <v>298</v>
      </c>
      <c r="D2449" s="57" t="s">
        <v>5770</v>
      </c>
      <c r="E2449" s="72" t="s">
        <v>5752</v>
      </c>
      <c r="F2449" s="56" t="s">
        <v>5321</v>
      </c>
    </row>
    <row r="2450" spans="1:6" x14ac:dyDescent="0.25">
      <c r="A2450" s="56" t="s">
        <v>4376</v>
      </c>
      <c r="B2450" s="56" t="s">
        <v>5321</v>
      </c>
      <c r="C2450" s="56" t="s">
        <v>298</v>
      </c>
      <c r="D2450" s="57" t="s">
        <v>5770</v>
      </c>
      <c r="E2450" s="72" t="s">
        <v>5752</v>
      </c>
      <c r="F2450" s="56" t="s">
        <v>5321</v>
      </c>
    </row>
    <row r="2451" spans="1:6" x14ac:dyDescent="0.25">
      <c r="A2451" s="56" t="s">
        <v>680</v>
      </c>
      <c r="B2451" s="56" t="s">
        <v>5321</v>
      </c>
      <c r="C2451" s="56" t="s">
        <v>298</v>
      </c>
      <c r="D2451" s="57" t="s">
        <v>5770</v>
      </c>
      <c r="E2451" s="72" t="s">
        <v>5752</v>
      </c>
      <c r="F2451" s="56" t="s">
        <v>5321</v>
      </c>
    </row>
    <row r="2452" spans="1:6" x14ac:dyDescent="0.25">
      <c r="A2452" s="56" t="s">
        <v>649</v>
      </c>
      <c r="B2452" s="56" t="s">
        <v>5321</v>
      </c>
      <c r="C2452" s="56" t="s">
        <v>298</v>
      </c>
      <c r="D2452" s="57" t="s">
        <v>5770</v>
      </c>
      <c r="E2452" s="72" t="s">
        <v>5752</v>
      </c>
      <c r="F2452" s="56" t="s">
        <v>5321</v>
      </c>
    </row>
    <row r="2453" spans="1:6" x14ac:dyDescent="0.25">
      <c r="A2453" s="56" t="s">
        <v>337</v>
      </c>
      <c r="B2453" s="56" t="s">
        <v>5321</v>
      </c>
      <c r="C2453" s="56" t="s">
        <v>298</v>
      </c>
      <c r="D2453" s="57" t="s">
        <v>5770</v>
      </c>
      <c r="E2453" s="72" t="s">
        <v>5752</v>
      </c>
      <c r="F2453" s="56" t="s">
        <v>5321</v>
      </c>
    </row>
    <row r="2454" spans="1:6" x14ac:dyDescent="0.25">
      <c r="A2454" s="56" t="s">
        <v>380</v>
      </c>
      <c r="B2454" s="56" t="s">
        <v>5321</v>
      </c>
      <c r="C2454" s="56" t="s">
        <v>298</v>
      </c>
      <c r="D2454" s="57" t="s">
        <v>5770</v>
      </c>
      <c r="E2454" s="72" t="s">
        <v>5752</v>
      </c>
      <c r="F2454" s="56" t="s">
        <v>5321</v>
      </c>
    </row>
    <row r="2455" spans="1:6" x14ac:dyDescent="0.25">
      <c r="A2455" s="56" t="s">
        <v>4616</v>
      </c>
      <c r="B2455" s="56" t="s">
        <v>5321</v>
      </c>
      <c r="C2455" s="56" t="s">
        <v>298</v>
      </c>
      <c r="D2455" s="57" t="s">
        <v>5770</v>
      </c>
      <c r="E2455" s="72" t="s">
        <v>5752</v>
      </c>
      <c r="F2455" s="56" t="s">
        <v>5321</v>
      </c>
    </row>
    <row r="2456" spans="1:6" x14ac:dyDescent="0.25">
      <c r="A2456" s="56" t="s">
        <v>4379</v>
      </c>
      <c r="B2456" s="56" t="s">
        <v>5321</v>
      </c>
      <c r="C2456" s="56" t="s">
        <v>298</v>
      </c>
      <c r="D2456" s="57" t="s">
        <v>5770</v>
      </c>
      <c r="E2456" s="72" t="s">
        <v>5752</v>
      </c>
      <c r="F2456" s="56" t="s">
        <v>5321</v>
      </c>
    </row>
    <row r="2457" spans="1:6" x14ac:dyDescent="0.25">
      <c r="A2457" s="56" t="s">
        <v>5328</v>
      </c>
      <c r="B2457" s="56" t="s">
        <v>5321</v>
      </c>
      <c r="C2457" s="56" t="s">
        <v>298</v>
      </c>
      <c r="D2457" s="57" t="s">
        <v>5770</v>
      </c>
      <c r="E2457" s="72" t="s">
        <v>5752</v>
      </c>
      <c r="F2457" s="56" t="s">
        <v>5321</v>
      </c>
    </row>
    <row r="2458" spans="1:6" x14ac:dyDescent="0.25">
      <c r="A2458" s="56" t="s">
        <v>382</v>
      </c>
      <c r="B2458" s="56" t="s">
        <v>5321</v>
      </c>
      <c r="C2458" s="56" t="s">
        <v>298</v>
      </c>
      <c r="D2458" s="57" t="s">
        <v>5770</v>
      </c>
      <c r="E2458" s="72" t="s">
        <v>5752</v>
      </c>
      <c r="F2458" s="56" t="s">
        <v>5321</v>
      </c>
    </row>
    <row r="2459" spans="1:6" x14ac:dyDescent="0.25">
      <c r="A2459" s="56" t="s">
        <v>4329</v>
      </c>
      <c r="B2459" s="56" t="s">
        <v>5321</v>
      </c>
      <c r="C2459" s="56" t="s">
        <v>298</v>
      </c>
      <c r="D2459" s="57" t="s">
        <v>5770</v>
      </c>
      <c r="E2459" s="72" t="s">
        <v>5752</v>
      </c>
      <c r="F2459" s="56" t="s">
        <v>5321</v>
      </c>
    </row>
    <row r="2460" spans="1:6" x14ac:dyDescent="0.25">
      <c r="A2460" s="56" t="s">
        <v>479</v>
      </c>
      <c r="B2460" s="56" t="s">
        <v>5321</v>
      </c>
      <c r="C2460" s="56" t="s">
        <v>298</v>
      </c>
      <c r="D2460" s="57" t="s">
        <v>5770</v>
      </c>
      <c r="E2460" s="72" t="s">
        <v>5752</v>
      </c>
      <c r="F2460" s="56" t="s">
        <v>5321</v>
      </c>
    </row>
    <row r="2461" spans="1:6" x14ac:dyDescent="0.25">
      <c r="A2461" s="56" t="s">
        <v>344</v>
      </c>
      <c r="B2461" s="56" t="s">
        <v>5321</v>
      </c>
      <c r="C2461" s="56" t="s">
        <v>298</v>
      </c>
      <c r="D2461" s="57" t="s">
        <v>5770</v>
      </c>
      <c r="E2461" s="72" t="s">
        <v>5752</v>
      </c>
      <c r="F2461" s="56" t="s">
        <v>5321</v>
      </c>
    </row>
    <row r="2462" spans="1:6" x14ac:dyDescent="0.25">
      <c r="A2462" s="56" t="s">
        <v>685</v>
      </c>
      <c r="B2462" s="56" t="s">
        <v>5321</v>
      </c>
      <c r="C2462" s="56" t="s">
        <v>298</v>
      </c>
      <c r="D2462" s="57" t="s">
        <v>5770</v>
      </c>
      <c r="E2462" s="72" t="s">
        <v>5752</v>
      </c>
      <c r="F2462" s="56" t="s">
        <v>5321</v>
      </c>
    </row>
    <row r="2463" spans="1:6" x14ac:dyDescent="0.25">
      <c r="A2463" s="56" t="s">
        <v>592</v>
      </c>
      <c r="B2463" s="56" t="s">
        <v>5321</v>
      </c>
      <c r="C2463" s="56" t="s">
        <v>298</v>
      </c>
      <c r="D2463" s="57" t="s">
        <v>5770</v>
      </c>
      <c r="E2463" s="72" t="s">
        <v>5752</v>
      </c>
      <c r="F2463" s="56" t="s">
        <v>5321</v>
      </c>
    </row>
    <row r="2464" spans="1:6" x14ac:dyDescent="0.25">
      <c r="A2464" s="56" t="s">
        <v>4330</v>
      </c>
      <c r="B2464" s="56" t="s">
        <v>5321</v>
      </c>
      <c r="C2464" s="56" t="s">
        <v>298</v>
      </c>
      <c r="D2464" s="57" t="s">
        <v>5770</v>
      </c>
      <c r="E2464" s="72" t="s">
        <v>5752</v>
      </c>
      <c r="F2464" s="56" t="s">
        <v>5321</v>
      </c>
    </row>
    <row r="2465" spans="1:6" x14ac:dyDescent="0.25">
      <c r="A2465" s="56" t="s">
        <v>4331</v>
      </c>
      <c r="B2465" s="56" t="s">
        <v>5321</v>
      </c>
      <c r="C2465" s="56" t="s">
        <v>298</v>
      </c>
      <c r="D2465" s="57" t="s">
        <v>5770</v>
      </c>
      <c r="E2465" s="72" t="s">
        <v>5752</v>
      </c>
      <c r="F2465" s="56" t="s">
        <v>5321</v>
      </c>
    </row>
    <row r="2466" spans="1:6" x14ac:dyDescent="0.25">
      <c r="A2466" s="56" t="s">
        <v>4465</v>
      </c>
      <c r="B2466" s="56" t="s">
        <v>5321</v>
      </c>
      <c r="C2466" s="56" t="s">
        <v>298</v>
      </c>
      <c r="D2466" s="57" t="s">
        <v>5770</v>
      </c>
      <c r="E2466" s="72" t="s">
        <v>5752</v>
      </c>
      <c r="F2466" s="56" t="s">
        <v>5321</v>
      </c>
    </row>
    <row r="2467" spans="1:6" x14ac:dyDescent="0.25">
      <c r="A2467" s="56" t="s">
        <v>202</v>
      </c>
      <c r="B2467" s="56" t="s">
        <v>5321</v>
      </c>
      <c r="C2467" s="56" t="s">
        <v>298</v>
      </c>
      <c r="D2467" s="57" t="s">
        <v>5770</v>
      </c>
      <c r="E2467" s="72" t="s">
        <v>5752</v>
      </c>
      <c r="F2467" s="56" t="s">
        <v>5321</v>
      </c>
    </row>
    <row r="2468" spans="1:6" x14ac:dyDescent="0.25">
      <c r="A2468" s="56" t="s">
        <v>594</v>
      </c>
      <c r="B2468" s="56" t="s">
        <v>5321</v>
      </c>
      <c r="C2468" s="56" t="s">
        <v>298</v>
      </c>
      <c r="D2468" s="57" t="s">
        <v>5770</v>
      </c>
      <c r="E2468" s="72" t="s">
        <v>5752</v>
      </c>
      <c r="F2468" s="56" t="s">
        <v>5321</v>
      </c>
    </row>
    <row r="2469" spans="1:6" x14ac:dyDescent="0.25">
      <c r="A2469" s="56" t="s">
        <v>688</v>
      </c>
      <c r="B2469" s="56" t="s">
        <v>5321</v>
      </c>
      <c r="C2469" s="56" t="s">
        <v>298</v>
      </c>
      <c r="D2469" s="57" t="s">
        <v>5770</v>
      </c>
      <c r="E2469" s="72" t="s">
        <v>5752</v>
      </c>
      <c r="F2469" s="56" t="s">
        <v>5321</v>
      </c>
    </row>
    <row r="2470" spans="1:6" x14ac:dyDescent="0.25">
      <c r="A2470" s="56" t="s">
        <v>4332</v>
      </c>
      <c r="B2470" s="56" t="s">
        <v>5321</v>
      </c>
      <c r="C2470" s="56" t="s">
        <v>298</v>
      </c>
      <c r="D2470" s="57" t="s">
        <v>5770</v>
      </c>
      <c r="E2470" s="72" t="s">
        <v>5752</v>
      </c>
      <c r="F2470" s="56" t="s">
        <v>5321</v>
      </c>
    </row>
    <row r="2471" spans="1:6" x14ac:dyDescent="0.25">
      <c r="A2471" s="56" t="s">
        <v>4466</v>
      </c>
      <c r="B2471" s="56" t="s">
        <v>5321</v>
      </c>
      <c r="C2471" s="56" t="s">
        <v>298</v>
      </c>
      <c r="D2471" s="57" t="s">
        <v>5770</v>
      </c>
      <c r="E2471" s="72" t="s">
        <v>5752</v>
      </c>
      <c r="F2471" s="56" t="s">
        <v>5321</v>
      </c>
    </row>
    <row r="2472" spans="1:6" x14ac:dyDescent="0.25">
      <c r="A2472" s="56" t="s">
        <v>659</v>
      </c>
      <c r="B2472" s="56" t="s">
        <v>5329</v>
      </c>
      <c r="C2472" s="56" t="s">
        <v>280</v>
      </c>
      <c r="D2472" s="57" t="s">
        <v>5770</v>
      </c>
      <c r="E2472" s="72" t="s">
        <v>5752</v>
      </c>
      <c r="F2472" s="56" t="s">
        <v>5329</v>
      </c>
    </row>
    <row r="2473" spans="1:6" x14ac:dyDescent="0.25">
      <c r="A2473" s="56" t="s">
        <v>2812</v>
      </c>
      <c r="B2473" s="56" t="s">
        <v>5329</v>
      </c>
      <c r="C2473" s="56" t="s">
        <v>280</v>
      </c>
      <c r="D2473" s="57" t="s">
        <v>5770</v>
      </c>
      <c r="E2473" s="72" t="s">
        <v>5752</v>
      </c>
      <c r="F2473" s="56" t="s">
        <v>5329</v>
      </c>
    </row>
    <row r="2474" spans="1:6" x14ac:dyDescent="0.25">
      <c r="A2474" s="56" t="s">
        <v>4755</v>
      </c>
      <c r="B2474" s="56" t="s">
        <v>5329</v>
      </c>
      <c r="C2474" s="56" t="s">
        <v>280</v>
      </c>
      <c r="D2474" s="57" t="s">
        <v>5770</v>
      </c>
      <c r="E2474" s="72" t="s">
        <v>5752</v>
      </c>
      <c r="F2474" s="56" t="s">
        <v>5329</v>
      </c>
    </row>
    <row r="2475" spans="1:6" x14ac:dyDescent="0.25">
      <c r="A2475" s="56" t="s">
        <v>4438</v>
      </c>
      <c r="B2475" s="56" t="s">
        <v>5329</v>
      </c>
      <c r="C2475" s="56" t="s">
        <v>280</v>
      </c>
      <c r="D2475" s="57" t="s">
        <v>5770</v>
      </c>
      <c r="E2475" s="72" t="s">
        <v>5752</v>
      </c>
      <c r="F2475" s="56" t="s">
        <v>5329</v>
      </c>
    </row>
    <row r="2476" spans="1:6" x14ac:dyDescent="0.25">
      <c r="A2476" s="56" t="s">
        <v>3996</v>
      </c>
      <c r="B2476" s="56" t="s">
        <v>5329</v>
      </c>
      <c r="C2476" s="56" t="s">
        <v>280</v>
      </c>
      <c r="D2476" s="57" t="s">
        <v>5770</v>
      </c>
      <c r="E2476" s="72" t="s">
        <v>5752</v>
      </c>
      <c r="F2476" s="56" t="s">
        <v>5329</v>
      </c>
    </row>
    <row r="2477" spans="1:6" x14ac:dyDescent="0.25">
      <c r="A2477" s="56" t="s">
        <v>245</v>
      </c>
      <c r="B2477" s="56" t="s">
        <v>5329</v>
      </c>
      <c r="C2477" s="56" t="s">
        <v>280</v>
      </c>
      <c r="D2477" s="57" t="s">
        <v>5770</v>
      </c>
      <c r="E2477" s="72" t="s">
        <v>5752</v>
      </c>
      <c r="F2477" s="56" t="s">
        <v>5329</v>
      </c>
    </row>
    <row r="2478" spans="1:6" x14ac:dyDescent="0.25">
      <c r="A2478" s="56" t="s">
        <v>660</v>
      </c>
      <c r="B2478" s="56" t="s">
        <v>5329</v>
      </c>
      <c r="C2478" s="56" t="s">
        <v>280</v>
      </c>
      <c r="D2478" s="57" t="s">
        <v>5770</v>
      </c>
      <c r="E2478" s="72" t="s">
        <v>5752</v>
      </c>
      <c r="F2478" s="56" t="s">
        <v>5329</v>
      </c>
    </row>
    <row r="2479" spans="1:6" x14ac:dyDescent="0.25">
      <c r="A2479" s="56" t="s">
        <v>172</v>
      </c>
      <c r="B2479" s="56" t="s">
        <v>5329</v>
      </c>
      <c r="C2479" s="56" t="s">
        <v>280</v>
      </c>
      <c r="D2479" s="57" t="s">
        <v>5770</v>
      </c>
      <c r="E2479" s="72" t="s">
        <v>5752</v>
      </c>
      <c r="F2479" s="56" t="s">
        <v>5329</v>
      </c>
    </row>
    <row r="2480" spans="1:6" x14ac:dyDescent="0.25">
      <c r="A2480" s="56" t="s">
        <v>3569</v>
      </c>
      <c r="B2480" s="56" t="s">
        <v>5329</v>
      </c>
      <c r="C2480" s="56" t="s">
        <v>280</v>
      </c>
      <c r="D2480" s="57" t="s">
        <v>5770</v>
      </c>
      <c r="E2480" s="72" t="s">
        <v>5752</v>
      </c>
      <c r="F2480" s="56" t="s">
        <v>5329</v>
      </c>
    </row>
    <row r="2481" spans="1:6" x14ac:dyDescent="0.25">
      <c r="A2481" s="56" t="s">
        <v>5330</v>
      </c>
      <c r="B2481" s="56" t="s">
        <v>5329</v>
      </c>
      <c r="C2481" s="56" t="s">
        <v>280</v>
      </c>
      <c r="D2481" s="57" t="s">
        <v>5770</v>
      </c>
      <c r="E2481" s="72" t="s">
        <v>5752</v>
      </c>
      <c r="F2481" s="56" t="s">
        <v>5329</v>
      </c>
    </row>
    <row r="2482" spans="1:6" x14ac:dyDescent="0.25">
      <c r="A2482" s="56" t="s">
        <v>604</v>
      </c>
      <c r="B2482" s="56" t="s">
        <v>5329</v>
      </c>
      <c r="C2482" s="56" t="s">
        <v>280</v>
      </c>
      <c r="D2482" s="57" t="s">
        <v>5770</v>
      </c>
      <c r="E2482" s="72" t="s">
        <v>5752</v>
      </c>
      <c r="F2482" s="56" t="s">
        <v>5329</v>
      </c>
    </row>
    <row r="2483" spans="1:6" x14ac:dyDescent="0.25">
      <c r="A2483" s="56" t="s">
        <v>4682</v>
      </c>
      <c r="B2483" s="56" t="s">
        <v>5329</v>
      </c>
      <c r="C2483" s="56" t="s">
        <v>280</v>
      </c>
      <c r="D2483" s="57" t="s">
        <v>5770</v>
      </c>
      <c r="E2483" s="72" t="s">
        <v>5752</v>
      </c>
      <c r="F2483" s="56" t="s">
        <v>5329</v>
      </c>
    </row>
    <row r="2484" spans="1:6" x14ac:dyDescent="0.25">
      <c r="A2484" s="56" t="s">
        <v>605</v>
      </c>
      <c r="B2484" s="56" t="s">
        <v>5329</v>
      </c>
      <c r="C2484" s="56" t="s">
        <v>280</v>
      </c>
      <c r="D2484" s="57" t="s">
        <v>5770</v>
      </c>
      <c r="E2484" s="72" t="s">
        <v>5752</v>
      </c>
      <c r="F2484" s="56" t="s">
        <v>5329</v>
      </c>
    </row>
    <row r="2485" spans="1:6" x14ac:dyDescent="0.25">
      <c r="A2485" s="56" t="s">
        <v>4767</v>
      </c>
      <c r="B2485" s="56" t="s">
        <v>5329</v>
      </c>
      <c r="C2485" s="56" t="s">
        <v>280</v>
      </c>
      <c r="D2485" s="57" t="s">
        <v>5770</v>
      </c>
      <c r="E2485" s="72" t="s">
        <v>5752</v>
      </c>
      <c r="F2485" s="56" t="s">
        <v>5329</v>
      </c>
    </row>
    <row r="2486" spans="1:6" x14ac:dyDescent="0.25">
      <c r="A2486" s="56" t="s">
        <v>3140</v>
      </c>
      <c r="B2486" s="56" t="s">
        <v>5329</v>
      </c>
      <c r="C2486" s="56" t="s">
        <v>280</v>
      </c>
      <c r="D2486" s="57" t="s">
        <v>5770</v>
      </c>
      <c r="E2486" s="72" t="s">
        <v>5752</v>
      </c>
      <c r="F2486" s="56" t="s">
        <v>5329</v>
      </c>
    </row>
    <row r="2487" spans="1:6" x14ac:dyDescent="0.25">
      <c r="A2487" s="56" t="s">
        <v>580</v>
      </c>
      <c r="B2487" s="56" t="s">
        <v>5329</v>
      </c>
      <c r="C2487" s="56" t="s">
        <v>280</v>
      </c>
      <c r="D2487" s="57" t="s">
        <v>5770</v>
      </c>
      <c r="E2487" s="72" t="s">
        <v>5752</v>
      </c>
      <c r="F2487" s="56" t="s">
        <v>5329</v>
      </c>
    </row>
    <row r="2488" spans="1:6" x14ac:dyDescent="0.25">
      <c r="A2488" s="56" t="s">
        <v>2840</v>
      </c>
      <c r="B2488" s="56" t="s">
        <v>5329</v>
      </c>
      <c r="C2488" s="56" t="s">
        <v>280</v>
      </c>
      <c r="D2488" s="57" t="s">
        <v>5770</v>
      </c>
      <c r="E2488" s="72" t="s">
        <v>5752</v>
      </c>
      <c r="F2488" s="56" t="s">
        <v>5329</v>
      </c>
    </row>
    <row r="2489" spans="1:6" x14ac:dyDescent="0.25">
      <c r="A2489" s="56" t="s">
        <v>362</v>
      </c>
      <c r="B2489" s="56" t="s">
        <v>5329</v>
      </c>
      <c r="C2489" s="56" t="s">
        <v>280</v>
      </c>
      <c r="D2489" s="57" t="s">
        <v>5770</v>
      </c>
      <c r="E2489" s="72" t="s">
        <v>5752</v>
      </c>
      <c r="F2489" s="56" t="s">
        <v>5329</v>
      </c>
    </row>
    <row r="2490" spans="1:6" x14ac:dyDescent="0.25">
      <c r="A2490" s="56" t="s">
        <v>363</v>
      </c>
      <c r="B2490" s="56" t="s">
        <v>5329</v>
      </c>
      <c r="C2490" s="56" t="s">
        <v>280</v>
      </c>
      <c r="D2490" s="57" t="s">
        <v>5770</v>
      </c>
      <c r="E2490" s="72" t="s">
        <v>5752</v>
      </c>
      <c r="F2490" s="56" t="s">
        <v>5329</v>
      </c>
    </row>
    <row r="2491" spans="1:6" x14ac:dyDescent="0.25">
      <c r="A2491" s="56" t="s">
        <v>4431</v>
      </c>
      <c r="B2491" s="56" t="s">
        <v>5329</v>
      </c>
      <c r="C2491" s="56" t="s">
        <v>280</v>
      </c>
      <c r="D2491" s="57" t="s">
        <v>5770</v>
      </c>
      <c r="E2491" s="72" t="s">
        <v>5752</v>
      </c>
      <c r="F2491" s="56" t="s">
        <v>5329</v>
      </c>
    </row>
    <row r="2492" spans="1:6" x14ac:dyDescent="0.25">
      <c r="A2492" s="56" t="s">
        <v>5331</v>
      </c>
      <c r="B2492" s="56" t="s">
        <v>5329</v>
      </c>
      <c r="C2492" s="56" t="s">
        <v>280</v>
      </c>
      <c r="D2492" s="57" t="s">
        <v>5770</v>
      </c>
      <c r="E2492" s="72" t="s">
        <v>5752</v>
      </c>
      <c r="F2492" s="56" t="s">
        <v>5329</v>
      </c>
    </row>
    <row r="2493" spans="1:6" x14ac:dyDescent="0.25">
      <c r="A2493" s="56" t="s">
        <v>3793</v>
      </c>
      <c r="B2493" s="56" t="s">
        <v>5329</v>
      </c>
      <c r="C2493" s="56" t="s">
        <v>280</v>
      </c>
      <c r="D2493" s="57" t="s">
        <v>5770</v>
      </c>
      <c r="E2493" s="72" t="s">
        <v>5752</v>
      </c>
      <c r="F2493" s="56" t="s">
        <v>5329</v>
      </c>
    </row>
    <row r="2494" spans="1:6" x14ac:dyDescent="0.25">
      <c r="A2494" s="56" t="s">
        <v>436</v>
      </c>
      <c r="B2494" s="56" t="s">
        <v>5329</v>
      </c>
      <c r="C2494" s="56" t="s">
        <v>280</v>
      </c>
      <c r="D2494" s="57" t="s">
        <v>5770</v>
      </c>
      <c r="E2494" s="72" t="s">
        <v>5752</v>
      </c>
      <c r="F2494" s="56" t="s">
        <v>5329</v>
      </c>
    </row>
    <row r="2495" spans="1:6" x14ac:dyDescent="0.25">
      <c r="A2495" s="56" t="s">
        <v>5332</v>
      </c>
      <c r="B2495" s="56" t="s">
        <v>5329</v>
      </c>
      <c r="C2495" s="56" t="s">
        <v>280</v>
      </c>
      <c r="D2495" s="57" t="s">
        <v>5770</v>
      </c>
      <c r="E2495" s="72" t="s">
        <v>5752</v>
      </c>
      <c r="F2495" s="56" t="s">
        <v>5329</v>
      </c>
    </row>
    <row r="2496" spans="1:6" x14ac:dyDescent="0.25">
      <c r="A2496" s="56" t="s">
        <v>614</v>
      </c>
      <c r="B2496" s="56" t="s">
        <v>5329</v>
      </c>
      <c r="C2496" s="56" t="s">
        <v>280</v>
      </c>
      <c r="D2496" s="57" t="s">
        <v>5770</v>
      </c>
      <c r="E2496" s="72" t="s">
        <v>5752</v>
      </c>
      <c r="F2496" s="56" t="s">
        <v>5329</v>
      </c>
    </row>
    <row r="2497" spans="1:6" x14ac:dyDescent="0.25">
      <c r="A2497" s="56" t="s">
        <v>4724</v>
      </c>
      <c r="B2497" s="56" t="s">
        <v>5329</v>
      </c>
      <c r="C2497" s="56" t="s">
        <v>280</v>
      </c>
      <c r="D2497" s="57" t="s">
        <v>5770</v>
      </c>
      <c r="E2497" s="72" t="s">
        <v>5752</v>
      </c>
      <c r="F2497" s="56" t="s">
        <v>5329</v>
      </c>
    </row>
    <row r="2498" spans="1:6" x14ac:dyDescent="0.25">
      <c r="A2498" s="56" t="s">
        <v>642</v>
      </c>
      <c r="B2498" s="56" t="s">
        <v>5329</v>
      </c>
      <c r="C2498" s="56" t="s">
        <v>280</v>
      </c>
      <c r="D2498" s="57" t="s">
        <v>5770</v>
      </c>
      <c r="E2498" s="72" t="s">
        <v>5752</v>
      </c>
      <c r="F2498" s="56" t="s">
        <v>5329</v>
      </c>
    </row>
    <row r="2499" spans="1:6" x14ac:dyDescent="0.25">
      <c r="A2499" s="56" t="s">
        <v>296</v>
      </c>
      <c r="B2499" s="56" t="s">
        <v>5329</v>
      </c>
      <c r="C2499" s="56" t="s">
        <v>280</v>
      </c>
      <c r="D2499" s="57" t="s">
        <v>5770</v>
      </c>
      <c r="E2499" s="72" t="s">
        <v>5752</v>
      </c>
      <c r="F2499" s="56" t="s">
        <v>5329</v>
      </c>
    </row>
    <row r="2500" spans="1:6" x14ac:dyDescent="0.25">
      <c r="A2500" s="56" t="s">
        <v>2818</v>
      </c>
      <c r="B2500" s="56" t="s">
        <v>5329</v>
      </c>
      <c r="C2500" s="56" t="s">
        <v>280</v>
      </c>
      <c r="D2500" s="57" t="s">
        <v>5770</v>
      </c>
      <c r="E2500" s="72" t="s">
        <v>5752</v>
      </c>
      <c r="F2500" s="56" t="s">
        <v>5329</v>
      </c>
    </row>
    <row r="2501" spans="1:6" x14ac:dyDescent="0.25">
      <c r="A2501" s="56" t="s">
        <v>5333</v>
      </c>
      <c r="B2501" s="56" t="s">
        <v>5329</v>
      </c>
      <c r="C2501" s="56" t="s">
        <v>280</v>
      </c>
      <c r="D2501" s="57" t="s">
        <v>5770</v>
      </c>
      <c r="E2501" s="72" t="s">
        <v>5752</v>
      </c>
      <c r="F2501" s="56" t="s">
        <v>5329</v>
      </c>
    </row>
    <row r="2502" spans="1:6" x14ac:dyDescent="0.25">
      <c r="A2502" s="56" t="s">
        <v>584</v>
      </c>
      <c r="B2502" s="56" t="s">
        <v>5329</v>
      </c>
      <c r="C2502" s="56" t="s">
        <v>280</v>
      </c>
      <c r="D2502" s="57" t="s">
        <v>5770</v>
      </c>
      <c r="E2502" s="72" t="s">
        <v>5752</v>
      </c>
      <c r="F2502" s="56" t="s">
        <v>5329</v>
      </c>
    </row>
    <row r="2503" spans="1:6" x14ac:dyDescent="0.25">
      <c r="A2503" s="56" t="s">
        <v>2846</v>
      </c>
      <c r="B2503" s="56" t="s">
        <v>5329</v>
      </c>
      <c r="C2503" s="56" t="s">
        <v>280</v>
      </c>
      <c r="D2503" s="57" t="s">
        <v>5770</v>
      </c>
      <c r="E2503" s="72" t="s">
        <v>5752</v>
      </c>
      <c r="F2503" s="56" t="s">
        <v>5329</v>
      </c>
    </row>
    <row r="2504" spans="1:6" x14ac:dyDescent="0.25">
      <c r="A2504" s="56" t="s">
        <v>4736</v>
      </c>
      <c r="B2504" s="56" t="s">
        <v>5329</v>
      </c>
      <c r="C2504" s="56" t="s">
        <v>280</v>
      </c>
      <c r="D2504" s="57" t="s">
        <v>5770</v>
      </c>
      <c r="E2504" s="72" t="s">
        <v>5752</v>
      </c>
      <c r="F2504" s="56" t="s">
        <v>5329</v>
      </c>
    </row>
    <row r="2505" spans="1:6" x14ac:dyDescent="0.25">
      <c r="A2505" s="56" t="s">
        <v>5334</v>
      </c>
      <c r="B2505" s="56" t="s">
        <v>5329</v>
      </c>
      <c r="C2505" s="56" t="s">
        <v>393</v>
      </c>
      <c r="D2505" s="57" t="s">
        <v>5770</v>
      </c>
      <c r="E2505" s="72" t="s">
        <v>5752</v>
      </c>
      <c r="F2505" s="56" t="s">
        <v>5329</v>
      </c>
    </row>
    <row r="2506" spans="1:6" x14ac:dyDescent="0.25">
      <c r="A2506" s="56" t="s">
        <v>231</v>
      </c>
      <c r="B2506" s="56" t="s">
        <v>5329</v>
      </c>
      <c r="C2506" s="56" t="s">
        <v>393</v>
      </c>
      <c r="D2506" s="57" t="s">
        <v>5770</v>
      </c>
      <c r="E2506" s="72" t="s">
        <v>5752</v>
      </c>
      <c r="F2506" s="56" t="s">
        <v>5329</v>
      </c>
    </row>
    <row r="2507" spans="1:6" x14ac:dyDescent="0.25">
      <c r="A2507" s="56" t="s">
        <v>407</v>
      </c>
      <c r="B2507" s="56" t="s">
        <v>5329</v>
      </c>
      <c r="C2507" s="56" t="s">
        <v>393</v>
      </c>
      <c r="D2507" s="57" t="s">
        <v>5770</v>
      </c>
      <c r="E2507" s="72" t="s">
        <v>5752</v>
      </c>
      <c r="F2507" s="56" t="s">
        <v>5329</v>
      </c>
    </row>
    <row r="2508" spans="1:6" x14ac:dyDescent="0.25">
      <c r="A2508" s="56" t="s">
        <v>476</v>
      </c>
      <c r="B2508" s="56" t="s">
        <v>5329</v>
      </c>
      <c r="C2508" s="56" t="s">
        <v>393</v>
      </c>
      <c r="D2508" s="57" t="s">
        <v>5770</v>
      </c>
      <c r="E2508" s="72" t="s">
        <v>5752</v>
      </c>
      <c r="F2508" s="56" t="s">
        <v>5329</v>
      </c>
    </row>
    <row r="2509" spans="1:6" x14ac:dyDescent="0.25">
      <c r="A2509" s="56" t="s">
        <v>5335</v>
      </c>
      <c r="B2509" s="56" t="s">
        <v>5329</v>
      </c>
      <c r="C2509" s="56" t="s">
        <v>393</v>
      </c>
      <c r="D2509" s="57" t="s">
        <v>5770</v>
      </c>
      <c r="E2509" s="72" t="s">
        <v>5752</v>
      </c>
      <c r="F2509" s="56" t="s">
        <v>5329</v>
      </c>
    </row>
    <row r="2510" spans="1:6" x14ac:dyDescent="0.25">
      <c r="A2510" s="56" t="s">
        <v>268</v>
      </c>
      <c r="B2510" s="56" t="s">
        <v>5329</v>
      </c>
      <c r="C2510" s="56" t="s">
        <v>393</v>
      </c>
      <c r="D2510" s="57" t="s">
        <v>5770</v>
      </c>
      <c r="E2510" s="72" t="s">
        <v>5752</v>
      </c>
      <c r="F2510" s="56" t="s">
        <v>5329</v>
      </c>
    </row>
    <row r="2511" spans="1:6" x14ac:dyDescent="0.25">
      <c r="A2511" s="56" t="s">
        <v>269</v>
      </c>
      <c r="B2511" s="56" t="s">
        <v>5329</v>
      </c>
      <c r="C2511" s="56" t="s">
        <v>393</v>
      </c>
      <c r="D2511" s="57" t="s">
        <v>5770</v>
      </c>
      <c r="E2511" s="72" t="s">
        <v>5752</v>
      </c>
      <c r="F2511" s="56" t="s">
        <v>5329</v>
      </c>
    </row>
    <row r="2512" spans="1:6" x14ac:dyDescent="0.25">
      <c r="A2512" s="56" t="s">
        <v>2849</v>
      </c>
      <c r="B2512" s="56" t="s">
        <v>5329</v>
      </c>
      <c r="C2512" s="56" t="s">
        <v>393</v>
      </c>
      <c r="D2512" s="57" t="s">
        <v>5770</v>
      </c>
      <c r="E2512" s="72" t="s">
        <v>5752</v>
      </c>
      <c r="F2512" s="56" t="s">
        <v>5329</v>
      </c>
    </row>
    <row r="2513" spans="1:6" x14ac:dyDescent="0.25">
      <c r="A2513" s="56" t="s">
        <v>339</v>
      </c>
      <c r="B2513" s="56" t="s">
        <v>5329</v>
      </c>
      <c r="C2513" s="56" t="s">
        <v>393</v>
      </c>
      <c r="D2513" s="57" t="s">
        <v>5770</v>
      </c>
      <c r="E2513" s="72" t="s">
        <v>5752</v>
      </c>
      <c r="F2513" s="56" t="s">
        <v>5329</v>
      </c>
    </row>
    <row r="2514" spans="1:6" x14ac:dyDescent="0.25">
      <c r="A2514" s="56" t="s">
        <v>4676</v>
      </c>
      <c r="B2514" s="56" t="s">
        <v>5329</v>
      </c>
      <c r="C2514" s="56" t="s">
        <v>393</v>
      </c>
      <c r="D2514" s="57" t="s">
        <v>5770</v>
      </c>
      <c r="E2514" s="72" t="s">
        <v>5752</v>
      </c>
      <c r="F2514" s="56" t="s">
        <v>5329</v>
      </c>
    </row>
    <row r="2515" spans="1:6" x14ac:dyDescent="0.25">
      <c r="A2515" s="56" t="s">
        <v>650</v>
      </c>
      <c r="B2515" s="56" t="s">
        <v>5329</v>
      </c>
      <c r="C2515" s="56" t="s">
        <v>393</v>
      </c>
      <c r="D2515" s="57" t="s">
        <v>5770</v>
      </c>
      <c r="E2515" s="72" t="s">
        <v>5752</v>
      </c>
      <c r="F2515" s="56" t="s">
        <v>5329</v>
      </c>
    </row>
    <row r="2516" spans="1:6" x14ac:dyDescent="0.25">
      <c r="A2516" s="56" t="s">
        <v>3578</v>
      </c>
      <c r="B2516" s="56" t="s">
        <v>5329</v>
      </c>
      <c r="C2516" s="56" t="s">
        <v>393</v>
      </c>
      <c r="D2516" s="57" t="s">
        <v>5770</v>
      </c>
      <c r="E2516" s="72" t="s">
        <v>5752</v>
      </c>
      <c r="F2516" s="56" t="s">
        <v>5329</v>
      </c>
    </row>
    <row r="2517" spans="1:6" x14ac:dyDescent="0.25">
      <c r="A2517" s="56" t="s">
        <v>4007</v>
      </c>
      <c r="B2517" s="56" t="s">
        <v>5329</v>
      </c>
      <c r="C2517" s="56" t="s">
        <v>393</v>
      </c>
      <c r="D2517" s="57" t="s">
        <v>5770</v>
      </c>
      <c r="E2517" s="72" t="s">
        <v>5752</v>
      </c>
      <c r="F2517" s="56" t="s">
        <v>5329</v>
      </c>
    </row>
    <row r="2518" spans="1:6" x14ac:dyDescent="0.25">
      <c r="A2518" s="56" t="s">
        <v>5336</v>
      </c>
      <c r="B2518" s="56" t="s">
        <v>5329</v>
      </c>
      <c r="C2518" s="56" t="s">
        <v>393</v>
      </c>
      <c r="D2518" s="57" t="s">
        <v>5770</v>
      </c>
      <c r="E2518" s="72" t="s">
        <v>5752</v>
      </c>
      <c r="F2518" s="56" t="s">
        <v>5329</v>
      </c>
    </row>
    <row r="2519" spans="1:6" x14ac:dyDescent="0.25">
      <c r="A2519" s="56" t="s">
        <v>5337</v>
      </c>
      <c r="B2519" s="56" t="s">
        <v>5329</v>
      </c>
      <c r="C2519" s="56" t="s">
        <v>393</v>
      </c>
      <c r="D2519" s="57" t="s">
        <v>5770</v>
      </c>
      <c r="E2519" s="72" t="s">
        <v>5752</v>
      </c>
      <c r="F2519" s="56" t="s">
        <v>5329</v>
      </c>
    </row>
    <row r="2520" spans="1:6" x14ac:dyDescent="0.25">
      <c r="A2520" s="56" t="s">
        <v>4370</v>
      </c>
      <c r="B2520" s="56" t="s">
        <v>5329</v>
      </c>
      <c r="C2520" s="56" t="s">
        <v>393</v>
      </c>
      <c r="D2520" s="57" t="s">
        <v>5770</v>
      </c>
      <c r="E2520" s="72" t="s">
        <v>5752</v>
      </c>
      <c r="F2520" s="56" t="s">
        <v>5329</v>
      </c>
    </row>
    <row r="2521" spans="1:6" x14ac:dyDescent="0.25">
      <c r="A2521" s="56" t="s">
        <v>2850</v>
      </c>
      <c r="B2521" s="56" t="s">
        <v>5329</v>
      </c>
      <c r="C2521" s="56" t="s">
        <v>393</v>
      </c>
      <c r="D2521" s="57" t="s">
        <v>5770</v>
      </c>
      <c r="E2521" s="72" t="s">
        <v>5752</v>
      </c>
      <c r="F2521" s="56" t="s">
        <v>5329</v>
      </c>
    </row>
    <row r="2522" spans="1:6" x14ac:dyDescent="0.25">
      <c r="A2522" s="56" t="s">
        <v>591</v>
      </c>
      <c r="B2522" s="56" t="s">
        <v>5329</v>
      </c>
      <c r="C2522" s="56" t="s">
        <v>393</v>
      </c>
      <c r="D2522" s="57" t="s">
        <v>5770</v>
      </c>
      <c r="E2522" s="72" t="s">
        <v>5752</v>
      </c>
      <c r="F2522" s="56" t="s">
        <v>5329</v>
      </c>
    </row>
    <row r="2523" spans="1:6" x14ac:dyDescent="0.25">
      <c r="A2523" s="56" t="s">
        <v>4604</v>
      </c>
      <c r="B2523" s="56" t="s">
        <v>5329</v>
      </c>
      <c r="C2523" s="56" t="s">
        <v>393</v>
      </c>
      <c r="D2523" s="57" t="s">
        <v>5770</v>
      </c>
      <c r="E2523" s="72" t="s">
        <v>5752</v>
      </c>
      <c r="F2523" s="56" t="s">
        <v>5329</v>
      </c>
    </row>
    <row r="2524" spans="1:6" x14ac:dyDescent="0.25">
      <c r="A2524" s="56" t="s">
        <v>413</v>
      </c>
      <c r="B2524" s="56" t="s">
        <v>5329</v>
      </c>
      <c r="C2524" s="56" t="s">
        <v>393</v>
      </c>
      <c r="D2524" s="57" t="s">
        <v>5770</v>
      </c>
      <c r="E2524" s="72" t="s">
        <v>5752</v>
      </c>
      <c r="F2524" s="56" t="s">
        <v>5329</v>
      </c>
    </row>
    <row r="2525" spans="1:6" x14ac:dyDescent="0.25">
      <c r="A2525" s="56" t="s">
        <v>3926</v>
      </c>
      <c r="B2525" s="56" t="s">
        <v>5329</v>
      </c>
      <c r="C2525" s="56" t="s">
        <v>393</v>
      </c>
      <c r="D2525" s="57" t="s">
        <v>5770</v>
      </c>
      <c r="E2525" s="72" t="s">
        <v>5752</v>
      </c>
      <c r="F2525" s="56" t="s">
        <v>5329</v>
      </c>
    </row>
    <row r="2526" spans="1:6" x14ac:dyDescent="0.25">
      <c r="A2526" s="56" t="s">
        <v>276</v>
      </c>
      <c r="B2526" s="56" t="s">
        <v>5329</v>
      </c>
      <c r="C2526" s="56" t="s">
        <v>393</v>
      </c>
      <c r="D2526" s="57" t="s">
        <v>5770</v>
      </c>
      <c r="E2526" s="72" t="s">
        <v>5752</v>
      </c>
      <c r="F2526" s="56" t="s">
        <v>5329</v>
      </c>
    </row>
    <row r="2527" spans="1:6" x14ac:dyDescent="0.25">
      <c r="A2527" s="56" t="s">
        <v>683</v>
      </c>
      <c r="B2527" s="56" t="s">
        <v>5329</v>
      </c>
      <c r="C2527" s="56" t="s">
        <v>393</v>
      </c>
      <c r="D2527" s="57" t="s">
        <v>5770</v>
      </c>
      <c r="E2527" s="72" t="s">
        <v>5752</v>
      </c>
      <c r="F2527" s="56" t="s">
        <v>5329</v>
      </c>
    </row>
    <row r="2528" spans="1:6" x14ac:dyDescent="0.25">
      <c r="A2528" s="56" t="s">
        <v>483</v>
      </c>
      <c r="B2528" s="56" t="s">
        <v>5329</v>
      </c>
      <c r="C2528" s="56" t="s">
        <v>393</v>
      </c>
      <c r="D2528" s="57" t="s">
        <v>5770</v>
      </c>
      <c r="E2528" s="72" t="s">
        <v>5752</v>
      </c>
      <c r="F2528" s="56" t="s">
        <v>5329</v>
      </c>
    </row>
    <row r="2529" spans="1:6" x14ac:dyDescent="0.25">
      <c r="A2529" s="56" t="s">
        <v>4455</v>
      </c>
      <c r="B2529" s="56" t="s">
        <v>5329</v>
      </c>
      <c r="C2529" s="56" t="s">
        <v>393</v>
      </c>
      <c r="D2529" s="57" t="s">
        <v>5770</v>
      </c>
      <c r="E2529" s="72" t="s">
        <v>5752</v>
      </c>
      <c r="F2529" s="56" t="s">
        <v>5329</v>
      </c>
    </row>
    <row r="2530" spans="1:6" x14ac:dyDescent="0.25">
      <c r="A2530" s="56" t="s">
        <v>2876</v>
      </c>
      <c r="B2530" s="56" t="s">
        <v>5329</v>
      </c>
      <c r="C2530" s="56" t="s">
        <v>393</v>
      </c>
      <c r="D2530" s="57" t="s">
        <v>5770</v>
      </c>
      <c r="E2530" s="72" t="s">
        <v>5752</v>
      </c>
      <c r="F2530" s="56" t="s">
        <v>5329</v>
      </c>
    </row>
    <row r="2531" spans="1:6" x14ac:dyDescent="0.25">
      <c r="A2531" s="56" t="s">
        <v>4476</v>
      </c>
      <c r="B2531" s="56" t="s">
        <v>5329</v>
      </c>
      <c r="C2531" s="56" t="s">
        <v>393</v>
      </c>
      <c r="D2531" s="57" t="s">
        <v>5770</v>
      </c>
      <c r="E2531" s="72" t="s">
        <v>5752</v>
      </c>
      <c r="F2531" s="56" t="s">
        <v>5329</v>
      </c>
    </row>
    <row r="2532" spans="1:6" x14ac:dyDescent="0.25">
      <c r="A2532" s="56" t="s">
        <v>199</v>
      </c>
      <c r="B2532" s="56" t="s">
        <v>5329</v>
      </c>
      <c r="C2532" s="56" t="s">
        <v>393</v>
      </c>
      <c r="D2532" s="57" t="s">
        <v>5770</v>
      </c>
      <c r="E2532" s="72" t="s">
        <v>5752</v>
      </c>
      <c r="F2532" s="56" t="s">
        <v>5329</v>
      </c>
    </row>
    <row r="2533" spans="1:6" x14ac:dyDescent="0.25">
      <c r="A2533" s="56" t="s">
        <v>4012</v>
      </c>
      <c r="B2533" s="56" t="s">
        <v>5329</v>
      </c>
      <c r="C2533" s="56" t="s">
        <v>393</v>
      </c>
      <c r="D2533" s="57" t="s">
        <v>5770</v>
      </c>
      <c r="E2533" s="72" t="s">
        <v>5752</v>
      </c>
      <c r="F2533" s="56" t="s">
        <v>5329</v>
      </c>
    </row>
    <row r="2534" spans="1:6" x14ac:dyDescent="0.25">
      <c r="A2534" s="56" t="s">
        <v>4014</v>
      </c>
      <c r="B2534" s="56" t="s">
        <v>5329</v>
      </c>
      <c r="C2534" s="56" t="s">
        <v>393</v>
      </c>
      <c r="D2534" s="57" t="s">
        <v>5770</v>
      </c>
      <c r="E2534" s="72" t="s">
        <v>5752</v>
      </c>
      <c r="F2534" s="56" t="s">
        <v>5329</v>
      </c>
    </row>
    <row r="2535" spans="1:6" x14ac:dyDescent="0.25">
      <c r="A2535" s="56" t="s">
        <v>5338</v>
      </c>
      <c r="B2535" s="56" t="s">
        <v>5329</v>
      </c>
      <c r="C2535" s="56" t="s">
        <v>393</v>
      </c>
      <c r="D2535" s="57" t="s">
        <v>5770</v>
      </c>
      <c r="E2535" s="72" t="s">
        <v>5752</v>
      </c>
      <c r="F2535" s="56" t="s">
        <v>5329</v>
      </c>
    </row>
    <row r="2536" spans="1:6" x14ac:dyDescent="0.25">
      <c r="A2536" s="56" t="s">
        <v>486</v>
      </c>
      <c r="B2536" s="56" t="s">
        <v>5329</v>
      </c>
      <c r="C2536" s="56" t="s">
        <v>393</v>
      </c>
      <c r="D2536" s="57" t="s">
        <v>5770</v>
      </c>
      <c r="E2536" s="72" t="s">
        <v>5752</v>
      </c>
      <c r="F2536" s="56" t="s">
        <v>5329</v>
      </c>
    </row>
    <row r="2537" spans="1:6" x14ac:dyDescent="0.25">
      <c r="A2537" s="56" t="s">
        <v>4562</v>
      </c>
      <c r="B2537" s="56" t="s">
        <v>1780</v>
      </c>
      <c r="C2537" s="56" t="s">
        <v>5788</v>
      </c>
      <c r="D2537" s="57" t="s">
        <v>5767</v>
      </c>
      <c r="E2537" s="72" t="s">
        <v>5753</v>
      </c>
      <c r="F2537" s="56" t="s">
        <v>1780</v>
      </c>
    </row>
    <row r="2538" spans="1:6" x14ac:dyDescent="0.25">
      <c r="A2538" s="56" t="s">
        <v>2149</v>
      </c>
      <c r="B2538" s="56" t="s">
        <v>1780</v>
      </c>
      <c r="C2538" s="56" t="s">
        <v>5788</v>
      </c>
      <c r="D2538" s="57" t="s">
        <v>5767</v>
      </c>
      <c r="E2538" s="72" t="s">
        <v>5753</v>
      </c>
      <c r="F2538" s="56" t="s">
        <v>1780</v>
      </c>
    </row>
    <row r="2539" spans="1:6" x14ac:dyDescent="0.25">
      <c r="A2539" s="56" t="s">
        <v>1903</v>
      </c>
      <c r="B2539" s="56" t="s">
        <v>1780</v>
      </c>
      <c r="C2539" s="56" t="s">
        <v>5788</v>
      </c>
      <c r="D2539" s="57" t="s">
        <v>5767</v>
      </c>
      <c r="E2539" s="72" t="s">
        <v>5753</v>
      </c>
      <c r="F2539" s="56" t="s">
        <v>1780</v>
      </c>
    </row>
    <row r="2540" spans="1:6" x14ac:dyDescent="0.25">
      <c r="A2540" s="56" t="s">
        <v>4441</v>
      </c>
      <c r="B2540" s="56" t="s">
        <v>1780</v>
      </c>
      <c r="C2540" s="56" t="s">
        <v>5788</v>
      </c>
      <c r="D2540" s="57" t="s">
        <v>5767</v>
      </c>
      <c r="E2540" s="72" t="s">
        <v>5753</v>
      </c>
      <c r="F2540" s="56" t="s">
        <v>1780</v>
      </c>
    </row>
    <row r="2541" spans="1:6" x14ac:dyDescent="0.25">
      <c r="A2541" s="56" t="s">
        <v>1932</v>
      </c>
      <c r="B2541" s="56" t="s">
        <v>1780</v>
      </c>
      <c r="C2541" s="56" t="s">
        <v>5788</v>
      </c>
      <c r="D2541" s="57" t="s">
        <v>5767</v>
      </c>
      <c r="E2541" s="72" t="s">
        <v>5753</v>
      </c>
      <c r="F2541" s="56" t="s">
        <v>1780</v>
      </c>
    </row>
    <row r="2542" spans="1:6" x14ac:dyDescent="0.25">
      <c r="A2542" s="56" t="s">
        <v>4072</v>
      </c>
      <c r="B2542" s="56" t="s">
        <v>1780</v>
      </c>
      <c r="C2542" s="56" t="s">
        <v>5788</v>
      </c>
      <c r="D2542" s="57" t="s">
        <v>5767</v>
      </c>
      <c r="E2542" s="72" t="s">
        <v>5753</v>
      </c>
      <c r="F2542" s="56" t="s">
        <v>1780</v>
      </c>
    </row>
    <row r="2543" spans="1:6" x14ac:dyDescent="0.25">
      <c r="A2543" s="56" t="s">
        <v>3573</v>
      </c>
      <c r="B2543" s="56" t="s">
        <v>1780</v>
      </c>
      <c r="C2543" s="56" t="s">
        <v>5788</v>
      </c>
      <c r="D2543" s="57" t="s">
        <v>5767</v>
      </c>
      <c r="E2543" s="72" t="s">
        <v>5753</v>
      </c>
      <c r="F2543" s="56" t="s">
        <v>1780</v>
      </c>
    </row>
    <row r="2544" spans="1:6" x14ac:dyDescent="0.25">
      <c r="A2544" s="56" t="s">
        <v>5366</v>
      </c>
      <c r="B2544" s="56" t="s">
        <v>1780</v>
      </c>
      <c r="C2544" s="56" t="s">
        <v>5788</v>
      </c>
      <c r="D2544" s="57" t="s">
        <v>5767</v>
      </c>
      <c r="E2544" s="72" t="s">
        <v>5753</v>
      </c>
      <c r="F2544" s="56" t="s">
        <v>1780</v>
      </c>
    </row>
    <row r="2545" spans="1:6" x14ac:dyDescent="0.25">
      <c r="A2545" s="56" t="s">
        <v>3910</v>
      </c>
      <c r="B2545" s="56" t="s">
        <v>1780</v>
      </c>
      <c r="C2545" s="56" t="s">
        <v>5788</v>
      </c>
      <c r="D2545" s="57" t="s">
        <v>5767</v>
      </c>
      <c r="E2545" s="72" t="s">
        <v>5753</v>
      </c>
      <c r="F2545" s="56" t="s">
        <v>1780</v>
      </c>
    </row>
    <row r="2546" spans="1:6" x14ac:dyDescent="0.25">
      <c r="A2546" s="56" t="s">
        <v>5367</v>
      </c>
      <c r="B2546" s="56" t="s">
        <v>1780</v>
      </c>
      <c r="C2546" s="56" t="s">
        <v>5788</v>
      </c>
      <c r="D2546" s="57" t="s">
        <v>5767</v>
      </c>
      <c r="E2546" s="72" t="s">
        <v>5753</v>
      </c>
      <c r="F2546" s="56" t="s">
        <v>1780</v>
      </c>
    </row>
    <row r="2547" spans="1:6" x14ac:dyDescent="0.25">
      <c r="A2547" s="56" t="s">
        <v>4385</v>
      </c>
      <c r="B2547" s="56" t="s">
        <v>1780</v>
      </c>
      <c r="C2547" s="56" t="s">
        <v>5788</v>
      </c>
      <c r="D2547" s="57" t="s">
        <v>5767</v>
      </c>
      <c r="E2547" s="72" t="s">
        <v>5753</v>
      </c>
      <c r="F2547" s="56" t="s">
        <v>1780</v>
      </c>
    </row>
    <row r="2548" spans="1:6" x14ac:dyDescent="0.25">
      <c r="A2548" s="56" t="s">
        <v>1912</v>
      </c>
      <c r="B2548" s="56" t="s">
        <v>1780</v>
      </c>
      <c r="C2548" s="56" t="s">
        <v>5788</v>
      </c>
      <c r="D2548" s="57" t="s">
        <v>5767</v>
      </c>
      <c r="E2548" s="72" t="s">
        <v>5753</v>
      </c>
      <c r="F2548" s="56" t="s">
        <v>1780</v>
      </c>
    </row>
    <row r="2549" spans="1:6" x14ac:dyDescent="0.25">
      <c r="A2549" s="56" t="s">
        <v>4402</v>
      </c>
      <c r="B2549" s="56" t="s">
        <v>1780</v>
      </c>
      <c r="C2549" s="56" t="s">
        <v>5788</v>
      </c>
      <c r="D2549" s="57" t="s">
        <v>5767</v>
      </c>
      <c r="E2549" s="72" t="s">
        <v>5753</v>
      </c>
      <c r="F2549" s="56" t="s">
        <v>1780</v>
      </c>
    </row>
    <row r="2550" spans="1:6" x14ac:dyDescent="0.25">
      <c r="A2550" s="56" t="s">
        <v>1913</v>
      </c>
      <c r="B2550" s="56" t="s">
        <v>1780</v>
      </c>
      <c r="C2550" s="56" t="s">
        <v>5788</v>
      </c>
      <c r="D2550" s="57" t="s">
        <v>5767</v>
      </c>
      <c r="E2550" s="72" t="s">
        <v>5753</v>
      </c>
      <c r="F2550" s="56" t="s">
        <v>1780</v>
      </c>
    </row>
    <row r="2551" spans="1:6" x14ac:dyDescent="0.25">
      <c r="A2551" s="56" t="s">
        <v>5368</v>
      </c>
      <c r="B2551" s="56" t="s">
        <v>1780</v>
      </c>
      <c r="C2551" s="56" t="s">
        <v>5788</v>
      </c>
      <c r="D2551" s="57" t="s">
        <v>5767</v>
      </c>
      <c r="E2551" s="72" t="s">
        <v>5753</v>
      </c>
      <c r="F2551" s="56" t="s">
        <v>1780</v>
      </c>
    </row>
    <row r="2552" spans="1:6" x14ac:dyDescent="0.25">
      <c r="A2552" s="56" t="s">
        <v>3923</v>
      </c>
      <c r="B2552" s="56" t="s">
        <v>1780</v>
      </c>
      <c r="C2552" s="56" t="s">
        <v>5788</v>
      </c>
      <c r="D2552" s="57" t="s">
        <v>5767</v>
      </c>
      <c r="E2552" s="72" t="s">
        <v>5753</v>
      </c>
      <c r="F2552" s="56" t="s">
        <v>1780</v>
      </c>
    </row>
    <row r="2553" spans="1:6" x14ac:dyDescent="0.25">
      <c r="A2553" s="56" t="s">
        <v>5369</v>
      </c>
      <c r="B2553" s="56" t="s">
        <v>1780</v>
      </c>
      <c r="C2553" s="56" t="s">
        <v>5788</v>
      </c>
      <c r="D2553" s="57" t="s">
        <v>5767</v>
      </c>
      <c r="E2553" s="72" t="s">
        <v>5753</v>
      </c>
      <c r="F2553" s="56" t="s">
        <v>1780</v>
      </c>
    </row>
    <row r="2554" spans="1:6" x14ac:dyDescent="0.25">
      <c r="A2554" s="56" t="s">
        <v>1905</v>
      </c>
      <c r="B2554" s="56" t="s">
        <v>1780</v>
      </c>
      <c r="C2554" s="56" t="s">
        <v>5788</v>
      </c>
      <c r="D2554" s="57" t="s">
        <v>5767</v>
      </c>
      <c r="E2554" s="72" t="s">
        <v>5753</v>
      </c>
      <c r="F2554" s="56" t="s">
        <v>1780</v>
      </c>
    </row>
    <row r="2555" spans="1:6" x14ac:dyDescent="0.25">
      <c r="A2555" s="56" t="s">
        <v>1933</v>
      </c>
      <c r="B2555" s="56" t="s">
        <v>1780</v>
      </c>
      <c r="C2555" s="56" t="s">
        <v>5788</v>
      </c>
      <c r="D2555" s="57" t="s">
        <v>5767</v>
      </c>
      <c r="E2555" s="72" t="s">
        <v>5753</v>
      </c>
      <c r="F2555" s="56" t="s">
        <v>1780</v>
      </c>
    </row>
    <row r="2556" spans="1:6" x14ac:dyDescent="0.25">
      <c r="A2556" s="56" t="s">
        <v>2104</v>
      </c>
      <c r="B2556" s="56" t="s">
        <v>1780</v>
      </c>
      <c r="C2556" s="56" t="s">
        <v>5788</v>
      </c>
      <c r="D2556" s="57" t="s">
        <v>5767</v>
      </c>
      <c r="E2556" s="72" t="s">
        <v>5753</v>
      </c>
      <c r="F2556" s="56" t="s">
        <v>1780</v>
      </c>
    </row>
    <row r="2557" spans="1:6" x14ac:dyDescent="0.25">
      <c r="A2557" s="56" t="s">
        <v>5370</v>
      </c>
      <c r="B2557" s="56" t="s">
        <v>1780</v>
      </c>
      <c r="C2557" s="56" t="s">
        <v>5788</v>
      </c>
      <c r="D2557" s="57" t="s">
        <v>5767</v>
      </c>
      <c r="E2557" s="72" t="s">
        <v>5753</v>
      </c>
      <c r="F2557" s="56" t="s">
        <v>1780</v>
      </c>
    </row>
    <row r="2558" spans="1:6" x14ac:dyDescent="0.25">
      <c r="A2558" s="56" t="s">
        <v>2073</v>
      </c>
      <c r="B2558" s="56" t="s">
        <v>1780</v>
      </c>
      <c r="C2558" s="56" t="s">
        <v>5788</v>
      </c>
      <c r="D2558" s="57" t="s">
        <v>5767</v>
      </c>
      <c r="E2558" s="72" t="s">
        <v>5753</v>
      </c>
      <c r="F2558" s="56" t="s">
        <v>1780</v>
      </c>
    </row>
    <row r="2559" spans="1:6" x14ac:dyDescent="0.25">
      <c r="A2559" s="56" t="s">
        <v>4491</v>
      </c>
      <c r="B2559" s="56" t="s">
        <v>1780</v>
      </c>
      <c r="C2559" s="56" t="s">
        <v>5788</v>
      </c>
      <c r="D2559" s="57" t="s">
        <v>5767</v>
      </c>
      <c r="E2559" s="72" t="s">
        <v>5753</v>
      </c>
      <c r="F2559" s="56" t="s">
        <v>1780</v>
      </c>
    </row>
    <row r="2560" spans="1:6" x14ac:dyDescent="0.25">
      <c r="A2560" s="56" t="s">
        <v>4405</v>
      </c>
      <c r="B2560" s="56" t="s">
        <v>1780</v>
      </c>
      <c r="C2560" s="56" t="s">
        <v>5788</v>
      </c>
      <c r="D2560" s="57" t="s">
        <v>5767</v>
      </c>
      <c r="E2560" s="72" t="s">
        <v>5753</v>
      </c>
      <c r="F2560" s="56" t="s">
        <v>1780</v>
      </c>
    </row>
    <row r="2561" spans="1:6" x14ac:dyDescent="0.25">
      <c r="A2561" s="56" t="s">
        <v>1899</v>
      </c>
      <c r="B2561" s="56" t="s">
        <v>1780</v>
      </c>
      <c r="C2561" s="56" t="s">
        <v>5788</v>
      </c>
      <c r="D2561" s="57" t="s">
        <v>5767</v>
      </c>
      <c r="E2561" s="72" t="s">
        <v>5753</v>
      </c>
      <c r="F2561" s="56" t="s">
        <v>1780</v>
      </c>
    </row>
    <row r="2562" spans="1:6" x14ac:dyDescent="0.25">
      <c r="A2562" s="56" t="s">
        <v>3950</v>
      </c>
      <c r="B2562" s="56" t="s">
        <v>1780</v>
      </c>
      <c r="C2562" s="56" t="s">
        <v>5788</v>
      </c>
      <c r="D2562" s="57" t="s">
        <v>5767</v>
      </c>
      <c r="E2562" s="72" t="s">
        <v>5753</v>
      </c>
      <c r="F2562" s="56" t="s">
        <v>1780</v>
      </c>
    </row>
    <row r="2563" spans="1:6" x14ac:dyDescent="0.25">
      <c r="A2563" s="56" t="s">
        <v>3914</v>
      </c>
      <c r="B2563" s="56" t="s">
        <v>1780</v>
      </c>
      <c r="C2563" s="56" t="s">
        <v>5788</v>
      </c>
      <c r="D2563" s="57" t="s">
        <v>5767</v>
      </c>
      <c r="E2563" s="72" t="s">
        <v>5753</v>
      </c>
      <c r="F2563" s="56" t="s">
        <v>1780</v>
      </c>
    </row>
    <row r="2564" spans="1:6" x14ac:dyDescent="0.25">
      <c r="A2564" s="56" t="s">
        <v>1906</v>
      </c>
      <c r="B2564" s="56" t="s">
        <v>1780</v>
      </c>
      <c r="C2564" s="56" t="s">
        <v>5788</v>
      </c>
      <c r="D2564" s="57" t="s">
        <v>5767</v>
      </c>
      <c r="E2564" s="72" t="s">
        <v>5753</v>
      </c>
      <c r="F2564" s="56" t="s">
        <v>1780</v>
      </c>
    </row>
    <row r="2565" spans="1:6" x14ac:dyDescent="0.25">
      <c r="A2565" s="56" t="s">
        <v>2034</v>
      </c>
      <c r="B2565" s="56" t="s">
        <v>1780</v>
      </c>
      <c r="C2565" s="56" t="s">
        <v>5788</v>
      </c>
      <c r="D2565" s="57" t="s">
        <v>5767</v>
      </c>
      <c r="E2565" s="72" t="s">
        <v>5753</v>
      </c>
      <c r="F2565" s="56" t="s">
        <v>1780</v>
      </c>
    </row>
    <row r="2566" spans="1:6" x14ac:dyDescent="0.25">
      <c r="A2566" s="56" t="s">
        <v>1929</v>
      </c>
      <c r="B2566" s="56" t="s">
        <v>1780</v>
      </c>
      <c r="C2566" s="56" t="s">
        <v>5788</v>
      </c>
      <c r="D2566" s="57" t="s">
        <v>5767</v>
      </c>
      <c r="E2566" s="72" t="s">
        <v>5753</v>
      </c>
      <c r="F2566" s="56" t="s">
        <v>1780</v>
      </c>
    </row>
    <row r="2567" spans="1:6" x14ac:dyDescent="0.25">
      <c r="A2567" s="56" t="s">
        <v>4205</v>
      </c>
      <c r="B2567" s="56" t="s">
        <v>5371</v>
      </c>
      <c r="C2567" s="56" t="s">
        <v>5783</v>
      </c>
      <c r="D2567" s="57" t="s">
        <v>5767</v>
      </c>
      <c r="E2567" s="72" t="s">
        <v>5753</v>
      </c>
      <c r="F2567" s="56" t="s">
        <v>5371</v>
      </c>
    </row>
    <row r="2568" spans="1:6" x14ac:dyDescent="0.25">
      <c r="A2568" s="56" t="s">
        <v>4089</v>
      </c>
      <c r="B2568" s="56" t="s">
        <v>5371</v>
      </c>
      <c r="C2568" s="56" t="s">
        <v>5783</v>
      </c>
      <c r="D2568" s="57" t="s">
        <v>5767</v>
      </c>
      <c r="E2568" s="72" t="s">
        <v>5753</v>
      </c>
      <c r="F2568" s="56" t="s">
        <v>5371</v>
      </c>
    </row>
    <row r="2569" spans="1:6" x14ac:dyDescent="0.25">
      <c r="A2569" s="56" t="s">
        <v>3566</v>
      </c>
      <c r="B2569" s="56" t="s">
        <v>5371</v>
      </c>
      <c r="C2569" s="56" t="s">
        <v>5783</v>
      </c>
      <c r="D2569" s="57" t="s">
        <v>5767</v>
      </c>
      <c r="E2569" s="72" t="s">
        <v>5753</v>
      </c>
      <c r="F2569" s="56" t="s">
        <v>5371</v>
      </c>
    </row>
    <row r="2570" spans="1:6" x14ac:dyDescent="0.25">
      <c r="A2570" s="56" t="s">
        <v>5372</v>
      </c>
      <c r="B2570" s="56" t="s">
        <v>5371</v>
      </c>
      <c r="C2570" s="56" t="s">
        <v>5783</v>
      </c>
      <c r="D2570" s="57" t="s">
        <v>5767</v>
      </c>
      <c r="E2570" s="72" t="s">
        <v>5753</v>
      </c>
      <c r="F2570" s="56" t="s">
        <v>5371</v>
      </c>
    </row>
    <row r="2571" spans="1:6" x14ac:dyDescent="0.25">
      <c r="A2571" s="56" t="s">
        <v>1923</v>
      </c>
      <c r="B2571" s="56" t="s">
        <v>5371</v>
      </c>
      <c r="C2571" s="56" t="s">
        <v>5783</v>
      </c>
      <c r="D2571" s="57" t="s">
        <v>5767</v>
      </c>
      <c r="E2571" s="72" t="s">
        <v>5753</v>
      </c>
      <c r="F2571" s="56" t="s">
        <v>5371</v>
      </c>
    </row>
    <row r="2572" spans="1:6" x14ac:dyDescent="0.25">
      <c r="A2572" s="56" t="s">
        <v>2068</v>
      </c>
      <c r="B2572" s="56" t="s">
        <v>5371</v>
      </c>
      <c r="C2572" s="56" t="s">
        <v>5783</v>
      </c>
      <c r="D2572" s="57" t="s">
        <v>5767</v>
      </c>
      <c r="E2572" s="72" t="s">
        <v>5753</v>
      </c>
      <c r="F2572" s="56" t="s">
        <v>5371</v>
      </c>
    </row>
    <row r="2573" spans="1:6" x14ac:dyDescent="0.25">
      <c r="A2573" s="56" t="s">
        <v>3568</v>
      </c>
      <c r="B2573" s="56" t="s">
        <v>5371</v>
      </c>
      <c r="C2573" s="56" t="s">
        <v>5783</v>
      </c>
      <c r="D2573" s="57" t="s">
        <v>5767</v>
      </c>
      <c r="E2573" s="72" t="s">
        <v>5753</v>
      </c>
      <c r="F2573" s="56" t="s">
        <v>5371</v>
      </c>
    </row>
    <row r="2574" spans="1:6" x14ac:dyDescent="0.25">
      <c r="A2574" s="56" t="s">
        <v>1930</v>
      </c>
      <c r="B2574" s="56" t="s">
        <v>5371</v>
      </c>
      <c r="C2574" s="56" t="s">
        <v>5783</v>
      </c>
      <c r="D2574" s="57" t="s">
        <v>5767</v>
      </c>
      <c r="E2574" s="72" t="s">
        <v>5753</v>
      </c>
      <c r="F2574" s="56" t="s">
        <v>5371</v>
      </c>
    </row>
    <row r="2575" spans="1:6" x14ac:dyDescent="0.25">
      <c r="A2575" s="56" t="s">
        <v>2102</v>
      </c>
      <c r="B2575" s="56" t="s">
        <v>5371</v>
      </c>
      <c r="C2575" s="56" t="s">
        <v>5783</v>
      </c>
      <c r="D2575" s="57" t="s">
        <v>5767</v>
      </c>
      <c r="E2575" s="72" t="s">
        <v>5753</v>
      </c>
      <c r="F2575" s="56" t="s">
        <v>5371</v>
      </c>
    </row>
    <row r="2576" spans="1:6" x14ac:dyDescent="0.25">
      <c r="A2576" s="56" t="s">
        <v>4448</v>
      </c>
      <c r="B2576" s="56" t="s">
        <v>5371</v>
      </c>
      <c r="C2576" s="56" t="s">
        <v>5783</v>
      </c>
      <c r="D2576" s="57" t="s">
        <v>5767</v>
      </c>
      <c r="E2576" s="72" t="s">
        <v>5753</v>
      </c>
      <c r="F2576" s="56" t="s">
        <v>5371</v>
      </c>
    </row>
    <row r="2577" spans="1:6" x14ac:dyDescent="0.25">
      <c r="A2577" s="56" t="s">
        <v>4428</v>
      </c>
      <c r="B2577" s="56" t="s">
        <v>5371</v>
      </c>
      <c r="C2577" s="56" t="s">
        <v>5783</v>
      </c>
      <c r="D2577" s="57" t="s">
        <v>5767</v>
      </c>
      <c r="E2577" s="72" t="s">
        <v>5753</v>
      </c>
      <c r="F2577" s="56" t="s">
        <v>5371</v>
      </c>
    </row>
    <row r="2578" spans="1:6" x14ac:dyDescent="0.25">
      <c r="A2578" s="56" t="s">
        <v>3835</v>
      </c>
      <c r="B2578" s="56" t="s">
        <v>5371</v>
      </c>
      <c r="C2578" s="56" t="s">
        <v>5783</v>
      </c>
      <c r="D2578" s="57" t="s">
        <v>5767</v>
      </c>
      <c r="E2578" s="72" t="s">
        <v>5753</v>
      </c>
      <c r="F2578" s="56" t="s">
        <v>5371</v>
      </c>
    </row>
    <row r="2579" spans="1:6" x14ac:dyDescent="0.25">
      <c r="A2579" s="56" t="s">
        <v>3836</v>
      </c>
      <c r="B2579" s="56" t="s">
        <v>5371</v>
      </c>
      <c r="C2579" s="56" t="s">
        <v>5783</v>
      </c>
      <c r="D2579" s="57" t="s">
        <v>5767</v>
      </c>
      <c r="E2579" s="72" t="s">
        <v>5753</v>
      </c>
      <c r="F2579" s="56" t="s">
        <v>5371</v>
      </c>
    </row>
    <row r="2580" spans="1:6" x14ac:dyDescent="0.25">
      <c r="A2580" s="56" t="s">
        <v>4955</v>
      </c>
      <c r="B2580" s="56" t="s">
        <v>5371</v>
      </c>
      <c r="C2580" s="56" t="s">
        <v>5783</v>
      </c>
      <c r="D2580" s="57" t="s">
        <v>5767</v>
      </c>
      <c r="E2580" s="72" t="s">
        <v>5753</v>
      </c>
      <c r="F2580" s="56" t="s">
        <v>5371</v>
      </c>
    </row>
    <row r="2581" spans="1:6" x14ac:dyDescent="0.25">
      <c r="A2581" s="56" t="s">
        <v>4096</v>
      </c>
      <c r="B2581" s="56" t="s">
        <v>5371</v>
      </c>
      <c r="C2581" s="56" t="s">
        <v>5783</v>
      </c>
      <c r="D2581" s="57" t="s">
        <v>5767</v>
      </c>
      <c r="E2581" s="72" t="s">
        <v>5753</v>
      </c>
      <c r="F2581" s="56" t="s">
        <v>5371</v>
      </c>
    </row>
    <row r="2582" spans="1:6" x14ac:dyDescent="0.25">
      <c r="A2582" s="56" t="s">
        <v>1924</v>
      </c>
      <c r="B2582" s="56" t="s">
        <v>5371</v>
      </c>
      <c r="C2582" s="56" t="s">
        <v>5783</v>
      </c>
      <c r="D2582" s="57" t="s">
        <v>5767</v>
      </c>
      <c r="E2582" s="72" t="s">
        <v>5753</v>
      </c>
      <c r="F2582" s="56" t="s">
        <v>5371</v>
      </c>
    </row>
    <row r="2583" spans="1:6" x14ac:dyDescent="0.25">
      <c r="A2583" s="56" t="s">
        <v>3572</v>
      </c>
      <c r="B2583" s="56" t="s">
        <v>5371</v>
      </c>
      <c r="C2583" s="56" t="s">
        <v>5783</v>
      </c>
      <c r="D2583" s="57" t="s">
        <v>5767</v>
      </c>
      <c r="E2583" s="72" t="s">
        <v>5753</v>
      </c>
      <c r="F2583" s="56" t="s">
        <v>5371</v>
      </c>
    </row>
    <row r="2584" spans="1:6" x14ac:dyDescent="0.25">
      <c r="A2584" s="56" t="s">
        <v>4352</v>
      </c>
      <c r="B2584" s="56" t="s">
        <v>5371</v>
      </c>
      <c r="C2584" s="56" t="s">
        <v>5783</v>
      </c>
      <c r="D2584" s="57" t="s">
        <v>5767</v>
      </c>
      <c r="E2584" s="72" t="s">
        <v>5753</v>
      </c>
      <c r="F2584" s="56" t="s">
        <v>5371</v>
      </c>
    </row>
    <row r="2585" spans="1:6" x14ac:dyDescent="0.25">
      <c r="A2585" s="56" t="s">
        <v>2069</v>
      </c>
      <c r="B2585" s="56" t="s">
        <v>5371</v>
      </c>
      <c r="C2585" s="56" t="s">
        <v>5783</v>
      </c>
      <c r="D2585" s="57" t="s">
        <v>5767</v>
      </c>
      <c r="E2585" s="72" t="s">
        <v>5753</v>
      </c>
      <c r="F2585" s="56" t="s">
        <v>5371</v>
      </c>
    </row>
    <row r="2586" spans="1:6" x14ac:dyDescent="0.25">
      <c r="A2586" s="56" t="s">
        <v>4102</v>
      </c>
      <c r="B2586" s="56" t="s">
        <v>5371</v>
      </c>
      <c r="C2586" s="56" t="s">
        <v>5783</v>
      </c>
      <c r="D2586" s="57" t="s">
        <v>5767</v>
      </c>
      <c r="E2586" s="72" t="s">
        <v>5753</v>
      </c>
      <c r="F2586" s="56" t="s">
        <v>5371</v>
      </c>
    </row>
    <row r="2587" spans="1:6" x14ac:dyDescent="0.25">
      <c r="A2587" s="56" t="s">
        <v>2127</v>
      </c>
      <c r="B2587" s="56" t="s">
        <v>5371</v>
      </c>
      <c r="C2587" s="56" t="s">
        <v>5783</v>
      </c>
      <c r="D2587" s="57" t="s">
        <v>5767</v>
      </c>
      <c r="E2587" s="72" t="s">
        <v>5753</v>
      </c>
      <c r="F2587" s="56" t="s">
        <v>5371</v>
      </c>
    </row>
    <row r="2588" spans="1:6" x14ac:dyDescent="0.25">
      <c r="A2588" s="56" t="s">
        <v>4310</v>
      </c>
      <c r="B2588" s="56" t="s">
        <v>5371</v>
      </c>
      <c r="C2588" s="56" t="s">
        <v>5783</v>
      </c>
      <c r="D2588" s="57" t="s">
        <v>5767</v>
      </c>
      <c r="E2588" s="72" t="s">
        <v>5753</v>
      </c>
      <c r="F2588" s="56" t="s">
        <v>5371</v>
      </c>
    </row>
    <row r="2589" spans="1:6" x14ac:dyDescent="0.25">
      <c r="A2589" s="56" t="s">
        <v>2070</v>
      </c>
      <c r="B2589" s="56" t="s">
        <v>5371</v>
      </c>
      <c r="C2589" s="56" t="s">
        <v>5783</v>
      </c>
      <c r="D2589" s="57" t="s">
        <v>5767</v>
      </c>
      <c r="E2589" s="72" t="s">
        <v>5753</v>
      </c>
      <c r="F2589" s="56" t="s">
        <v>5371</v>
      </c>
    </row>
    <row r="2590" spans="1:6" x14ac:dyDescent="0.25">
      <c r="A2590" s="56" t="s">
        <v>4540</v>
      </c>
      <c r="B2590" s="56" t="s">
        <v>5371</v>
      </c>
      <c r="C2590" s="56" t="s">
        <v>5783</v>
      </c>
      <c r="D2590" s="57" t="s">
        <v>5767</v>
      </c>
      <c r="E2590" s="72" t="s">
        <v>5753</v>
      </c>
      <c r="F2590" s="56" t="s">
        <v>5371</v>
      </c>
    </row>
    <row r="2591" spans="1:6" x14ac:dyDescent="0.25">
      <c r="A2591" s="56" t="s">
        <v>4443</v>
      </c>
      <c r="B2591" s="56" t="s">
        <v>5371</v>
      </c>
      <c r="C2591" s="56" t="s">
        <v>5783</v>
      </c>
      <c r="D2591" s="57" t="s">
        <v>5767</v>
      </c>
      <c r="E2591" s="72" t="s">
        <v>5753</v>
      </c>
      <c r="F2591" s="56" t="s">
        <v>5371</v>
      </c>
    </row>
    <row r="2592" spans="1:6" x14ac:dyDescent="0.25">
      <c r="A2592" s="56" t="s">
        <v>4433</v>
      </c>
      <c r="B2592" s="56" t="s">
        <v>5371</v>
      </c>
      <c r="C2592" s="56" t="s">
        <v>5783</v>
      </c>
      <c r="D2592" s="57" t="s">
        <v>5767</v>
      </c>
      <c r="E2592" s="72" t="s">
        <v>5753</v>
      </c>
      <c r="F2592" s="56" t="s">
        <v>5371</v>
      </c>
    </row>
    <row r="2593" spans="1:6" x14ac:dyDescent="0.25">
      <c r="A2593" s="56" t="s">
        <v>2900</v>
      </c>
      <c r="B2593" s="56" t="s">
        <v>5371</v>
      </c>
      <c r="C2593" s="56" t="s">
        <v>5783</v>
      </c>
      <c r="D2593" s="57" t="s">
        <v>5767</v>
      </c>
      <c r="E2593" s="72" t="s">
        <v>5753</v>
      </c>
      <c r="F2593" s="56" t="s">
        <v>5371</v>
      </c>
    </row>
    <row r="2594" spans="1:6" x14ac:dyDescent="0.25">
      <c r="A2594" s="56" t="s">
        <v>3912</v>
      </c>
      <c r="B2594" s="56" t="s">
        <v>5371</v>
      </c>
      <c r="C2594" s="56" t="s">
        <v>5783</v>
      </c>
      <c r="D2594" s="57" t="s">
        <v>5767</v>
      </c>
      <c r="E2594" s="72" t="s">
        <v>5753</v>
      </c>
      <c r="F2594" s="56" t="s">
        <v>5371</v>
      </c>
    </row>
    <row r="2595" spans="1:6" x14ac:dyDescent="0.25">
      <c r="A2595" s="56" t="s">
        <v>4541</v>
      </c>
      <c r="B2595" s="56" t="s">
        <v>5371</v>
      </c>
      <c r="C2595" s="56" t="s">
        <v>5783</v>
      </c>
      <c r="D2595" s="57" t="s">
        <v>5767</v>
      </c>
      <c r="E2595" s="72" t="s">
        <v>5753</v>
      </c>
      <c r="F2595" s="56" t="s">
        <v>5371</v>
      </c>
    </row>
    <row r="2596" spans="1:6" x14ac:dyDescent="0.25">
      <c r="A2596" s="56" t="s">
        <v>2072</v>
      </c>
      <c r="B2596" s="56" t="s">
        <v>5371</v>
      </c>
      <c r="C2596" s="56" t="s">
        <v>5783</v>
      </c>
      <c r="D2596" s="57" t="s">
        <v>5767</v>
      </c>
      <c r="E2596" s="72" t="s">
        <v>5753</v>
      </c>
      <c r="F2596" s="56" t="s">
        <v>5371</v>
      </c>
    </row>
    <row r="2597" spans="1:6" x14ac:dyDescent="0.25">
      <c r="A2597" s="56" t="s">
        <v>1920</v>
      </c>
      <c r="B2597" s="56" t="s">
        <v>5371</v>
      </c>
      <c r="C2597" s="56" t="s">
        <v>5783</v>
      </c>
      <c r="D2597" s="57" t="s">
        <v>5767</v>
      </c>
      <c r="E2597" s="72" t="s">
        <v>5753</v>
      </c>
      <c r="F2597" s="56" t="s">
        <v>5371</v>
      </c>
    </row>
    <row r="2598" spans="1:6" x14ac:dyDescent="0.25">
      <c r="A2598" s="56" t="s">
        <v>3710</v>
      </c>
      <c r="B2598" s="56" t="s">
        <v>5371</v>
      </c>
      <c r="C2598" s="56" t="s">
        <v>5783</v>
      </c>
      <c r="D2598" s="57" t="s">
        <v>5767</v>
      </c>
      <c r="E2598" s="72" t="s">
        <v>5753</v>
      </c>
      <c r="F2598" s="56" t="s">
        <v>5371</v>
      </c>
    </row>
    <row r="2599" spans="1:6" x14ac:dyDescent="0.25">
      <c r="A2599" s="56" t="s">
        <v>4738</v>
      </c>
      <c r="B2599" s="56" t="s">
        <v>5371</v>
      </c>
      <c r="C2599" s="56" t="s">
        <v>5783</v>
      </c>
      <c r="D2599" s="57" t="s">
        <v>5767</v>
      </c>
      <c r="E2599" s="72" t="s">
        <v>5753</v>
      </c>
      <c r="F2599" s="56" t="s">
        <v>5371</v>
      </c>
    </row>
    <row r="2600" spans="1:6" x14ac:dyDescent="0.25">
      <c r="A2600" s="56" t="s">
        <v>4445</v>
      </c>
      <c r="B2600" s="56" t="s">
        <v>5371</v>
      </c>
      <c r="C2600" s="56" t="s">
        <v>5783</v>
      </c>
      <c r="D2600" s="57" t="s">
        <v>5767</v>
      </c>
      <c r="E2600" s="72" t="s">
        <v>5753</v>
      </c>
      <c r="F2600" s="56" t="s">
        <v>5371</v>
      </c>
    </row>
    <row r="2601" spans="1:6" x14ac:dyDescent="0.25">
      <c r="A2601" s="56" t="s">
        <v>3581</v>
      </c>
      <c r="B2601" s="56" t="s">
        <v>5371</v>
      </c>
      <c r="C2601" s="56" t="s">
        <v>5783</v>
      </c>
      <c r="D2601" s="57" t="s">
        <v>5767</v>
      </c>
      <c r="E2601" s="72" t="s">
        <v>5753</v>
      </c>
      <c r="F2601" s="56" t="s">
        <v>5371</v>
      </c>
    </row>
    <row r="2602" spans="1:6" x14ac:dyDescent="0.25">
      <c r="A2602" s="56" t="s">
        <v>2074</v>
      </c>
      <c r="B2602" s="56" t="s">
        <v>5371</v>
      </c>
      <c r="C2602" s="56" t="s">
        <v>5783</v>
      </c>
      <c r="D2602" s="57" t="s">
        <v>5767</v>
      </c>
      <c r="E2602" s="72" t="s">
        <v>5753</v>
      </c>
      <c r="F2602" s="56" t="s">
        <v>5371</v>
      </c>
    </row>
    <row r="2603" spans="1:6" x14ac:dyDescent="0.25">
      <c r="A2603" s="56" t="s">
        <v>3843</v>
      </c>
      <c r="B2603" s="56" t="s">
        <v>5371</v>
      </c>
      <c r="C2603" s="56" t="s">
        <v>5783</v>
      </c>
      <c r="D2603" s="57" t="s">
        <v>5767</v>
      </c>
      <c r="E2603" s="72" t="s">
        <v>5753</v>
      </c>
      <c r="F2603" s="56" t="s">
        <v>5371</v>
      </c>
    </row>
    <row r="2604" spans="1:6" x14ac:dyDescent="0.25">
      <c r="A2604" s="56" t="s">
        <v>3927</v>
      </c>
      <c r="B2604" s="56" t="s">
        <v>5371</v>
      </c>
      <c r="C2604" s="56" t="s">
        <v>5783</v>
      </c>
      <c r="D2604" s="57" t="s">
        <v>5767</v>
      </c>
      <c r="E2604" s="72" t="s">
        <v>5753</v>
      </c>
      <c r="F2604" s="56" t="s">
        <v>5371</v>
      </c>
    </row>
    <row r="2605" spans="1:6" x14ac:dyDescent="0.25">
      <c r="A2605" s="56" t="s">
        <v>3151</v>
      </c>
      <c r="B2605" s="56" t="s">
        <v>5371</v>
      </c>
      <c r="C2605" s="56" t="s">
        <v>5783</v>
      </c>
      <c r="D2605" s="57" t="s">
        <v>5767</v>
      </c>
      <c r="E2605" s="72" t="s">
        <v>5753</v>
      </c>
      <c r="F2605" s="56" t="s">
        <v>5371</v>
      </c>
    </row>
    <row r="2606" spans="1:6" x14ac:dyDescent="0.25">
      <c r="A2606" s="56" t="s">
        <v>4543</v>
      </c>
      <c r="B2606" s="56" t="s">
        <v>5371</v>
      </c>
      <c r="C2606" s="56" t="s">
        <v>5783</v>
      </c>
      <c r="D2606" s="57" t="s">
        <v>5767</v>
      </c>
      <c r="E2606" s="72" t="s">
        <v>5753</v>
      </c>
      <c r="F2606" s="56" t="s">
        <v>5371</v>
      </c>
    </row>
    <row r="2607" spans="1:6" x14ac:dyDescent="0.25">
      <c r="A2607" s="56" t="s">
        <v>3844</v>
      </c>
      <c r="B2607" s="56" t="s">
        <v>5371</v>
      </c>
      <c r="C2607" s="56" t="s">
        <v>5783</v>
      </c>
      <c r="D2607" s="57" t="s">
        <v>5767</v>
      </c>
      <c r="E2607" s="72" t="s">
        <v>5753</v>
      </c>
      <c r="F2607" s="56" t="s">
        <v>5371</v>
      </c>
    </row>
    <row r="2608" spans="1:6" x14ac:dyDescent="0.25">
      <c r="A2608" s="56" t="s">
        <v>4447</v>
      </c>
      <c r="B2608" s="56" t="s">
        <v>5371</v>
      </c>
      <c r="C2608" s="56" t="s">
        <v>5783</v>
      </c>
      <c r="D2608" s="57" t="s">
        <v>5767</v>
      </c>
      <c r="E2608" s="72" t="s">
        <v>5753</v>
      </c>
      <c r="F2608" s="56" t="s">
        <v>5371</v>
      </c>
    </row>
    <row r="2609" spans="1:6" x14ac:dyDescent="0.25">
      <c r="A2609" s="56" t="s">
        <v>4925</v>
      </c>
      <c r="B2609" s="56" t="s">
        <v>5373</v>
      </c>
      <c r="C2609" s="56" t="s">
        <v>5785</v>
      </c>
      <c r="D2609" s="57" t="s">
        <v>5767</v>
      </c>
      <c r="E2609" s="72" t="s">
        <v>5753</v>
      </c>
      <c r="F2609" s="56" t="s">
        <v>5373</v>
      </c>
    </row>
    <row r="2610" spans="1:6" x14ac:dyDescent="0.25">
      <c r="A2610" s="56" t="s">
        <v>3792</v>
      </c>
      <c r="B2610" s="56" t="s">
        <v>5373</v>
      </c>
      <c r="C2610" s="56" t="s">
        <v>5785</v>
      </c>
      <c r="D2610" s="57" t="s">
        <v>5767</v>
      </c>
      <c r="E2610" s="72" t="s">
        <v>5753</v>
      </c>
      <c r="F2610" s="56" t="s">
        <v>5373</v>
      </c>
    </row>
    <row r="2611" spans="1:6" x14ac:dyDescent="0.25">
      <c r="A2611" s="56" t="s">
        <v>4498</v>
      </c>
      <c r="B2611" s="56" t="s">
        <v>5373</v>
      </c>
      <c r="C2611" s="56" t="s">
        <v>5785</v>
      </c>
      <c r="D2611" s="57" t="s">
        <v>5767</v>
      </c>
      <c r="E2611" s="72" t="s">
        <v>5753</v>
      </c>
      <c r="F2611" s="56" t="s">
        <v>5373</v>
      </c>
    </row>
    <row r="2612" spans="1:6" x14ac:dyDescent="0.25">
      <c r="A2612" s="56" t="s">
        <v>4500</v>
      </c>
      <c r="B2612" s="56" t="s">
        <v>5373</v>
      </c>
      <c r="C2612" s="56" t="s">
        <v>5785</v>
      </c>
      <c r="D2612" s="57" t="s">
        <v>5767</v>
      </c>
      <c r="E2612" s="72" t="s">
        <v>5753</v>
      </c>
      <c r="F2612" s="56" t="s">
        <v>5373</v>
      </c>
    </row>
    <row r="2613" spans="1:6" x14ac:dyDescent="0.25">
      <c r="A2613" s="56" t="s">
        <v>547</v>
      </c>
      <c r="B2613" s="56" t="s">
        <v>5373</v>
      </c>
      <c r="C2613" s="56" t="s">
        <v>5785</v>
      </c>
      <c r="D2613" s="57" t="s">
        <v>5767</v>
      </c>
      <c r="E2613" s="72" t="s">
        <v>5753</v>
      </c>
      <c r="F2613" s="56" t="s">
        <v>5373</v>
      </c>
    </row>
    <row r="2614" spans="1:6" x14ac:dyDescent="0.25">
      <c r="A2614" s="56" t="s">
        <v>4501</v>
      </c>
      <c r="B2614" s="56" t="s">
        <v>5373</v>
      </c>
      <c r="C2614" s="56" t="s">
        <v>5785</v>
      </c>
      <c r="D2614" s="57" t="s">
        <v>5767</v>
      </c>
      <c r="E2614" s="72" t="s">
        <v>5753</v>
      </c>
      <c r="F2614" s="56" t="s">
        <v>5373</v>
      </c>
    </row>
    <row r="2615" spans="1:6" x14ac:dyDescent="0.25">
      <c r="A2615" s="56" t="s">
        <v>1033</v>
      </c>
      <c r="B2615" s="56" t="s">
        <v>5373</v>
      </c>
      <c r="C2615" s="56" t="s">
        <v>5785</v>
      </c>
      <c r="D2615" s="57" t="s">
        <v>5767</v>
      </c>
      <c r="E2615" s="72" t="s">
        <v>5753</v>
      </c>
      <c r="F2615" s="56" t="s">
        <v>5373</v>
      </c>
    </row>
    <row r="2616" spans="1:6" x14ac:dyDescent="0.25">
      <c r="A2616" s="56" t="s">
        <v>4502</v>
      </c>
      <c r="B2616" s="56" t="s">
        <v>5373</v>
      </c>
      <c r="C2616" s="56" t="s">
        <v>5785</v>
      </c>
      <c r="D2616" s="57" t="s">
        <v>5767</v>
      </c>
      <c r="E2616" s="72" t="s">
        <v>5753</v>
      </c>
      <c r="F2616" s="56" t="s">
        <v>5373</v>
      </c>
    </row>
    <row r="2617" spans="1:6" x14ac:dyDescent="0.25">
      <c r="A2617" s="56" t="s">
        <v>552</v>
      </c>
      <c r="B2617" s="56" t="s">
        <v>5373</v>
      </c>
      <c r="C2617" s="56" t="s">
        <v>5785</v>
      </c>
      <c r="D2617" s="57" t="s">
        <v>5767</v>
      </c>
      <c r="E2617" s="72" t="s">
        <v>5753</v>
      </c>
      <c r="F2617" s="56" t="s">
        <v>5373</v>
      </c>
    </row>
    <row r="2618" spans="1:6" x14ac:dyDescent="0.25">
      <c r="A2618" s="56" t="s">
        <v>1063</v>
      </c>
      <c r="B2618" s="56" t="s">
        <v>5373</v>
      </c>
      <c r="C2618" s="56" t="s">
        <v>5785</v>
      </c>
      <c r="D2618" s="57" t="s">
        <v>5767</v>
      </c>
      <c r="E2618" s="72" t="s">
        <v>5753</v>
      </c>
      <c r="F2618" s="56" t="s">
        <v>5373</v>
      </c>
    </row>
    <row r="2619" spans="1:6" x14ac:dyDescent="0.25">
      <c r="A2619" s="56" t="s">
        <v>1064</v>
      </c>
      <c r="B2619" s="56" t="s">
        <v>5373</v>
      </c>
      <c r="C2619" s="56" t="s">
        <v>5785</v>
      </c>
      <c r="D2619" s="57" t="s">
        <v>5767</v>
      </c>
      <c r="E2619" s="72" t="s">
        <v>5753</v>
      </c>
      <c r="F2619" s="56" t="s">
        <v>5373</v>
      </c>
    </row>
    <row r="2620" spans="1:6" x14ac:dyDescent="0.25">
      <c r="A2620" s="56" t="s">
        <v>4926</v>
      </c>
      <c r="B2620" s="56" t="s">
        <v>5373</v>
      </c>
      <c r="C2620" s="56" t="s">
        <v>5785</v>
      </c>
      <c r="D2620" s="57" t="s">
        <v>5767</v>
      </c>
      <c r="E2620" s="72" t="s">
        <v>5753</v>
      </c>
      <c r="F2620" s="56" t="s">
        <v>5373</v>
      </c>
    </row>
    <row r="2621" spans="1:6" x14ac:dyDescent="0.25">
      <c r="A2621" s="56" t="s">
        <v>1065</v>
      </c>
      <c r="B2621" s="56" t="s">
        <v>5373</v>
      </c>
      <c r="C2621" s="56" t="s">
        <v>5785</v>
      </c>
      <c r="D2621" s="57" t="s">
        <v>5767</v>
      </c>
      <c r="E2621" s="72" t="s">
        <v>5753</v>
      </c>
      <c r="F2621" s="56" t="s">
        <v>5373</v>
      </c>
    </row>
    <row r="2622" spans="1:6" x14ac:dyDescent="0.25">
      <c r="A2622" s="56" t="s">
        <v>1102</v>
      </c>
      <c r="B2622" s="56" t="s">
        <v>5373</v>
      </c>
      <c r="C2622" s="56" t="s">
        <v>5785</v>
      </c>
      <c r="D2622" s="57" t="s">
        <v>5767</v>
      </c>
      <c r="E2622" s="72" t="s">
        <v>5753</v>
      </c>
      <c r="F2622" s="56" t="s">
        <v>5373</v>
      </c>
    </row>
    <row r="2623" spans="1:6" x14ac:dyDescent="0.25">
      <c r="A2623" s="56" t="s">
        <v>1034</v>
      </c>
      <c r="B2623" s="56" t="s">
        <v>5373</v>
      </c>
      <c r="C2623" s="56" t="s">
        <v>5785</v>
      </c>
      <c r="D2623" s="57" t="s">
        <v>5767</v>
      </c>
      <c r="E2623" s="72" t="s">
        <v>5753</v>
      </c>
      <c r="F2623" s="56" t="s">
        <v>5373</v>
      </c>
    </row>
    <row r="2624" spans="1:6" x14ac:dyDescent="0.25">
      <c r="A2624" s="56" t="s">
        <v>1319</v>
      </c>
      <c r="B2624" s="56" t="s">
        <v>5373</v>
      </c>
      <c r="C2624" s="56" t="s">
        <v>5785</v>
      </c>
      <c r="D2624" s="57" t="s">
        <v>5767</v>
      </c>
      <c r="E2624" s="72" t="s">
        <v>5753</v>
      </c>
      <c r="F2624" s="56" t="s">
        <v>5373</v>
      </c>
    </row>
    <row r="2625" spans="1:6" x14ac:dyDescent="0.25">
      <c r="A2625" s="56" t="s">
        <v>1067</v>
      </c>
      <c r="B2625" s="56" t="s">
        <v>5373</v>
      </c>
      <c r="C2625" s="56" t="s">
        <v>5785</v>
      </c>
      <c r="D2625" s="57" t="s">
        <v>5767</v>
      </c>
      <c r="E2625" s="72" t="s">
        <v>5753</v>
      </c>
      <c r="F2625" s="56" t="s">
        <v>5373</v>
      </c>
    </row>
    <row r="2626" spans="1:6" x14ac:dyDescent="0.25">
      <c r="A2626" s="56" t="s">
        <v>1068</v>
      </c>
      <c r="B2626" s="56" t="s">
        <v>5373</v>
      </c>
      <c r="C2626" s="56" t="s">
        <v>5785</v>
      </c>
      <c r="D2626" s="57" t="s">
        <v>5767</v>
      </c>
      <c r="E2626" s="72" t="s">
        <v>5753</v>
      </c>
      <c r="F2626" s="56" t="s">
        <v>5373</v>
      </c>
    </row>
    <row r="2627" spans="1:6" x14ac:dyDescent="0.25">
      <c r="A2627" s="56" t="s">
        <v>1075</v>
      </c>
      <c r="B2627" s="56" t="s">
        <v>5373</v>
      </c>
      <c r="C2627" s="56" t="s">
        <v>5785</v>
      </c>
      <c r="D2627" s="57" t="s">
        <v>5767</v>
      </c>
      <c r="E2627" s="72" t="s">
        <v>5753</v>
      </c>
      <c r="F2627" s="56" t="s">
        <v>5373</v>
      </c>
    </row>
    <row r="2628" spans="1:6" x14ac:dyDescent="0.25">
      <c r="A2628" s="56" t="s">
        <v>1077</v>
      </c>
      <c r="B2628" s="56" t="s">
        <v>5373</v>
      </c>
      <c r="C2628" s="56" t="s">
        <v>5785</v>
      </c>
      <c r="D2628" s="57" t="s">
        <v>5767</v>
      </c>
      <c r="E2628" s="72" t="s">
        <v>5753</v>
      </c>
      <c r="F2628" s="56" t="s">
        <v>5373</v>
      </c>
    </row>
    <row r="2629" spans="1:6" x14ac:dyDescent="0.25">
      <c r="A2629" s="56" t="s">
        <v>1107</v>
      </c>
      <c r="B2629" s="56" t="s">
        <v>5373</v>
      </c>
      <c r="C2629" s="56" t="s">
        <v>5785</v>
      </c>
      <c r="D2629" s="57" t="s">
        <v>5767</v>
      </c>
      <c r="E2629" s="72" t="s">
        <v>5753</v>
      </c>
      <c r="F2629" s="56" t="s">
        <v>5373</v>
      </c>
    </row>
    <row r="2630" spans="1:6" x14ac:dyDescent="0.25">
      <c r="A2630" s="56" t="s">
        <v>2829</v>
      </c>
      <c r="B2630" s="56" t="s">
        <v>5373</v>
      </c>
      <c r="C2630" s="56" t="s">
        <v>5785</v>
      </c>
      <c r="D2630" s="57" t="s">
        <v>5767</v>
      </c>
      <c r="E2630" s="72" t="s">
        <v>5753</v>
      </c>
      <c r="F2630" s="56" t="s">
        <v>5373</v>
      </c>
    </row>
    <row r="2631" spans="1:6" x14ac:dyDescent="0.25">
      <c r="A2631" s="56" t="s">
        <v>1108</v>
      </c>
      <c r="B2631" s="56" t="s">
        <v>5373</v>
      </c>
      <c r="C2631" s="56" t="s">
        <v>5785</v>
      </c>
      <c r="D2631" s="57" t="s">
        <v>5767</v>
      </c>
      <c r="E2631" s="72" t="s">
        <v>5753</v>
      </c>
      <c r="F2631" s="56" t="s">
        <v>5373</v>
      </c>
    </row>
    <row r="2632" spans="1:6" x14ac:dyDescent="0.25">
      <c r="A2632" s="56" t="s">
        <v>1038</v>
      </c>
      <c r="B2632" s="56" t="s">
        <v>5373</v>
      </c>
      <c r="C2632" s="56" t="s">
        <v>5785</v>
      </c>
      <c r="D2632" s="57" t="s">
        <v>5767</v>
      </c>
      <c r="E2632" s="72" t="s">
        <v>5753</v>
      </c>
      <c r="F2632" s="56" t="s">
        <v>5373</v>
      </c>
    </row>
    <row r="2633" spans="1:6" x14ac:dyDescent="0.25">
      <c r="A2633" s="56" t="s">
        <v>1079</v>
      </c>
      <c r="B2633" s="56" t="s">
        <v>5373</v>
      </c>
      <c r="C2633" s="56" t="s">
        <v>5785</v>
      </c>
      <c r="D2633" s="57" t="s">
        <v>5767</v>
      </c>
      <c r="E2633" s="72" t="s">
        <v>5753</v>
      </c>
      <c r="F2633" s="56" t="s">
        <v>5373</v>
      </c>
    </row>
    <row r="2634" spans="1:6" x14ac:dyDescent="0.25">
      <c r="A2634" s="56" t="s">
        <v>1040</v>
      </c>
      <c r="B2634" s="56" t="s">
        <v>5373</v>
      </c>
      <c r="C2634" s="56" t="s">
        <v>5790</v>
      </c>
      <c r="D2634" s="57" t="s">
        <v>5767</v>
      </c>
      <c r="E2634" s="72" t="s">
        <v>5753</v>
      </c>
      <c r="F2634" s="56" t="s">
        <v>5373</v>
      </c>
    </row>
    <row r="2635" spans="1:6" x14ac:dyDescent="0.25">
      <c r="A2635" s="56" t="s">
        <v>5020</v>
      </c>
      <c r="B2635" s="56" t="s">
        <v>5373</v>
      </c>
      <c r="C2635" s="56" t="s">
        <v>5790</v>
      </c>
      <c r="D2635" s="57" t="s">
        <v>5767</v>
      </c>
      <c r="E2635" s="72" t="s">
        <v>5753</v>
      </c>
      <c r="F2635" s="56" t="s">
        <v>5373</v>
      </c>
    </row>
    <row r="2636" spans="1:6" x14ac:dyDescent="0.25">
      <c r="A2636" s="56" t="s">
        <v>1041</v>
      </c>
      <c r="B2636" s="56" t="s">
        <v>5373</v>
      </c>
      <c r="C2636" s="56" t="s">
        <v>5790</v>
      </c>
      <c r="D2636" s="57" t="s">
        <v>5767</v>
      </c>
      <c r="E2636" s="72" t="s">
        <v>5753</v>
      </c>
      <c r="F2636" s="56" t="s">
        <v>5373</v>
      </c>
    </row>
    <row r="2637" spans="1:6" x14ac:dyDescent="0.25">
      <c r="A2637" s="56" t="s">
        <v>1110</v>
      </c>
      <c r="B2637" s="56" t="s">
        <v>5373</v>
      </c>
      <c r="C2637" s="56" t="s">
        <v>5790</v>
      </c>
      <c r="D2637" s="57" t="s">
        <v>5767</v>
      </c>
      <c r="E2637" s="72" t="s">
        <v>5753</v>
      </c>
      <c r="F2637" s="56" t="s">
        <v>5373</v>
      </c>
    </row>
    <row r="2638" spans="1:6" x14ac:dyDescent="0.25">
      <c r="A2638" s="56" t="s">
        <v>1112</v>
      </c>
      <c r="B2638" s="56" t="s">
        <v>5373</v>
      </c>
      <c r="C2638" s="56" t="s">
        <v>5790</v>
      </c>
      <c r="D2638" s="57" t="s">
        <v>5767</v>
      </c>
      <c r="E2638" s="72" t="s">
        <v>5753</v>
      </c>
      <c r="F2638" s="56" t="s">
        <v>5373</v>
      </c>
    </row>
    <row r="2639" spans="1:6" x14ac:dyDescent="0.25">
      <c r="A2639" s="56" t="s">
        <v>1080</v>
      </c>
      <c r="B2639" s="56" t="s">
        <v>5373</v>
      </c>
      <c r="C2639" s="56" t="s">
        <v>5790</v>
      </c>
      <c r="D2639" s="57" t="s">
        <v>5767</v>
      </c>
      <c r="E2639" s="72" t="s">
        <v>5753</v>
      </c>
      <c r="F2639" s="56" t="s">
        <v>5373</v>
      </c>
    </row>
    <row r="2640" spans="1:6" x14ac:dyDescent="0.25">
      <c r="A2640" s="56" t="s">
        <v>1042</v>
      </c>
      <c r="B2640" s="56" t="s">
        <v>5373</v>
      </c>
      <c r="C2640" s="56" t="s">
        <v>5790</v>
      </c>
      <c r="D2640" s="57" t="s">
        <v>5767</v>
      </c>
      <c r="E2640" s="72" t="s">
        <v>5753</v>
      </c>
      <c r="F2640" s="56" t="s">
        <v>5373</v>
      </c>
    </row>
    <row r="2641" spans="1:6" x14ac:dyDescent="0.25">
      <c r="A2641" s="56" t="s">
        <v>1081</v>
      </c>
      <c r="B2641" s="56" t="s">
        <v>5373</v>
      </c>
      <c r="C2641" s="56" t="s">
        <v>5790</v>
      </c>
      <c r="D2641" s="57" t="s">
        <v>5767</v>
      </c>
      <c r="E2641" s="72" t="s">
        <v>5753</v>
      </c>
      <c r="F2641" s="56" t="s">
        <v>5373</v>
      </c>
    </row>
    <row r="2642" spans="1:6" x14ac:dyDescent="0.25">
      <c r="A2642" s="56" t="s">
        <v>1082</v>
      </c>
      <c r="B2642" s="56" t="s">
        <v>5373</v>
      </c>
      <c r="C2642" s="56" t="s">
        <v>5790</v>
      </c>
      <c r="D2642" s="57" t="s">
        <v>5767</v>
      </c>
      <c r="E2642" s="72" t="s">
        <v>5753</v>
      </c>
      <c r="F2642" s="56" t="s">
        <v>5373</v>
      </c>
    </row>
    <row r="2643" spans="1:6" x14ac:dyDescent="0.25">
      <c r="A2643" s="56" t="s">
        <v>1115</v>
      </c>
      <c r="B2643" s="56" t="s">
        <v>5373</v>
      </c>
      <c r="C2643" s="56" t="s">
        <v>5790</v>
      </c>
      <c r="D2643" s="57" t="s">
        <v>5767</v>
      </c>
      <c r="E2643" s="72" t="s">
        <v>5753</v>
      </c>
      <c r="F2643" s="56" t="s">
        <v>5373</v>
      </c>
    </row>
    <row r="2644" spans="1:6" x14ac:dyDescent="0.25">
      <c r="A2644" s="56" t="s">
        <v>1116</v>
      </c>
      <c r="B2644" s="56" t="s">
        <v>5373</v>
      </c>
      <c r="C2644" s="56" t="s">
        <v>5790</v>
      </c>
      <c r="D2644" s="57" t="s">
        <v>5767</v>
      </c>
      <c r="E2644" s="72" t="s">
        <v>5753</v>
      </c>
      <c r="F2644" s="56" t="s">
        <v>5373</v>
      </c>
    </row>
    <row r="2645" spans="1:6" x14ac:dyDescent="0.25">
      <c r="A2645" s="56" t="s">
        <v>4503</v>
      </c>
      <c r="B2645" s="56" t="s">
        <v>5373</v>
      </c>
      <c r="C2645" s="56" t="s">
        <v>5790</v>
      </c>
      <c r="D2645" s="57" t="s">
        <v>5767</v>
      </c>
      <c r="E2645" s="72" t="s">
        <v>5753</v>
      </c>
      <c r="F2645" s="56" t="s">
        <v>5373</v>
      </c>
    </row>
    <row r="2646" spans="1:6" x14ac:dyDescent="0.25">
      <c r="A2646" s="56" t="s">
        <v>1088</v>
      </c>
      <c r="B2646" s="56" t="s">
        <v>5373</v>
      </c>
      <c r="C2646" s="56" t="s">
        <v>5790</v>
      </c>
      <c r="D2646" s="57" t="s">
        <v>5767</v>
      </c>
      <c r="E2646" s="72" t="s">
        <v>5753</v>
      </c>
      <c r="F2646" s="56" t="s">
        <v>5373</v>
      </c>
    </row>
    <row r="2647" spans="1:6" x14ac:dyDescent="0.25">
      <c r="A2647" s="56" t="s">
        <v>4504</v>
      </c>
      <c r="B2647" s="56" t="s">
        <v>5373</v>
      </c>
      <c r="C2647" s="56" t="s">
        <v>5790</v>
      </c>
      <c r="D2647" s="57" t="s">
        <v>5767</v>
      </c>
      <c r="E2647" s="72" t="s">
        <v>5753</v>
      </c>
      <c r="F2647" s="56" t="s">
        <v>5373</v>
      </c>
    </row>
    <row r="2648" spans="1:6" x14ac:dyDescent="0.25">
      <c r="A2648" s="56" t="s">
        <v>1090</v>
      </c>
      <c r="B2648" s="56" t="s">
        <v>5373</v>
      </c>
      <c r="C2648" s="56" t="s">
        <v>5790</v>
      </c>
      <c r="D2648" s="57" t="s">
        <v>5767</v>
      </c>
      <c r="E2648" s="72" t="s">
        <v>5753</v>
      </c>
      <c r="F2648" s="56" t="s">
        <v>5373</v>
      </c>
    </row>
    <row r="2649" spans="1:6" x14ac:dyDescent="0.25">
      <c r="A2649" s="56" t="s">
        <v>1119</v>
      </c>
      <c r="B2649" s="56" t="s">
        <v>5373</v>
      </c>
      <c r="C2649" s="56" t="s">
        <v>5790</v>
      </c>
      <c r="D2649" s="57" t="s">
        <v>5767</v>
      </c>
      <c r="E2649" s="72" t="s">
        <v>5753</v>
      </c>
      <c r="F2649" s="56" t="s">
        <v>5373</v>
      </c>
    </row>
    <row r="2650" spans="1:6" x14ac:dyDescent="0.25">
      <c r="A2650" s="56" t="s">
        <v>1049</v>
      </c>
      <c r="B2650" s="56" t="s">
        <v>5373</v>
      </c>
      <c r="C2650" s="56" t="s">
        <v>5790</v>
      </c>
      <c r="D2650" s="57" t="s">
        <v>5767</v>
      </c>
      <c r="E2650" s="72" t="s">
        <v>5753</v>
      </c>
      <c r="F2650" s="56" t="s">
        <v>5373</v>
      </c>
    </row>
    <row r="2651" spans="1:6" x14ac:dyDescent="0.25">
      <c r="A2651" s="56" t="s">
        <v>1091</v>
      </c>
      <c r="B2651" s="56" t="s">
        <v>5373</v>
      </c>
      <c r="C2651" s="56" t="s">
        <v>5790</v>
      </c>
      <c r="D2651" s="57" t="s">
        <v>5767</v>
      </c>
      <c r="E2651" s="72" t="s">
        <v>5753</v>
      </c>
      <c r="F2651" s="56" t="s">
        <v>5373</v>
      </c>
    </row>
    <row r="2652" spans="1:6" x14ac:dyDescent="0.25">
      <c r="A2652" s="56" t="s">
        <v>1093</v>
      </c>
      <c r="B2652" s="56" t="s">
        <v>5373</v>
      </c>
      <c r="C2652" s="56" t="s">
        <v>5790</v>
      </c>
      <c r="D2652" s="57" t="s">
        <v>5767</v>
      </c>
      <c r="E2652" s="72" t="s">
        <v>5753</v>
      </c>
      <c r="F2652" s="56" t="s">
        <v>5373</v>
      </c>
    </row>
    <row r="2653" spans="1:6" x14ac:dyDescent="0.25">
      <c r="A2653" s="56" t="s">
        <v>1051</v>
      </c>
      <c r="B2653" s="56" t="s">
        <v>5373</v>
      </c>
      <c r="C2653" s="56" t="s">
        <v>5790</v>
      </c>
      <c r="D2653" s="57" t="s">
        <v>5767</v>
      </c>
      <c r="E2653" s="72" t="s">
        <v>5753</v>
      </c>
      <c r="F2653" s="56" t="s">
        <v>5373</v>
      </c>
    </row>
    <row r="2654" spans="1:6" x14ac:dyDescent="0.25">
      <c r="A2654" s="56" t="s">
        <v>4505</v>
      </c>
      <c r="B2654" s="56" t="s">
        <v>5373</v>
      </c>
      <c r="C2654" s="56" t="s">
        <v>5790</v>
      </c>
      <c r="D2654" s="57" t="s">
        <v>5767</v>
      </c>
      <c r="E2654" s="72" t="s">
        <v>5753</v>
      </c>
      <c r="F2654" s="56" t="s">
        <v>5373</v>
      </c>
    </row>
    <row r="2655" spans="1:6" x14ac:dyDescent="0.25">
      <c r="A2655" s="56" t="s">
        <v>1055</v>
      </c>
      <c r="B2655" s="56" t="s">
        <v>5373</v>
      </c>
      <c r="C2655" s="56" t="s">
        <v>5790</v>
      </c>
      <c r="D2655" s="57" t="s">
        <v>5767</v>
      </c>
      <c r="E2655" s="72" t="s">
        <v>5753</v>
      </c>
      <c r="F2655" s="56" t="s">
        <v>5373</v>
      </c>
    </row>
    <row r="2656" spans="1:6" x14ac:dyDescent="0.25">
      <c r="A2656" s="56" t="s">
        <v>1056</v>
      </c>
      <c r="B2656" s="56" t="s">
        <v>5373</v>
      </c>
      <c r="C2656" s="56" t="s">
        <v>5790</v>
      </c>
      <c r="D2656" s="57" t="s">
        <v>5767</v>
      </c>
      <c r="E2656" s="72" t="s">
        <v>5753</v>
      </c>
      <c r="F2656" s="56" t="s">
        <v>5373</v>
      </c>
    </row>
    <row r="2657" spans="1:6" x14ac:dyDescent="0.25">
      <c r="A2657" s="56" t="s">
        <v>1336</v>
      </c>
      <c r="B2657" s="56" t="s">
        <v>5373</v>
      </c>
      <c r="C2657" s="56" t="s">
        <v>5790</v>
      </c>
      <c r="D2657" s="57" t="s">
        <v>5767</v>
      </c>
      <c r="E2657" s="72" t="s">
        <v>5753</v>
      </c>
      <c r="F2657" s="56" t="s">
        <v>5373</v>
      </c>
    </row>
    <row r="2658" spans="1:6" x14ac:dyDescent="0.25">
      <c r="A2658" s="56" t="s">
        <v>4974</v>
      </c>
      <c r="B2658" s="56" t="s">
        <v>5373</v>
      </c>
      <c r="C2658" s="56" t="s">
        <v>5790</v>
      </c>
      <c r="D2658" s="57" t="s">
        <v>5767</v>
      </c>
      <c r="E2658" s="72" t="s">
        <v>5753</v>
      </c>
      <c r="F2658" s="56" t="s">
        <v>5373</v>
      </c>
    </row>
    <row r="2659" spans="1:6" x14ac:dyDescent="0.25">
      <c r="A2659" s="56" t="s">
        <v>155</v>
      </c>
      <c r="B2659" s="56" t="s">
        <v>5374</v>
      </c>
      <c r="C2659" s="56" t="s">
        <v>5779</v>
      </c>
      <c r="D2659" s="57" t="s">
        <v>5767</v>
      </c>
      <c r="E2659" s="72" t="s">
        <v>5753</v>
      </c>
      <c r="F2659" s="56" t="s">
        <v>5374</v>
      </c>
    </row>
    <row r="2660" spans="1:6" x14ac:dyDescent="0.25">
      <c r="A2660" s="56" t="s">
        <v>1020</v>
      </c>
      <c r="B2660" s="56" t="s">
        <v>5374</v>
      </c>
      <c r="C2660" s="56" t="s">
        <v>5779</v>
      </c>
      <c r="D2660" s="57" t="s">
        <v>5767</v>
      </c>
      <c r="E2660" s="72" t="s">
        <v>5753</v>
      </c>
      <c r="F2660" s="56" t="s">
        <v>5374</v>
      </c>
    </row>
    <row r="2661" spans="1:6" x14ac:dyDescent="0.25">
      <c r="A2661" s="56" t="s">
        <v>2885</v>
      </c>
      <c r="B2661" s="56" t="s">
        <v>5374</v>
      </c>
      <c r="C2661" s="56" t="s">
        <v>5779</v>
      </c>
      <c r="D2661" s="57" t="s">
        <v>5767</v>
      </c>
      <c r="E2661" s="72" t="s">
        <v>5753</v>
      </c>
      <c r="F2661" s="56" t="s">
        <v>5374</v>
      </c>
    </row>
    <row r="2662" spans="1:6" x14ac:dyDescent="0.25">
      <c r="A2662" s="56" t="s">
        <v>1021</v>
      </c>
      <c r="B2662" s="56" t="s">
        <v>5374</v>
      </c>
      <c r="C2662" s="56" t="s">
        <v>5779</v>
      </c>
      <c r="D2662" s="57" t="s">
        <v>5767</v>
      </c>
      <c r="E2662" s="72" t="s">
        <v>5753</v>
      </c>
      <c r="F2662" s="56" t="s">
        <v>5374</v>
      </c>
    </row>
    <row r="2663" spans="1:6" x14ac:dyDescent="0.25">
      <c r="A2663" s="56" t="s">
        <v>4929</v>
      </c>
      <c r="B2663" s="56" t="s">
        <v>5374</v>
      </c>
      <c r="C2663" s="56" t="s">
        <v>5779</v>
      </c>
      <c r="D2663" s="57" t="s">
        <v>5767</v>
      </c>
      <c r="E2663" s="72" t="s">
        <v>5753</v>
      </c>
      <c r="F2663" s="56" t="s">
        <v>5374</v>
      </c>
    </row>
    <row r="2664" spans="1:6" x14ac:dyDescent="0.25">
      <c r="A2664" s="56" t="s">
        <v>1023</v>
      </c>
      <c r="B2664" s="56" t="s">
        <v>5374</v>
      </c>
      <c r="C2664" s="56" t="s">
        <v>5779</v>
      </c>
      <c r="D2664" s="57" t="s">
        <v>5767</v>
      </c>
      <c r="E2664" s="72" t="s">
        <v>5753</v>
      </c>
      <c r="F2664" s="56" t="s">
        <v>5374</v>
      </c>
    </row>
    <row r="2665" spans="1:6" x14ac:dyDescent="0.25">
      <c r="A2665" s="56" t="s">
        <v>1024</v>
      </c>
      <c r="B2665" s="56" t="s">
        <v>5374</v>
      </c>
      <c r="C2665" s="56" t="s">
        <v>5779</v>
      </c>
      <c r="D2665" s="57" t="s">
        <v>5767</v>
      </c>
      <c r="E2665" s="72" t="s">
        <v>5753</v>
      </c>
      <c r="F2665" s="56" t="s">
        <v>5374</v>
      </c>
    </row>
    <row r="2666" spans="1:6" x14ac:dyDescent="0.25">
      <c r="A2666" s="56" t="s">
        <v>1025</v>
      </c>
      <c r="B2666" s="56" t="s">
        <v>5374</v>
      </c>
      <c r="C2666" s="56" t="s">
        <v>5779</v>
      </c>
      <c r="D2666" s="57" t="s">
        <v>5767</v>
      </c>
      <c r="E2666" s="72" t="s">
        <v>5753</v>
      </c>
      <c r="F2666" s="56" t="s">
        <v>5374</v>
      </c>
    </row>
    <row r="2667" spans="1:6" x14ac:dyDescent="0.25">
      <c r="A2667" s="56" t="s">
        <v>1026</v>
      </c>
      <c r="B2667" s="56" t="s">
        <v>5374</v>
      </c>
      <c r="C2667" s="56" t="s">
        <v>5779</v>
      </c>
      <c r="D2667" s="57" t="s">
        <v>5767</v>
      </c>
      <c r="E2667" s="72" t="s">
        <v>5753</v>
      </c>
      <c r="F2667" s="56" t="s">
        <v>5374</v>
      </c>
    </row>
    <row r="2668" spans="1:6" x14ac:dyDescent="0.25">
      <c r="A2668" s="56" t="s">
        <v>4976</v>
      </c>
      <c r="B2668" s="56" t="s">
        <v>5374</v>
      </c>
      <c r="C2668" s="56" t="s">
        <v>5779</v>
      </c>
      <c r="D2668" s="57" t="s">
        <v>5767</v>
      </c>
      <c r="E2668" s="72" t="s">
        <v>5753</v>
      </c>
      <c r="F2668" s="56" t="s">
        <v>5374</v>
      </c>
    </row>
    <row r="2669" spans="1:6" x14ac:dyDescent="0.25">
      <c r="A2669" s="56" t="s">
        <v>1027</v>
      </c>
      <c r="B2669" s="56" t="s">
        <v>5374</v>
      </c>
      <c r="C2669" s="56" t="s">
        <v>5779</v>
      </c>
      <c r="D2669" s="57" t="s">
        <v>5767</v>
      </c>
      <c r="E2669" s="72" t="s">
        <v>5753</v>
      </c>
      <c r="F2669" s="56" t="s">
        <v>5374</v>
      </c>
    </row>
    <row r="2670" spans="1:6" x14ac:dyDescent="0.25">
      <c r="A2670" s="56" t="s">
        <v>1028</v>
      </c>
      <c r="B2670" s="56" t="s">
        <v>5374</v>
      </c>
      <c r="C2670" s="56" t="s">
        <v>5779</v>
      </c>
      <c r="D2670" s="57" t="s">
        <v>5767</v>
      </c>
      <c r="E2670" s="72" t="s">
        <v>5753</v>
      </c>
      <c r="F2670" s="56" t="s">
        <v>5374</v>
      </c>
    </row>
    <row r="2671" spans="1:6" x14ac:dyDescent="0.25">
      <c r="A2671" s="56" t="s">
        <v>1031</v>
      </c>
      <c r="B2671" s="56" t="s">
        <v>5374</v>
      </c>
      <c r="C2671" s="56" t="s">
        <v>5779</v>
      </c>
      <c r="D2671" s="57" t="s">
        <v>5767</v>
      </c>
      <c r="E2671" s="72" t="s">
        <v>5753</v>
      </c>
      <c r="F2671" s="56" t="s">
        <v>5374</v>
      </c>
    </row>
    <row r="2672" spans="1:6" x14ac:dyDescent="0.25">
      <c r="A2672" s="56" t="s">
        <v>1032</v>
      </c>
      <c r="B2672" s="56" t="s">
        <v>5374</v>
      </c>
      <c r="C2672" s="56" t="s">
        <v>5779</v>
      </c>
      <c r="D2672" s="57" t="s">
        <v>5767</v>
      </c>
      <c r="E2672" s="72" t="s">
        <v>5753</v>
      </c>
      <c r="F2672" s="56" t="s">
        <v>5374</v>
      </c>
    </row>
    <row r="2673" spans="1:6" x14ac:dyDescent="0.25">
      <c r="A2673" s="56" t="s">
        <v>1100</v>
      </c>
      <c r="B2673" s="56" t="s">
        <v>5374</v>
      </c>
      <c r="C2673" s="56" t="s">
        <v>5779</v>
      </c>
      <c r="D2673" s="57" t="s">
        <v>5767</v>
      </c>
      <c r="E2673" s="72" t="s">
        <v>5753</v>
      </c>
      <c r="F2673" s="56" t="s">
        <v>5374</v>
      </c>
    </row>
    <row r="2674" spans="1:6" x14ac:dyDescent="0.25">
      <c r="A2674" s="56" t="s">
        <v>4740</v>
      </c>
      <c r="B2674" s="56" t="s">
        <v>5374</v>
      </c>
      <c r="C2674" s="56" t="s">
        <v>5779</v>
      </c>
      <c r="D2674" s="57" t="s">
        <v>5767</v>
      </c>
      <c r="E2674" s="72" t="s">
        <v>5753</v>
      </c>
      <c r="F2674" s="56" t="s">
        <v>5374</v>
      </c>
    </row>
    <row r="2675" spans="1:6" x14ac:dyDescent="0.25">
      <c r="A2675" s="56" t="s">
        <v>1103</v>
      </c>
      <c r="B2675" s="56" t="s">
        <v>5374</v>
      </c>
      <c r="C2675" s="56" t="s">
        <v>5779</v>
      </c>
      <c r="D2675" s="57" t="s">
        <v>5767</v>
      </c>
      <c r="E2675" s="72" t="s">
        <v>5753</v>
      </c>
      <c r="F2675" s="56" t="s">
        <v>5374</v>
      </c>
    </row>
    <row r="2676" spans="1:6" x14ac:dyDescent="0.25">
      <c r="A2676" s="56" t="s">
        <v>219</v>
      </c>
      <c r="B2676" s="56" t="s">
        <v>5374</v>
      </c>
      <c r="C2676" s="56" t="s">
        <v>5779</v>
      </c>
      <c r="D2676" s="57" t="s">
        <v>5767</v>
      </c>
      <c r="E2676" s="72" t="s">
        <v>5753</v>
      </c>
      <c r="F2676" s="56" t="s">
        <v>5374</v>
      </c>
    </row>
    <row r="2677" spans="1:6" x14ac:dyDescent="0.25">
      <c r="A2677" s="56" t="s">
        <v>1035</v>
      </c>
      <c r="B2677" s="56" t="s">
        <v>5374</v>
      </c>
      <c r="C2677" s="56" t="s">
        <v>5779</v>
      </c>
      <c r="D2677" s="57" t="s">
        <v>5767</v>
      </c>
      <c r="E2677" s="72" t="s">
        <v>5753</v>
      </c>
      <c r="F2677" s="56" t="s">
        <v>5374</v>
      </c>
    </row>
    <row r="2678" spans="1:6" x14ac:dyDescent="0.25">
      <c r="A2678" s="56" t="s">
        <v>1036</v>
      </c>
      <c r="B2678" s="56" t="s">
        <v>5374</v>
      </c>
      <c r="C2678" s="56" t="s">
        <v>5779</v>
      </c>
      <c r="D2678" s="57" t="s">
        <v>5767</v>
      </c>
      <c r="E2678" s="72" t="s">
        <v>5753</v>
      </c>
      <c r="F2678" s="56" t="s">
        <v>5374</v>
      </c>
    </row>
    <row r="2679" spans="1:6" x14ac:dyDescent="0.25">
      <c r="A2679" s="56" t="s">
        <v>364</v>
      </c>
      <c r="B2679" s="56" t="s">
        <v>5374</v>
      </c>
      <c r="C2679" s="56" t="s">
        <v>5779</v>
      </c>
      <c r="D2679" s="57" t="s">
        <v>5767</v>
      </c>
      <c r="E2679" s="72" t="s">
        <v>5753</v>
      </c>
      <c r="F2679" s="56" t="s">
        <v>5374</v>
      </c>
    </row>
    <row r="2680" spans="1:6" x14ac:dyDescent="0.25">
      <c r="A2680" s="56" t="s">
        <v>4977</v>
      </c>
      <c r="B2680" s="56" t="s">
        <v>5374</v>
      </c>
      <c r="C2680" s="56" t="s">
        <v>5779</v>
      </c>
      <c r="D2680" s="57" t="s">
        <v>5767</v>
      </c>
      <c r="E2680" s="72" t="s">
        <v>5753</v>
      </c>
      <c r="F2680" s="56" t="s">
        <v>5374</v>
      </c>
    </row>
    <row r="2681" spans="1:6" x14ac:dyDescent="0.25">
      <c r="A2681" s="56" t="s">
        <v>1069</v>
      </c>
      <c r="B2681" s="56" t="s">
        <v>5374</v>
      </c>
      <c r="C2681" s="56" t="s">
        <v>5779</v>
      </c>
      <c r="D2681" s="57" t="s">
        <v>5767</v>
      </c>
      <c r="E2681" s="72" t="s">
        <v>5753</v>
      </c>
      <c r="F2681" s="56" t="s">
        <v>5374</v>
      </c>
    </row>
    <row r="2682" spans="1:6" x14ac:dyDescent="0.25">
      <c r="A2682" s="56" t="s">
        <v>1071</v>
      </c>
      <c r="B2682" s="56" t="s">
        <v>5374</v>
      </c>
      <c r="C2682" s="56" t="s">
        <v>5779</v>
      </c>
      <c r="D2682" s="57" t="s">
        <v>5767</v>
      </c>
      <c r="E2682" s="72" t="s">
        <v>5753</v>
      </c>
      <c r="F2682" s="56" t="s">
        <v>5374</v>
      </c>
    </row>
    <row r="2683" spans="1:6" x14ac:dyDescent="0.25">
      <c r="A2683" s="56" t="s">
        <v>1072</v>
      </c>
      <c r="B2683" s="56" t="s">
        <v>5374</v>
      </c>
      <c r="C2683" s="56" t="s">
        <v>5779</v>
      </c>
      <c r="D2683" s="57" t="s">
        <v>5767</v>
      </c>
      <c r="E2683" s="72" t="s">
        <v>5753</v>
      </c>
      <c r="F2683" s="56" t="s">
        <v>5374</v>
      </c>
    </row>
    <row r="2684" spans="1:6" x14ac:dyDescent="0.25">
      <c r="A2684" s="56" t="s">
        <v>1074</v>
      </c>
      <c r="B2684" s="56" t="s">
        <v>5374</v>
      </c>
      <c r="C2684" s="56" t="s">
        <v>5779</v>
      </c>
      <c r="D2684" s="57" t="s">
        <v>5767</v>
      </c>
      <c r="E2684" s="72" t="s">
        <v>5753</v>
      </c>
      <c r="F2684" s="56" t="s">
        <v>5374</v>
      </c>
    </row>
    <row r="2685" spans="1:6" x14ac:dyDescent="0.25">
      <c r="A2685" s="56" t="s">
        <v>5018</v>
      </c>
      <c r="B2685" s="56" t="s">
        <v>5374</v>
      </c>
      <c r="C2685" s="56" t="s">
        <v>261</v>
      </c>
      <c r="D2685" s="57" t="s">
        <v>5767</v>
      </c>
      <c r="E2685" s="72" t="s">
        <v>5753</v>
      </c>
      <c r="F2685" s="56" t="s">
        <v>5374</v>
      </c>
    </row>
    <row r="2686" spans="1:6" x14ac:dyDescent="0.25">
      <c r="A2686" s="56" t="s">
        <v>1078</v>
      </c>
      <c r="B2686" s="56" t="s">
        <v>5374</v>
      </c>
      <c r="C2686" s="56" t="s">
        <v>261</v>
      </c>
      <c r="D2686" s="57" t="s">
        <v>5767</v>
      </c>
      <c r="E2686" s="72" t="s">
        <v>5753</v>
      </c>
      <c r="F2686" s="56" t="s">
        <v>5374</v>
      </c>
    </row>
    <row r="2687" spans="1:6" x14ac:dyDescent="0.25">
      <c r="A2687" s="56" t="s">
        <v>371</v>
      </c>
      <c r="B2687" s="56" t="s">
        <v>5374</v>
      </c>
      <c r="C2687" s="56" t="s">
        <v>261</v>
      </c>
      <c r="D2687" s="57" t="s">
        <v>5767</v>
      </c>
      <c r="E2687" s="72" t="s">
        <v>5753</v>
      </c>
      <c r="F2687" s="56" t="s">
        <v>5374</v>
      </c>
    </row>
    <row r="2688" spans="1:6" x14ac:dyDescent="0.25">
      <c r="A2688" s="56" t="s">
        <v>5019</v>
      </c>
      <c r="B2688" s="56" t="s">
        <v>5374</v>
      </c>
      <c r="C2688" s="56" t="s">
        <v>261</v>
      </c>
      <c r="D2688" s="57" t="s">
        <v>5767</v>
      </c>
      <c r="E2688" s="72" t="s">
        <v>5753</v>
      </c>
      <c r="F2688" s="56" t="s">
        <v>5374</v>
      </c>
    </row>
    <row r="2689" spans="1:6" x14ac:dyDescent="0.25">
      <c r="A2689" s="56" t="s">
        <v>1113</v>
      </c>
      <c r="B2689" s="56" t="s">
        <v>5374</v>
      </c>
      <c r="C2689" s="56" t="s">
        <v>261</v>
      </c>
      <c r="D2689" s="57" t="s">
        <v>5767</v>
      </c>
      <c r="E2689" s="72" t="s">
        <v>5753</v>
      </c>
      <c r="F2689" s="56" t="s">
        <v>5374</v>
      </c>
    </row>
    <row r="2690" spans="1:6" x14ac:dyDescent="0.25">
      <c r="A2690" s="56" t="s">
        <v>1043</v>
      </c>
      <c r="B2690" s="56" t="s">
        <v>5374</v>
      </c>
      <c r="C2690" s="56" t="s">
        <v>261</v>
      </c>
      <c r="D2690" s="57" t="s">
        <v>5767</v>
      </c>
      <c r="E2690" s="72" t="s">
        <v>5753</v>
      </c>
      <c r="F2690" s="56" t="s">
        <v>5374</v>
      </c>
    </row>
    <row r="2691" spans="1:6" x14ac:dyDescent="0.25">
      <c r="A2691" s="56" t="s">
        <v>4970</v>
      </c>
      <c r="B2691" s="56" t="s">
        <v>5374</v>
      </c>
      <c r="C2691" s="56" t="s">
        <v>261</v>
      </c>
      <c r="D2691" s="57" t="s">
        <v>5767</v>
      </c>
      <c r="E2691" s="72" t="s">
        <v>5753</v>
      </c>
      <c r="F2691" s="56" t="s">
        <v>5374</v>
      </c>
    </row>
    <row r="2692" spans="1:6" x14ac:dyDescent="0.25">
      <c r="A2692" s="56" t="s">
        <v>1085</v>
      </c>
      <c r="B2692" s="56" t="s">
        <v>5374</v>
      </c>
      <c r="C2692" s="56" t="s">
        <v>261</v>
      </c>
      <c r="D2692" s="57" t="s">
        <v>5767</v>
      </c>
      <c r="E2692" s="72" t="s">
        <v>5753</v>
      </c>
      <c r="F2692" s="56" t="s">
        <v>5374</v>
      </c>
    </row>
    <row r="2693" spans="1:6" x14ac:dyDescent="0.25">
      <c r="A2693" s="56" t="s">
        <v>1045</v>
      </c>
      <c r="B2693" s="56" t="s">
        <v>5374</v>
      </c>
      <c r="C2693" s="56" t="s">
        <v>261</v>
      </c>
      <c r="D2693" s="57" t="s">
        <v>5767</v>
      </c>
      <c r="E2693" s="72" t="s">
        <v>5753</v>
      </c>
      <c r="F2693" s="56" t="s">
        <v>5374</v>
      </c>
    </row>
    <row r="2694" spans="1:6" x14ac:dyDescent="0.25">
      <c r="A2694" s="56" t="s">
        <v>1392</v>
      </c>
      <c r="B2694" s="56" t="s">
        <v>5374</v>
      </c>
      <c r="C2694" s="56" t="s">
        <v>261</v>
      </c>
      <c r="D2694" s="57" t="s">
        <v>5767</v>
      </c>
      <c r="E2694" s="72" t="s">
        <v>5753</v>
      </c>
      <c r="F2694" s="56" t="s">
        <v>5374</v>
      </c>
    </row>
    <row r="2695" spans="1:6" x14ac:dyDescent="0.25">
      <c r="A2695" s="56" t="s">
        <v>1046</v>
      </c>
      <c r="B2695" s="56" t="s">
        <v>5374</v>
      </c>
      <c r="C2695" s="56" t="s">
        <v>261</v>
      </c>
      <c r="D2695" s="57" t="s">
        <v>5767</v>
      </c>
      <c r="E2695" s="72" t="s">
        <v>5753</v>
      </c>
      <c r="F2695" s="56" t="s">
        <v>5374</v>
      </c>
    </row>
    <row r="2696" spans="1:6" x14ac:dyDescent="0.25">
      <c r="A2696" s="56" t="s">
        <v>4971</v>
      </c>
      <c r="B2696" s="56" t="s">
        <v>5374</v>
      </c>
      <c r="C2696" s="56" t="s">
        <v>261</v>
      </c>
      <c r="D2696" s="57" t="s">
        <v>5767</v>
      </c>
      <c r="E2696" s="72" t="s">
        <v>5753</v>
      </c>
      <c r="F2696" s="56" t="s">
        <v>5374</v>
      </c>
    </row>
    <row r="2697" spans="1:6" x14ac:dyDescent="0.25">
      <c r="A2697" s="56" t="s">
        <v>1089</v>
      </c>
      <c r="B2697" s="56" t="s">
        <v>5374</v>
      </c>
      <c r="C2697" s="56" t="s">
        <v>261</v>
      </c>
      <c r="D2697" s="57" t="s">
        <v>5767</v>
      </c>
      <c r="E2697" s="72" t="s">
        <v>5753</v>
      </c>
      <c r="F2697" s="56" t="s">
        <v>5374</v>
      </c>
    </row>
    <row r="2698" spans="1:6" x14ac:dyDescent="0.25">
      <c r="A2698" s="56" t="s">
        <v>1876</v>
      </c>
      <c r="B2698" s="56" t="s">
        <v>5374</v>
      </c>
      <c r="C2698" s="56" t="s">
        <v>261</v>
      </c>
      <c r="D2698" s="57" t="s">
        <v>5767</v>
      </c>
      <c r="E2698" s="72" t="s">
        <v>5753</v>
      </c>
      <c r="F2698" s="56" t="s">
        <v>5374</v>
      </c>
    </row>
    <row r="2699" spans="1:6" x14ac:dyDescent="0.25">
      <c r="A2699" s="56" t="s">
        <v>1092</v>
      </c>
      <c r="B2699" s="56" t="s">
        <v>5374</v>
      </c>
      <c r="C2699" s="56" t="s">
        <v>261</v>
      </c>
      <c r="D2699" s="57" t="s">
        <v>5767</v>
      </c>
      <c r="E2699" s="72" t="s">
        <v>5753</v>
      </c>
      <c r="F2699" s="56" t="s">
        <v>5374</v>
      </c>
    </row>
    <row r="2700" spans="1:6" x14ac:dyDescent="0.25">
      <c r="A2700" s="56" t="s">
        <v>1052</v>
      </c>
      <c r="B2700" s="56" t="s">
        <v>5374</v>
      </c>
      <c r="C2700" s="56" t="s">
        <v>261</v>
      </c>
      <c r="D2700" s="57" t="s">
        <v>5767</v>
      </c>
      <c r="E2700" s="72" t="s">
        <v>5753</v>
      </c>
      <c r="F2700" s="56" t="s">
        <v>5374</v>
      </c>
    </row>
    <row r="2701" spans="1:6" x14ac:dyDescent="0.25">
      <c r="A2701" s="56" t="s">
        <v>386</v>
      </c>
      <c r="B2701" s="56" t="s">
        <v>5374</v>
      </c>
      <c r="C2701" s="56" t="s">
        <v>261</v>
      </c>
      <c r="D2701" s="57" t="s">
        <v>5767</v>
      </c>
      <c r="E2701" s="72" t="s">
        <v>5753</v>
      </c>
      <c r="F2701" s="56" t="s">
        <v>5374</v>
      </c>
    </row>
    <row r="2702" spans="1:6" x14ac:dyDescent="0.25">
      <c r="A2702" s="56" t="s">
        <v>1095</v>
      </c>
      <c r="B2702" s="56" t="s">
        <v>5374</v>
      </c>
      <c r="C2702" s="56" t="s">
        <v>261</v>
      </c>
      <c r="D2702" s="57" t="s">
        <v>5767</v>
      </c>
      <c r="E2702" s="72" t="s">
        <v>5753</v>
      </c>
      <c r="F2702" s="56" t="s">
        <v>5374</v>
      </c>
    </row>
    <row r="2703" spans="1:6" x14ac:dyDescent="0.25">
      <c r="A2703" s="56" t="s">
        <v>1123</v>
      </c>
      <c r="B2703" s="56" t="s">
        <v>5374</v>
      </c>
      <c r="C2703" s="56" t="s">
        <v>261</v>
      </c>
      <c r="D2703" s="57" t="s">
        <v>5767</v>
      </c>
      <c r="E2703" s="72" t="s">
        <v>5753</v>
      </c>
      <c r="F2703" s="56" t="s">
        <v>5374</v>
      </c>
    </row>
    <row r="2704" spans="1:6" x14ac:dyDescent="0.25">
      <c r="A2704" s="56" t="s">
        <v>4927</v>
      </c>
      <c r="B2704" s="56" t="s">
        <v>5374</v>
      </c>
      <c r="C2704" s="56" t="s">
        <v>261</v>
      </c>
      <c r="D2704" s="57" t="s">
        <v>5767</v>
      </c>
      <c r="E2704" s="72" t="s">
        <v>5753</v>
      </c>
      <c r="F2704" s="56" t="s">
        <v>5374</v>
      </c>
    </row>
    <row r="2705" spans="1:6" x14ac:dyDescent="0.25">
      <c r="A2705" s="56" t="s">
        <v>1124</v>
      </c>
      <c r="B2705" s="56" t="s">
        <v>5374</v>
      </c>
      <c r="C2705" s="56" t="s">
        <v>261</v>
      </c>
      <c r="D2705" s="57" t="s">
        <v>5767</v>
      </c>
      <c r="E2705" s="72" t="s">
        <v>5753</v>
      </c>
      <c r="F2705" s="56" t="s">
        <v>5374</v>
      </c>
    </row>
    <row r="2706" spans="1:6" x14ac:dyDescent="0.25">
      <c r="A2706" s="56" t="s">
        <v>4979</v>
      </c>
      <c r="B2706" s="56" t="s">
        <v>5374</v>
      </c>
      <c r="C2706" s="56" t="s">
        <v>261</v>
      </c>
      <c r="D2706" s="57" t="s">
        <v>5767</v>
      </c>
      <c r="E2706" s="72" t="s">
        <v>5753</v>
      </c>
      <c r="F2706" s="56" t="s">
        <v>5374</v>
      </c>
    </row>
    <row r="2707" spans="1:6" x14ac:dyDescent="0.25">
      <c r="A2707" s="56" t="s">
        <v>1096</v>
      </c>
      <c r="B2707" s="56" t="s">
        <v>5374</v>
      </c>
      <c r="C2707" s="56" t="s">
        <v>261</v>
      </c>
      <c r="D2707" s="57" t="s">
        <v>5767</v>
      </c>
      <c r="E2707" s="72" t="s">
        <v>5753</v>
      </c>
      <c r="F2707" s="56" t="s">
        <v>5374</v>
      </c>
    </row>
    <row r="2708" spans="1:6" x14ac:dyDescent="0.25">
      <c r="A2708" s="56" t="s">
        <v>308</v>
      </c>
      <c r="B2708" s="56" t="s">
        <v>5374</v>
      </c>
      <c r="C2708" s="56" t="s">
        <v>261</v>
      </c>
      <c r="D2708" s="57" t="s">
        <v>5767</v>
      </c>
      <c r="E2708" s="72" t="s">
        <v>5753</v>
      </c>
      <c r="F2708" s="56" t="s">
        <v>5374</v>
      </c>
    </row>
    <row r="2709" spans="1:6" x14ac:dyDescent="0.25">
      <c r="A2709" s="56" t="s">
        <v>1098</v>
      </c>
      <c r="B2709" s="56" t="s">
        <v>5374</v>
      </c>
      <c r="C2709" s="56" t="s">
        <v>261</v>
      </c>
      <c r="D2709" s="57" t="s">
        <v>5767</v>
      </c>
      <c r="E2709" s="72" t="s">
        <v>5753</v>
      </c>
      <c r="F2709" s="56" t="s">
        <v>5374</v>
      </c>
    </row>
    <row r="2710" spans="1:6" x14ac:dyDescent="0.25">
      <c r="A2710" s="56" t="s">
        <v>1127</v>
      </c>
      <c r="B2710" s="56" t="s">
        <v>5374</v>
      </c>
      <c r="C2710" s="56" t="s">
        <v>261</v>
      </c>
      <c r="D2710" s="57" t="s">
        <v>5767</v>
      </c>
      <c r="E2710" s="72" t="s">
        <v>5753</v>
      </c>
      <c r="F2710" s="56" t="s">
        <v>5374</v>
      </c>
    </row>
    <row r="2711" spans="1:6" x14ac:dyDescent="0.25">
      <c r="A2711" s="56" t="s">
        <v>1022</v>
      </c>
      <c r="B2711" s="56" t="s">
        <v>5375</v>
      </c>
      <c r="C2711" s="56" t="s">
        <v>5784</v>
      </c>
      <c r="D2711" s="57" t="s">
        <v>5767</v>
      </c>
      <c r="E2711" s="72" t="s">
        <v>5753</v>
      </c>
      <c r="F2711" s="56" t="s">
        <v>5375</v>
      </c>
    </row>
    <row r="2712" spans="1:6" x14ac:dyDescent="0.25">
      <c r="A2712" s="56" t="s">
        <v>1058</v>
      </c>
      <c r="B2712" s="56" t="s">
        <v>5375</v>
      </c>
      <c r="C2712" s="56" t="s">
        <v>5784</v>
      </c>
      <c r="D2712" s="57" t="s">
        <v>5767</v>
      </c>
      <c r="E2712" s="72" t="s">
        <v>5753</v>
      </c>
      <c r="F2712" s="56" t="s">
        <v>5375</v>
      </c>
    </row>
    <row r="2713" spans="1:6" x14ac:dyDescent="0.25">
      <c r="A2713" s="56" t="s">
        <v>4844</v>
      </c>
      <c r="B2713" s="56" t="s">
        <v>5375</v>
      </c>
      <c r="C2713" s="56" t="s">
        <v>5784</v>
      </c>
      <c r="D2713" s="57" t="s">
        <v>5767</v>
      </c>
      <c r="E2713" s="72" t="s">
        <v>5753</v>
      </c>
      <c r="F2713" s="56" t="s">
        <v>5375</v>
      </c>
    </row>
    <row r="2714" spans="1:6" x14ac:dyDescent="0.25">
      <c r="A2714" s="56" t="s">
        <v>1029</v>
      </c>
      <c r="B2714" s="56" t="s">
        <v>5375</v>
      </c>
      <c r="C2714" s="56" t="s">
        <v>5784</v>
      </c>
      <c r="D2714" s="57" t="s">
        <v>5767</v>
      </c>
      <c r="E2714" s="72" t="s">
        <v>5753</v>
      </c>
      <c r="F2714" s="56" t="s">
        <v>5375</v>
      </c>
    </row>
    <row r="2715" spans="1:6" x14ac:dyDescent="0.25">
      <c r="A2715" s="56" t="s">
        <v>4221</v>
      </c>
      <c r="B2715" s="56" t="s">
        <v>5375</v>
      </c>
      <c r="C2715" s="56" t="s">
        <v>5784</v>
      </c>
      <c r="D2715" s="57" t="s">
        <v>5767</v>
      </c>
      <c r="E2715" s="72" t="s">
        <v>5753</v>
      </c>
      <c r="F2715" s="56" t="s">
        <v>5375</v>
      </c>
    </row>
    <row r="2716" spans="1:6" x14ac:dyDescent="0.25">
      <c r="A2716" s="56" t="s">
        <v>1030</v>
      </c>
      <c r="B2716" s="56" t="s">
        <v>5375</v>
      </c>
      <c r="C2716" s="56" t="s">
        <v>5784</v>
      </c>
      <c r="D2716" s="57" t="s">
        <v>5767</v>
      </c>
      <c r="E2716" s="72" t="s">
        <v>5753</v>
      </c>
      <c r="F2716" s="56" t="s">
        <v>5375</v>
      </c>
    </row>
    <row r="2717" spans="1:6" x14ac:dyDescent="0.25">
      <c r="A2717" s="56" t="s">
        <v>4258</v>
      </c>
      <c r="B2717" s="56" t="s">
        <v>5375</v>
      </c>
      <c r="C2717" s="56" t="s">
        <v>5784</v>
      </c>
      <c r="D2717" s="57" t="s">
        <v>5767</v>
      </c>
      <c r="E2717" s="72" t="s">
        <v>5753</v>
      </c>
      <c r="F2717" s="56" t="s">
        <v>5375</v>
      </c>
    </row>
    <row r="2718" spans="1:6" x14ac:dyDescent="0.25">
      <c r="A2718" s="56" t="s">
        <v>1059</v>
      </c>
      <c r="B2718" s="56" t="s">
        <v>5375</v>
      </c>
      <c r="C2718" s="56" t="s">
        <v>5784</v>
      </c>
      <c r="D2718" s="57" t="s">
        <v>5767</v>
      </c>
      <c r="E2718" s="72" t="s">
        <v>5753</v>
      </c>
      <c r="F2718" s="56" t="s">
        <v>5375</v>
      </c>
    </row>
    <row r="2719" spans="1:6" x14ac:dyDescent="0.25">
      <c r="A2719" s="56" t="s">
        <v>1060</v>
      </c>
      <c r="B2719" s="56" t="s">
        <v>5375</v>
      </c>
      <c r="C2719" s="56" t="s">
        <v>5784</v>
      </c>
      <c r="D2719" s="57" t="s">
        <v>5767</v>
      </c>
      <c r="E2719" s="72" t="s">
        <v>5753</v>
      </c>
      <c r="F2719" s="56" t="s">
        <v>5375</v>
      </c>
    </row>
    <row r="2720" spans="1:6" x14ac:dyDescent="0.25">
      <c r="A2720" s="56" t="s">
        <v>1061</v>
      </c>
      <c r="B2720" s="56" t="s">
        <v>5375</v>
      </c>
      <c r="C2720" s="56" t="s">
        <v>5784</v>
      </c>
      <c r="D2720" s="57" t="s">
        <v>5767</v>
      </c>
      <c r="E2720" s="72" t="s">
        <v>5753</v>
      </c>
      <c r="F2720" s="56" t="s">
        <v>5375</v>
      </c>
    </row>
    <row r="2721" spans="1:6" x14ac:dyDescent="0.25">
      <c r="A2721" s="56" t="s">
        <v>1062</v>
      </c>
      <c r="B2721" s="56" t="s">
        <v>5375</v>
      </c>
      <c r="C2721" s="56" t="s">
        <v>5784</v>
      </c>
      <c r="D2721" s="57" t="s">
        <v>5767</v>
      </c>
      <c r="E2721" s="72" t="s">
        <v>5753</v>
      </c>
      <c r="F2721" s="56" t="s">
        <v>5375</v>
      </c>
    </row>
    <row r="2722" spans="1:6" x14ac:dyDescent="0.25">
      <c r="A2722" s="56" t="s">
        <v>577</v>
      </c>
      <c r="B2722" s="56" t="s">
        <v>5375</v>
      </c>
      <c r="C2722" s="56" t="s">
        <v>5784</v>
      </c>
      <c r="D2722" s="57" t="s">
        <v>5767</v>
      </c>
      <c r="E2722" s="72" t="s">
        <v>5753</v>
      </c>
      <c r="F2722" s="56" t="s">
        <v>5375</v>
      </c>
    </row>
    <row r="2723" spans="1:6" x14ac:dyDescent="0.25">
      <c r="A2723" s="56" t="s">
        <v>1316</v>
      </c>
      <c r="B2723" s="56" t="s">
        <v>5375</v>
      </c>
      <c r="C2723" s="56" t="s">
        <v>5784</v>
      </c>
      <c r="D2723" s="57" t="s">
        <v>5767</v>
      </c>
      <c r="E2723" s="72" t="s">
        <v>5753</v>
      </c>
      <c r="F2723" s="56" t="s">
        <v>5375</v>
      </c>
    </row>
    <row r="2724" spans="1:6" x14ac:dyDescent="0.25">
      <c r="A2724" s="56" t="s">
        <v>1101</v>
      </c>
      <c r="B2724" s="56" t="s">
        <v>5375</v>
      </c>
      <c r="C2724" s="56" t="s">
        <v>5784</v>
      </c>
      <c r="D2724" s="57" t="s">
        <v>5767</v>
      </c>
      <c r="E2724" s="72" t="s">
        <v>5753</v>
      </c>
      <c r="F2724" s="56" t="s">
        <v>5375</v>
      </c>
    </row>
    <row r="2725" spans="1:6" x14ac:dyDescent="0.25">
      <c r="A2725" s="56" t="s">
        <v>1066</v>
      </c>
      <c r="B2725" s="56" t="s">
        <v>5375</v>
      </c>
      <c r="C2725" s="56" t="s">
        <v>5784</v>
      </c>
      <c r="D2725" s="57" t="s">
        <v>5767</v>
      </c>
      <c r="E2725" s="72" t="s">
        <v>5753</v>
      </c>
      <c r="F2725" s="56" t="s">
        <v>5375</v>
      </c>
    </row>
    <row r="2726" spans="1:6" x14ac:dyDescent="0.25">
      <c r="A2726" s="56" t="s">
        <v>4287</v>
      </c>
      <c r="B2726" s="56" t="s">
        <v>5375</v>
      </c>
      <c r="C2726" s="56" t="s">
        <v>5784</v>
      </c>
      <c r="D2726" s="57" t="s">
        <v>5767</v>
      </c>
      <c r="E2726" s="72" t="s">
        <v>5753</v>
      </c>
      <c r="F2726" s="56" t="s">
        <v>5375</v>
      </c>
    </row>
    <row r="2727" spans="1:6" x14ac:dyDescent="0.25">
      <c r="A2727" s="56" t="s">
        <v>1104</v>
      </c>
      <c r="B2727" s="56" t="s">
        <v>5375</v>
      </c>
      <c r="C2727" s="56" t="s">
        <v>5784</v>
      </c>
      <c r="D2727" s="57" t="s">
        <v>5767</v>
      </c>
      <c r="E2727" s="72" t="s">
        <v>5753</v>
      </c>
      <c r="F2727" s="56" t="s">
        <v>5375</v>
      </c>
    </row>
    <row r="2728" spans="1:6" x14ac:dyDescent="0.25">
      <c r="A2728" s="56" t="s">
        <v>4846</v>
      </c>
      <c r="B2728" s="56" t="s">
        <v>5375</v>
      </c>
      <c r="C2728" s="56" t="s">
        <v>5784</v>
      </c>
      <c r="D2728" s="57" t="s">
        <v>5767</v>
      </c>
      <c r="E2728" s="72" t="s">
        <v>5753</v>
      </c>
      <c r="F2728" s="56" t="s">
        <v>5375</v>
      </c>
    </row>
    <row r="2729" spans="1:6" x14ac:dyDescent="0.25">
      <c r="A2729" s="56" t="s">
        <v>1105</v>
      </c>
      <c r="B2729" s="56" t="s">
        <v>5375</v>
      </c>
      <c r="C2729" s="56" t="s">
        <v>5784</v>
      </c>
      <c r="D2729" s="57" t="s">
        <v>5767</v>
      </c>
      <c r="E2729" s="72" t="s">
        <v>5753</v>
      </c>
      <c r="F2729" s="56" t="s">
        <v>5375</v>
      </c>
    </row>
    <row r="2730" spans="1:6" x14ac:dyDescent="0.25">
      <c r="A2730" s="56" t="s">
        <v>2841</v>
      </c>
      <c r="B2730" s="56" t="s">
        <v>5375</v>
      </c>
      <c r="C2730" s="56" t="s">
        <v>5784</v>
      </c>
      <c r="D2730" s="57" t="s">
        <v>5767</v>
      </c>
      <c r="E2730" s="72" t="s">
        <v>5753</v>
      </c>
      <c r="F2730" s="56" t="s">
        <v>5375</v>
      </c>
    </row>
    <row r="2731" spans="1:6" x14ac:dyDescent="0.25">
      <c r="A2731" s="56" t="s">
        <v>1070</v>
      </c>
      <c r="B2731" s="56" t="s">
        <v>5375</v>
      </c>
      <c r="C2731" s="56" t="s">
        <v>5784</v>
      </c>
      <c r="D2731" s="57" t="s">
        <v>5767</v>
      </c>
      <c r="E2731" s="72" t="s">
        <v>5753</v>
      </c>
      <c r="F2731" s="56" t="s">
        <v>5375</v>
      </c>
    </row>
    <row r="2732" spans="1:6" x14ac:dyDescent="0.25">
      <c r="A2732" s="56" t="s">
        <v>4967</v>
      </c>
      <c r="B2732" s="56" t="s">
        <v>5375</v>
      </c>
      <c r="C2732" s="56" t="s">
        <v>5784</v>
      </c>
      <c r="D2732" s="57" t="s">
        <v>5767</v>
      </c>
      <c r="E2732" s="72" t="s">
        <v>5753</v>
      </c>
      <c r="F2732" s="56" t="s">
        <v>5375</v>
      </c>
    </row>
    <row r="2733" spans="1:6" x14ac:dyDescent="0.25">
      <c r="A2733" s="56" t="s">
        <v>1073</v>
      </c>
      <c r="B2733" s="56" t="s">
        <v>5375</v>
      </c>
      <c r="C2733" s="56" t="s">
        <v>5784</v>
      </c>
      <c r="D2733" s="57" t="s">
        <v>5767</v>
      </c>
      <c r="E2733" s="72" t="s">
        <v>5753</v>
      </c>
      <c r="F2733" s="56" t="s">
        <v>5375</v>
      </c>
    </row>
    <row r="2734" spans="1:6" x14ac:dyDescent="0.25">
      <c r="A2734" s="56" t="s">
        <v>1106</v>
      </c>
      <c r="B2734" s="56" t="s">
        <v>5375</v>
      </c>
      <c r="C2734" s="56" t="s">
        <v>5784</v>
      </c>
      <c r="D2734" s="57" t="s">
        <v>5767</v>
      </c>
      <c r="E2734" s="72" t="s">
        <v>5753</v>
      </c>
      <c r="F2734" s="56" t="s">
        <v>5375</v>
      </c>
    </row>
    <row r="2735" spans="1:6" x14ac:dyDescent="0.25">
      <c r="A2735" s="56" t="s">
        <v>4968</v>
      </c>
      <c r="B2735" s="56" t="s">
        <v>5375</v>
      </c>
      <c r="C2735" s="56" t="s">
        <v>5784</v>
      </c>
      <c r="D2735" s="57" t="s">
        <v>5767</v>
      </c>
      <c r="E2735" s="72" t="s">
        <v>5753</v>
      </c>
      <c r="F2735" s="56" t="s">
        <v>5375</v>
      </c>
    </row>
    <row r="2736" spans="1:6" x14ac:dyDescent="0.25">
      <c r="A2736" s="56" t="s">
        <v>4847</v>
      </c>
      <c r="B2736" s="56" t="s">
        <v>5375</v>
      </c>
      <c r="C2736" s="56" t="s">
        <v>5784</v>
      </c>
      <c r="D2736" s="57" t="s">
        <v>5767</v>
      </c>
      <c r="E2736" s="72" t="s">
        <v>5753</v>
      </c>
      <c r="F2736" s="56" t="s">
        <v>5375</v>
      </c>
    </row>
    <row r="2737" spans="1:6" x14ac:dyDescent="0.25">
      <c r="A2737" s="56" t="s">
        <v>1076</v>
      </c>
      <c r="B2737" s="56" t="s">
        <v>5375</v>
      </c>
      <c r="C2737" s="56" t="s">
        <v>5784</v>
      </c>
      <c r="D2737" s="57" t="s">
        <v>5767</v>
      </c>
      <c r="E2737" s="72" t="s">
        <v>5753</v>
      </c>
      <c r="F2737" s="56" t="s">
        <v>5375</v>
      </c>
    </row>
    <row r="2738" spans="1:6" x14ac:dyDescent="0.25">
      <c r="A2738" s="56" t="s">
        <v>1037</v>
      </c>
      <c r="B2738" s="56" t="s">
        <v>5375</v>
      </c>
      <c r="C2738" s="56" t="s">
        <v>5784</v>
      </c>
      <c r="D2738" s="57" t="s">
        <v>5767</v>
      </c>
      <c r="E2738" s="72" t="s">
        <v>5753</v>
      </c>
      <c r="F2738" s="56" t="s">
        <v>5375</v>
      </c>
    </row>
    <row r="2739" spans="1:6" x14ac:dyDescent="0.25">
      <c r="A2739" s="56" t="s">
        <v>4969</v>
      </c>
      <c r="B2739" s="56" t="s">
        <v>5375</v>
      </c>
      <c r="C2739" s="56" t="s">
        <v>5784</v>
      </c>
      <c r="D2739" s="57" t="s">
        <v>5767</v>
      </c>
      <c r="E2739" s="72" t="s">
        <v>5753</v>
      </c>
      <c r="F2739" s="56" t="s">
        <v>5375</v>
      </c>
    </row>
    <row r="2740" spans="1:6" x14ac:dyDescent="0.25">
      <c r="A2740" s="56" t="s">
        <v>1109</v>
      </c>
      <c r="B2740" s="56" t="s">
        <v>5375</v>
      </c>
      <c r="C2740" s="56" t="s">
        <v>5784</v>
      </c>
      <c r="D2740" s="57" t="s">
        <v>5767</v>
      </c>
      <c r="E2740" s="72" t="s">
        <v>5753</v>
      </c>
      <c r="F2740" s="56" t="s">
        <v>5375</v>
      </c>
    </row>
    <row r="2741" spans="1:6" x14ac:dyDescent="0.25">
      <c r="A2741" s="56" t="s">
        <v>1039</v>
      </c>
      <c r="B2741" s="56" t="s">
        <v>5375</v>
      </c>
      <c r="C2741" s="56" t="s">
        <v>5784</v>
      </c>
      <c r="D2741" s="57" t="s">
        <v>5767</v>
      </c>
      <c r="E2741" s="72" t="s">
        <v>5753</v>
      </c>
      <c r="F2741" s="56" t="s">
        <v>5375</v>
      </c>
    </row>
    <row r="2742" spans="1:6" x14ac:dyDescent="0.25">
      <c r="A2742" s="56" t="s">
        <v>1111</v>
      </c>
      <c r="B2742" s="56" t="s">
        <v>5375</v>
      </c>
      <c r="C2742" s="56" t="s">
        <v>5784</v>
      </c>
      <c r="D2742" s="57" t="s">
        <v>5767</v>
      </c>
      <c r="E2742" s="72" t="s">
        <v>5753</v>
      </c>
      <c r="F2742" s="56" t="s">
        <v>5375</v>
      </c>
    </row>
    <row r="2743" spans="1:6" x14ac:dyDescent="0.25">
      <c r="A2743" s="56" t="s">
        <v>1114</v>
      </c>
      <c r="B2743" s="56" t="s">
        <v>5375</v>
      </c>
      <c r="C2743" s="56" t="s">
        <v>298</v>
      </c>
      <c r="D2743" s="57" t="s">
        <v>5767</v>
      </c>
      <c r="E2743" s="72" t="s">
        <v>5753</v>
      </c>
      <c r="F2743" s="56" t="s">
        <v>5375</v>
      </c>
    </row>
    <row r="2744" spans="1:6" x14ac:dyDescent="0.25">
      <c r="A2744" s="56" t="s">
        <v>5014</v>
      </c>
      <c r="B2744" s="56" t="s">
        <v>5375</v>
      </c>
      <c r="C2744" s="56" t="s">
        <v>298</v>
      </c>
      <c r="D2744" s="57" t="s">
        <v>5767</v>
      </c>
      <c r="E2744" s="72" t="s">
        <v>5753</v>
      </c>
      <c r="F2744" s="56" t="s">
        <v>5375</v>
      </c>
    </row>
    <row r="2745" spans="1:6" x14ac:dyDescent="0.25">
      <c r="A2745" s="56" t="s">
        <v>4978</v>
      </c>
      <c r="B2745" s="56" t="s">
        <v>5375</v>
      </c>
      <c r="C2745" s="56" t="s">
        <v>298</v>
      </c>
      <c r="D2745" s="57" t="s">
        <v>5767</v>
      </c>
      <c r="E2745" s="72" t="s">
        <v>5753</v>
      </c>
      <c r="F2745" s="56" t="s">
        <v>5375</v>
      </c>
    </row>
    <row r="2746" spans="1:6" x14ac:dyDescent="0.25">
      <c r="A2746" s="56" t="s">
        <v>1083</v>
      </c>
      <c r="B2746" s="56" t="s">
        <v>5375</v>
      </c>
      <c r="C2746" s="56" t="s">
        <v>298</v>
      </c>
      <c r="D2746" s="57" t="s">
        <v>5767</v>
      </c>
      <c r="E2746" s="72" t="s">
        <v>5753</v>
      </c>
      <c r="F2746" s="56" t="s">
        <v>5375</v>
      </c>
    </row>
    <row r="2747" spans="1:6" x14ac:dyDescent="0.25">
      <c r="A2747" s="56" t="s">
        <v>1084</v>
      </c>
      <c r="B2747" s="56" t="s">
        <v>5375</v>
      </c>
      <c r="C2747" s="56" t="s">
        <v>298</v>
      </c>
      <c r="D2747" s="57" t="s">
        <v>5767</v>
      </c>
      <c r="E2747" s="72" t="s">
        <v>5753</v>
      </c>
      <c r="F2747" s="56" t="s">
        <v>5375</v>
      </c>
    </row>
    <row r="2748" spans="1:6" x14ac:dyDescent="0.25">
      <c r="A2748" s="56" t="s">
        <v>1044</v>
      </c>
      <c r="B2748" s="56" t="s">
        <v>5375</v>
      </c>
      <c r="C2748" s="56" t="s">
        <v>298</v>
      </c>
      <c r="D2748" s="57" t="s">
        <v>5767</v>
      </c>
      <c r="E2748" s="72" t="s">
        <v>5753</v>
      </c>
      <c r="F2748" s="56" t="s">
        <v>5375</v>
      </c>
    </row>
    <row r="2749" spans="1:6" x14ac:dyDescent="0.25">
      <c r="A2749" s="56" t="s">
        <v>4742</v>
      </c>
      <c r="B2749" s="56" t="s">
        <v>5375</v>
      </c>
      <c r="C2749" s="56" t="s">
        <v>298</v>
      </c>
      <c r="D2749" s="57" t="s">
        <v>5767</v>
      </c>
      <c r="E2749" s="72" t="s">
        <v>5753</v>
      </c>
      <c r="F2749" s="56" t="s">
        <v>5375</v>
      </c>
    </row>
    <row r="2750" spans="1:6" x14ac:dyDescent="0.25">
      <c r="A2750" s="56" t="s">
        <v>1047</v>
      </c>
      <c r="B2750" s="56" t="s">
        <v>5375</v>
      </c>
      <c r="C2750" s="56" t="s">
        <v>298</v>
      </c>
      <c r="D2750" s="57" t="s">
        <v>5767</v>
      </c>
      <c r="E2750" s="72" t="s">
        <v>5753</v>
      </c>
      <c r="F2750" s="56" t="s">
        <v>5375</v>
      </c>
    </row>
    <row r="2751" spans="1:6" x14ac:dyDescent="0.25">
      <c r="A2751" s="56" t="s">
        <v>1086</v>
      </c>
      <c r="B2751" s="56" t="s">
        <v>5375</v>
      </c>
      <c r="C2751" s="56" t="s">
        <v>298</v>
      </c>
      <c r="D2751" s="57" t="s">
        <v>5767</v>
      </c>
      <c r="E2751" s="72" t="s">
        <v>5753</v>
      </c>
      <c r="F2751" s="56" t="s">
        <v>5375</v>
      </c>
    </row>
    <row r="2752" spans="1:6" x14ac:dyDescent="0.25">
      <c r="A2752" s="56" t="s">
        <v>1087</v>
      </c>
      <c r="B2752" s="56" t="s">
        <v>5375</v>
      </c>
      <c r="C2752" s="56" t="s">
        <v>298</v>
      </c>
      <c r="D2752" s="57" t="s">
        <v>5767</v>
      </c>
      <c r="E2752" s="72" t="s">
        <v>5753</v>
      </c>
      <c r="F2752" s="56" t="s">
        <v>5375</v>
      </c>
    </row>
    <row r="2753" spans="1:6" x14ac:dyDescent="0.25">
      <c r="A2753" s="56" t="s">
        <v>1048</v>
      </c>
      <c r="B2753" s="56" t="s">
        <v>5375</v>
      </c>
      <c r="C2753" s="56" t="s">
        <v>298</v>
      </c>
      <c r="D2753" s="57" t="s">
        <v>5767</v>
      </c>
      <c r="E2753" s="72" t="s">
        <v>5753</v>
      </c>
      <c r="F2753" s="56" t="s">
        <v>5375</v>
      </c>
    </row>
    <row r="2754" spans="1:6" x14ac:dyDescent="0.25">
      <c r="A2754" s="56" t="s">
        <v>1117</v>
      </c>
      <c r="B2754" s="56" t="s">
        <v>5375</v>
      </c>
      <c r="C2754" s="56" t="s">
        <v>298</v>
      </c>
      <c r="D2754" s="57" t="s">
        <v>5767</v>
      </c>
      <c r="E2754" s="72" t="s">
        <v>5753</v>
      </c>
      <c r="F2754" s="56" t="s">
        <v>5375</v>
      </c>
    </row>
    <row r="2755" spans="1:6" x14ac:dyDescent="0.25">
      <c r="A2755" s="56" t="s">
        <v>1118</v>
      </c>
      <c r="B2755" s="56" t="s">
        <v>5375</v>
      </c>
      <c r="C2755" s="56" t="s">
        <v>298</v>
      </c>
      <c r="D2755" s="57" t="s">
        <v>5767</v>
      </c>
      <c r="E2755" s="72" t="s">
        <v>5753</v>
      </c>
      <c r="F2755" s="56" t="s">
        <v>5375</v>
      </c>
    </row>
    <row r="2756" spans="1:6" x14ac:dyDescent="0.25">
      <c r="A2756" s="56" t="s">
        <v>4356</v>
      </c>
      <c r="B2756" s="56" t="s">
        <v>5375</v>
      </c>
      <c r="C2756" s="56" t="s">
        <v>298</v>
      </c>
      <c r="D2756" s="57" t="s">
        <v>5767</v>
      </c>
      <c r="E2756" s="72" t="s">
        <v>5753</v>
      </c>
      <c r="F2756" s="56" t="s">
        <v>5375</v>
      </c>
    </row>
    <row r="2757" spans="1:6" x14ac:dyDescent="0.25">
      <c r="A2757" s="56" t="s">
        <v>4972</v>
      </c>
      <c r="B2757" s="56" t="s">
        <v>5375</v>
      </c>
      <c r="C2757" s="56" t="s">
        <v>298</v>
      </c>
      <c r="D2757" s="57" t="s">
        <v>5767</v>
      </c>
      <c r="E2757" s="72" t="s">
        <v>5753</v>
      </c>
      <c r="F2757" s="56" t="s">
        <v>5375</v>
      </c>
    </row>
    <row r="2758" spans="1:6" x14ac:dyDescent="0.25">
      <c r="A2758" s="56" t="s">
        <v>1050</v>
      </c>
      <c r="B2758" s="56" t="s">
        <v>5375</v>
      </c>
      <c r="C2758" s="56" t="s">
        <v>298</v>
      </c>
      <c r="D2758" s="57" t="s">
        <v>5767</v>
      </c>
      <c r="E2758" s="72" t="s">
        <v>5753</v>
      </c>
      <c r="F2758" s="56" t="s">
        <v>5375</v>
      </c>
    </row>
    <row r="2759" spans="1:6" x14ac:dyDescent="0.25">
      <c r="A2759" s="56" t="s">
        <v>1121</v>
      </c>
      <c r="B2759" s="56" t="s">
        <v>5375</v>
      </c>
      <c r="C2759" s="56" t="s">
        <v>298</v>
      </c>
      <c r="D2759" s="57" t="s">
        <v>5767</v>
      </c>
      <c r="E2759" s="72" t="s">
        <v>5753</v>
      </c>
      <c r="F2759" s="56" t="s">
        <v>5375</v>
      </c>
    </row>
    <row r="2760" spans="1:6" x14ac:dyDescent="0.25">
      <c r="A2760" s="56" t="s">
        <v>1094</v>
      </c>
      <c r="B2760" s="56" t="s">
        <v>5375</v>
      </c>
      <c r="C2760" s="56" t="s">
        <v>298</v>
      </c>
      <c r="D2760" s="57" t="s">
        <v>5767</v>
      </c>
      <c r="E2760" s="72" t="s">
        <v>5753</v>
      </c>
      <c r="F2760" s="56" t="s">
        <v>5375</v>
      </c>
    </row>
    <row r="2761" spans="1:6" x14ac:dyDescent="0.25">
      <c r="A2761" s="56" t="s">
        <v>1334</v>
      </c>
      <c r="B2761" s="56" t="s">
        <v>5375</v>
      </c>
      <c r="C2761" s="56" t="s">
        <v>298</v>
      </c>
      <c r="D2761" s="57" t="s">
        <v>5767</v>
      </c>
      <c r="E2761" s="72" t="s">
        <v>5753</v>
      </c>
      <c r="F2761" s="56" t="s">
        <v>5375</v>
      </c>
    </row>
    <row r="2762" spans="1:6" x14ac:dyDescent="0.25">
      <c r="A2762" s="56" t="s">
        <v>1053</v>
      </c>
      <c r="B2762" s="56" t="s">
        <v>5375</v>
      </c>
      <c r="C2762" s="56" t="s">
        <v>298</v>
      </c>
      <c r="D2762" s="57" t="s">
        <v>5767</v>
      </c>
      <c r="E2762" s="72" t="s">
        <v>5753</v>
      </c>
      <c r="F2762" s="56" t="s">
        <v>5375</v>
      </c>
    </row>
    <row r="2763" spans="1:6" x14ac:dyDescent="0.25">
      <c r="A2763" s="56" t="s">
        <v>1735</v>
      </c>
      <c r="B2763" s="56" t="s">
        <v>5375</v>
      </c>
      <c r="C2763" s="56" t="s">
        <v>298</v>
      </c>
      <c r="D2763" s="57" t="s">
        <v>5767</v>
      </c>
      <c r="E2763" s="72" t="s">
        <v>5753</v>
      </c>
      <c r="F2763" s="56" t="s">
        <v>5375</v>
      </c>
    </row>
    <row r="2764" spans="1:6" x14ac:dyDescent="0.25">
      <c r="A2764" s="56" t="s">
        <v>1054</v>
      </c>
      <c r="B2764" s="56" t="s">
        <v>5375</v>
      </c>
      <c r="C2764" s="56" t="s">
        <v>298</v>
      </c>
      <c r="D2764" s="57" t="s">
        <v>5767</v>
      </c>
      <c r="E2764" s="72" t="s">
        <v>5753</v>
      </c>
      <c r="F2764" s="56" t="s">
        <v>5375</v>
      </c>
    </row>
    <row r="2765" spans="1:6" x14ac:dyDescent="0.25">
      <c r="A2765" s="56" t="s">
        <v>1122</v>
      </c>
      <c r="B2765" s="56" t="s">
        <v>5375</v>
      </c>
      <c r="C2765" s="56" t="s">
        <v>298</v>
      </c>
      <c r="D2765" s="57" t="s">
        <v>5767</v>
      </c>
      <c r="E2765" s="72" t="s">
        <v>5753</v>
      </c>
      <c r="F2765" s="56" t="s">
        <v>5375</v>
      </c>
    </row>
    <row r="2766" spans="1:6" x14ac:dyDescent="0.25">
      <c r="A2766" s="56" t="s">
        <v>1335</v>
      </c>
      <c r="B2766" s="56" t="s">
        <v>5375</v>
      </c>
      <c r="C2766" s="56" t="s">
        <v>298</v>
      </c>
      <c r="D2766" s="57" t="s">
        <v>5767</v>
      </c>
      <c r="E2766" s="72" t="s">
        <v>5753</v>
      </c>
      <c r="F2766" s="56" t="s">
        <v>5375</v>
      </c>
    </row>
    <row r="2767" spans="1:6" x14ac:dyDescent="0.25">
      <c r="A2767" s="56" t="s">
        <v>5015</v>
      </c>
      <c r="B2767" s="56" t="s">
        <v>5375</v>
      </c>
      <c r="C2767" s="56" t="s">
        <v>298</v>
      </c>
      <c r="D2767" s="57" t="s">
        <v>5767</v>
      </c>
      <c r="E2767" s="72" t="s">
        <v>5753</v>
      </c>
      <c r="F2767" s="56" t="s">
        <v>5375</v>
      </c>
    </row>
    <row r="2768" spans="1:6" x14ac:dyDescent="0.25">
      <c r="A2768" s="56" t="s">
        <v>4973</v>
      </c>
      <c r="B2768" s="56" t="s">
        <v>5375</v>
      </c>
      <c r="C2768" s="56" t="s">
        <v>298</v>
      </c>
      <c r="D2768" s="57" t="s">
        <v>5767</v>
      </c>
      <c r="E2768" s="72" t="s">
        <v>5753</v>
      </c>
      <c r="F2768" s="56" t="s">
        <v>5375</v>
      </c>
    </row>
    <row r="2769" spans="1:6" x14ac:dyDescent="0.25">
      <c r="A2769" s="56" t="s">
        <v>156</v>
      </c>
      <c r="B2769" s="56" t="s">
        <v>5375</v>
      </c>
      <c r="C2769" s="56" t="s">
        <v>298</v>
      </c>
      <c r="D2769" s="57" t="s">
        <v>5767</v>
      </c>
      <c r="E2769" s="72" t="s">
        <v>5753</v>
      </c>
      <c r="F2769" s="56" t="s">
        <v>5375</v>
      </c>
    </row>
    <row r="2770" spans="1:6" x14ac:dyDescent="0.25">
      <c r="A2770" s="56" t="s">
        <v>1097</v>
      </c>
      <c r="B2770" s="56" t="s">
        <v>5375</v>
      </c>
      <c r="C2770" s="56" t="s">
        <v>298</v>
      </c>
      <c r="D2770" s="57" t="s">
        <v>5767</v>
      </c>
      <c r="E2770" s="72" t="s">
        <v>5753</v>
      </c>
      <c r="F2770" s="56" t="s">
        <v>5375</v>
      </c>
    </row>
    <row r="2771" spans="1:6" x14ac:dyDescent="0.25">
      <c r="A2771" s="56" t="s">
        <v>1126</v>
      </c>
      <c r="B2771" s="56" t="s">
        <v>5375</v>
      </c>
      <c r="C2771" s="56" t="s">
        <v>298</v>
      </c>
      <c r="D2771" s="57" t="s">
        <v>5767</v>
      </c>
      <c r="E2771" s="72" t="s">
        <v>5753</v>
      </c>
      <c r="F2771" s="56" t="s">
        <v>5375</v>
      </c>
    </row>
    <row r="2772" spans="1:6" x14ac:dyDescent="0.25">
      <c r="A2772" s="56" t="s">
        <v>1099</v>
      </c>
      <c r="B2772" s="56" t="s">
        <v>5375</v>
      </c>
      <c r="C2772" s="56" t="s">
        <v>298</v>
      </c>
      <c r="D2772" s="57" t="s">
        <v>5767</v>
      </c>
      <c r="E2772" s="72" t="s">
        <v>5753</v>
      </c>
      <c r="F2772" s="56" t="s">
        <v>5375</v>
      </c>
    </row>
    <row r="2773" spans="1:6" x14ac:dyDescent="0.25">
      <c r="A2773" s="56" t="s">
        <v>1358</v>
      </c>
      <c r="B2773" s="56" t="s">
        <v>5375</v>
      </c>
      <c r="C2773" s="56" t="s">
        <v>298</v>
      </c>
      <c r="D2773" s="57" t="s">
        <v>5767</v>
      </c>
      <c r="E2773" s="72" t="s">
        <v>5753</v>
      </c>
      <c r="F2773" s="56" t="s">
        <v>5375</v>
      </c>
    </row>
    <row r="2774" spans="1:6" x14ac:dyDescent="0.25">
      <c r="A2774" s="56" t="s">
        <v>977</v>
      </c>
      <c r="B2774" s="56" t="s">
        <v>2035</v>
      </c>
      <c r="C2774" s="56" t="s">
        <v>852</v>
      </c>
      <c r="D2774" s="57" t="s">
        <v>5767</v>
      </c>
      <c r="E2774" s="72" t="s">
        <v>5753</v>
      </c>
      <c r="F2774" s="56" t="s">
        <v>2035</v>
      </c>
    </row>
    <row r="2775" spans="1:6" x14ac:dyDescent="0.25">
      <c r="A2775" s="56" t="s">
        <v>3615</v>
      </c>
      <c r="B2775" s="56" t="s">
        <v>2035</v>
      </c>
      <c r="C2775" s="56" t="s">
        <v>852</v>
      </c>
      <c r="D2775" s="57" t="s">
        <v>5767</v>
      </c>
      <c r="E2775" s="72" t="s">
        <v>5753</v>
      </c>
      <c r="F2775" s="56" t="s">
        <v>2035</v>
      </c>
    </row>
    <row r="2776" spans="1:6" x14ac:dyDescent="0.25">
      <c r="A2776" s="56" t="s">
        <v>3635</v>
      </c>
      <c r="B2776" s="56" t="s">
        <v>2035</v>
      </c>
      <c r="C2776" s="56" t="s">
        <v>852</v>
      </c>
      <c r="D2776" s="57" t="s">
        <v>5767</v>
      </c>
      <c r="E2776" s="72" t="s">
        <v>5753</v>
      </c>
      <c r="F2776" s="56" t="s">
        <v>2035</v>
      </c>
    </row>
    <row r="2777" spans="1:6" x14ac:dyDescent="0.25">
      <c r="A2777" s="56" t="s">
        <v>3616</v>
      </c>
      <c r="B2777" s="56" t="s">
        <v>2035</v>
      </c>
      <c r="C2777" s="56" t="s">
        <v>852</v>
      </c>
      <c r="D2777" s="57" t="s">
        <v>5767</v>
      </c>
      <c r="E2777" s="72" t="s">
        <v>5753</v>
      </c>
      <c r="F2777" s="56" t="s">
        <v>2035</v>
      </c>
    </row>
    <row r="2778" spans="1:6" x14ac:dyDescent="0.25">
      <c r="A2778" s="56" t="s">
        <v>3406</v>
      </c>
      <c r="B2778" s="56" t="s">
        <v>2035</v>
      </c>
      <c r="C2778" s="56" t="s">
        <v>852</v>
      </c>
      <c r="D2778" s="57" t="s">
        <v>5767</v>
      </c>
      <c r="E2778" s="72" t="s">
        <v>5753</v>
      </c>
      <c r="F2778" s="56" t="s">
        <v>2035</v>
      </c>
    </row>
    <row r="2779" spans="1:6" x14ac:dyDescent="0.25">
      <c r="A2779" s="56" t="s">
        <v>3618</v>
      </c>
      <c r="B2779" s="56" t="s">
        <v>2035</v>
      </c>
      <c r="C2779" s="56" t="s">
        <v>852</v>
      </c>
      <c r="D2779" s="57" t="s">
        <v>5767</v>
      </c>
      <c r="E2779" s="72" t="s">
        <v>5753</v>
      </c>
      <c r="F2779" s="56" t="s">
        <v>2035</v>
      </c>
    </row>
    <row r="2780" spans="1:6" x14ac:dyDescent="0.25">
      <c r="A2780" s="56" t="s">
        <v>3586</v>
      </c>
      <c r="B2780" s="56" t="s">
        <v>2035</v>
      </c>
      <c r="C2780" s="56" t="s">
        <v>852</v>
      </c>
      <c r="D2780" s="57" t="s">
        <v>5767</v>
      </c>
      <c r="E2780" s="72" t="s">
        <v>5753</v>
      </c>
      <c r="F2780" s="56" t="s">
        <v>2035</v>
      </c>
    </row>
    <row r="2781" spans="1:6" x14ac:dyDescent="0.25">
      <c r="A2781" s="56" t="s">
        <v>3378</v>
      </c>
      <c r="B2781" s="56" t="s">
        <v>2035</v>
      </c>
      <c r="C2781" s="56" t="s">
        <v>852</v>
      </c>
      <c r="D2781" s="57" t="s">
        <v>5767</v>
      </c>
      <c r="E2781" s="72" t="s">
        <v>5753</v>
      </c>
      <c r="F2781" s="56" t="s">
        <v>2035</v>
      </c>
    </row>
    <row r="2782" spans="1:6" x14ac:dyDescent="0.25">
      <c r="A2782" s="56" t="s">
        <v>831</v>
      </c>
      <c r="B2782" s="56" t="s">
        <v>2035</v>
      </c>
      <c r="C2782" s="56" t="s">
        <v>852</v>
      </c>
      <c r="D2782" s="57" t="s">
        <v>5767</v>
      </c>
      <c r="E2782" s="72" t="s">
        <v>5753</v>
      </c>
      <c r="F2782" s="56" t="s">
        <v>2035</v>
      </c>
    </row>
    <row r="2783" spans="1:6" x14ac:dyDescent="0.25">
      <c r="A2783" s="56" t="s">
        <v>3379</v>
      </c>
      <c r="B2783" s="56" t="s">
        <v>2035</v>
      </c>
      <c r="C2783" s="56" t="s">
        <v>852</v>
      </c>
      <c r="D2783" s="57" t="s">
        <v>5767</v>
      </c>
      <c r="E2783" s="72" t="s">
        <v>5753</v>
      </c>
      <c r="F2783" s="56" t="s">
        <v>2035</v>
      </c>
    </row>
    <row r="2784" spans="1:6" x14ac:dyDescent="0.25">
      <c r="A2784" s="56" t="s">
        <v>855</v>
      </c>
      <c r="B2784" s="56" t="s">
        <v>2035</v>
      </c>
      <c r="C2784" s="56" t="s">
        <v>852</v>
      </c>
      <c r="D2784" s="57" t="s">
        <v>5767</v>
      </c>
      <c r="E2784" s="72" t="s">
        <v>5753</v>
      </c>
      <c r="F2784" s="56" t="s">
        <v>2035</v>
      </c>
    </row>
    <row r="2785" spans="1:6" x14ac:dyDescent="0.25">
      <c r="A2785" s="56" t="s">
        <v>3380</v>
      </c>
      <c r="B2785" s="56" t="s">
        <v>2035</v>
      </c>
      <c r="C2785" s="56" t="s">
        <v>852</v>
      </c>
      <c r="D2785" s="57" t="s">
        <v>5767</v>
      </c>
      <c r="E2785" s="72" t="s">
        <v>5753</v>
      </c>
      <c r="F2785" s="56" t="s">
        <v>2035</v>
      </c>
    </row>
    <row r="2786" spans="1:6" x14ac:dyDescent="0.25">
      <c r="A2786" s="56" t="s">
        <v>880</v>
      </c>
      <c r="B2786" s="56" t="s">
        <v>2035</v>
      </c>
      <c r="C2786" s="56" t="s">
        <v>852</v>
      </c>
      <c r="D2786" s="57" t="s">
        <v>5767</v>
      </c>
      <c r="E2786" s="72" t="s">
        <v>5753</v>
      </c>
      <c r="F2786" s="56" t="s">
        <v>2035</v>
      </c>
    </row>
    <row r="2787" spans="1:6" x14ac:dyDescent="0.25">
      <c r="A2787" s="56" t="s">
        <v>983</v>
      </c>
      <c r="B2787" s="56" t="s">
        <v>2035</v>
      </c>
      <c r="C2787" s="56" t="s">
        <v>852</v>
      </c>
      <c r="D2787" s="57" t="s">
        <v>5767</v>
      </c>
      <c r="E2787" s="72" t="s">
        <v>5753</v>
      </c>
      <c r="F2787" s="56" t="s">
        <v>2035</v>
      </c>
    </row>
    <row r="2788" spans="1:6" x14ac:dyDescent="0.25">
      <c r="A2788" s="56" t="s">
        <v>950</v>
      </c>
      <c r="B2788" s="56" t="s">
        <v>2035</v>
      </c>
      <c r="C2788" s="56" t="s">
        <v>852</v>
      </c>
      <c r="D2788" s="57" t="s">
        <v>5767</v>
      </c>
      <c r="E2788" s="72" t="s">
        <v>5753</v>
      </c>
      <c r="F2788" s="56" t="s">
        <v>2035</v>
      </c>
    </row>
    <row r="2789" spans="1:6" x14ac:dyDescent="0.25">
      <c r="A2789" s="56" t="s">
        <v>834</v>
      </c>
      <c r="B2789" s="56" t="s">
        <v>2035</v>
      </c>
      <c r="C2789" s="56" t="s">
        <v>852</v>
      </c>
      <c r="D2789" s="57" t="s">
        <v>5767</v>
      </c>
      <c r="E2789" s="72" t="s">
        <v>5753</v>
      </c>
      <c r="F2789" s="56" t="s">
        <v>2035</v>
      </c>
    </row>
    <row r="2790" spans="1:6" x14ac:dyDescent="0.25">
      <c r="A2790" s="56" t="s">
        <v>985</v>
      </c>
      <c r="B2790" s="56" t="s">
        <v>2035</v>
      </c>
      <c r="C2790" s="56" t="s">
        <v>852</v>
      </c>
      <c r="D2790" s="57" t="s">
        <v>5767</v>
      </c>
      <c r="E2790" s="72" t="s">
        <v>5753</v>
      </c>
      <c r="F2790" s="56" t="s">
        <v>2035</v>
      </c>
    </row>
    <row r="2791" spans="1:6" x14ac:dyDescent="0.25">
      <c r="A2791" s="56" t="s">
        <v>3384</v>
      </c>
      <c r="B2791" s="56" t="s">
        <v>2035</v>
      </c>
      <c r="C2791" s="56" t="s">
        <v>852</v>
      </c>
      <c r="D2791" s="57" t="s">
        <v>5767</v>
      </c>
      <c r="E2791" s="72" t="s">
        <v>5753</v>
      </c>
      <c r="F2791" s="56" t="s">
        <v>2035</v>
      </c>
    </row>
    <row r="2792" spans="1:6" x14ac:dyDescent="0.25">
      <c r="A2792" s="56" t="s">
        <v>3437</v>
      </c>
      <c r="B2792" s="56" t="s">
        <v>2035</v>
      </c>
      <c r="C2792" s="56" t="s">
        <v>852</v>
      </c>
      <c r="D2792" s="57" t="s">
        <v>5767</v>
      </c>
      <c r="E2792" s="72" t="s">
        <v>5753</v>
      </c>
      <c r="F2792" s="56" t="s">
        <v>2035</v>
      </c>
    </row>
    <row r="2793" spans="1:6" x14ac:dyDescent="0.25">
      <c r="A2793" s="56" t="s">
        <v>918</v>
      </c>
      <c r="B2793" s="56" t="s">
        <v>2035</v>
      </c>
      <c r="C2793" s="56" t="s">
        <v>852</v>
      </c>
      <c r="D2793" s="57" t="s">
        <v>5767</v>
      </c>
      <c r="E2793" s="72" t="s">
        <v>5753</v>
      </c>
      <c r="F2793" s="56" t="s">
        <v>2035</v>
      </c>
    </row>
    <row r="2794" spans="1:6" x14ac:dyDescent="0.25">
      <c r="A2794" s="56" t="s">
        <v>3438</v>
      </c>
      <c r="B2794" s="56" t="s">
        <v>2035</v>
      </c>
      <c r="C2794" s="56" t="s">
        <v>852</v>
      </c>
      <c r="D2794" s="57" t="s">
        <v>5767</v>
      </c>
      <c r="E2794" s="72" t="s">
        <v>5753</v>
      </c>
      <c r="F2794" s="56" t="s">
        <v>2035</v>
      </c>
    </row>
    <row r="2795" spans="1:6" x14ac:dyDescent="0.25">
      <c r="A2795" s="56" t="s">
        <v>3592</v>
      </c>
      <c r="B2795" s="56" t="s">
        <v>2035</v>
      </c>
      <c r="C2795" s="56" t="s">
        <v>852</v>
      </c>
      <c r="D2795" s="57" t="s">
        <v>5767</v>
      </c>
      <c r="E2795" s="72" t="s">
        <v>5753</v>
      </c>
      <c r="F2795" s="56" t="s">
        <v>2035</v>
      </c>
    </row>
    <row r="2796" spans="1:6" x14ac:dyDescent="0.25">
      <c r="A2796" s="56" t="s">
        <v>860</v>
      </c>
      <c r="B2796" s="56" t="s">
        <v>2035</v>
      </c>
      <c r="C2796" s="56" t="s">
        <v>852</v>
      </c>
      <c r="D2796" s="57" t="s">
        <v>5767</v>
      </c>
      <c r="E2796" s="72" t="s">
        <v>5753</v>
      </c>
      <c r="F2796" s="56" t="s">
        <v>2035</v>
      </c>
    </row>
    <row r="2797" spans="1:6" x14ac:dyDescent="0.25">
      <c r="A2797" s="56" t="s">
        <v>3441</v>
      </c>
      <c r="B2797" s="56" t="s">
        <v>2035</v>
      </c>
      <c r="C2797" s="56" t="s">
        <v>852</v>
      </c>
      <c r="D2797" s="57" t="s">
        <v>5767</v>
      </c>
      <c r="E2797" s="72" t="s">
        <v>5753</v>
      </c>
      <c r="F2797" s="56" t="s">
        <v>2035</v>
      </c>
    </row>
    <row r="2798" spans="1:6" x14ac:dyDescent="0.25">
      <c r="A2798" s="56" t="s">
        <v>3625</v>
      </c>
      <c r="B2798" s="56" t="s">
        <v>2035</v>
      </c>
      <c r="C2798" s="56" t="s">
        <v>852</v>
      </c>
      <c r="D2798" s="57" t="s">
        <v>5767</v>
      </c>
      <c r="E2798" s="72" t="s">
        <v>5753</v>
      </c>
      <c r="F2798" s="56" t="s">
        <v>2035</v>
      </c>
    </row>
    <row r="2799" spans="1:6" x14ac:dyDescent="0.25">
      <c r="A2799" s="56" t="s">
        <v>3442</v>
      </c>
      <c r="B2799" s="56" t="s">
        <v>2035</v>
      </c>
      <c r="C2799" s="56" t="s">
        <v>852</v>
      </c>
      <c r="D2799" s="57" t="s">
        <v>5767</v>
      </c>
      <c r="E2799" s="72" t="s">
        <v>5753</v>
      </c>
      <c r="F2799" s="56" t="s">
        <v>2035</v>
      </c>
    </row>
    <row r="2800" spans="1:6" x14ac:dyDescent="0.25">
      <c r="A2800" s="56" t="s">
        <v>3645</v>
      </c>
      <c r="B2800" s="56" t="s">
        <v>2035</v>
      </c>
      <c r="C2800" s="56" t="s">
        <v>852</v>
      </c>
      <c r="D2800" s="57" t="s">
        <v>5767</v>
      </c>
      <c r="E2800" s="72" t="s">
        <v>5753</v>
      </c>
      <c r="F2800" s="56" t="s">
        <v>2035</v>
      </c>
    </row>
    <row r="2801" spans="1:6" x14ac:dyDescent="0.25">
      <c r="A2801" s="56" t="s">
        <v>3443</v>
      </c>
      <c r="B2801" s="56" t="s">
        <v>2035</v>
      </c>
      <c r="C2801" s="56" t="s">
        <v>852</v>
      </c>
      <c r="D2801" s="57" t="s">
        <v>5767</v>
      </c>
      <c r="E2801" s="72" t="s">
        <v>5753</v>
      </c>
      <c r="F2801" s="56" t="s">
        <v>2035</v>
      </c>
    </row>
    <row r="2802" spans="1:6" x14ac:dyDescent="0.25">
      <c r="A2802" s="56" t="s">
        <v>993</v>
      </c>
      <c r="B2802" s="56" t="s">
        <v>2035</v>
      </c>
      <c r="C2802" s="56" t="s">
        <v>243</v>
      </c>
      <c r="D2802" s="57" t="s">
        <v>5767</v>
      </c>
      <c r="E2802" s="72" t="s">
        <v>5753</v>
      </c>
      <c r="F2802" s="56" t="s">
        <v>2035</v>
      </c>
    </row>
    <row r="2803" spans="1:6" x14ac:dyDescent="0.25">
      <c r="A2803" s="56" t="s">
        <v>3626</v>
      </c>
      <c r="B2803" s="56" t="s">
        <v>2035</v>
      </c>
      <c r="C2803" s="56" t="s">
        <v>243</v>
      </c>
      <c r="D2803" s="57" t="s">
        <v>5767</v>
      </c>
      <c r="E2803" s="72" t="s">
        <v>5753</v>
      </c>
      <c r="F2803" s="56" t="s">
        <v>2035</v>
      </c>
    </row>
    <row r="2804" spans="1:6" x14ac:dyDescent="0.25">
      <c r="A2804" s="56" t="s">
        <v>3393</v>
      </c>
      <c r="B2804" s="56" t="s">
        <v>2035</v>
      </c>
      <c r="C2804" s="56" t="s">
        <v>243</v>
      </c>
      <c r="D2804" s="57" t="s">
        <v>5767</v>
      </c>
      <c r="E2804" s="72" t="s">
        <v>5753</v>
      </c>
      <c r="F2804" s="56" t="s">
        <v>2035</v>
      </c>
    </row>
    <row r="2805" spans="1:6" x14ac:dyDescent="0.25">
      <c r="A2805" s="56" t="s">
        <v>3447</v>
      </c>
      <c r="B2805" s="56" t="s">
        <v>2035</v>
      </c>
      <c r="C2805" s="56" t="s">
        <v>243</v>
      </c>
      <c r="D2805" s="57" t="s">
        <v>5767</v>
      </c>
      <c r="E2805" s="72" t="s">
        <v>5753</v>
      </c>
      <c r="F2805" s="56" t="s">
        <v>2035</v>
      </c>
    </row>
    <row r="2806" spans="1:6" x14ac:dyDescent="0.25">
      <c r="A2806" s="56" t="s">
        <v>3595</v>
      </c>
      <c r="B2806" s="56" t="s">
        <v>2035</v>
      </c>
      <c r="C2806" s="56" t="s">
        <v>243</v>
      </c>
      <c r="D2806" s="57" t="s">
        <v>5767</v>
      </c>
      <c r="E2806" s="72" t="s">
        <v>5753</v>
      </c>
      <c r="F2806" s="56" t="s">
        <v>2035</v>
      </c>
    </row>
    <row r="2807" spans="1:6" x14ac:dyDescent="0.25">
      <c r="A2807" s="56" t="s">
        <v>3628</v>
      </c>
      <c r="B2807" s="56" t="s">
        <v>2035</v>
      </c>
      <c r="C2807" s="56" t="s">
        <v>243</v>
      </c>
      <c r="D2807" s="57" t="s">
        <v>5767</v>
      </c>
      <c r="E2807" s="72" t="s">
        <v>5753</v>
      </c>
      <c r="F2807" s="56" t="s">
        <v>2035</v>
      </c>
    </row>
    <row r="2808" spans="1:6" x14ac:dyDescent="0.25">
      <c r="A2808" s="56" t="s">
        <v>841</v>
      </c>
      <c r="B2808" s="56" t="s">
        <v>2035</v>
      </c>
      <c r="C2808" s="56" t="s">
        <v>243</v>
      </c>
      <c r="D2808" s="57" t="s">
        <v>5767</v>
      </c>
      <c r="E2808" s="72" t="s">
        <v>5753</v>
      </c>
      <c r="F2808" s="56" t="s">
        <v>2035</v>
      </c>
    </row>
    <row r="2809" spans="1:6" x14ac:dyDescent="0.25">
      <c r="A2809" s="56" t="s">
        <v>3649</v>
      </c>
      <c r="B2809" s="56" t="s">
        <v>2035</v>
      </c>
      <c r="C2809" s="56" t="s">
        <v>243</v>
      </c>
      <c r="D2809" s="57" t="s">
        <v>5767</v>
      </c>
      <c r="E2809" s="72" t="s">
        <v>5753</v>
      </c>
      <c r="F2809" s="56" t="s">
        <v>2035</v>
      </c>
    </row>
    <row r="2810" spans="1:6" x14ac:dyDescent="0.25">
      <c r="A2810" s="56" t="s">
        <v>931</v>
      </c>
      <c r="B2810" s="56" t="s">
        <v>2035</v>
      </c>
      <c r="C2810" s="56" t="s">
        <v>243</v>
      </c>
      <c r="D2810" s="57" t="s">
        <v>5767</v>
      </c>
      <c r="E2810" s="72" t="s">
        <v>5753</v>
      </c>
      <c r="F2810" s="56" t="s">
        <v>2035</v>
      </c>
    </row>
    <row r="2811" spans="1:6" x14ac:dyDescent="0.25">
      <c r="A2811" s="56" t="s">
        <v>3629</v>
      </c>
      <c r="B2811" s="56" t="s">
        <v>2035</v>
      </c>
      <c r="C2811" s="56" t="s">
        <v>243</v>
      </c>
      <c r="D2811" s="57" t="s">
        <v>5767</v>
      </c>
      <c r="E2811" s="72" t="s">
        <v>5753</v>
      </c>
      <c r="F2811" s="56" t="s">
        <v>2035</v>
      </c>
    </row>
    <row r="2812" spans="1:6" x14ac:dyDescent="0.25">
      <c r="A2812" s="56" t="s">
        <v>3452</v>
      </c>
      <c r="B2812" s="56" t="s">
        <v>2035</v>
      </c>
      <c r="C2812" s="56" t="s">
        <v>243</v>
      </c>
      <c r="D2812" s="57" t="s">
        <v>5767</v>
      </c>
      <c r="E2812" s="72" t="s">
        <v>5753</v>
      </c>
      <c r="F2812" s="56" t="s">
        <v>2035</v>
      </c>
    </row>
    <row r="2813" spans="1:6" x14ac:dyDescent="0.25">
      <c r="A2813" s="56" t="s">
        <v>969</v>
      </c>
      <c r="B2813" s="56" t="s">
        <v>2035</v>
      </c>
      <c r="C2813" s="56" t="s">
        <v>243</v>
      </c>
      <c r="D2813" s="57" t="s">
        <v>5767</v>
      </c>
      <c r="E2813" s="72" t="s">
        <v>5753</v>
      </c>
      <c r="F2813" s="56" t="s">
        <v>2035</v>
      </c>
    </row>
    <row r="2814" spans="1:6" x14ac:dyDescent="0.25">
      <c r="A2814" s="56" t="s">
        <v>934</v>
      </c>
      <c r="B2814" s="56" t="s">
        <v>2035</v>
      </c>
      <c r="C2814" s="56" t="s">
        <v>243</v>
      </c>
      <c r="D2814" s="57" t="s">
        <v>5767</v>
      </c>
      <c r="E2814" s="72" t="s">
        <v>5753</v>
      </c>
      <c r="F2814" s="56" t="s">
        <v>2035</v>
      </c>
    </row>
    <row r="2815" spans="1:6" x14ac:dyDescent="0.25">
      <c r="A2815" s="56" t="s">
        <v>842</v>
      </c>
      <c r="B2815" s="56" t="s">
        <v>2035</v>
      </c>
      <c r="C2815" s="56" t="s">
        <v>243</v>
      </c>
      <c r="D2815" s="57" t="s">
        <v>5767</v>
      </c>
      <c r="E2815" s="72" t="s">
        <v>5753</v>
      </c>
      <c r="F2815" s="56" t="s">
        <v>2035</v>
      </c>
    </row>
    <row r="2816" spans="1:6" x14ac:dyDescent="0.25">
      <c r="A2816" s="56" t="s">
        <v>3458</v>
      </c>
      <c r="B2816" s="56" t="s">
        <v>2035</v>
      </c>
      <c r="C2816" s="56" t="s">
        <v>243</v>
      </c>
      <c r="D2816" s="57" t="s">
        <v>5767</v>
      </c>
      <c r="E2816" s="72" t="s">
        <v>5753</v>
      </c>
      <c r="F2816" s="56" t="s">
        <v>2035</v>
      </c>
    </row>
    <row r="2817" spans="1:6" x14ac:dyDescent="0.25">
      <c r="A2817" s="56" t="s">
        <v>3424</v>
      </c>
      <c r="B2817" s="56" t="s">
        <v>2035</v>
      </c>
      <c r="C2817" s="56" t="s">
        <v>243</v>
      </c>
      <c r="D2817" s="57" t="s">
        <v>5767</v>
      </c>
      <c r="E2817" s="72" t="s">
        <v>5753</v>
      </c>
      <c r="F2817" s="56" t="s">
        <v>2035</v>
      </c>
    </row>
    <row r="2818" spans="1:6" x14ac:dyDescent="0.25">
      <c r="A2818" s="56" t="s">
        <v>820</v>
      </c>
      <c r="B2818" s="56" t="s">
        <v>2035</v>
      </c>
      <c r="C2818" s="56" t="s">
        <v>243</v>
      </c>
      <c r="D2818" s="57" t="s">
        <v>5767</v>
      </c>
      <c r="E2818" s="72" t="s">
        <v>5753</v>
      </c>
      <c r="F2818" s="56" t="s">
        <v>2035</v>
      </c>
    </row>
    <row r="2819" spans="1:6" x14ac:dyDescent="0.25">
      <c r="A2819" s="56" t="s">
        <v>3825</v>
      </c>
      <c r="B2819" s="56" t="s">
        <v>2035</v>
      </c>
      <c r="C2819" s="56" t="s">
        <v>243</v>
      </c>
      <c r="D2819" s="57" t="s">
        <v>5767</v>
      </c>
      <c r="E2819" s="72" t="s">
        <v>5753</v>
      </c>
      <c r="F2819" s="56" t="s">
        <v>2035</v>
      </c>
    </row>
    <row r="2820" spans="1:6" x14ac:dyDescent="0.25">
      <c r="A2820" s="56" t="s">
        <v>3426</v>
      </c>
      <c r="B2820" s="56" t="s">
        <v>2035</v>
      </c>
      <c r="C2820" s="56" t="s">
        <v>243</v>
      </c>
      <c r="D2820" s="57" t="s">
        <v>5767</v>
      </c>
      <c r="E2820" s="72" t="s">
        <v>5753</v>
      </c>
      <c r="F2820" s="56" t="s">
        <v>2035</v>
      </c>
    </row>
    <row r="2821" spans="1:6" x14ac:dyDescent="0.25">
      <c r="A2821" s="56" t="s">
        <v>3427</v>
      </c>
      <c r="B2821" s="56" t="s">
        <v>2035</v>
      </c>
      <c r="C2821" s="56" t="s">
        <v>243</v>
      </c>
      <c r="D2821" s="57" t="s">
        <v>5767</v>
      </c>
      <c r="E2821" s="72" t="s">
        <v>5753</v>
      </c>
      <c r="F2821" s="56" t="s">
        <v>2035</v>
      </c>
    </row>
    <row r="2822" spans="1:6" x14ac:dyDescent="0.25">
      <c r="A2822" s="56" t="s">
        <v>1014</v>
      </c>
      <c r="B2822" s="56" t="s">
        <v>2035</v>
      </c>
      <c r="C2822" s="56" t="s">
        <v>243</v>
      </c>
      <c r="D2822" s="57" t="s">
        <v>5767</v>
      </c>
      <c r="E2822" s="72" t="s">
        <v>5753</v>
      </c>
      <c r="F2822" s="56" t="s">
        <v>2035</v>
      </c>
    </row>
    <row r="2823" spans="1:6" x14ac:dyDescent="0.25">
      <c r="A2823" s="56" t="s">
        <v>876</v>
      </c>
      <c r="B2823" s="56" t="s">
        <v>2035</v>
      </c>
      <c r="C2823" s="56" t="s">
        <v>243</v>
      </c>
      <c r="D2823" s="57" t="s">
        <v>5767</v>
      </c>
      <c r="E2823" s="72" t="s">
        <v>5753</v>
      </c>
      <c r="F2823" s="56" t="s">
        <v>2035</v>
      </c>
    </row>
    <row r="2824" spans="1:6" x14ac:dyDescent="0.25">
      <c r="A2824" s="56" t="s">
        <v>848</v>
      </c>
      <c r="B2824" s="56" t="s">
        <v>2035</v>
      </c>
      <c r="C2824" s="56" t="s">
        <v>243</v>
      </c>
      <c r="D2824" s="57" t="s">
        <v>5767</v>
      </c>
      <c r="E2824" s="72" t="s">
        <v>5753</v>
      </c>
      <c r="F2824" s="56" t="s">
        <v>2035</v>
      </c>
    </row>
    <row r="2825" spans="1:6" x14ac:dyDescent="0.25">
      <c r="A2825" s="56" t="s">
        <v>849</v>
      </c>
      <c r="B2825" s="56" t="s">
        <v>2035</v>
      </c>
      <c r="C2825" s="56" t="s">
        <v>243</v>
      </c>
      <c r="D2825" s="57" t="s">
        <v>5767</v>
      </c>
      <c r="E2825" s="72" t="s">
        <v>5753</v>
      </c>
      <c r="F2825" s="56" t="s">
        <v>2035</v>
      </c>
    </row>
    <row r="2826" spans="1:6" x14ac:dyDescent="0.25">
      <c r="A2826" s="56" t="s">
        <v>942</v>
      </c>
      <c r="B2826" s="56" t="s">
        <v>2035</v>
      </c>
      <c r="C2826" s="56" t="s">
        <v>243</v>
      </c>
      <c r="D2826" s="57" t="s">
        <v>5767</v>
      </c>
      <c r="E2826" s="72" t="s">
        <v>5753</v>
      </c>
      <c r="F2826" s="56" t="s">
        <v>2035</v>
      </c>
    </row>
    <row r="2827" spans="1:6" x14ac:dyDescent="0.25">
      <c r="A2827" s="56" t="s">
        <v>1017</v>
      </c>
      <c r="B2827" s="56" t="s">
        <v>2035</v>
      </c>
      <c r="C2827" s="56" t="s">
        <v>243</v>
      </c>
      <c r="D2827" s="57" t="s">
        <v>5767</v>
      </c>
      <c r="E2827" s="72" t="s">
        <v>5753</v>
      </c>
      <c r="F2827" s="56" t="s">
        <v>2035</v>
      </c>
    </row>
    <row r="2828" spans="1:6" x14ac:dyDescent="0.25">
      <c r="A2828" s="56" t="s">
        <v>1018</v>
      </c>
      <c r="B2828" s="56" t="s">
        <v>2035</v>
      </c>
      <c r="C2828" s="56" t="s">
        <v>243</v>
      </c>
      <c r="D2828" s="57" t="s">
        <v>5767</v>
      </c>
      <c r="E2828" s="72" t="s">
        <v>5753</v>
      </c>
      <c r="F2828" s="56" t="s">
        <v>2035</v>
      </c>
    </row>
    <row r="2829" spans="1:6" x14ac:dyDescent="0.25">
      <c r="A2829" s="56" t="s">
        <v>3430</v>
      </c>
      <c r="B2829" s="56" t="s">
        <v>2035</v>
      </c>
      <c r="C2829" s="56" t="s">
        <v>243</v>
      </c>
      <c r="D2829" s="57" t="s">
        <v>5767</v>
      </c>
      <c r="E2829" s="72" t="s">
        <v>5753</v>
      </c>
      <c r="F2829" s="56" t="s">
        <v>2035</v>
      </c>
    </row>
    <row r="2830" spans="1:6" x14ac:dyDescent="0.25">
      <c r="A2830" s="56" t="s">
        <v>3613</v>
      </c>
      <c r="B2830" s="56" t="s">
        <v>5376</v>
      </c>
      <c r="C2830" s="56" t="s">
        <v>169</v>
      </c>
      <c r="D2830" s="57" t="s">
        <v>5767</v>
      </c>
      <c r="E2830" s="72" t="s">
        <v>5753</v>
      </c>
      <c r="F2830" s="56" t="s">
        <v>5376</v>
      </c>
    </row>
    <row r="2831" spans="1:6" x14ac:dyDescent="0.25">
      <c r="A2831" s="56" t="s">
        <v>3636</v>
      </c>
      <c r="B2831" s="56" t="s">
        <v>5376</v>
      </c>
      <c r="C2831" s="56" t="s">
        <v>169</v>
      </c>
      <c r="D2831" s="57" t="s">
        <v>5767</v>
      </c>
      <c r="E2831" s="72" t="s">
        <v>5753</v>
      </c>
      <c r="F2831" s="56" t="s">
        <v>5376</v>
      </c>
    </row>
    <row r="2832" spans="1:6" x14ac:dyDescent="0.25">
      <c r="A2832" s="56" t="s">
        <v>879</v>
      </c>
      <c r="B2832" s="56" t="s">
        <v>5376</v>
      </c>
      <c r="C2832" s="56" t="s">
        <v>169</v>
      </c>
      <c r="D2832" s="57" t="s">
        <v>5767</v>
      </c>
      <c r="E2832" s="72" t="s">
        <v>5753</v>
      </c>
      <c r="F2832" s="56" t="s">
        <v>5376</v>
      </c>
    </row>
    <row r="2833" spans="1:6" x14ac:dyDescent="0.25">
      <c r="A2833" s="56" t="s">
        <v>909</v>
      </c>
      <c r="B2833" s="56" t="s">
        <v>5376</v>
      </c>
      <c r="C2833" s="56" t="s">
        <v>169</v>
      </c>
      <c r="D2833" s="57" t="s">
        <v>5767</v>
      </c>
      <c r="E2833" s="72" t="s">
        <v>5753</v>
      </c>
      <c r="F2833" s="56" t="s">
        <v>5376</v>
      </c>
    </row>
    <row r="2834" spans="1:6" x14ac:dyDescent="0.25">
      <c r="A2834" s="56" t="s">
        <v>3638</v>
      </c>
      <c r="B2834" s="56" t="s">
        <v>5376</v>
      </c>
      <c r="C2834" s="56" t="s">
        <v>169</v>
      </c>
      <c r="D2834" s="57" t="s">
        <v>5767</v>
      </c>
      <c r="E2834" s="72" t="s">
        <v>5753</v>
      </c>
      <c r="F2834" s="56" t="s">
        <v>5376</v>
      </c>
    </row>
    <row r="2835" spans="1:6" x14ac:dyDescent="0.25">
      <c r="A2835" s="56" t="s">
        <v>830</v>
      </c>
      <c r="B2835" s="56" t="s">
        <v>5376</v>
      </c>
      <c r="C2835" s="56" t="s">
        <v>169</v>
      </c>
      <c r="D2835" s="57" t="s">
        <v>5767</v>
      </c>
      <c r="E2835" s="72" t="s">
        <v>5753</v>
      </c>
      <c r="F2835" s="56" t="s">
        <v>5376</v>
      </c>
    </row>
    <row r="2836" spans="1:6" x14ac:dyDescent="0.25">
      <c r="A2836" s="56" t="s">
        <v>854</v>
      </c>
      <c r="B2836" s="56" t="s">
        <v>5376</v>
      </c>
      <c r="C2836" s="56" t="s">
        <v>169</v>
      </c>
      <c r="D2836" s="57" t="s">
        <v>5767</v>
      </c>
      <c r="E2836" s="72" t="s">
        <v>5753</v>
      </c>
      <c r="F2836" s="56" t="s">
        <v>5376</v>
      </c>
    </row>
    <row r="2837" spans="1:6" x14ac:dyDescent="0.25">
      <c r="A2837" s="56" t="s">
        <v>3639</v>
      </c>
      <c r="B2837" s="56" t="s">
        <v>5376</v>
      </c>
      <c r="C2837" s="56" t="s">
        <v>169</v>
      </c>
      <c r="D2837" s="57" t="s">
        <v>5767</v>
      </c>
      <c r="E2837" s="72" t="s">
        <v>5753</v>
      </c>
      <c r="F2837" s="56" t="s">
        <v>5376</v>
      </c>
    </row>
    <row r="2838" spans="1:6" x14ac:dyDescent="0.25">
      <c r="A2838" s="56" t="s">
        <v>3589</v>
      </c>
      <c r="B2838" s="56" t="s">
        <v>5376</v>
      </c>
      <c r="C2838" s="56" t="s">
        <v>169</v>
      </c>
      <c r="D2838" s="57" t="s">
        <v>5767</v>
      </c>
      <c r="E2838" s="72" t="s">
        <v>5753</v>
      </c>
      <c r="F2838" s="56" t="s">
        <v>5376</v>
      </c>
    </row>
    <row r="2839" spans="1:6" x14ac:dyDescent="0.25">
      <c r="A2839" s="56" t="s">
        <v>913</v>
      </c>
      <c r="B2839" s="56" t="s">
        <v>5376</v>
      </c>
      <c r="C2839" s="56" t="s">
        <v>169</v>
      </c>
      <c r="D2839" s="57" t="s">
        <v>5767</v>
      </c>
      <c r="E2839" s="72" t="s">
        <v>5753</v>
      </c>
      <c r="F2839" s="56" t="s">
        <v>5376</v>
      </c>
    </row>
    <row r="2840" spans="1:6" x14ac:dyDescent="0.25">
      <c r="A2840" s="56" t="s">
        <v>984</v>
      </c>
      <c r="B2840" s="56" t="s">
        <v>5376</v>
      </c>
      <c r="C2840" s="56" t="s">
        <v>169</v>
      </c>
      <c r="D2840" s="57" t="s">
        <v>5767</v>
      </c>
      <c r="E2840" s="72" t="s">
        <v>5753</v>
      </c>
      <c r="F2840" s="56" t="s">
        <v>5376</v>
      </c>
    </row>
    <row r="2841" spans="1:6" x14ac:dyDescent="0.25">
      <c r="A2841" s="56" t="s">
        <v>3623</v>
      </c>
      <c r="B2841" s="56" t="s">
        <v>5376</v>
      </c>
      <c r="C2841" s="56" t="s">
        <v>169</v>
      </c>
      <c r="D2841" s="57" t="s">
        <v>5767</v>
      </c>
      <c r="E2841" s="72" t="s">
        <v>5753</v>
      </c>
      <c r="F2841" s="56" t="s">
        <v>5376</v>
      </c>
    </row>
    <row r="2842" spans="1:6" x14ac:dyDescent="0.25">
      <c r="A2842" s="56" t="s">
        <v>858</v>
      </c>
      <c r="B2842" s="56" t="s">
        <v>5376</v>
      </c>
      <c r="C2842" s="56" t="s">
        <v>169</v>
      </c>
      <c r="D2842" s="57" t="s">
        <v>5767</v>
      </c>
      <c r="E2842" s="72" t="s">
        <v>5753</v>
      </c>
      <c r="F2842" s="56" t="s">
        <v>5376</v>
      </c>
    </row>
    <row r="2843" spans="1:6" x14ac:dyDescent="0.25">
      <c r="A2843" s="56" t="s">
        <v>3641</v>
      </c>
      <c r="B2843" s="56" t="s">
        <v>5376</v>
      </c>
      <c r="C2843" s="56" t="s">
        <v>169</v>
      </c>
      <c r="D2843" s="57" t="s">
        <v>5767</v>
      </c>
      <c r="E2843" s="72" t="s">
        <v>5753</v>
      </c>
      <c r="F2843" s="56" t="s">
        <v>5376</v>
      </c>
    </row>
    <row r="2844" spans="1:6" x14ac:dyDescent="0.25">
      <c r="A2844" s="56" t="s">
        <v>881</v>
      </c>
      <c r="B2844" s="56" t="s">
        <v>5376</v>
      </c>
      <c r="C2844" s="56" t="s">
        <v>169</v>
      </c>
      <c r="D2844" s="57" t="s">
        <v>5767</v>
      </c>
      <c r="E2844" s="72" t="s">
        <v>5753</v>
      </c>
      <c r="F2844" s="56" t="s">
        <v>5376</v>
      </c>
    </row>
    <row r="2845" spans="1:6" x14ac:dyDescent="0.25">
      <c r="A2845" s="56" t="s">
        <v>3643</v>
      </c>
      <c r="B2845" s="56" t="s">
        <v>5376</v>
      </c>
      <c r="C2845" s="56" t="s">
        <v>169</v>
      </c>
      <c r="D2845" s="57" t="s">
        <v>5767</v>
      </c>
      <c r="E2845" s="72" t="s">
        <v>5753</v>
      </c>
      <c r="F2845" s="56" t="s">
        <v>5376</v>
      </c>
    </row>
    <row r="2846" spans="1:6" x14ac:dyDescent="0.25">
      <c r="A2846" s="56" t="s">
        <v>915</v>
      </c>
      <c r="B2846" s="56" t="s">
        <v>5376</v>
      </c>
      <c r="C2846" s="56" t="s">
        <v>169</v>
      </c>
      <c r="D2846" s="57" t="s">
        <v>5767</v>
      </c>
      <c r="E2846" s="72" t="s">
        <v>5753</v>
      </c>
      <c r="F2846" s="56" t="s">
        <v>5376</v>
      </c>
    </row>
    <row r="2847" spans="1:6" x14ac:dyDescent="0.25">
      <c r="A2847" s="56" t="s">
        <v>3644</v>
      </c>
      <c r="B2847" s="56" t="s">
        <v>5376</v>
      </c>
      <c r="C2847" s="56" t="s">
        <v>169</v>
      </c>
      <c r="D2847" s="57" t="s">
        <v>5767</v>
      </c>
      <c r="E2847" s="72" t="s">
        <v>5753</v>
      </c>
      <c r="F2847" s="56" t="s">
        <v>5376</v>
      </c>
    </row>
    <row r="2848" spans="1:6" x14ac:dyDescent="0.25">
      <c r="A2848" s="56" t="s">
        <v>3411</v>
      </c>
      <c r="B2848" s="56" t="s">
        <v>5376</v>
      </c>
      <c r="C2848" s="56" t="s">
        <v>169</v>
      </c>
      <c r="D2848" s="57" t="s">
        <v>5767</v>
      </c>
      <c r="E2848" s="72" t="s">
        <v>5753</v>
      </c>
      <c r="F2848" s="56" t="s">
        <v>5376</v>
      </c>
    </row>
    <row r="2849" spans="1:6" x14ac:dyDescent="0.25">
      <c r="A2849" s="56" t="s">
        <v>325</v>
      </c>
      <c r="B2849" s="56" t="s">
        <v>5376</v>
      </c>
      <c r="C2849" s="56" t="s">
        <v>169</v>
      </c>
      <c r="D2849" s="57" t="s">
        <v>5767</v>
      </c>
      <c r="E2849" s="72" t="s">
        <v>5753</v>
      </c>
      <c r="F2849" s="56" t="s">
        <v>5376</v>
      </c>
    </row>
    <row r="2850" spans="1:6" x14ac:dyDescent="0.25">
      <c r="A2850" s="56" t="s">
        <v>3386</v>
      </c>
      <c r="B2850" s="56" t="s">
        <v>5376</v>
      </c>
      <c r="C2850" s="56" t="s">
        <v>169</v>
      </c>
      <c r="D2850" s="57" t="s">
        <v>5767</v>
      </c>
      <c r="E2850" s="72" t="s">
        <v>5753</v>
      </c>
      <c r="F2850" s="56" t="s">
        <v>5376</v>
      </c>
    </row>
    <row r="2851" spans="1:6" x14ac:dyDescent="0.25">
      <c r="A2851" s="56" t="s">
        <v>3415</v>
      </c>
      <c r="B2851" s="56" t="s">
        <v>5376</v>
      </c>
      <c r="C2851" s="56" t="s">
        <v>169</v>
      </c>
      <c r="D2851" s="57" t="s">
        <v>5767</v>
      </c>
      <c r="E2851" s="72" t="s">
        <v>5753</v>
      </c>
      <c r="F2851" s="56" t="s">
        <v>5376</v>
      </c>
    </row>
    <row r="2852" spans="1:6" x14ac:dyDescent="0.25">
      <c r="A2852" s="56" t="s">
        <v>924</v>
      </c>
      <c r="B2852" s="56" t="s">
        <v>5376</v>
      </c>
      <c r="C2852" s="56" t="s">
        <v>169</v>
      </c>
      <c r="D2852" s="57" t="s">
        <v>5767</v>
      </c>
      <c r="E2852" s="72" t="s">
        <v>5753</v>
      </c>
      <c r="F2852" s="56" t="s">
        <v>5376</v>
      </c>
    </row>
    <row r="2853" spans="1:6" x14ac:dyDescent="0.25">
      <c r="A2853" s="56" t="s">
        <v>862</v>
      </c>
      <c r="B2853" s="56" t="s">
        <v>5376</v>
      </c>
      <c r="C2853" s="56" t="s">
        <v>169</v>
      </c>
      <c r="D2853" s="57" t="s">
        <v>5767</v>
      </c>
      <c r="E2853" s="72" t="s">
        <v>5753</v>
      </c>
      <c r="F2853" s="56" t="s">
        <v>5376</v>
      </c>
    </row>
    <row r="2854" spans="1:6" x14ac:dyDescent="0.25">
      <c r="A2854" s="56" t="s">
        <v>3416</v>
      </c>
      <c r="B2854" s="56" t="s">
        <v>5376</v>
      </c>
      <c r="C2854" s="56" t="s">
        <v>169</v>
      </c>
      <c r="D2854" s="57" t="s">
        <v>5767</v>
      </c>
      <c r="E2854" s="72" t="s">
        <v>5753</v>
      </c>
      <c r="F2854" s="56" t="s">
        <v>5376</v>
      </c>
    </row>
    <row r="2855" spans="1:6" x14ac:dyDescent="0.25">
      <c r="A2855" s="56" t="s">
        <v>863</v>
      </c>
      <c r="B2855" s="56" t="s">
        <v>5376</v>
      </c>
      <c r="C2855" s="56" t="s">
        <v>169</v>
      </c>
      <c r="D2855" s="57" t="s">
        <v>5767</v>
      </c>
      <c r="E2855" s="72" t="s">
        <v>5753</v>
      </c>
      <c r="F2855" s="56" t="s">
        <v>5376</v>
      </c>
    </row>
    <row r="2856" spans="1:6" x14ac:dyDescent="0.25">
      <c r="A2856" s="56" t="s">
        <v>893</v>
      </c>
      <c r="B2856" s="56" t="s">
        <v>5376</v>
      </c>
      <c r="C2856" s="56" t="s">
        <v>169</v>
      </c>
      <c r="D2856" s="57" t="s">
        <v>5767</v>
      </c>
      <c r="E2856" s="72" t="s">
        <v>5753</v>
      </c>
      <c r="F2856" s="56" t="s">
        <v>5376</v>
      </c>
    </row>
    <row r="2857" spans="1:6" x14ac:dyDescent="0.25">
      <c r="A2857" s="56" t="s">
        <v>3418</v>
      </c>
      <c r="B2857" s="56" t="s">
        <v>5376</v>
      </c>
      <c r="C2857" s="56" t="s">
        <v>169</v>
      </c>
      <c r="D2857" s="57" t="s">
        <v>5767</v>
      </c>
      <c r="E2857" s="72" t="s">
        <v>5753</v>
      </c>
      <c r="F2857" s="56" t="s">
        <v>5376</v>
      </c>
    </row>
    <row r="2858" spans="1:6" x14ac:dyDescent="0.25">
      <c r="A2858" s="56" t="s">
        <v>927</v>
      </c>
      <c r="B2858" s="56" t="s">
        <v>5376</v>
      </c>
      <c r="C2858" s="56" t="s">
        <v>597</v>
      </c>
      <c r="D2858" s="57" t="s">
        <v>5767</v>
      </c>
      <c r="E2858" s="72" t="s">
        <v>5753</v>
      </c>
      <c r="F2858" s="56" t="s">
        <v>5376</v>
      </c>
    </row>
    <row r="2859" spans="1:6" x14ac:dyDescent="0.25">
      <c r="A2859" s="56" t="s">
        <v>3422</v>
      </c>
      <c r="B2859" s="56" t="s">
        <v>5376</v>
      </c>
      <c r="C2859" s="56" t="s">
        <v>597</v>
      </c>
      <c r="D2859" s="57" t="s">
        <v>5767</v>
      </c>
      <c r="E2859" s="72" t="s">
        <v>5753</v>
      </c>
      <c r="F2859" s="56" t="s">
        <v>5376</v>
      </c>
    </row>
    <row r="2860" spans="1:6" x14ac:dyDescent="0.25">
      <c r="A2860" s="56" t="s">
        <v>3597</v>
      </c>
      <c r="B2860" s="56" t="s">
        <v>5376</v>
      </c>
      <c r="C2860" s="56" t="s">
        <v>597</v>
      </c>
      <c r="D2860" s="57" t="s">
        <v>5767</v>
      </c>
      <c r="E2860" s="72" t="s">
        <v>5753</v>
      </c>
      <c r="F2860" s="56" t="s">
        <v>5376</v>
      </c>
    </row>
    <row r="2861" spans="1:6" x14ac:dyDescent="0.25">
      <c r="A2861" s="56" t="s">
        <v>929</v>
      </c>
      <c r="B2861" s="56" t="s">
        <v>5376</v>
      </c>
      <c r="C2861" s="56" t="s">
        <v>597</v>
      </c>
      <c r="D2861" s="57" t="s">
        <v>5767</v>
      </c>
      <c r="E2861" s="72" t="s">
        <v>5753</v>
      </c>
      <c r="F2861" s="56" t="s">
        <v>5376</v>
      </c>
    </row>
    <row r="2862" spans="1:6" x14ac:dyDescent="0.25">
      <c r="A2862" s="56" t="s">
        <v>840</v>
      </c>
      <c r="B2862" s="56" t="s">
        <v>5376</v>
      </c>
      <c r="C2862" s="56" t="s">
        <v>597</v>
      </c>
      <c r="D2862" s="57" t="s">
        <v>5767</v>
      </c>
      <c r="E2862" s="72" t="s">
        <v>5753</v>
      </c>
      <c r="F2862" s="56" t="s">
        <v>5376</v>
      </c>
    </row>
    <row r="2863" spans="1:6" x14ac:dyDescent="0.25">
      <c r="A2863" s="56" t="s">
        <v>3395</v>
      </c>
      <c r="B2863" s="56" t="s">
        <v>5376</v>
      </c>
      <c r="C2863" s="56" t="s">
        <v>597</v>
      </c>
      <c r="D2863" s="57" t="s">
        <v>5767</v>
      </c>
      <c r="E2863" s="72" t="s">
        <v>5753</v>
      </c>
      <c r="F2863" s="56" t="s">
        <v>5376</v>
      </c>
    </row>
    <row r="2864" spans="1:6" x14ac:dyDescent="0.25">
      <c r="A2864" s="56" t="s">
        <v>1001</v>
      </c>
      <c r="B2864" s="56" t="s">
        <v>5376</v>
      </c>
      <c r="C2864" s="56" t="s">
        <v>597</v>
      </c>
      <c r="D2864" s="57" t="s">
        <v>5767</v>
      </c>
      <c r="E2864" s="72" t="s">
        <v>5753</v>
      </c>
      <c r="F2864" s="56" t="s">
        <v>5376</v>
      </c>
    </row>
    <row r="2865" spans="1:6" x14ac:dyDescent="0.25">
      <c r="A2865" s="56" t="s">
        <v>1002</v>
      </c>
      <c r="B2865" s="56" t="s">
        <v>5376</v>
      </c>
      <c r="C2865" s="56" t="s">
        <v>597</v>
      </c>
      <c r="D2865" s="57" t="s">
        <v>5767</v>
      </c>
      <c r="E2865" s="72" t="s">
        <v>5753</v>
      </c>
      <c r="F2865" s="56" t="s">
        <v>5376</v>
      </c>
    </row>
    <row r="2866" spans="1:6" x14ac:dyDescent="0.25">
      <c r="A2866" s="56" t="s">
        <v>866</v>
      </c>
      <c r="B2866" s="56" t="s">
        <v>5376</v>
      </c>
      <c r="C2866" s="56" t="s">
        <v>597</v>
      </c>
      <c r="D2866" s="57" t="s">
        <v>5767</v>
      </c>
      <c r="E2866" s="72" t="s">
        <v>5753</v>
      </c>
      <c r="F2866" s="56" t="s">
        <v>5376</v>
      </c>
    </row>
    <row r="2867" spans="1:6" x14ac:dyDescent="0.25">
      <c r="A2867" s="56" t="s">
        <v>3631</v>
      </c>
      <c r="B2867" s="56" t="s">
        <v>5376</v>
      </c>
      <c r="C2867" s="56" t="s">
        <v>597</v>
      </c>
      <c r="D2867" s="57" t="s">
        <v>5767</v>
      </c>
      <c r="E2867" s="72" t="s">
        <v>5753</v>
      </c>
      <c r="F2867" s="56" t="s">
        <v>5376</v>
      </c>
    </row>
    <row r="2868" spans="1:6" x14ac:dyDescent="0.25">
      <c r="A2868" s="56" t="s">
        <v>3456</v>
      </c>
      <c r="B2868" s="56" t="s">
        <v>5376</v>
      </c>
      <c r="C2868" s="56" t="s">
        <v>597</v>
      </c>
      <c r="D2868" s="57" t="s">
        <v>5767</v>
      </c>
      <c r="E2868" s="72" t="s">
        <v>5753</v>
      </c>
      <c r="F2868" s="56" t="s">
        <v>5376</v>
      </c>
    </row>
    <row r="2869" spans="1:6" x14ac:dyDescent="0.25">
      <c r="A2869" s="56" t="s">
        <v>843</v>
      </c>
      <c r="B2869" s="56" t="s">
        <v>5376</v>
      </c>
      <c r="C2869" s="56" t="s">
        <v>597</v>
      </c>
      <c r="D2869" s="57" t="s">
        <v>5767</v>
      </c>
      <c r="E2869" s="72" t="s">
        <v>5753</v>
      </c>
      <c r="F2869" s="56" t="s">
        <v>5376</v>
      </c>
    </row>
    <row r="2870" spans="1:6" x14ac:dyDescent="0.25">
      <c r="A2870" s="56" t="s">
        <v>3632</v>
      </c>
      <c r="B2870" s="56" t="s">
        <v>5376</v>
      </c>
      <c r="C2870" s="56" t="s">
        <v>597</v>
      </c>
      <c r="D2870" s="57" t="s">
        <v>5767</v>
      </c>
      <c r="E2870" s="72" t="s">
        <v>5753</v>
      </c>
      <c r="F2870" s="56" t="s">
        <v>5376</v>
      </c>
    </row>
    <row r="2871" spans="1:6" x14ac:dyDescent="0.25">
      <c r="A2871" s="56" t="s">
        <v>652</v>
      </c>
      <c r="B2871" s="56" t="s">
        <v>5376</v>
      </c>
      <c r="C2871" s="56" t="s">
        <v>597</v>
      </c>
      <c r="D2871" s="57" t="s">
        <v>5767</v>
      </c>
      <c r="E2871" s="72" t="s">
        <v>5753</v>
      </c>
      <c r="F2871" s="56" t="s">
        <v>5376</v>
      </c>
    </row>
    <row r="2872" spans="1:6" x14ac:dyDescent="0.25">
      <c r="A2872" s="56" t="s">
        <v>872</v>
      </c>
      <c r="B2872" s="56" t="s">
        <v>5376</v>
      </c>
      <c r="C2872" s="56" t="s">
        <v>597</v>
      </c>
      <c r="D2872" s="57" t="s">
        <v>5767</v>
      </c>
      <c r="E2872" s="72" t="s">
        <v>5753</v>
      </c>
      <c r="F2872" s="56" t="s">
        <v>5376</v>
      </c>
    </row>
    <row r="2873" spans="1:6" x14ac:dyDescent="0.25">
      <c r="A2873" s="56" t="s">
        <v>3604</v>
      </c>
      <c r="B2873" s="56" t="s">
        <v>5376</v>
      </c>
      <c r="C2873" s="56" t="s">
        <v>597</v>
      </c>
      <c r="D2873" s="57" t="s">
        <v>5767</v>
      </c>
      <c r="E2873" s="72" t="s">
        <v>5753</v>
      </c>
      <c r="F2873" s="56" t="s">
        <v>5376</v>
      </c>
    </row>
    <row r="2874" spans="1:6" x14ac:dyDescent="0.25">
      <c r="A2874" s="56" t="s">
        <v>970</v>
      </c>
      <c r="B2874" s="56" t="s">
        <v>5376</v>
      </c>
      <c r="C2874" s="56" t="s">
        <v>597</v>
      </c>
      <c r="D2874" s="57" t="s">
        <v>5767</v>
      </c>
      <c r="E2874" s="72" t="s">
        <v>5753</v>
      </c>
      <c r="F2874" s="56" t="s">
        <v>5376</v>
      </c>
    </row>
    <row r="2875" spans="1:6" x14ac:dyDescent="0.25">
      <c r="A2875" s="56" t="s">
        <v>3425</v>
      </c>
      <c r="B2875" s="56" t="s">
        <v>5376</v>
      </c>
      <c r="C2875" s="56" t="s">
        <v>597</v>
      </c>
      <c r="D2875" s="57" t="s">
        <v>5767</v>
      </c>
      <c r="E2875" s="72" t="s">
        <v>5753</v>
      </c>
      <c r="F2875" s="56" t="s">
        <v>5376</v>
      </c>
    </row>
    <row r="2876" spans="1:6" x14ac:dyDescent="0.25">
      <c r="A2876" s="56" t="s">
        <v>3824</v>
      </c>
      <c r="B2876" s="56" t="s">
        <v>5376</v>
      </c>
      <c r="C2876" s="56" t="s">
        <v>597</v>
      </c>
      <c r="D2876" s="57" t="s">
        <v>5767</v>
      </c>
      <c r="E2876" s="72" t="s">
        <v>5753</v>
      </c>
      <c r="F2876" s="56" t="s">
        <v>5376</v>
      </c>
    </row>
    <row r="2877" spans="1:6" x14ac:dyDescent="0.25">
      <c r="A2877" s="56" t="s">
        <v>5377</v>
      </c>
      <c r="B2877" s="56" t="s">
        <v>5376</v>
      </c>
      <c r="C2877" s="56" t="s">
        <v>597</v>
      </c>
      <c r="D2877" s="57" t="s">
        <v>5767</v>
      </c>
      <c r="E2877" s="72" t="s">
        <v>5753</v>
      </c>
      <c r="F2877" s="56" t="s">
        <v>5376</v>
      </c>
    </row>
    <row r="2878" spans="1:6" x14ac:dyDescent="0.25">
      <c r="A2878" s="56" t="s">
        <v>3608</v>
      </c>
      <c r="B2878" s="56" t="s">
        <v>5376</v>
      </c>
      <c r="C2878" s="56" t="s">
        <v>597</v>
      </c>
      <c r="D2878" s="57" t="s">
        <v>5767</v>
      </c>
      <c r="E2878" s="72" t="s">
        <v>5753</v>
      </c>
      <c r="F2878" s="56" t="s">
        <v>5376</v>
      </c>
    </row>
    <row r="2879" spans="1:6" x14ac:dyDescent="0.25">
      <c r="A2879" s="56" t="s">
        <v>974</v>
      </c>
      <c r="B2879" s="56" t="s">
        <v>5376</v>
      </c>
      <c r="C2879" s="56" t="s">
        <v>597</v>
      </c>
      <c r="D2879" s="57" t="s">
        <v>5767</v>
      </c>
      <c r="E2879" s="72" t="s">
        <v>5753</v>
      </c>
      <c r="F2879" s="56" t="s">
        <v>5376</v>
      </c>
    </row>
    <row r="2880" spans="1:6" x14ac:dyDescent="0.25">
      <c r="A2880" s="56" t="s">
        <v>3633</v>
      </c>
      <c r="B2880" s="56" t="s">
        <v>5376</v>
      </c>
      <c r="C2880" s="56" t="s">
        <v>597</v>
      </c>
      <c r="D2880" s="57" t="s">
        <v>5767</v>
      </c>
      <c r="E2880" s="72" t="s">
        <v>5753</v>
      </c>
      <c r="F2880" s="56" t="s">
        <v>5376</v>
      </c>
    </row>
    <row r="2881" spans="1:6" x14ac:dyDescent="0.25">
      <c r="A2881" s="56" t="s">
        <v>3609</v>
      </c>
      <c r="B2881" s="56" t="s">
        <v>5376</v>
      </c>
      <c r="C2881" s="56" t="s">
        <v>597</v>
      </c>
      <c r="D2881" s="57" t="s">
        <v>5767</v>
      </c>
      <c r="E2881" s="72" t="s">
        <v>5753</v>
      </c>
      <c r="F2881" s="56" t="s">
        <v>5376</v>
      </c>
    </row>
    <row r="2882" spans="1:6" x14ac:dyDescent="0.25">
      <c r="A2882" s="56" t="s">
        <v>824</v>
      </c>
      <c r="B2882" s="56" t="s">
        <v>5376</v>
      </c>
      <c r="C2882" s="56" t="s">
        <v>597</v>
      </c>
      <c r="D2882" s="57" t="s">
        <v>5767</v>
      </c>
      <c r="E2882" s="72" t="s">
        <v>5753</v>
      </c>
      <c r="F2882" s="56" t="s">
        <v>5376</v>
      </c>
    </row>
    <row r="2883" spans="1:6" x14ac:dyDescent="0.25">
      <c r="A2883" s="56" t="s">
        <v>850</v>
      </c>
      <c r="B2883" s="56" t="s">
        <v>5376</v>
      </c>
      <c r="C2883" s="56" t="s">
        <v>597</v>
      </c>
      <c r="D2883" s="57" t="s">
        <v>5767</v>
      </c>
      <c r="E2883" s="72" t="s">
        <v>5753</v>
      </c>
      <c r="F2883" s="56" t="s">
        <v>5376</v>
      </c>
    </row>
    <row r="2884" spans="1:6" x14ac:dyDescent="0.25">
      <c r="A2884" s="56" t="s">
        <v>851</v>
      </c>
      <c r="B2884" s="56" t="s">
        <v>5376</v>
      </c>
      <c r="C2884" s="56" t="s">
        <v>597</v>
      </c>
      <c r="D2884" s="57" t="s">
        <v>5767</v>
      </c>
      <c r="E2884" s="72" t="s">
        <v>5753</v>
      </c>
      <c r="F2884" s="56" t="s">
        <v>5376</v>
      </c>
    </row>
    <row r="2885" spans="1:6" x14ac:dyDescent="0.25">
      <c r="A2885" s="56" t="s">
        <v>3612</v>
      </c>
      <c r="B2885" s="56" t="s">
        <v>5376</v>
      </c>
      <c r="C2885" s="56" t="s">
        <v>597</v>
      </c>
      <c r="D2885" s="57" t="s">
        <v>5767</v>
      </c>
      <c r="E2885" s="72" t="s">
        <v>5753</v>
      </c>
      <c r="F2885" s="56" t="s">
        <v>5376</v>
      </c>
    </row>
    <row r="2886" spans="1:6" x14ac:dyDescent="0.25">
      <c r="A2886" s="56" t="s">
        <v>3582</v>
      </c>
      <c r="B2886" s="56" t="s">
        <v>5378</v>
      </c>
      <c r="C2886" s="56" t="s">
        <v>456</v>
      </c>
      <c r="D2886" s="57" t="s">
        <v>5767</v>
      </c>
      <c r="E2886" s="72" t="s">
        <v>5753</v>
      </c>
      <c r="F2886" s="56" t="s">
        <v>5378</v>
      </c>
    </row>
    <row r="2887" spans="1:6" x14ac:dyDescent="0.25">
      <c r="A2887" s="56" t="s">
        <v>3584</v>
      </c>
      <c r="B2887" s="56" t="s">
        <v>5378</v>
      </c>
      <c r="C2887" s="56" t="s">
        <v>456</v>
      </c>
      <c r="D2887" s="57" t="s">
        <v>5767</v>
      </c>
      <c r="E2887" s="72" t="s">
        <v>5753</v>
      </c>
      <c r="F2887" s="56" t="s">
        <v>5378</v>
      </c>
    </row>
    <row r="2888" spans="1:6" x14ac:dyDescent="0.25">
      <c r="A2888" s="56" t="s">
        <v>3617</v>
      </c>
      <c r="B2888" s="56" t="s">
        <v>5378</v>
      </c>
      <c r="C2888" s="56" t="s">
        <v>456</v>
      </c>
      <c r="D2888" s="57" t="s">
        <v>5767</v>
      </c>
      <c r="E2888" s="72" t="s">
        <v>5753</v>
      </c>
      <c r="F2888" s="56" t="s">
        <v>5378</v>
      </c>
    </row>
    <row r="2889" spans="1:6" x14ac:dyDescent="0.25">
      <c r="A2889" s="56" t="s">
        <v>827</v>
      </c>
      <c r="B2889" s="56" t="s">
        <v>5378</v>
      </c>
      <c r="C2889" s="56" t="s">
        <v>456</v>
      </c>
      <c r="D2889" s="57" t="s">
        <v>5767</v>
      </c>
      <c r="E2889" s="72" t="s">
        <v>5753</v>
      </c>
      <c r="F2889" s="56" t="s">
        <v>5378</v>
      </c>
    </row>
    <row r="2890" spans="1:6" x14ac:dyDescent="0.25">
      <c r="A2890" s="56" t="s">
        <v>981</v>
      </c>
      <c r="B2890" s="56" t="s">
        <v>5378</v>
      </c>
      <c r="C2890" s="56" t="s">
        <v>456</v>
      </c>
      <c r="D2890" s="57" t="s">
        <v>5767</v>
      </c>
      <c r="E2890" s="72" t="s">
        <v>5753</v>
      </c>
      <c r="F2890" s="56" t="s">
        <v>5378</v>
      </c>
    </row>
    <row r="2891" spans="1:6" x14ac:dyDescent="0.25">
      <c r="A2891" s="56" t="s">
        <v>3619</v>
      </c>
      <c r="B2891" s="56" t="s">
        <v>5378</v>
      </c>
      <c r="C2891" s="56" t="s">
        <v>456</v>
      </c>
      <c r="D2891" s="57" t="s">
        <v>5767</v>
      </c>
      <c r="E2891" s="72" t="s">
        <v>5753</v>
      </c>
      <c r="F2891" s="56" t="s">
        <v>5378</v>
      </c>
    </row>
    <row r="2892" spans="1:6" x14ac:dyDescent="0.25">
      <c r="A2892" s="56" t="s">
        <v>982</v>
      </c>
      <c r="B2892" s="56" t="s">
        <v>5378</v>
      </c>
      <c r="C2892" s="56" t="s">
        <v>456</v>
      </c>
      <c r="D2892" s="57" t="s">
        <v>5767</v>
      </c>
      <c r="E2892" s="72" t="s">
        <v>5753</v>
      </c>
      <c r="F2892" s="56" t="s">
        <v>5378</v>
      </c>
    </row>
    <row r="2893" spans="1:6" x14ac:dyDescent="0.25">
      <c r="A2893" s="56" t="s">
        <v>3810</v>
      </c>
      <c r="B2893" s="56" t="s">
        <v>5378</v>
      </c>
      <c r="C2893" s="56" t="s">
        <v>456</v>
      </c>
      <c r="D2893" s="57" t="s">
        <v>5767</v>
      </c>
      <c r="E2893" s="72" t="s">
        <v>5753</v>
      </c>
      <c r="F2893" s="56" t="s">
        <v>5378</v>
      </c>
    </row>
    <row r="2894" spans="1:6" x14ac:dyDescent="0.25">
      <c r="A2894" s="56" t="s">
        <v>856</v>
      </c>
      <c r="B2894" s="56" t="s">
        <v>5378</v>
      </c>
      <c r="C2894" s="56" t="s">
        <v>456</v>
      </c>
      <c r="D2894" s="57" t="s">
        <v>5767</v>
      </c>
      <c r="E2894" s="72" t="s">
        <v>5753</v>
      </c>
      <c r="F2894" s="56" t="s">
        <v>5378</v>
      </c>
    </row>
    <row r="2895" spans="1:6" x14ac:dyDescent="0.25">
      <c r="A2895" s="56" t="s">
        <v>3621</v>
      </c>
      <c r="B2895" s="56" t="s">
        <v>5378</v>
      </c>
      <c r="C2895" s="56" t="s">
        <v>456</v>
      </c>
      <c r="D2895" s="57" t="s">
        <v>5767</v>
      </c>
      <c r="E2895" s="72" t="s">
        <v>5753</v>
      </c>
      <c r="F2895" s="56" t="s">
        <v>5378</v>
      </c>
    </row>
    <row r="2896" spans="1:6" x14ac:dyDescent="0.25">
      <c r="A2896" s="56" t="s">
        <v>3588</v>
      </c>
      <c r="B2896" s="56" t="s">
        <v>5378</v>
      </c>
      <c r="C2896" s="56" t="s">
        <v>456</v>
      </c>
      <c r="D2896" s="57" t="s">
        <v>5767</v>
      </c>
      <c r="E2896" s="72" t="s">
        <v>5753</v>
      </c>
      <c r="F2896" s="56" t="s">
        <v>5378</v>
      </c>
    </row>
    <row r="2897" spans="1:6" x14ac:dyDescent="0.25">
      <c r="A2897" s="56" t="s">
        <v>883</v>
      </c>
      <c r="B2897" s="56" t="s">
        <v>5378</v>
      </c>
      <c r="C2897" s="56" t="s">
        <v>456</v>
      </c>
      <c r="D2897" s="57" t="s">
        <v>5767</v>
      </c>
      <c r="E2897" s="72" t="s">
        <v>5753</v>
      </c>
      <c r="F2897" s="56" t="s">
        <v>5378</v>
      </c>
    </row>
    <row r="2898" spans="1:6" x14ac:dyDescent="0.25">
      <c r="A2898" s="56" t="s">
        <v>951</v>
      </c>
      <c r="B2898" s="56" t="s">
        <v>5378</v>
      </c>
      <c r="C2898" s="56" t="s">
        <v>456</v>
      </c>
      <c r="D2898" s="57" t="s">
        <v>5767</v>
      </c>
      <c r="E2898" s="72" t="s">
        <v>5753</v>
      </c>
      <c r="F2898" s="56" t="s">
        <v>5378</v>
      </c>
    </row>
    <row r="2899" spans="1:6" x14ac:dyDescent="0.25">
      <c r="A2899" s="56" t="s">
        <v>3624</v>
      </c>
      <c r="B2899" s="56" t="s">
        <v>5378</v>
      </c>
      <c r="C2899" s="56" t="s">
        <v>456</v>
      </c>
      <c r="D2899" s="57" t="s">
        <v>5767</v>
      </c>
      <c r="E2899" s="72" t="s">
        <v>5753</v>
      </c>
      <c r="F2899" s="56" t="s">
        <v>5378</v>
      </c>
    </row>
    <row r="2900" spans="1:6" x14ac:dyDescent="0.25">
      <c r="A2900" s="56" t="s">
        <v>987</v>
      </c>
      <c r="B2900" s="56" t="s">
        <v>5378</v>
      </c>
      <c r="C2900" s="56" t="s">
        <v>456</v>
      </c>
      <c r="D2900" s="57" t="s">
        <v>5767</v>
      </c>
      <c r="E2900" s="72" t="s">
        <v>5753</v>
      </c>
      <c r="F2900" s="56" t="s">
        <v>5378</v>
      </c>
    </row>
    <row r="2901" spans="1:6" x14ac:dyDescent="0.25">
      <c r="A2901" s="56" t="s">
        <v>886</v>
      </c>
      <c r="B2901" s="56" t="s">
        <v>5378</v>
      </c>
      <c r="C2901" s="56" t="s">
        <v>456</v>
      </c>
      <c r="D2901" s="57" t="s">
        <v>5767</v>
      </c>
      <c r="E2901" s="72" t="s">
        <v>5753</v>
      </c>
      <c r="F2901" s="56" t="s">
        <v>5378</v>
      </c>
    </row>
    <row r="2902" spans="1:6" x14ac:dyDescent="0.25">
      <c r="A2902" s="56" t="s">
        <v>3385</v>
      </c>
      <c r="B2902" s="56" t="s">
        <v>5378</v>
      </c>
      <c r="C2902" s="56" t="s">
        <v>456</v>
      </c>
      <c r="D2902" s="57" t="s">
        <v>5767</v>
      </c>
      <c r="E2902" s="72" t="s">
        <v>5753</v>
      </c>
      <c r="F2902" s="56" t="s">
        <v>5378</v>
      </c>
    </row>
    <row r="2903" spans="1:6" x14ac:dyDescent="0.25">
      <c r="A2903" s="56" t="s">
        <v>989</v>
      </c>
      <c r="B2903" s="56" t="s">
        <v>5378</v>
      </c>
      <c r="C2903" s="56" t="s">
        <v>456</v>
      </c>
      <c r="D2903" s="57" t="s">
        <v>5767</v>
      </c>
      <c r="E2903" s="72" t="s">
        <v>5753</v>
      </c>
      <c r="F2903" s="56" t="s">
        <v>5378</v>
      </c>
    </row>
    <row r="2904" spans="1:6" x14ac:dyDescent="0.25">
      <c r="A2904" s="56" t="s">
        <v>3439</v>
      </c>
      <c r="B2904" s="56" t="s">
        <v>5378</v>
      </c>
      <c r="C2904" s="56" t="s">
        <v>456</v>
      </c>
      <c r="D2904" s="57" t="s">
        <v>5767</v>
      </c>
      <c r="E2904" s="72" t="s">
        <v>5753</v>
      </c>
      <c r="F2904" s="56" t="s">
        <v>5378</v>
      </c>
    </row>
    <row r="2905" spans="1:6" x14ac:dyDescent="0.25">
      <c r="A2905" s="56" t="s">
        <v>3593</v>
      </c>
      <c r="B2905" s="56" t="s">
        <v>5378</v>
      </c>
      <c r="C2905" s="56" t="s">
        <v>456</v>
      </c>
      <c r="D2905" s="57" t="s">
        <v>5767</v>
      </c>
      <c r="E2905" s="72" t="s">
        <v>5753</v>
      </c>
      <c r="F2905" s="56" t="s">
        <v>5378</v>
      </c>
    </row>
    <row r="2906" spans="1:6" x14ac:dyDescent="0.25">
      <c r="A2906" s="56" t="s">
        <v>990</v>
      </c>
      <c r="B2906" s="56" t="s">
        <v>5378</v>
      </c>
      <c r="C2906" s="56" t="s">
        <v>456</v>
      </c>
      <c r="D2906" s="57" t="s">
        <v>5767</v>
      </c>
      <c r="E2906" s="72" t="s">
        <v>5753</v>
      </c>
      <c r="F2906" s="56" t="s">
        <v>5378</v>
      </c>
    </row>
    <row r="2907" spans="1:6" x14ac:dyDescent="0.25">
      <c r="A2907" s="56" t="s">
        <v>991</v>
      </c>
      <c r="B2907" s="56" t="s">
        <v>5378</v>
      </c>
      <c r="C2907" s="56" t="s">
        <v>456</v>
      </c>
      <c r="D2907" s="57" t="s">
        <v>5767</v>
      </c>
      <c r="E2907" s="72" t="s">
        <v>5753</v>
      </c>
      <c r="F2907" s="56" t="s">
        <v>5378</v>
      </c>
    </row>
    <row r="2908" spans="1:6" x14ac:dyDescent="0.25">
      <c r="A2908" s="56" t="s">
        <v>3444</v>
      </c>
      <c r="B2908" s="56" t="s">
        <v>5378</v>
      </c>
      <c r="C2908" s="56" t="s">
        <v>456</v>
      </c>
      <c r="D2908" s="57" t="s">
        <v>5767</v>
      </c>
      <c r="E2908" s="72" t="s">
        <v>5753</v>
      </c>
      <c r="F2908" s="56" t="s">
        <v>5378</v>
      </c>
    </row>
    <row r="2909" spans="1:6" x14ac:dyDescent="0.25">
      <c r="A2909" s="56" t="s">
        <v>962</v>
      </c>
      <c r="B2909" s="56" t="s">
        <v>5378</v>
      </c>
      <c r="C2909" s="56" t="s">
        <v>456</v>
      </c>
      <c r="D2909" s="57" t="s">
        <v>5767</v>
      </c>
      <c r="E2909" s="72" t="s">
        <v>5753</v>
      </c>
      <c r="F2909" s="56" t="s">
        <v>5378</v>
      </c>
    </row>
    <row r="2910" spans="1:6" x14ac:dyDescent="0.25">
      <c r="A2910" s="56" t="s">
        <v>3392</v>
      </c>
      <c r="B2910" s="56" t="s">
        <v>5378</v>
      </c>
      <c r="C2910" s="56" t="s">
        <v>456</v>
      </c>
      <c r="D2910" s="57" t="s">
        <v>5767</v>
      </c>
      <c r="E2910" s="72" t="s">
        <v>5753</v>
      </c>
      <c r="F2910" s="56" t="s">
        <v>5378</v>
      </c>
    </row>
    <row r="2911" spans="1:6" x14ac:dyDescent="0.25">
      <c r="A2911" s="56" t="s">
        <v>964</v>
      </c>
      <c r="B2911" s="56" t="s">
        <v>5378</v>
      </c>
      <c r="C2911" s="56" t="s">
        <v>456</v>
      </c>
      <c r="D2911" s="57" t="s">
        <v>5767</v>
      </c>
      <c r="E2911" s="72" t="s">
        <v>5753</v>
      </c>
      <c r="F2911" s="56" t="s">
        <v>5378</v>
      </c>
    </row>
    <row r="2912" spans="1:6" x14ac:dyDescent="0.25">
      <c r="A2912" s="56" t="s">
        <v>994</v>
      </c>
      <c r="B2912" s="56" t="s">
        <v>5378</v>
      </c>
      <c r="C2912" s="56" t="s">
        <v>456</v>
      </c>
      <c r="D2912" s="57" t="s">
        <v>5767</v>
      </c>
      <c r="E2912" s="72" t="s">
        <v>5753</v>
      </c>
      <c r="F2912" s="56" t="s">
        <v>5378</v>
      </c>
    </row>
    <row r="2913" spans="1:6" x14ac:dyDescent="0.25">
      <c r="A2913" s="56" t="s">
        <v>894</v>
      </c>
      <c r="B2913" s="56" t="s">
        <v>5378</v>
      </c>
      <c r="C2913" s="56" t="s">
        <v>456</v>
      </c>
      <c r="D2913" s="57" t="s">
        <v>5767</v>
      </c>
      <c r="E2913" s="72" t="s">
        <v>5753</v>
      </c>
      <c r="F2913" s="56" t="s">
        <v>5378</v>
      </c>
    </row>
    <row r="2914" spans="1:6" x14ac:dyDescent="0.25">
      <c r="A2914" s="56" t="s">
        <v>3448</v>
      </c>
      <c r="B2914" s="56" t="s">
        <v>5378</v>
      </c>
      <c r="C2914" s="56" t="s">
        <v>456</v>
      </c>
      <c r="D2914" s="57" t="s">
        <v>5767</v>
      </c>
      <c r="E2914" s="72" t="s">
        <v>5753</v>
      </c>
      <c r="F2914" s="56" t="s">
        <v>5378</v>
      </c>
    </row>
    <row r="2915" spans="1:6" x14ac:dyDescent="0.25">
      <c r="A2915" s="56" t="s">
        <v>838</v>
      </c>
      <c r="B2915" s="56" t="s">
        <v>5378</v>
      </c>
      <c r="C2915" s="56" t="s">
        <v>5777</v>
      </c>
      <c r="D2915" s="57" t="s">
        <v>5767</v>
      </c>
      <c r="E2915" s="72" t="s">
        <v>5753</v>
      </c>
      <c r="F2915" s="56" t="s">
        <v>5378</v>
      </c>
    </row>
    <row r="2916" spans="1:6" x14ac:dyDescent="0.25">
      <c r="A2916" s="56" t="s">
        <v>3627</v>
      </c>
      <c r="B2916" s="56" t="s">
        <v>5378</v>
      </c>
      <c r="C2916" s="56" t="s">
        <v>5777</v>
      </c>
      <c r="D2916" s="57" t="s">
        <v>5767</v>
      </c>
      <c r="E2916" s="72" t="s">
        <v>5753</v>
      </c>
      <c r="F2916" s="56" t="s">
        <v>5378</v>
      </c>
    </row>
    <row r="2917" spans="1:6" x14ac:dyDescent="0.25">
      <c r="A2917" s="56" t="s">
        <v>3449</v>
      </c>
      <c r="B2917" s="56" t="s">
        <v>5378</v>
      </c>
      <c r="C2917" s="56" t="s">
        <v>5777</v>
      </c>
      <c r="D2917" s="57" t="s">
        <v>5767</v>
      </c>
      <c r="E2917" s="72" t="s">
        <v>5753</v>
      </c>
      <c r="F2917" s="56" t="s">
        <v>5378</v>
      </c>
    </row>
    <row r="2918" spans="1:6" x14ac:dyDescent="0.25">
      <c r="A2918" s="56" t="s">
        <v>839</v>
      </c>
      <c r="B2918" s="56" t="s">
        <v>5378</v>
      </c>
      <c r="C2918" s="56" t="s">
        <v>5777</v>
      </c>
      <c r="D2918" s="57" t="s">
        <v>5767</v>
      </c>
      <c r="E2918" s="72" t="s">
        <v>5753</v>
      </c>
      <c r="F2918" s="56" t="s">
        <v>5378</v>
      </c>
    </row>
    <row r="2919" spans="1:6" x14ac:dyDescent="0.25">
      <c r="A2919" s="56" t="s">
        <v>3599</v>
      </c>
      <c r="B2919" s="56" t="s">
        <v>5378</v>
      </c>
      <c r="C2919" s="56" t="s">
        <v>5777</v>
      </c>
      <c r="D2919" s="57" t="s">
        <v>5767</v>
      </c>
      <c r="E2919" s="72" t="s">
        <v>5753</v>
      </c>
      <c r="F2919" s="56" t="s">
        <v>5378</v>
      </c>
    </row>
    <row r="2920" spans="1:6" x14ac:dyDescent="0.25">
      <c r="A2920" s="56" t="s">
        <v>997</v>
      </c>
      <c r="B2920" s="56" t="s">
        <v>5378</v>
      </c>
      <c r="C2920" s="56" t="s">
        <v>5777</v>
      </c>
      <c r="D2920" s="57" t="s">
        <v>5767</v>
      </c>
      <c r="E2920" s="72" t="s">
        <v>5753</v>
      </c>
      <c r="F2920" s="56" t="s">
        <v>5378</v>
      </c>
    </row>
    <row r="2921" spans="1:6" x14ac:dyDescent="0.25">
      <c r="A2921" s="56" t="s">
        <v>3450</v>
      </c>
      <c r="B2921" s="56" t="s">
        <v>5378</v>
      </c>
      <c r="C2921" s="56" t="s">
        <v>5777</v>
      </c>
      <c r="D2921" s="57" t="s">
        <v>5767</v>
      </c>
      <c r="E2921" s="72" t="s">
        <v>5753</v>
      </c>
      <c r="F2921" s="56" t="s">
        <v>5378</v>
      </c>
    </row>
    <row r="2922" spans="1:6" x14ac:dyDescent="0.25">
      <c r="A2922" s="56" t="s">
        <v>999</v>
      </c>
      <c r="B2922" s="56" t="s">
        <v>5378</v>
      </c>
      <c r="C2922" s="56" t="s">
        <v>5777</v>
      </c>
      <c r="D2922" s="57" t="s">
        <v>5767</v>
      </c>
      <c r="E2922" s="72" t="s">
        <v>5753</v>
      </c>
      <c r="F2922" s="56" t="s">
        <v>5378</v>
      </c>
    </row>
    <row r="2923" spans="1:6" x14ac:dyDescent="0.25">
      <c r="A2923" s="56" t="s">
        <v>3602</v>
      </c>
      <c r="B2923" s="56" t="s">
        <v>5378</v>
      </c>
      <c r="C2923" s="56" t="s">
        <v>5777</v>
      </c>
      <c r="D2923" s="57" t="s">
        <v>5767</v>
      </c>
      <c r="E2923" s="72" t="s">
        <v>5753</v>
      </c>
      <c r="F2923" s="56" t="s">
        <v>5378</v>
      </c>
    </row>
    <row r="2924" spans="1:6" x14ac:dyDescent="0.25">
      <c r="A2924" s="56" t="s">
        <v>868</v>
      </c>
      <c r="B2924" s="56" t="s">
        <v>5378</v>
      </c>
      <c r="C2924" s="56" t="s">
        <v>5777</v>
      </c>
      <c r="D2924" s="57" t="s">
        <v>5767</v>
      </c>
      <c r="E2924" s="72" t="s">
        <v>5753</v>
      </c>
      <c r="F2924" s="56" t="s">
        <v>5378</v>
      </c>
    </row>
    <row r="2925" spans="1:6" x14ac:dyDescent="0.25">
      <c r="A2925" s="56" t="s">
        <v>3453</v>
      </c>
      <c r="B2925" s="56" t="s">
        <v>5378</v>
      </c>
      <c r="C2925" s="56" t="s">
        <v>5777</v>
      </c>
      <c r="D2925" s="57" t="s">
        <v>5767</v>
      </c>
      <c r="E2925" s="72" t="s">
        <v>5753</v>
      </c>
      <c r="F2925" s="56" t="s">
        <v>5378</v>
      </c>
    </row>
    <row r="2926" spans="1:6" x14ac:dyDescent="0.25">
      <c r="A2926" s="56" t="s">
        <v>1283</v>
      </c>
      <c r="B2926" s="56" t="s">
        <v>5378</v>
      </c>
      <c r="C2926" s="56" t="s">
        <v>5777</v>
      </c>
      <c r="D2926" s="57" t="s">
        <v>5767</v>
      </c>
      <c r="E2926" s="72" t="s">
        <v>5753</v>
      </c>
      <c r="F2926" s="56" t="s">
        <v>5378</v>
      </c>
    </row>
    <row r="2927" spans="1:6" x14ac:dyDescent="0.25">
      <c r="A2927" s="56" t="s">
        <v>1006</v>
      </c>
      <c r="B2927" s="56" t="s">
        <v>5378</v>
      </c>
      <c r="C2927" s="56" t="s">
        <v>5777</v>
      </c>
      <c r="D2927" s="57" t="s">
        <v>5767</v>
      </c>
      <c r="E2927" s="72" t="s">
        <v>5753</v>
      </c>
      <c r="F2927" s="56" t="s">
        <v>5378</v>
      </c>
    </row>
    <row r="2928" spans="1:6" x14ac:dyDescent="0.25">
      <c r="A2928" s="56" t="s">
        <v>871</v>
      </c>
      <c r="B2928" s="56" t="s">
        <v>5378</v>
      </c>
      <c r="C2928" s="56" t="s">
        <v>5777</v>
      </c>
      <c r="D2928" s="57" t="s">
        <v>5767</v>
      </c>
      <c r="E2928" s="72" t="s">
        <v>5753</v>
      </c>
      <c r="F2928" s="56" t="s">
        <v>5378</v>
      </c>
    </row>
    <row r="2929" spans="1:6" x14ac:dyDescent="0.25">
      <c r="A2929" s="56" t="s">
        <v>900</v>
      </c>
      <c r="B2929" s="56" t="s">
        <v>5378</v>
      </c>
      <c r="C2929" s="56" t="s">
        <v>5777</v>
      </c>
      <c r="D2929" s="57" t="s">
        <v>5767</v>
      </c>
      <c r="E2929" s="72" t="s">
        <v>5753</v>
      </c>
      <c r="F2929" s="56" t="s">
        <v>5378</v>
      </c>
    </row>
    <row r="2930" spans="1:6" x14ac:dyDescent="0.25">
      <c r="A2930" s="56" t="s">
        <v>938</v>
      </c>
      <c r="B2930" s="56" t="s">
        <v>5378</v>
      </c>
      <c r="C2930" s="56" t="s">
        <v>5777</v>
      </c>
      <c r="D2930" s="57" t="s">
        <v>5767</v>
      </c>
      <c r="E2930" s="72" t="s">
        <v>5753</v>
      </c>
      <c r="F2930" s="56" t="s">
        <v>5378</v>
      </c>
    </row>
    <row r="2931" spans="1:6" x14ac:dyDescent="0.25">
      <c r="A2931" s="56" t="s">
        <v>3459</v>
      </c>
      <c r="B2931" s="56" t="s">
        <v>5378</v>
      </c>
      <c r="C2931" s="56" t="s">
        <v>5777</v>
      </c>
      <c r="D2931" s="57" t="s">
        <v>5767</v>
      </c>
      <c r="E2931" s="72" t="s">
        <v>5753</v>
      </c>
      <c r="F2931" s="56" t="s">
        <v>5378</v>
      </c>
    </row>
    <row r="2932" spans="1:6" x14ac:dyDescent="0.25">
      <c r="A2932" s="56" t="s">
        <v>3605</v>
      </c>
      <c r="B2932" s="56" t="s">
        <v>5378</v>
      </c>
      <c r="C2932" s="56" t="s">
        <v>5777</v>
      </c>
      <c r="D2932" s="57" t="s">
        <v>5767</v>
      </c>
      <c r="E2932" s="72" t="s">
        <v>5753</v>
      </c>
      <c r="F2932" s="56" t="s">
        <v>5378</v>
      </c>
    </row>
    <row r="2933" spans="1:6" x14ac:dyDescent="0.25">
      <c r="A2933" s="56" t="s">
        <v>1012</v>
      </c>
      <c r="B2933" s="56" t="s">
        <v>5378</v>
      </c>
      <c r="C2933" s="56" t="s">
        <v>5777</v>
      </c>
      <c r="D2933" s="57" t="s">
        <v>5767</v>
      </c>
      <c r="E2933" s="72" t="s">
        <v>5753</v>
      </c>
      <c r="F2933" s="56" t="s">
        <v>5378</v>
      </c>
    </row>
    <row r="2934" spans="1:6" x14ac:dyDescent="0.25">
      <c r="A2934" s="56" t="s">
        <v>873</v>
      </c>
      <c r="B2934" s="56" t="s">
        <v>5378</v>
      </c>
      <c r="C2934" s="56" t="s">
        <v>5777</v>
      </c>
      <c r="D2934" s="57" t="s">
        <v>5767</v>
      </c>
      <c r="E2934" s="72" t="s">
        <v>5753</v>
      </c>
      <c r="F2934" s="56" t="s">
        <v>5378</v>
      </c>
    </row>
    <row r="2935" spans="1:6" x14ac:dyDescent="0.25">
      <c r="A2935" s="56" t="s">
        <v>819</v>
      </c>
      <c r="B2935" s="56" t="s">
        <v>5378</v>
      </c>
      <c r="C2935" s="56" t="s">
        <v>5777</v>
      </c>
      <c r="D2935" s="57" t="s">
        <v>5767</v>
      </c>
      <c r="E2935" s="72" t="s">
        <v>5753</v>
      </c>
      <c r="F2935" s="56" t="s">
        <v>5378</v>
      </c>
    </row>
    <row r="2936" spans="1:6" x14ac:dyDescent="0.25">
      <c r="A2936" s="56" t="s">
        <v>874</v>
      </c>
      <c r="B2936" s="56" t="s">
        <v>5378</v>
      </c>
      <c r="C2936" s="56" t="s">
        <v>5777</v>
      </c>
      <c r="D2936" s="57" t="s">
        <v>5767</v>
      </c>
      <c r="E2936" s="72" t="s">
        <v>5753</v>
      </c>
      <c r="F2936" s="56" t="s">
        <v>5378</v>
      </c>
    </row>
    <row r="2937" spans="1:6" x14ac:dyDescent="0.25">
      <c r="A2937" s="56" t="s">
        <v>3607</v>
      </c>
      <c r="B2937" s="56" t="s">
        <v>5378</v>
      </c>
      <c r="C2937" s="56" t="s">
        <v>5777</v>
      </c>
      <c r="D2937" s="57" t="s">
        <v>5767</v>
      </c>
      <c r="E2937" s="72" t="s">
        <v>5753</v>
      </c>
      <c r="F2937" s="56" t="s">
        <v>5378</v>
      </c>
    </row>
    <row r="2938" spans="1:6" x14ac:dyDescent="0.25">
      <c r="A2938" s="56" t="s">
        <v>875</v>
      </c>
      <c r="B2938" s="56" t="s">
        <v>5378</v>
      </c>
      <c r="C2938" s="56" t="s">
        <v>5777</v>
      </c>
      <c r="D2938" s="57" t="s">
        <v>5767</v>
      </c>
      <c r="E2938" s="72" t="s">
        <v>5753</v>
      </c>
      <c r="F2938" s="56" t="s">
        <v>5378</v>
      </c>
    </row>
    <row r="2939" spans="1:6" x14ac:dyDescent="0.25">
      <c r="A2939" s="56" t="s">
        <v>902</v>
      </c>
      <c r="B2939" s="56" t="s">
        <v>5378</v>
      </c>
      <c r="C2939" s="56" t="s">
        <v>5777</v>
      </c>
      <c r="D2939" s="57" t="s">
        <v>5767</v>
      </c>
      <c r="E2939" s="72" t="s">
        <v>5753</v>
      </c>
      <c r="F2939" s="56" t="s">
        <v>5378</v>
      </c>
    </row>
    <row r="2940" spans="1:6" x14ac:dyDescent="0.25">
      <c r="A2940" s="56" t="s">
        <v>3460</v>
      </c>
      <c r="B2940" s="56" t="s">
        <v>5378</v>
      </c>
      <c r="C2940" s="56" t="s">
        <v>5777</v>
      </c>
      <c r="D2940" s="57" t="s">
        <v>5767</v>
      </c>
      <c r="E2940" s="72" t="s">
        <v>5753</v>
      </c>
      <c r="F2940" s="56" t="s">
        <v>5378</v>
      </c>
    </row>
    <row r="2941" spans="1:6" x14ac:dyDescent="0.25">
      <c r="A2941" s="56" t="s">
        <v>906</v>
      </c>
      <c r="B2941" s="56" t="s">
        <v>5378</v>
      </c>
      <c r="C2941" s="56" t="s">
        <v>5777</v>
      </c>
      <c r="D2941" s="57" t="s">
        <v>5767</v>
      </c>
      <c r="E2941" s="72" t="s">
        <v>5753</v>
      </c>
      <c r="F2941" s="56" t="s">
        <v>5378</v>
      </c>
    </row>
    <row r="2942" spans="1:6" x14ac:dyDescent="0.25">
      <c r="A2942" s="56" t="s">
        <v>3461</v>
      </c>
      <c r="B2942" s="56" t="s">
        <v>5378</v>
      </c>
      <c r="C2942" s="56" t="s">
        <v>5777</v>
      </c>
      <c r="D2942" s="57" t="s">
        <v>5767</v>
      </c>
      <c r="E2942" s="72" t="s">
        <v>5753</v>
      </c>
      <c r="F2942" s="56" t="s">
        <v>5378</v>
      </c>
    </row>
    <row r="2943" spans="1:6" x14ac:dyDescent="0.25">
      <c r="A2943" s="56" t="s">
        <v>3807</v>
      </c>
      <c r="B2943" s="56" t="s">
        <v>5379</v>
      </c>
      <c r="C2943" s="56" t="s">
        <v>5772</v>
      </c>
      <c r="D2943" s="57" t="s">
        <v>5767</v>
      </c>
      <c r="E2943" s="72" t="s">
        <v>5753</v>
      </c>
      <c r="F2943" s="56" t="s">
        <v>5379</v>
      </c>
    </row>
    <row r="2944" spans="1:6" x14ac:dyDescent="0.25">
      <c r="A2944" s="56" t="s">
        <v>3375</v>
      </c>
      <c r="B2944" s="56" t="s">
        <v>5379</v>
      </c>
      <c r="C2944" s="56" t="s">
        <v>5772</v>
      </c>
      <c r="D2944" s="57" t="s">
        <v>5767</v>
      </c>
      <c r="E2944" s="72" t="s">
        <v>5753</v>
      </c>
      <c r="F2944" s="56" t="s">
        <v>5379</v>
      </c>
    </row>
    <row r="2945" spans="1:6" x14ac:dyDescent="0.25">
      <c r="A2945" s="56" t="s">
        <v>3404</v>
      </c>
      <c r="B2945" s="56" t="s">
        <v>5379</v>
      </c>
      <c r="C2945" s="56" t="s">
        <v>5772</v>
      </c>
      <c r="D2945" s="57" t="s">
        <v>5767</v>
      </c>
      <c r="E2945" s="72" t="s">
        <v>5753</v>
      </c>
      <c r="F2945" s="56" t="s">
        <v>5379</v>
      </c>
    </row>
    <row r="2946" spans="1:6" x14ac:dyDescent="0.25">
      <c r="A2946" s="56" t="s">
        <v>1231</v>
      </c>
      <c r="B2946" s="56" t="s">
        <v>5379</v>
      </c>
      <c r="C2946" s="56" t="s">
        <v>5772</v>
      </c>
      <c r="D2946" s="57" t="s">
        <v>5767</v>
      </c>
      <c r="E2946" s="72" t="s">
        <v>5753</v>
      </c>
      <c r="F2946" s="56" t="s">
        <v>5379</v>
      </c>
    </row>
    <row r="2947" spans="1:6" x14ac:dyDescent="0.25">
      <c r="A2947" s="56" t="s">
        <v>3585</v>
      </c>
      <c r="B2947" s="56" t="s">
        <v>5379</v>
      </c>
      <c r="C2947" s="56" t="s">
        <v>5772</v>
      </c>
      <c r="D2947" s="57" t="s">
        <v>5767</v>
      </c>
      <c r="E2947" s="72" t="s">
        <v>5753</v>
      </c>
      <c r="F2947" s="56" t="s">
        <v>5379</v>
      </c>
    </row>
    <row r="2948" spans="1:6" x14ac:dyDescent="0.25">
      <c r="A2948" s="56" t="s">
        <v>3405</v>
      </c>
      <c r="B2948" s="56" t="s">
        <v>5379</v>
      </c>
      <c r="C2948" s="56" t="s">
        <v>5772</v>
      </c>
      <c r="D2948" s="57" t="s">
        <v>5767</v>
      </c>
      <c r="E2948" s="72" t="s">
        <v>5753</v>
      </c>
      <c r="F2948" s="56" t="s">
        <v>5379</v>
      </c>
    </row>
    <row r="2949" spans="1:6" x14ac:dyDescent="0.25">
      <c r="A2949" s="56" t="s">
        <v>3377</v>
      </c>
      <c r="B2949" s="56" t="s">
        <v>5379</v>
      </c>
      <c r="C2949" s="56" t="s">
        <v>5772</v>
      </c>
      <c r="D2949" s="57" t="s">
        <v>5767</v>
      </c>
      <c r="E2949" s="72" t="s">
        <v>5753</v>
      </c>
      <c r="F2949" s="56" t="s">
        <v>5379</v>
      </c>
    </row>
    <row r="2950" spans="1:6" x14ac:dyDescent="0.25">
      <c r="A2950" s="56" t="s">
        <v>3407</v>
      </c>
      <c r="B2950" s="56" t="s">
        <v>5379</v>
      </c>
      <c r="C2950" s="56" t="s">
        <v>5772</v>
      </c>
      <c r="D2950" s="57" t="s">
        <v>5767</v>
      </c>
      <c r="E2950" s="72" t="s">
        <v>5753</v>
      </c>
      <c r="F2950" s="56" t="s">
        <v>5379</v>
      </c>
    </row>
    <row r="2951" spans="1:6" x14ac:dyDescent="0.25">
      <c r="A2951" s="56" t="s">
        <v>3587</v>
      </c>
      <c r="B2951" s="56" t="s">
        <v>5379</v>
      </c>
      <c r="C2951" s="56" t="s">
        <v>5772</v>
      </c>
      <c r="D2951" s="57" t="s">
        <v>5767</v>
      </c>
      <c r="E2951" s="72" t="s">
        <v>5753</v>
      </c>
      <c r="F2951" s="56" t="s">
        <v>5379</v>
      </c>
    </row>
    <row r="2952" spans="1:6" x14ac:dyDescent="0.25">
      <c r="A2952" s="56" t="s">
        <v>912</v>
      </c>
      <c r="B2952" s="56" t="s">
        <v>5379</v>
      </c>
      <c r="C2952" s="56" t="s">
        <v>5772</v>
      </c>
      <c r="D2952" s="57" t="s">
        <v>5767</v>
      </c>
      <c r="E2952" s="72" t="s">
        <v>5753</v>
      </c>
      <c r="F2952" s="56" t="s">
        <v>5379</v>
      </c>
    </row>
    <row r="2953" spans="1:6" x14ac:dyDescent="0.25">
      <c r="A2953" s="56" t="s">
        <v>3408</v>
      </c>
      <c r="B2953" s="56" t="s">
        <v>5379</v>
      </c>
      <c r="C2953" s="56" t="s">
        <v>5772</v>
      </c>
      <c r="D2953" s="57" t="s">
        <v>5767</v>
      </c>
      <c r="E2953" s="72" t="s">
        <v>5753</v>
      </c>
      <c r="F2953" s="56" t="s">
        <v>5379</v>
      </c>
    </row>
    <row r="2954" spans="1:6" x14ac:dyDescent="0.25">
      <c r="A2954" s="56" t="s">
        <v>3382</v>
      </c>
      <c r="B2954" s="56" t="s">
        <v>5379</v>
      </c>
      <c r="C2954" s="56" t="s">
        <v>5772</v>
      </c>
      <c r="D2954" s="57" t="s">
        <v>5767</v>
      </c>
      <c r="E2954" s="72" t="s">
        <v>5753</v>
      </c>
      <c r="F2954" s="56" t="s">
        <v>5379</v>
      </c>
    </row>
    <row r="2955" spans="1:6" x14ac:dyDescent="0.25">
      <c r="A2955" s="56" t="s">
        <v>914</v>
      </c>
      <c r="B2955" s="56" t="s">
        <v>5379</v>
      </c>
      <c r="C2955" s="56" t="s">
        <v>5772</v>
      </c>
      <c r="D2955" s="57" t="s">
        <v>5767</v>
      </c>
      <c r="E2955" s="72" t="s">
        <v>5753</v>
      </c>
      <c r="F2955" s="56" t="s">
        <v>5379</v>
      </c>
    </row>
    <row r="2956" spans="1:6" x14ac:dyDescent="0.25">
      <c r="A2956" s="56" t="s">
        <v>3409</v>
      </c>
      <c r="B2956" s="56" t="s">
        <v>5379</v>
      </c>
      <c r="C2956" s="56" t="s">
        <v>5772</v>
      </c>
      <c r="D2956" s="57" t="s">
        <v>5767</v>
      </c>
      <c r="E2956" s="72" t="s">
        <v>5753</v>
      </c>
      <c r="F2956" s="56" t="s">
        <v>5379</v>
      </c>
    </row>
    <row r="2957" spans="1:6" x14ac:dyDescent="0.25">
      <c r="A2957" s="56" t="s">
        <v>3410</v>
      </c>
      <c r="B2957" s="56" t="s">
        <v>5379</v>
      </c>
      <c r="C2957" s="56" t="s">
        <v>5772</v>
      </c>
      <c r="D2957" s="57" t="s">
        <v>5767</v>
      </c>
      <c r="E2957" s="72" t="s">
        <v>5753</v>
      </c>
      <c r="F2957" s="56" t="s">
        <v>5379</v>
      </c>
    </row>
    <row r="2958" spans="1:6" x14ac:dyDescent="0.25">
      <c r="A2958" s="56" t="s">
        <v>884</v>
      </c>
      <c r="B2958" s="56" t="s">
        <v>5379</v>
      </c>
      <c r="C2958" s="56" t="s">
        <v>5772</v>
      </c>
      <c r="D2958" s="57" t="s">
        <v>5767</v>
      </c>
      <c r="E2958" s="72" t="s">
        <v>5753</v>
      </c>
      <c r="F2958" s="56" t="s">
        <v>5379</v>
      </c>
    </row>
    <row r="2959" spans="1:6" x14ac:dyDescent="0.25">
      <c r="A2959" s="56" t="s">
        <v>953</v>
      </c>
      <c r="B2959" s="56" t="s">
        <v>5379</v>
      </c>
      <c r="C2959" s="56" t="s">
        <v>5772</v>
      </c>
      <c r="D2959" s="57" t="s">
        <v>5767</v>
      </c>
      <c r="E2959" s="72" t="s">
        <v>5753</v>
      </c>
      <c r="F2959" s="56" t="s">
        <v>5379</v>
      </c>
    </row>
    <row r="2960" spans="1:6" x14ac:dyDescent="0.25">
      <c r="A2960" s="56" t="s">
        <v>986</v>
      </c>
      <c r="B2960" s="56" t="s">
        <v>5379</v>
      </c>
      <c r="C2960" s="56" t="s">
        <v>5772</v>
      </c>
      <c r="D2960" s="57" t="s">
        <v>5767</v>
      </c>
      <c r="E2960" s="72" t="s">
        <v>5753</v>
      </c>
      <c r="F2960" s="56" t="s">
        <v>5379</v>
      </c>
    </row>
    <row r="2961" spans="1:6" x14ac:dyDescent="0.25">
      <c r="A2961" s="56" t="s">
        <v>3591</v>
      </c>
      <c r="B2961" s="56" t="s">
        <v>5379</v>
      </c>
      <c r="C2961" s="56" t="s">
        <v>5772</v>
      </c>
      <c r="D2961" s="57" t="s">
        <v>5767</v>
      </c>
      <c r="E2961" s="72" t="s">
        <v>5753</v>
      </c>
      <c r="F2961" s="56" t="s">
        <v>5379</v>
      </c>
    </row>
    <row r="2962" spans="1:6" x14ac:dyDescent="0.25">
      <c r="A2962" s="56" t="s">
        <v>885</v>
      </c>
      <c r="B2962" s="56" t="s">
        <v>5379</v>
      </c>
      <c r="C2962" s="56" t="s">
        <v>5772</v>
      </c>
      <c r="D2962" s="57" t="s">
        <v>5767</v>
      </c>
      <c r="E2962" s="72" t="s">
        <v>5753</v>
      </c>
      <c r="F2962" s="56" t="s">
        <v>5379</v>
      </c>
    </row>
    <row r="2963" spans="1:6" x14ac:dyDescent="0.25">
      <c r="A2963" s="56" t="s">
        <v>3412</v>
      </c>
      <c r="B2963" s="56" t="s">
        <v>5379</v>
      </c>
      <c r="C2963" s="56" t="s">
        <v>5772</v>
      </c>
      <c r="D2963" s="57" t="s">
        <v>5767</v>
      </c>
      <c r="E2963" s="72" t="s">
        <v>5753</v>
      </c>
      <c r="F2963" s="56" t="s">
        <v>5379</v>
      </c>
    </row>
    <row r="2964" spans="1:6" x14ac:dyDescent="0.25">
      <c r="A2964" s="56" t="s">
        <v>3413</v>
      </c>
      <c r="B2964" s="56" t="s">
        <v>5379</v>
      </c>
      <c r="C2964" s="56" t="s">
        <v>5772</v>
      </c>
      <c r="D2964" s="57" t="s">
        <v>5767</v>
      </c>
      <c r="E2964" s="72" t="s">
        <v>5753</v>
      </c>
      <c r="F2964" s="56" t="s">
        <v>5379</v>
      </c>
    </row>
    <row r="2965" spans="1:6" x14ac:dyDescent="0.25">
      <c r="A2965" s="56" t="s">
        <v>3414</v>
      </c>
      <c r="B2965" s="56" t="s">
        <v>5379</v>
      </c>
      <c r="C2965" s="56" t="s">
        <v>5772</v>
      </c>
      <c r="D2965" s="57" t="s">
        <v>5767</v>
      </c>
      <c r="E2965" s="72" t="s">
        <v>5753</v>
      </c>
      <c r="F2965" s="56" t="s">
        <v>5379</v>
      </c>
    </row>
    <row r="2966" spans="1:6" x14ac:dyDescent="0.25">
      <c r="A2966" s="56" t="s">
        <v>3388</v>
      </c>
      <c r="B2966" s="56" t="s">
        <v>5379</v>
      </c>
      <c r="C2966" s="56" t="s">
        <v>5772</v>
      </c>
      <c r="D2966" s="57" t="s">
        <v>5767</v>
      </c>
      <c r="E2966" s="72" t="s">
        <v>5753</v>
      </c>
      <c r="F2966" s="56" t="s">
        <v>5379</v>
      </c>
    </row>
    <row r="2967" spans="1:6" x14ac:dyDescent="0.25">
      <c r="A2967" s="56" t="s">
        <v>889</v>
      </c>
      <c r="B2967" s="56" t="s">
        <v>5379</v>
      </c>
      <c r="C2967" s="56" t="s">
        <v>5772</v>
      </c>
      <c r="D2967" s="57" t="s">
        <v>5767</v>
      </c>
      <c r="E2967" s="72" t="s">
        <v>5753</v>
      </c>
      <c r="F2967" s="56" t="s">
        <v>5379</v>
      </c>
    </row>
    <row r="2968" spans="1:6" x14ac:dyDescent="0.25">
      <c r="A2968" s="56" t="s">
        <v>890</v>
      </c>
      <c r="B2968" s="56" t="s">
        <v>5379</v>
      </c>
      <c r="C2968" s="56" t="s">
        <v>5772</v>
      </c>
      <c r="D2968" s="57" t="s">
        <v>5767</v>
      </c>
      <c r="E2968" s="72" t="s">
        <v>5753</v>
      </c>
      <c r="F2968" s="56" t="s">
        <v>5379</v>
      </c>
    </row>
    <row r="2969" spans="1:6" x14ac:dyDescent="0.25">
      <c r="A2969" s="56" t="s">
        <v>892</v>
      </c>
      <c r="B2969" s="56" t="s">
        <v>5379</v>
      </c>
      <c r="C2969" s="56" t="s">
        <v>5772</v>
      </c>
      <c r="D2969" s="57" t="s">
        <v>5767</v>
      </c>
      <c r="E2969" s="72" t="s">
        <v>5753</v>
      </c>
      <c r="F2969" s="56" t="s">
        <v>5379</v>
      </c>
    </row>
    <row r="2970" spans="1:6" x14ac:dyDescent="0.25">
      <c r="A2970" s="56" t="s">
        <v>3817</v>
      </c>
      <c r="B2970" s="56" t="s">
        <v>5379</v>
      </c>
      <c r="C2970" s="56" t="s">
        <v>5772</v>
      </c>
      <c r="D2970" s="57" t="s">
        <v>5767</v>
      </c>
      <c r="E2970" s="72" t="s">
        <v>5753</v>
      </c>
      <c r="F2970" s="56" t="s">
        <v>5379</v>
      </c>
    </row>
    <row r="2971" spans="1:6" x14ac:dyDescent="0.25">
      <c r="A2971" s="56" t="s">
        <v>4053</v>
      </c>
      <c r="B2971" s="56" t="s">
        <v>5379</v>
      </c>
      <c r="C2971" s="56" t="s">
        <v>5772</v>
      </c>
      <c r="D2971" s="57" t="s">
        <v>5767</v>
      </c>
      <c r="E2971" s="72" t="s">
        <v>5753</v>
      </c>
      <c r="F2971" s="56" t="s">
        <v>5379</v>
      </c>
    </row>
    <row r="2972" spans="1:6" x14ac:dyDescent="0.25">
      <c r="A2972" s="56" t="s">
        <v>3417</v>
      </c>
      <c r="B2972" s="56" t="s">
        <v>5379</v>
      </c>
      <c r="C2972" s="56" t="s">
        <v>5781</v>
      </c>
      <c r="D2972" s="57" t="s">
        <v>5767</v>
      </c>
      <c r="E2972" s="72" t="s">
        <v>5753</v>
      </c>
      <c r="F2972" s="56" t="s">
        <v>5379</v>
      </c>
    </row>
    <row r="2973" spans="1:6" x14ac:dyDescent="0.25">
      <c r="A2973" s="56" t="s">
        <v>3594</v>
      </c>
      <c r="B2973" s="56" t="s">
        <v>5379</v>
      </c>
      <c r="C2973" s="56" t="s">
        <v>5781</v>
      </c>
      <c r="D2973" s="57" t="s">
        <v>5767</v>
      </c>
      <c r="E2973" s="72" t="s">
        <v>5753</v>
      </c>
      <c r="F2973" s="56" t="s">
        <v>5379</v>
      </c>
    </row>
    <row r="2974" spans="1:6" x14ac:dyDescent="0.25">
      <c r="A2974" s="56" t="s">
        <v>865</v>
      </c>
      <c r="B2974" s="56" t="s">
        <v>5379</v>
      </c>
      <c r="C2974" s="56" t="s">
        <v>5781</v>
      </c>
      <c r="D2974" s="57" t="s">
        <v>5767</v>
      </c>
      <c r="E2974" s="72" t="s">
        <v>5753</v>
      </c>
      <c r="F2974" s="56" t="s">
        <v>5379</v>
      </c>
    </row>
    <row r="2975" spans="1:6" x14ac:dyDescent="0.25">
      <c r="A2975" s="56" t="s">
        <v>3419</v>
      </c>
      <c r="B2975" s="56" t="s">
        <v>5379</v>
      </c>
      <c r="C2975" s="56" t="s">
        <v>5781</v>
      </c>
      <c r="D2975" s="57" t="s">
        <v>5767</v>
      </c>
      <c r="E2975" s="72" t="s">
        <v>5753</v>
      </c>
      <c r="F2975" s="56" t="s">
        <v>5379</v>
      </c>
    </row>
    <row r="2976" spans="1:6" x14ac:dyDescent="0.25">
      <c r="A2976" s="56" t="s">
        <v>3394</v>
      </c>
      <c r="B2976" s="56" t="s">
        <v>5379</v>
      </c>
      <c r="C2976" s="56" t="s">
        <v>5781</v>
      </c>
      <c r="D2976" s="57" t="s">
        <v>5767</v>
      </c>
      <c r="E2976" s="72" t="s">
        <v>5753</v>
      </c>
      <c r="F2976" s="56" t="s">
        <v>5379</v>
      </c>
    </row>
    <row r="2977" spans="1:6" x14ac:dyDescent="0.25">
      <c r="A2977" s="56" t="s">
        <v>3421</v>
      </c>
      <c r="B2977" s="56" t="s">
        <v>5379</v>
      </c>
      <c r="C2977" s="56" t="s">
        <v>5781</v>
      </c>
      <c r="D2977" s="57" t="s">
        <v>5767</v>
      </c>
      <c r="E2977" s="72" t="s">
        <v>5753</v>
      </c>
      <c r="F2977" s="56" t="s">
        <v>5379</v>
      </c>
    </row>
    <row r="2978" spans="1:6" x14ac:dyDescent="0.25">
      <c r="A2978" s="56" t="s">
        <v>3596</v>
      </c>
      <c r="B2978" s="56" t="s">
        <v>5379</v>
      </c>
      <c r="C2978" s="56" t="s">
        <v>5781</v>
      </c>
      <c r="D2978" s="57" t="s">
        <v>5767</v>
      </c>
      <c r="E2978" s="72" t="s">
        <v>5753</v>
      </c>
      <c r="F2978" s="56" t="s">
        <v>5379</v>
      </c>
    </row>
    <row r="2979" spans="1:6" x14ac:dyDescent="0.25">
      <c r="A2979" s="56" t="s">
        <v>1000</v>
      </c>
      <c r="B2979" s="56" t="s">
        <v>5379</v>
      </c>
      <c r="C2979" s="56" t="s">
        <v>5781</v>
      </c>
      <c r="D2979" s="57" t="s">
        <v>5767</v>
      </c>
      <c r="E2979" s="72" t="s">
        <v>5753</v>
      </c>
      <c r="F2979" s="56" t="s">
        <v>5379</v>
      </c>
    </row>
    <row r="2980" spans="1:6" x14ac:dyDescent="0.25">
      <c r="A2980" s="56" t="s">
        <v>1266</v>
      </c>
      <c r="B2980" s="56" t="s">
        <v>5379</v>
      </c>
      <c r="C2980" s="56" t="s">
        <v>5781</v>
      </c>
      <c r="D2980" s="57" t="s">
        <v>5767</v>
      </c>
      <c r="E2980" s="72" t="s">
        <v>5753</v>
      </c>
      <c r="F2980" s="56" t="s">
        <v>5379</v>
      </c>
    </row>
    <row r="2981" spans="1:6" x14ac:dyDescent="0.25">
      <c r="A2981" s="56" t="s">
        <v>867</v>
      </c>
      <c r="B2981" s="56" t="s">
        <v>5379</v>
      </c>
      <c r="C2981" s="56" t="s">
        <v>5781</v>
      </c>
      <c r="D2981" s="57" t="s">
        <v>5767</v>
      </c>
      <c r="E2981" s="72" t="s">
        <v>5753</v>
      </c>
      <c r="F2981" s="56" t="s">
        <v>5379</v>
      </c>
    </row>
    <row r="2982" spans="1:6" x14ac:dyDescent="0.25">
      <c r="A2982" s="56" t="s">
        <v>3821</v>
      </c>
      <c r="B2982" s="56" t="s">
        <v>5379</v>
      </c>
      <c r="C2982" s="56" t="s">
        <v>5781</v>
      </c>
      <c r="D2982" s="57" t="s">
        <v>5767</v>
      </c>
      <c r="E2982" s="72" t="s">
        <v>5753</v>
      </c>
      <c r="F2982" s="56" t="s">
        <v>5379</v>
      </c>
    </row>
    <row r="2983" spans="1:6" x14ac:dyDescent="0.25">
      <c r="A2983" s="56" t="s">
        <v>869</v>
      </c>
      <c r="B2983" s="56" t="s">
        <v>5379</v>
      </c>
      <c r="C2983" s="56" t="s">
        <v>5781</v>
      </c>
      <c r="D2983" s="57" t="s">
        <v>5767</v>
      </c>
      <c r="E2983" s="72" t="s">
        <v>5753</v>
      </c>
      <c r="F2983" s="56" t="s">
        <v>5379</v>
      </c>
    </row>
    <row r="2984" spans="1:6" x14ac:dyDescent="0.25">
      <c r="A2984" s="56" t="s">
        <v>898</v>
      </c>
      <c r="B2984" s="56" t="s">
        <v>5379</v>
      </c>
      <c r="C2984" s="56" t="s">
        <v>5781</v>
      </c>
      <c r="D2984" s="57" t="s">
        <v>5767</v>
      </c>
      <c r="E2984" s="72" t="s">
        <v>5753</v>
      </c>
      <c r="F2984" s="56" t="s">
        <v>5379</v>
      </c>
    </row>
    <row r="2985" spans="1:6" x14ac:dyDescent="0.25">
      <c r="A2985" s="56" t="s">
        <v>899</v>
      </c>
      <c r="B2985" s="56" t="s">
        <v>5379</v>
      </c>
      <c r="C2985" s="56" t="s">
        <v>5781</v>
      </c>
      <c r="D2985" s="57" t="s">
        <v>5767</v>
      </c>
      <c r="E2985" s="72" t="s">
        <v>5753</v>
      </c>
      <c r="F2985" s="56" t="s">
        <v>5379</v>
      </c>
    </row>
    <row r="2986" spans="1:6" x14ac:dyDescent="0.25">
      <c r="A2986" s="56" t="s">
        <v>3457</v>
      </c>
      <c r="B2986" s="56" t="s">
        <v>5379</v>
      </c>
      <c r="C2986" s="56" t="s">
        <v>5781</v>
      </c>
      <c r="D2986" s="57" t="s">
        <v>5767</v>
      </c>
      <c r="E2986" s="72" t="s">
        <v>5753</v>
      </c>
      <c r="F2986" s="56" t="s">
        <v>5379</v>
      </c>
    </row>
    <row r="2987" spans="1:6" x14ac:dyDescent="0.25">
      <c r="A2987" s="56" t="s">
        <v>1009</v>
      </c>
      <c r="B2987" s="56" t="s">
        <v>5379</v>
      </c>
      <c r="C2987" s="56" t="s">
        <v>5781</v>
      </c>
      <c r="D2987" s="57" t="s">
        <v>5767</v>
      </c>
      <c r="E2987" s="72" t="s">
        <v>5753</v>
      </c>
      <c r="F2987" s="56" t="s">
        <v>5379</v>
      </c>
    </row>
    <row r="2988" spans="1:6" x14ac:dyDescent="0.25">
      <c r="A2988" s="56" t="s">
        <v>3399</v>
      </c>
      <c r="B2988" s="56" t="s">
        <v>5379</v>
      </c>
      <c r="C2988" s="56" t="s">
        <v>5781</v>
      </c>
      <c r="D2988" s="57" t="s">
        <v>5767</v>
      </c>
      <c r="E2988" s="72" t="s">
        <v>5753</v>
      </c>
      <c r="F2988" s="56" t="s">
        <v>5379</v>
      </c>
    </row>
    <row r="2989" spans="1:6" x14ac:dyDescent="0.25">
      <c r="A2989" s="56" t="s">
        <v>3400</v>
      </c>
      <c r="B2989" s="56" t="s">
        <v>5379</v>
      </c>
      <c r="C2989" s="56" t="s">
        <v>5781</v>
      </c>
      <c r="D2989" s="57" t="s">
        <v>5767</v>
      </c>
      <c r="E2989" s="72" t="s">
        <v>5753</v>
      </c>
      <c r="F2989" s="56" t="s">
        <v>5379</v>
      </c>
    </row>
    <row r="2990" spans="1:6" x14ac:dyDescent="0.25">
      <c r="A2990" s="56" t="s">
        <v>3652</v>
      </c>
      <c r="B2990" s="56" t="s">
        <v>5379</v>
      </c>
      <c r="C2990" s="56" t="s">
        <v>5781</v>
      </c>
      <c r="D2990" s="57" t="s">
        <v>5767</v>
      </c>
      <c r="E2990" s="72" t="s">
        <v>5753</v>
      </c>
      <c r="F2990" s="56" t="s">
        <v>5379</v>
      </c>
    </row>
    <row r="2991" spans="1:6" x14ac:dyDescent="0.25">
      <c r="A2991" s="56" t="s">
        <v>845</v>
      </c>
      <c r="B2991" s="56" t="s">
        <v>5379</v>
      </c>
      <c r="C2991" s="56" t="s">
        <v>5781</v>
      </c>
      <c r="D2991" s="57" t="s">
        <v>5767</v>
      </c>
      <c r="E2991" s="72" t="s">
        <v>5753</v>
      </c>
      <c r="F2991" s="56" t="s">
        <v>5379</v>
      </c>
    </row>
    <row r="2992" spans="1:6" x14ac:dyDescent="0.25">
      <c r="A2992" s="56" t="s">
        <v>939</v>
      </c>
      <c r="B2992" s="56" t="s">
        <v>5379</v>
      </c>
      <c r="C2992" s="56" t="s">
        <v>5781</v>
      </c>
      <c r="D2992" s="57" t="s">
        <v>5767</v>
      </c>
      <c r="E2992" s="72" t="s">
        <v>5753</v>
      </c>
      <c r="F2992" s="56" t="s">
        <v>5379</v>
      </c>
    </row>
    <row r="2993" spans="1:6" x14ac:dyDescent="0.25">
      <c r="A2993" s="56" t="s">
        <v>1011</v>
      </c>
      <c r="B2993" s="56" t="s">
        <v>5379</v>
      </c>
      <c r="C2993" s="56" t="s">
        <v>5781</v>
      </c>
      <c r="D2993" s="57" t="s">
        <v>5767</v>
      </c>
      <c r="E2993" s="72" t="s">
        <v>5753</v>
      </c>
      <c r="F2993" s="56" t="s">
        <v>5379</v>
      </c>
    </row>
    <row r="2994" spans="1:6" x14ac:dyDescent="0.25">
      <c r="A2994" s="56" t="s">
        <v>3401</v>
      </c>
      <c r="B2994" s="56" t="s">
        <v>5379</v>
      </c>
      <c r="C2994" s="56" t="s">
        <v>5781</v>
      </c>
      <c r="D2994" s="57" t="s">
        <v>5767</v>
      </c>
      <c r="E2994" s="72" t="s">
        <v>5753</v>
      </c>
      <c r="F2994" s="56" t="s">
        <v>5379</v>
      </c>
    </row>
    <row r="2995" spans="1:6" x14ac:dyDescent="0.25">
      <c r="A2995" s="56" t="s">
        <v>3606</v>
      </c>
      <c r="B2995" s="56" t="s">
        <v>5379</v>
      </c>
      <c r="C2995" s="56" t="s">
        <v>5781</v>
      </c>
      <c r="D2995" s="57" t="s">
        <v>5767</v>
      </c>
      <c r="E2995" s="72" t="s">
        <v>5753</v>
      </c>
      <c r="F2995" s="56" t="s">
        <v>5379</v>
      </c>
    </row>
    <row r="2996" spans="1:6" x14ac:dyDescent="0.25">
      <c r="A2996" s="56" t="s">
        <v>941</v>
      </c>
      <c r="B2996" s="56" t="s">
        <v>5379</v>
      </c>
      <c r="C2996" s="56" t="s">
        <v>5781</v>
      </c>
      <c r="D2996" s="57" t="s">
        <v>5767</v>
      </c>
      <c r="E2996" s="72" t="s">
        <v>5753</v>
      </c>
      <c r="F2996" s="56" t="s">
        <v>5379</v>
      </c>
    </row>
    <row r="2997" spans="1:6" x14ac:dyDescent="0.25">
      <c r="A2997" s="56" t="s">
        <v>570</v>
      </c>
      <c r="B2997" s="56" t="s">
        <v>5379</v>
      </c>
      <c r="C2997" s="56" t="s">
        <v>5781</v>
      </c>
      <c r="D2997" s="57" t="s">
        <v>5767</v>
      </c>
      <c r="E2997" s="72" t="s">
        <v>5753</v>
      </c>
      <c r="F2997" s="56" t="s">
        <v>5379</v>
      </c>
    </row>
    <row r="2998" spans="1:6" x14ac:dyDescent="0.25">
      <c r="A2998" s="56" t="s">
        <v>1019</v>
      </c>
      <c r="B2998" s="56" t="s">
        <v>5379</v>
      </c>
      <c r="C2998" s="56" t="s">
        <v>5781</v>
      </c>
      <c r="D2998" s="57" t="s">
        <v>5767</v>
      </c>
      <c r="E2998" s="72" t="s">
        <v>5753</v>
      </c>
      <c r="F2998" s="56" t="s">
        <v>5379</v>
      </c>
    </row>
    <row r="2999" spans="1:6" x14ac:dyDescent="0.25">
      <c r="A2999" s="56" t="s">
        <v>3429</v>
      </c>
      <c r="B2999" s="56" t="s">
        <v>5379</v>
      </c>
      <c r="C2999" s="56" t="s">
        <v>5781</v>
      </c>
      <c r="D2999" s="57" t="s">
        <v>5767</v>
      </c>
      <c r="E2999" s="72" t="s">
        <v>5753</v>
      </c>
      <c r="F2999" s="56" t="s">
        <v>5379</v>
      </c>
    </row>
    <row r="3000" spans="1:6" x14ac:dyDescent="0.25">
      <c r="A3000" s="56" t="s">
        <v>799</v>
      </c>
      <c r="B3000" s="56" t="s">
        <v>5380</v>
      </c>
      <c r="C3000" s="56" t="s">
        <v>280</v>
      </c>
      <c r="D3000" s="57" t="s">
        <v>5767</v>
      </c>
      <c r="E3000" s="72" t="s">
        <v>5753</v>
      </c>
      <c r="F3000" s="56" t="s">
        <v>5380</v>
      </c>
    </row>
    <row r="3001" spans="1:6" x14ac:dyDescent="0.25">
      <c r="A3001" s="56" t="s">
        <v>246</v>
      </c>
      <c r="B3001" s="56" t="s">
        <v>5380</v>
      </c>
      <c r="C3001" s="56" t="s">
        <v>280</v>
      </c>
      <c r="D3001" s="57" t="s">
        <v>5767</v>
      </c>
      <c r="E3001" s="72" t="s">
        <v>5753</v>
      </c>
      <c r="F3001" s="56" t="s">
        <v>5380</v>
      </c>
    </row>
    <row r="3002" spans="1:6" x14ac:dyDescent="0.25">
      <c r="A3002" s="56" t="s">
        <v>5017</v>
      </c>
      <c r="B3002" s="56" t="s">
        <v>5380</v>
      </c>
      <c r="C3002" s="56" t="s">
        <v>280</v>
      </c>
      <c r="D3002" s="57" t="s">
        <v>5767</v>
      </c>
      <c r="E3002" s="72" t="s">
        <v>5753</v>
      </c>
      <c r="F3002" s="56" t="s">
        <v>5380</v>
      </c>
    </row>
    <row r="3003" spans="1:6" x14ac:dyDescent="0.25">
      <c r="A3003" s="56" t="s">
        <v>575</v>
      </c>
      <c r="B3003" s="56" t="s">
        <v>5380</v>
      </c>
      <c r="C3003" s="56" t="s">
        <v>280</v>
      </c>
      <c r="D3003" s="57" t="s">
        <v>5767</v>
      </c>
      <c r="E3003" s="72" t="s">
        <v>5753</v>
      </c>
      <c r="F3003" s="56" t="s">
        <v>5380</v>
      </c>
    </row>
    <row r="3004" spans="1:6" x14ac:dyDescent="0.25">
      <c r="A3004" s="56" t="s">
        <v>801</v>
      </c>
      <c r="B3004" s="56" t="s">
        <v>5380</v>
      </c>
      <c r="C3004" s="56" t="s">
        <v>280</v>
      </c>
      <c r="D3004" s="57" t="s">
        <v>5767</v>
      </c>
      <c r="E3004" s="72" t="s">
        <v>5753</v>
      </c>
      <c r="F3004" s="56" t="s">
        <v>5380</v>
      </c>
    </row>
    <row r="3005" spans="1:6" x14ac:dyDescent="0.25">
      <c r="A3005" s="56" t="s">
        <v>3620</v>
      </c>
      <c r="B3005" s="56" t="s">
        <v>5380</v>
      </c>
      <c r="C3005" s="56" t="s">
        <v>280</v>
      </c>
      <c r="D3005" s="57" t="s">
        <v>5767</v>
      </c>
      <c r="E3005" s="72" t="s">
        <v>5753</v>
      </c>
      <c r="F3005" s="56" t="s">
        <v>5380</v>
      </c>
    </row>
    <row r="3006" spans="1:6" x14ac:dyDescent="0.25">
      <c r="A3006" s="56" t="s">
        <v>949</v>
      </c>
      <c r="B3006" s="56" t="s">
        <v>5380</v>
      </c>
      <c r="C3006" s="56" t="s">
        <v>280</v>
      </c>
      <c r="D3006" s="57" t="s">
        <v>5767</v>
      </c>
      <c r="E3006" s="72" t="s">
        <v>5753</v>
      </c>
      <c r="F3006" s="56" t="s">
        <v>5380</v>
      </c>
    </row>
    <row r="3007" spans="1:6" x14ac:dyDescent="0.25">
      <c r="A3007" s="56" t="s">
        <v>3434</v>
      </c>
      <c r="B3007" s="56" t="s">
        <v>5380</v>
      </c>
      <c r="C3007" s="56" t="s">
        <v>280</v>
      </c>
      <c r="D3007" s="57" t="s">
        <v>5767</v>
      </c>
      <c r="E3007" s="72" t="s">
        <v>5753</v>
      </c>
      <c r="F3007" s="56" t="s">
        <v>5380</v>
      </c>
    </row>
    <row r="3008" spans="1:6" x14ac:dyDescent="0.25">
      <c r="A3008" s="56" t="s">
        <v>3642</v>
      </c>
      <c r="B3008" s="56" t="s">
        <v>5380</v>
      </c>
      <c r="C3008" s="56" t="s">
        <v>280</v>
      </c>
      <c r="D3008" s="57" t="s">
        <v>5767</v>
      </c>
      <c r="E3008" s="72" t="s">
        <v>5753</v>
      </c>
      <c r="F3008" s="56" t="s">
        <v>5380</v>
      </c>
    </row>
    <row r="3009" spans="1:6" x14ac:dyDescent="0.25">
      <c r="A3009" s="56" t="s">
        <v>1383</v>
      </c>
      <c r="B3009" s="56" t="s">
        <v>5380</v>
      </c>
      <c r="C3009" s="56" t="s">
        <v>280</v>
      </c>
      <c r="D3009" s="57" t="s">
        <v>5767</v>
      </c>
      <c r="E3009" s="72" t="s">
        <v>5753</v>
      </c>
      <c r="F3009" s="56" t="s">
        <v>5380</v>
      </c>
    </row>
    <row r="3010" spans="1:6" x14ac:dyDescent="0.25">
      <c r="A3010" s="56" t="s">
        <v>3590</v>
      </c>
      <c r="B3010" s="56" t="s">
        <v>5380</v>
      </c>
      <c r="C3010" s="56" t="s">
        <v>280</v>
      </c>
      <c r="D3010" s="57" t="s">
        <v>5767</v>
      </c>
      <c r="E3010" s="72" t="s">
        <v>5753</v>
      </c>
      <c r="F3010" s="56" t="s">
        <v>5380</v>
      </c>
    </row>
    <row r="3011" spans="1:6" x14ac:dyDescent="0.25">
      <c r="A3011" s="56" t="s">
        <v>290</v>
      </c>
      <c r="B3011" s="56" t="s">
        <v>5380</v>
      </c>
      <c r="C3011" s="56" t="s">
        <v>280</v>
      </c>
      <c r="D3011" s="57" t="s">
        <v>5767</v>
      </c>
      <c r="E3011" s="72" t="s">
        <v>5753</v>
      </c>
      <c r="F3011" s="56" t="s">
        <v>5380</v>
      </c>
    </row>
    <row r="3012" spans="1:6" x14ac:dyDescent="0.25">
      <c r="A3012" s="56" t="s">
        <v>3814</v>
      </c>
      <c r="B3012" s="56" t="s">
        <v>5380</v>
      </c>
      <c r="C3012" s="56" t="s">
        <v>280</v>
      </c>
      <c r="D3012" s="57" t="s">
        <v>5767</v>
      </c>
      <c r="E3012" s="72" t="s">
        <v>5753</v>
      </c>
      <c r="F3012" s="56" t="s">
        <v>5380</v>
      </c>
    </row>
    <row r="3013" spans="1:6" x14ac:dyDescent="0.25">
      <c r="A3013" s="56" t="s">
        <v>957</v>
      </c>
      <c r="B3013" s="56" t="s">
        <v>5380</v>
      </c>
      <c r="C3013" s="56" t="s">
        <v>280</v>
      </c>
      <c r="D3013" s="57" t="s">
        <v>5767</v>
      </c>
      <c r="E3013" s="72" t="s">
        <v>5753</v>
      </c>
      <c r="F3013" s="56" t="s">
        <v>5380</v>
      </c>
    </row>
    <row r="3014" spans="1:6" x14ac:dyDescent="0.25">
      <c r="A3014" s="56" t="s">
        <v>4050</v>
      </c>
      <c r="B3014" s="56" t="s">
        <v>5380</v>
      </c>
      <c r="C3014" s="56" t="s">
        <v>280</v>
      </c>
      <c r="D3014" s="57" t="s">
        <v>5767</v>
      </c>
      <c r="E3014" s="72" t="s">
        <v>5753</v>
      </c>
      <c r="F3014" s="56" t="s">
        <v>5380</v>
      </c>
    </row>
    <row r="3015" spans="1:6" x14ac:dyDescent="0.25">
      <c r="A3015" s="56" t="s">
        <v>2009</v>
      </c>
      <c r="B3015" s="56" t="s">
        <v>5380</v>
      </c>
      <c r="C3015" s="56" t="s">
        <v>280</v>
      </c>
      <c r="D3015" s="57" t="s">
        <v>5767</v>
      </c>
      <c r="E3015" s="72" t="s">
        <v>5753</v>
      </c>
      <c r="F3015" s="56" t="s">
        <v>5380</v>
      </c>
    </row>
    <row r="3016" spans="1:6" x14ac:dyDescent="0.25">
      <c r="A3016" s="56" t="s">
        <v>2806</v>
      </c>
      <c r="B3016" s="56" t="s">
        <v>5380</v>
      </c>
      <c r="C3016" s="56" t="s">
        <v>280</v>
      </c>
      <c r="D3016" s="57" t="s">
        <v>5767</v>
      </c>
      <c r="E3016" s="72" t="s">
        <v>5753</v>
      </c>
      <c r="F3016" s="56" t="s">
        <v>5380</v>
      </c>
    </row>
    <row r="3017" spans="1:6" x14ac:dyDescent="0.25">
      <c r="A3017" s="56" t="s">
        <v>959</v>
      </c>
      <c r="B3017" s="56" t="s">
        <v>5380</v>
      </c>
      <c r="C3017" s="56" t="s">
        <v>280</v>
      </c>
      <c r="D3017" s="57" t="s">
        <v>5767</v>
      </c>
      <c r="E3017" s="72" t="s">
        <v>5753</v>
      </c>
      <c r="F3017" s="56" t="s">
        <v>5380</v>
      </c>
    </row>
    <row r="3018" spans="1:6" x14ac:dyDescent="0.25">
      <c r="A3018" s="56" t="s">
        <v>810</v>
      </c>
      <c r="B3018" s="56" t="s">
        <v>5380</v>
      </c>
      <c r="C3018" s="56" t="s">
        <v>280</v>
      </c>
      <c r="D3018" s="57" t="s">
        <v>5767</v>
      </c>
      <c r="E3018" s="72" t="s">
        <v>5753</v>
      </c>
      <c r="F3018" s="56" t="s">
        <v>5380</v>
      </c>
    </row>
    <row r="3019" spans="1:6" x14ac:dyDescent="0.25">
      <c r="A3019" s="56" t="s">
        <v>961</v>
      </c>
      <c r="B3019" s="56" t="s">
        <v>5380</v>
      </c>
      <c r="C3019" s="56" t="s">
        <v>280</v>
      </c>
      <c r="D3019" s="57" t="s">
        <v>5767</v>
      </c>
      <c r="E3019" s="72" t="s">
        <v>5753</v>
      </c>
      <c r="F3019" s="56" t="s">
        <v>5380</v>
      </c>
    </row>
    <row r="3020" spans="1:6" x14ac:dyDescent="0.25">
      <c r="A3020" s="56" t="s">
        <v>811</v>
      </c>
      <c r="B3020" s="56" t="s">
        <v>5380</v>
      </c>
      <c r="C3020" s="56" t="s">
        <v>393</v>
      </c>
      <c r="D3020" s="57" t="s">
        <v>5767</v>
      </c>
      <c r="E3020" s="72" t="s">
        <v>5753</v>
      </c>
      <c r="F3020" s="56" t="s">
        <v>5380</v>
      </c>
    </row>
    <row r="3021" spans="1:6" x14ac:dyDescent="0.25">
      <c r="A3021" s="56" t="s">
        <v>963</v>
      </c>
      <c r="B3021" s="56" t="s">
        <v>5380</v>
      </c>
      <c r="C3021" s="56" t="s">
        <v>393</v>
      </c>
      <c r="D3021" s="57" t="s">
        <v>5767</v>
      </c>
      <c r="E3021" s="72" t="s">
        <v>5753</v>
      </c>
      <c r="F3021" s="56" t="s">
        <v>5380</v>
      </c>
    </row>
    <row r="3022" spans="1:6" x14ac:dyDescent="0.25">
      <c r="A3022" s="56" t="s">
        <v>812</v>
      </c>
      <c r="B3022" s="56" t="s">
        <v>5380</v>
      </c>
      <c r="C3022" s="56" t="s">
        <v>393</v>
      </c>
      <c r="D3022" s="57" t="s">
        <v>5767</v>
      </c>
      <c r="E3022" s="72" t="s">
        <v>5753</v>
      </c>
      <c r="F3022" s="56" t="s">
        <v>5380</v>
      </c>
    </row>
    <row r="3023" spans="1:6" x14ac:dyDescent="0.25">
      <c r="A3023" s="56" t="s">
        <v>3647</v>
      </c>
      <c r="B3023" s="56" t="s">
        <v>5380</v>
      </c>
      <c r="C3023" s="56" t="s">
        <v>393</v>
      </c>
      <c r="D3023" s="57" t="s">
        <v>5767</v>
      </c>
      <c r="E3023" s="72" t="s">
        <v>5753</v>
      </c>
      <c r="F3023" s="56" t="s">
        <v>5380</v>
      </c>
    </row>
    <row r="3024" spans="1:6" x14ac:dyDescent="0.25">
      <c r="A3024" s="56" t="s">
        <v>3446</v>
      </c>
      <c r="B3024" s="56" t="s">
        <v>5380</v>
      </c>
      <c r="C3024" s="56" t="s">
        <v>393</v>
      </c>
      <c r="D3024" s="57" t="s">
        <v>5767</v>
      </c>
      <c r="E3024" s="72" t="s">
        <v>5753</v>
      </c>
      <c r="F3024" s="56" t="s">
        <v>5380</v>
      </c>
    </row>
    <row r="3025" spans="1:6" x14ac:dyDescent="0.25">
      <c r="A3025" s="56" t="s">
        <v>3630</v>
      </c>
      <c r="B3025" s="56" t="s">
        <v>5380</v>
      </c>
      <c r="C3025" s="56" t="s">
        <v>393</v>
      </c>
      <c r="D3025" s="57" t="s">
        <v>5767</v>
      </c>
      <c r="E3025" s="72" t="s">
        <v>5753</v>
      </c>
      <c r="F3025" s="56" t="s">
        <v>5380</v>
      </c>
    </row>
    <row r="3026" spans="1:6" x14ac:dyDescent="0.25">
      <c r="A3026" s="56" t="s">
        <v>681</v>
      </c>
      <c r="B3026" s="56" t="s">
        <v>5380</v>
      </c>
      <c r="C3026" s="56" t="s">
        <v>393</v>
      </c>
      <c r="D3026" s="57" t="s">
        <v>5767</v>
      </c>
      <c r="E3026" s="72" t="s">
        <v>5753</v>
      </c>
      <c r="F3026" s="56" t="s">
        <v>5380</v>
      </c>
    </row>
    <row r="3027" spans="1:6" x14ac:dyDescent="0.25">
      <c r="A3027" s="56" t="s">
        <v>1005</v>
      </c>
      <c r="B3027" s="56" t="s">
        <v>5380</v>
      </c>
      <c r="C3027" s="56" t="s">
        <v>393</v>
      </c>
      <c r="D3027" s="57" t="s">
        <v>5767</v>
      </c>
      <c r="E3027" s="72" t="s">
        <v>5753</v>
      </c>
      <c r="F3027" s="56" t="s">
        <v>5380</v>
      </c>
    </row>
    <row r="3028" spans="1:6" x14ac:dyDescent="0.25">
      <c r="A3028" s="56" t="s">
        <v>3603</v>
      </c>
      <c r="B3028" s="56" t="s">
        <v>5380</v>
      </c>
      <c r="C3028" s="56" t="s">
        <v>393</v>
      </c>
      <c r="D3028" s="57" t="s">
        <v>5767</v>
      </c>
      <c r="E3028" s="72" t="s">
        <v>5753</v>
      </c>
      <c r="F3028" s="56" t="s">
        <v>5380</v>
      </c>
    </row>
    <row r="3029" spans="1:6" x14ac:dyDescent="0.25">
      <c r="A3029" s="56" t="s">
        <v>1007</v>
      </c>
      <c r="B3029" s="56" t="s">
        <v>5380</v>
      </c>
      <c r="C3029" s="56" t="s">
        <v>393</v>
      </c>
      <c r="D3029" s="57" t="s">
        <v>5767</v>
      </c>
      <c r="E3029" s="72" t="s">
        <v>5753</v>
      </c>
      <c r="F3029" s="56" t="s">
        <v>5380</v>
      </c>
    </row>
    <row r="3030" spans="1:6" x14ac:dyDescent="0.25">
      <c r="A3030" s="56" t="s">
        <v>936</v>
      </c>
      <c r="B3030" s="56" t="s">
        <v>5380</v>
      </c>
      <c r="C3030" s="56" t="s">
        <v>393</v>
      </c>
      <c r="D3030" s="57" t="s">
        <v>5767</v>
      </c>
      <c r="E3030" s="72" t="s">
        <v>5753</v>
      </c>
      <c r="F3030" s="56" t="s">
        <v>5380</v>
      </c>
    </row>
    <row r="3031" spans="1:6" x14ac:dyDescent="0.25">
      <c r="A3031" s="56" t="s">
        <v>937</v>
      </c>
      <c r="B3031" s="56" t="s">
        <v>5380</v>
      </c>
      <c r="C3031" s="56" t="s">
        <v>393</v>
      </c>
      <c r="D3031" s="57" t="s">
        <v>5767</v>
      </c>
      <c r="E3031" s="72" t="s">
        <v>5753</v>
      </c>
      <c r="F3031" s="56" t="s">
        <v>5380</v>
      </c>
    </row>
    <row r="3032" spans="1:6" x14ac:dyDescent="0.25">
      <c r="A3032" s="56" t="s">
        <v>3826</v>
      </c>
      <c r="B3032" s="56" t="s">
        <v>5380</v>
      </c>
      <c r="C3032" s="56" t="s">
        <v>393</v>
      </c>
      <c r="D3032" s="57" t="s">
        <v>5767</v>
      </c>
      <c r="E3032" s="72" t="s">
        <v>5753</v>
      </c>
      <c r="F3032" s="56" t="s">
        <v>5380</v>
      </c>
    </row>
    <row r="3033" spans="1:6" x14ac:dyDescent="0.25">
      <c r="A3033" s="56" t="s">
        <v>847</v>
      </c>
      <c r="B3033" s="56" t="s">
        <v>5380</v>
      </c>
      <c r="C3033" s="56" t="s">
        <v>393</v>
      </c>
      <c r="D3033" s="57" t="s">
        <v>5767</v>
      </c>
      <c r="E3033" s="72" t="s">
        <v>5753</v>
      </c>
      <c r="F3033" s="56" t="s">
        <v>5380</v>
      </c>
    </row>
    <row r="3034" spans="1:6" x14ac:dyDescent="0.25">
      <c r="A3034" s="56" t="s">
        <v>1015</v>
      </c>
      <c r="B3034" s="56" t="s">
        <v>5380</v>
      </c>
      <c r="C3034" s="56" t="s">
        <v>393</v>
      </c>
      <c r="D3034" s="57" t="s">
        <v>5767</v>
      </c>
      <c r="E3034" s="72" t="s">
        <v>5753</v>
      </c>
      <c r="F3034" s="56" t="s">
        <v>5380</v>
      </c>
    </row>
    <row r="3035" spans="1:6" x14ac:dyDescent="0.25">
      <c r="A3035" s="56" t="s">
        <v>3610</v>
      </c>
      <c r="B3035" s="56" t="s">
        <v>5380</v>
      </c>
      <c r="C3035" s="56" t="s">
        <v>393</v>
      </c>
      <c r="D3035" s="57" t="s">
        <v>5767</v>
      </c>
      <c r="E3035" s="72" t="s">
        <v>5753</v>
      </c>
      <c r="F3035" s="56" t="s">
        <v>5380</v>
      </c>
    </row>
    <row r="3036" spans="1:6" x14ac:dyDescent="0.25">
      <c r="A3036" s="56" t="s">
        <v>630</v>
      </c>
      <c r="B3036" s="56" t="s">
        <v>5380</v>
      </c>
      <c r="C3036" s="56" t="s">
        <v>393</v>
      </c>
      <c r="D3036" s="57" t="s">
        <v>5767</v>
      </c>
      <c r="E3036" s="72" t="s">
        <v>5753</v>
      </c>
      <c r="F3036" s="56" t="s">
        <v>5380</v>
      </c>
    </row>
    <row r="3037" spans="1:6" x14ac:dyDescent="0.25">
      <c r="A3037" s="56" t="s">
        <v>825</v>
      </c>
      <c r="B3037" s="56" t="s">
        <v>5380</v>
      </c>
      <c r="C3037" s="56" t="s">
        <v>393</v>
      </c>
      <c r="D3037" s="57" t="s">
        <v>5767</v>
      </c>
      <c r="E3037" s="72" t="s">
        <v>5753</v>
      </c>
      <c r="F3037" s="56" t="s">
        <v>5380</v>
      </c>
    </row>
    <row r="3038" spans="1:6" x14ac:dyDescent="0.25">
      <c r="A3038" s="56" t="s">
        <v>975</v>
      </c>
      <c r="B3038" s="56" t="s">
        <v>5380</v>
      </c>
      <c r="C3038" s="56" t="s">
        <v>393</v>
      </c>
      <c r="D3038" s="57" t="s">
        <v>5767</v>
      </c>
      <c r="E3038" s="72" t="s">
        <v>5753</v>
      </c>
      <c r="F3038" s="56" t="s">
        <v>5380</v>
      </c>
    </row>
    <row r="3039" spans="1:6" x14ac:dyDescent="0.25">
      <c r="A3039" s="56" t="s">
        <v>945</v>
      </c>
      <c r="B3039" s="56" t="s">
        <v>5381</v>
      </c>
      <c r="C3039" s="56" t="s">
        <v>424</v>
      </c>
      <c r="D3039" s="57" t="s">
        <v>5767</v>
      </c>
      <c r="E3039" s="72" t="s">
        <v>5753</v>
      </c>
      <c r="F3039" s="56" t="s">
        <v>5381</v>
      </c>
    </row>
    <row r="3040" spans="1:6" x14ac:dyDescent="0.25">
      <c r="A3040" s="56" t="s">
        <v>3808</v>
      </c>
      <c r="B3040" s="56" t="s">
        <v>5381</v>
      </c>
      <c r="C3040" s="56" t="s">
        <v>424</v>
      </c>
      <c r="D3040" s="57" t="s">
        <v>5767</v>
      </c>
      <c r="E3040" s="72" t="s">
        <v>5753</v>
      </c>
      <c r="F3040" s="56" t="s">
        <v>5381</v>
      </c>
    </row>
    <row r="3041" spans="1:6" x14ac:dyDescent="0.25">
      <c r="A3041" s="56" t="s">
        <v>878</v>
      </c>
      <c r="B3041" s="56" t="s">
        <v>5381</v>
      </c>
      <c r="C3041" s="56" t="s">
        <v>424</v>
      </c>
      <c r="D3041" s="57" t="s">
        <v>5767</v>
      </c>
      <c r="E3041" s="72" t="s">
        <v>5753</v>
      </c>
      <c r="F3041" s="56" t="s">
        <v>5381</v>
      </c>
    </row>
    <row r="3042" spans="1:6" x14ac:dyDescent="0.25">
      <c r="A3042" s="56" t="s">
        <v>978</v>
      </c>
      <c r="B3042" s="56" t="s">
        <v>5381</v>
      </c>
      <c r="C3042" s="56" t="s">
        <v>424</v>
      </c>
      <c r="D3042" s="57" t="s">
        <v>5767</v>
      </c>
      <c r="E3042" s="72" t="s">
        <v>5753</v>
      </c>
      <c r="F3042" s="56" t="s">
        <v>5381</v>
      </c>
    </row>
    <row r="3043" spans="1:6" x14ac:dyDescent="0.25">
      <c r="A3043" s="56" t="s">
        <v>946</v>
      </c>
      <c r="B3043" s="56" t="s">
        <v>5381</v>
      </c>
      <c r="C3043" s="56" t="s">
        <v>424</v>
      </c>
      <c r="D3043" s="57" t="s">
        <v>5767</v>
      </c>
      <c r="E3043" s="72" t="s">
        <v>5753</v>
      </c>
      <c r="F3043" s="56" t="s">
        <v>5381</v>
      </c>
    </row>
    <row r="3044" spans="1:6" x14ac:dyDescent="0.25">
      <c r="A3044" s="56" t="s">
        <v>800</v>
      </c>
      <c r="B3044" s="56" t="s">
        <v>5381</v>
      </c>
      <c r="C3044" s="56" t="s">
        <v>424</v>
      </c>
      <c r="D3044" s="57" t="s">
        <v>5767</v>
      </c>
      <c r="E3044" s="72" t="s">
        <v>5753</v>
      </c>
      <c r="F3044" s="56" t="s">
        <v>5381</v>
      </c>
    </row>
    <row r="3045" spans="1:6" x14ac:dyDescent="0.25">
      <c r="A3045" s="56" t="s">
        <v>947</v>
      </c>
      <c r="B3045" s="56" t="s">
        <v>5381</v>
      </c>
      <c r="C3045" s="56" t="s">
        <v>424</v>
      </c>
      <c r="D3045" s="57" t="s">
        <v>5767</v>
      </c>
      <c r="E3045" s="72" t="s">
        <v>5753</v>
      </c>
      <c r="F3045" s="56" t="s">
        <v>5381</v>
      </c>
    </row>
    <row r="3046" spans="1:6" x14ac:dyDescent="0.25">
      <c r="A3046" s="56" t="s">
        <v>853</v>
      </c>
      <c r="B3046" s="56" t="s">
        <v>5381</v>
      </c>
      <c r="C3046" s="56" t="s">
        <v>424</v>
      </c>
      <c r="D3046" s="57" t="s">
        <v>5767</v>
      </c>
      <c r="E3046" s="72" t="s">
        <v>5753</v>
      </c>
      <c r="F3046" s="56" t="s">
        <v>5381</v>
      </c>
    </row>
    <row r="3047" spans="1:6" x14ac:dyDescent="0.25">
      <c r="A3047" s="56" t="s">
        <v>3376</v>
      </c>
      <c r="B3047" s="56" t="s">
        <v>5381</v>
      </c>
      <c r="C3047" s="56" t="s">
        <v>424</v>
      </c>
      <c r="D3047" s="57" t="s">
        <v>5767</v>
      </c>
      <c r="E3047" s="72" t="s">
        <v>5753</v>
      </c>
      <c r="F3047" s="56" t="s">
        <v>5381</v>
      </c>
    </row>
    <row r="3048" spans="1:6" x14ac:dyDescent="0.25">
      <c r="A3048" s="56" t="s">
        <v>601</v>
      </c>
      <c r="B3048" s="56" t="s">
        <v>5381</v>
      </c>
      <c r="C3048" s="56" t="s">
        <v>424</v>
      </c>
      <c r="D3048" s="57" t="s">
        <v>5767</v>
      </c>
      <c r="E3048" s="72" t="s">
        <v>5753</v>
      </c>
      <c r="F3048" s="56" t="s">
        <v>5381</v>
      </c>
    </row>
    <row r="3049" spans="1:6" x14ac:dyDescent="0.25">
      <c r="A3049" s="56" t="s">
        <v>286</v>
      </c>
      <c r="B3049" s="56" t="s">
        <v>5381</v>
      </c>
      <c r="C3049" s="56" t="s">
        <v>424</v>
      </c>
      <c r="D3049" s="57" t="s">
        <v>5767</v>
      </c>
      <c r="E3049" s="72" t="s">
        <v>5753</v>
      </c>
      <c r="F3049" s="56" t="s">
        <v>5381</v>
      </c>
    </row>
    <row r="3050" spans="1:6" x14ac:dyDescent="0.25">
      <c r="A3050" s="56" t="s">
        <v>857</v>
      </c>
      <c r="B3050" s="56" t="s">
        <v>5381</v>
      </c>
      <c r="C3050" s="56" t="s">
        <v>424</v>
      </c>
      <c r="D3050" s="57" t="s">
        <v>5767</v>
      </c>
      <c r="E3050" s="72" t="s">
        <v>5753</v>
      </c>
      <c r="F3050" s="56" t="s">
        <v>5381</v>
      </c>
    </row>
    <row r="3051" spans="1:6" x14ac:dyDescent="0.25">
      <c r="A3051" s="56" t="s">
        <v>832</v>
      </c>
      <c r="B3051" s="56" t="s">
        <v>5381</v>
      </c>
      <c r="C3051" s="56" t="s">
        <v>424</v>
      </c>
      <c r="D3051" s="57" t="s">
        <v>5767</v>
      </c>
      <c r="E3051" s="72" t="s">
        <v>5753</v>
      </c>
      <c r="F3051" s="56" t="s">
        <v>5381</v>
      </c>
    </row>
    <row r="3052" spans="1:6" x14ac:dyDescent="0.25">
      <c r="A3052" s="56" t="s">
        <v>803</v>
      </c>
      <c r="B3052" s="56" t="s">
        <v>5381</v>
      </c>
      <c r="C3052" s="56" t="s">
        <v>424</v>
      </c>
      <c r="D3052" s="57" t="s">
        <v>5767</v>
      </c>
      <c r="E3052" s="72" t="s">
        <v>5753</v>
      </c>
      <c r="F3052" s="56" t="s">
        <v>5381</v>
      </c>
    </row>
    <row r="3053" spans="1:6" x14ac:dyDescent="0.25">
      <c r="A3053" s="56" t="s">
        <v>3381</v>
      </c>
      <c r="B3053" s="56" t="s">
        <v>5381</v>
      </c>
      <c r="C3053" s="56" t="s">
        <v>424</v>
      </c>
      <c r="D3053" s="57" t="s">
        <v>5767</v>
      </c>
      <c r="E3053" s="72" t="s">
        <v>5753</v>
      </c>
      <c r="F3053" s="56" t="s">
        <v>5381</v>
      </c>
    </row>
    <row r="3054" spans="1:6" x14ac:dyDescent="0.25">
      <c r="A3054" s="56" t="s">
        <v>3383</v>
      </c>
      <c r="B3054" s="56" t="s">
        <v>5381</v>
      </c>
      <c r="C3054" s="56" t="s">
        <v>424</v>
      </c>
      <c r="D3054" s="57" t="s">
        <v>5767</v>
      </c>
      <c r="E3054" s="72" t="s">
        <v>5753</v>
      </c>
      <c r="F3054" s="56" t="s">
        <v>5381</v>
      </c>
    </row>
    <row r="3055" spans="1:6" x14ac:dyDescent="0.25">
      <c r="A3055" s="56" t="s">
        <v>3812</v>
      </c>
      <c r="B3055" s="56" t="s">
        <v>5381</v>
      </c>
      <c r="C3055" s="56" t="s">
        <v>424</v>
      </c>
      <c r="D3055" s="57" t="s">
        <v>5767</v>
      </c>
      <c r="E3055" s="72" t="s">
        <v>5753</v>
      </c>
      <c r="F3055" s="56" t="s">
        <v>5381</v>
      </c>
    </row>
    <row r="3056" spans="1:6" x14ac:dyDescent="0.25">
      <c r="A3056" s="56" t="s">
        <v>952</v>
      </c>
      <c r="B3056" s="56" t="s">
        <v>5381</v>
      </c>
      <c r="C3056" s="56" t="s">
        <v>424</v>
      </c>
      <c r="D3056" s="57" t="s">
        <v>5767</v>
      </c>
      <c r="E3056" s="72" t="s">
        <v>5753</v>
      </c>
      <c r="F3056" s="56" t="s">
        <v>5381</v>
      </c>
    </row>
    <row r="3057" spans="1:6" x14ac:dyDescent="0.25">
      <c r="A3057" s="56" t="s">
        <v>955</v>
      </c>
      <c r="B3057" s="56" t="s">
        <v>5381</v>
      </c>
      <c r="C3057" s="56" t="s">
        <v>424</v>
      </c>
      <c r="D3057" s="57" t="s">
        <v>5767</v>
      </c>
      <c r="E3057" s="72" t="s">
        <v>5753</v>
      </c>
      <c r="F3057" s="56" t="s">
        <v>5381</v>
      </c>
    </row>
    <row r="3058" spans="1:6" x14ac:dyDescent="0.25">
      <c r="A3058" s="56" t="s">
        <v>988</v>
      </c>
      <c r="B3058" s="56" t="s">
        <v>5381</v>
      </c>
      <c r="C3058" s="56" t="s">
        <v>424</v>
      </c>
      <c r="D3058" s="57" t="s">
        <v>5767</v>
      </c>
      <c r="E3058" s="72" t="s">
        <v>5753</v>
      </c>
      <c r="F3058" s="56" t="s">
        <v>5381</v>
      </c>
    </row>
    <row r="3059" spans="1:6" x14ac:dyDescent="0.25">
      <c r="A3059" s="56" t="s">
        <v>956</v>
      </c>
      <c r="B3059" s="56" t="s">
        <v>5381</v>
      </c>
      <c r="C3059" s="56" t="s">
        <v>424</v>
      </c>
      <c r="D3059" s="57" t="s">
        <v>5767</v>
      </c>
      <c r="E3059" s="72" t="s">
        <v>5753</v>
      </c>
      <c r="F3059" s="56" t="s">
        <v>5381</v>
      </c>
    </row>
    <row r="3060" spans="1:6" x14ac:dyDescent="0.25">
      <c r="A3060" s="56" t="s">
        <v>807</v>
      </c>
      <c r="B3060" s="56" t="s">
        <v>5381</v>
      </c>
      <c r="C3060" s="56" t="s">
        <v>424</v>
      </c>
      <c r="D3060" s="57" t="s">
        <v>5767</v>
      </c>
      <c r="E3060" s="72" t="s">
        <v>5753</v>
      </c>
      <c r="F3060" s="56" t="s">
        <v>5381</v>
      </c>
    </row>
    <row r="3061" spans="1:6" x14ac:dyDescent="0.25">
      <c r="A3061" s="56" t="s">
        <v>3387</v>
      </c>
      <c r="B3061" s="56" t="s">
        <v>5381</v>
      </c>
      <c r="C3061" s="56" t="s">
        <v>424</v>
      </c>
      <c r="D3061" s="57" t="s">
        <v>5767</v>
      </c>
      <c r="E3061" s="72" t="s">
        <v>5753</v>
      </c>
      <c r="F3061" s="56" t="s">
        <v>5381</v>
      </c>
    </row>
    <row r="3062" spans="1:6" x14ac:dyDescent="0.25">
      <c r="A3062" s="56" t="s">
        <v>808</v>
      </c>
      <c r="B3062" s="56" t="s">
        <v>5381</v>
      </c>
      <c r="C3062" s="56" t="s">
        <v>424</v>
      </c>
      <c r="D3062" s="57" t="s">
        <v>5767</v>
      </c>
      <c r="E3062" s="72" t="s">
        <v>5753</v>
      </c>
      <c r="F3062" s="56" t="s">
        <v>5381</v>
      </c>
    </row>
    <row r="3063" spans="1:6" x14ac:dyDescent="0.25">
      <c r="A3063" s="56" t="s">
        <v>3391</v>
      </c>
      <c r="B3063" s="56" t="s">
        <v>5381</v>
      </c>
      <c r="C3063" s="56" t="s">
        <v>424</v>
      </c>
      <c r="D3063" s="57" t="s">
        <v>5767</v>
      </c>
      <c r="E3063" s="72" t="s">
        <v>5753</v>
      </c>
      <c r="F3063" s="56" t="s">
        <v>5381</v>
      </c>
    </row>
    <row r="3064" spans="1:6" x14ac:dyDescent="0.25">
      <c r="A3064" s="56" t="s">
        <v>861</v>
      </c>
      <c r="B3064" s="56" t="s">
        <v>5381</v>
      </c>
      <c r="C3064" s="56" t="s">
        <v>5780</v>
      </c>
      <c r="D3064" s="57" t="s">
        <v>5767</v>
      </c>
      <c r="E3064" s="72" t="s">
        <v>5753</v>
      </c>
      <c r="F3064" s="56" t="s">
        <v>5381</v>
      </c>
    </row>
    <row r="3065" spans="1:6" x14ac:dyDescent="0.25">
      <c r="A3065" s="56" t="s">
        <v>529</v>
      </c>
      <c r="B3065" s="56" t="s">
        <v>5381</v>
      </c>
      <c r="C3065" s="56" t="s">
        <v>5780</v>
      </c>
      <c r="D3065" s="57" t="s">
        <v>5767</v>
      </c>
      <c r="E3065" s="72" t="s">
        <v>5753</v>
      </c>
      <c r="F3065" s="56" t="s">
        <v>5381</v>
      </c>
    </row>
    <row r="3066" spans="1:6" x14ac:dyDescent="0.25">
      <c r="A3066" s="56" t="s">
        <v>3646</v>
      </c>
      <c r="B3066" s="56" t="s">
        <v>5381</v>
      </c>
      <c r="C3066" s="56" t="s">
        <v>5780</v>
      </c>
      <c r="D3066" s="57" t="s">
        <v>5767</v>
      </c>
      <c r="E3066" s="72" t="s">
        <v>5753</v>
      </c>
      <c r="F3066" s="56" t="s">
        <v>5381</v>
      </c>
    </row>
    <row r="3067" spans="1:6" x14ac:dyDescent="0.25">
      <c r="A3067" s="56" t="s">
        <v>925</v>
      </c>
      <c r="B3067" s="56" t="s">
        <v>5381</v>
      </c>
      <c r="C3067" s="56" t="s">
        <v>5780</v>
      </c>
      <c r="D3067" s="57" t="s">
        <v>5767</v>
      </c>
      <c r="E3067" s="72" t="s">
        <v>5753</v>
      </c>
      <c r="F3067" s="56" t="s">
        <v>5381</v>
      </c>
    </row>
    <row r="3068" spans="1:6" x14ac:dyDescent="0.25">
      <c r="A3068" s="56" t="s">
        <v>895</v>
      </c>
      <c r="B3068" s="56" t="s">
        <v>5381</v>
      </c>
      <c r="C3068" s="56" t="s">
        <v>5780</v>
      </c>
      <c r="D3068" s="57" t="s">
        <v>5767</v>
      </c>
      <c r="E3068" s="72" t="s">
        <v>5753</v>
      </c>
      <c r="F3068" s="56" t="s">
        <v>5381</v>
      </c>
    </row>
    <row r="3069" spans="1:6" x14ac:dyDescent="0.25">
      <c r="A3069" s="56" t="s">
        <v>928</v>
      </c>
      <c r="B3069" s="56" t="s">
        <v>5381</v>
      </c>
      <c r="C3069" s="56" t="s">
        <v>5780</v>
      </c>
      <c r="D3069" s="57" t="s">
        <v>5767</v>
      </c>
      <c r="E3069" s="72" t="s">
        <v>5753</v>
      </c>
      <c r="F3069" s="56" t="s">
        <v>5381</v>
      </c>
    </row>
    <row r="3070" spans="1:6" x14ac:dyDescent="0.25">
      <c r="A3070" s="56" t="s">
        <v>995</v>
      </c>
      <c r="B3070" s="56" t="s">
        <v>5381</v>
      </c>
      <c r="C3070" s="56" t="s">
        <v>5780</v>
      </c>
      <c r="D3070" s="57" t="s">
        <v>5767</v>
      </c>
      <c r="E3070" s="72" t="s">
        <v>5753</v>
      </c>
      <c r="F3070" s="56" t="s">
        <v>5381</v>
      </c>
    </row>
    <row r="3071" spans="1:6" x14ac:dyDescent="0.25">
      <c r="A3071" s="56" t="s">
        <v>996</v>
      </c>
      <c r="B3071" s="56" t="s">
        <v>5381</v>
      </c>
      <c r="C3071" s="56" t="s">
        <v>5780</v>
      </c>
      <c r="D3071" s="57" t="s">
        <v>5767</v>
      </c>
      <c r="E3071" s="72" t="s">
        <v>5753</v>
      </c>
      <c r="F3071" s="56" t="s">
        <v>5381</v>
      </c>
    </row>
    <row r="3072" spans="1:6" x14ac:dyDescent="0.25">
      <c r="A3072" s="56" t="s">
        <v>3423</v>
      </c>
      <c r="B3072" s="56" t="s">
        <v>5381</v>
      </c>
      <c r="C3072" s="56" t="s">
        <v>5780</v>
      </c>
      <c r="D3072" s="57" t="s">
        <v>5767</v>
      </c>
      <c r="E3072" s="72" t="s">
        <v>5753</v>
      </c>
      <c r="F3072" s="56" t="s">
        <v>5381</v>
      </c>
    </row>
    <row r="3073" spans="1:6" x14ac:dyDescent="0.25">
      <c r="A3073" s="56" t="s">
        <v>813</v>
      </c>
      <c r="B3073" s="56" t="s">
        <v>5381</v>
      </c>
      <c r="C3073" s="56" t="s">
        <v>5780</v>
      </c>
      <c r="D3073" s="57" t="s">
        <v>5767</v>
      </c>
      <c r="E3073" s="72" t="s">
        <v>5753</v>
      </c>
      <c r="F3073" s="56" t="s">
        <v>5381</v>
      </c>
    </row>
    <row r="3074" spans="1:6" x14ac:dyDescent="0.25">
      <c r="A3074" s="56" t="s">
        <v>3396</v>
      </c>
      <c r="B3074" s="56" t="s">
        <v>5381</v>
      </c>
      <c r="C3074" s="56" t="s">
        <v>5780</v>
      </c>
      <c r="D3074" s="57" t="s">
        <v>5767</v>
      </c>
      <c r="E3074" s="72" t="s">
        <v>5753</v>
      </c>
      <c r="F3074" s="56" t="s">
        <v>5381</v>
      </c>
    </row>
    <row r="3075" spans="1:6" x14ac:dyDescent="0.25">
      <c r="A3075" s="56" t="s">
        <v>816</v>
      </c>
      <c r="B3075" s="56" t="s">
        <v>5381</v>
      </c>
      <c r="C3075" s="56" t="s">
        <v>5780</v>
      </c>
      <c r="D3075" s="57" t="s">
        <v>5767</v>
      </c>
      <c r="E3075" s="72" t="s">
        <v>5753</v>
      </c>
      <c r="F3075" s="56" t="s">
        <v>5381</v>
      </c>
    </row>
    <row r="3076" spans="1:6" x14ac:dyDescent="0.25">
      <c r="A3076" s="56" t="s">
        <v>304</v>
      </c>
      <c r="B3076" s="56" t="s">
        <v>5381</v>
      </c>
      <c r="C3076" s="56" t="s">
        <v>5780</v>
      </c>
      <c r="D3076" s="57" t="s">
        <v>5767</v>
      </c>
      <c r="E3076" s="72" t="s">
        <v>5753</v>
      </c>
      <c r="F3076" s="56" t="s">
        <v>5381</v>
      </c>
    </row>
    <row r="3077" spans="1:6" x14ac:dyDescent="0.25">
      <c r="A3077" s="56" t="s">
        <v>3397</v>
      </c>
      <c r="B3077" s="56" t="s">
        <v>5381</v>
      </c>
      <c r="C3077" s="56" t="s">
        <v>5780</v>
      </c>
      <c r="D3077" s="57" t="s">
        <v>5767</v>
      </c>
      <c r="E3077" s="72" t="s">
        <v>5753</v>
      </c>
      <c r="F3077" s="56" t="s">
        <v>5381</v>
      </c>
    </row>
    <row r="3078" spans="1:6" x14ac:dyDescent="0.25">
      <c r="A3078" s="56" t="s">
        <v>3398</v>
      </c>
      <c r="B3078" s="56" t="s">
        <v>5381</v>
      </c>
      <c r="C3078" s="56" t="s">
        <v>5780</v>
      </c>
      <c r="D3078" s="57" t="s">
        <v>5767</v>
      </c>
      <c r="E3078" s="72" t="s">
        <v>5753</v>
      </c>
      <c r="F3078" s="56" t="s">
        <v>5381</v>
      </c>
    </row>
    <row r="3079" spans="1:6" x14ac:dyDescent="0.25">
      <c r="A3079" s="56" t="s">
        <v>3653</v>
      </c>
      <c r="B3079" s="56" t="s">
        <v>5381</v>
      </c>
      <c r="C3079" s="56" t="s">
        <v>5780</v>
      </c>
      <c r="D3079" s="57" t="s">
        <v>5767</v>
      </c>
      <c r="E3079" s="72" t="s">
        <v>5753</v>
      </c>
      <c r="F3079" s="56" t="s">
        <v>5381</v>
      </c>
    </row>
    <row r="3080" spans="1:6" x14ac:dyDescent="0.25">
      <c r="A3080" s="56" t="s">
        <v>3654</v>
      </c>
      <c r="B3080" s="56" t="s">
        <v>5381</v>
      </c>
      <c r="C3080" s="56" t="s">
        <v>5780</v>
      </c>
      <c r="D3080" s="57" t="s">
        <v>5767</v>
      </c>
      <c r="E3080" s="72" t="s">
        <v>5753</v>
      </c>
      <c r="F3080" s="56" t="s">
        <v>5381</v>
      </c>
    </row>
    <row r="3081" spans="1:6" x14ac:dyDescent="0.25">
      <c r="A3081" s="56" t="s">
        <v>940</v>
      </c>
      <c r="B3081" s="56" t="s">
        <v>5381</v>
      </c>
      <c r="C3081" s="56" t="s">
        <v>5780</v>
      </c>
      <c r="D3081" s="57" t="s">
        <v>5767</v>
      </c>
      <c r="E3081" s="72" t="s">
        <v>5753</v>
      </c>
      <c r="F3081" s="56" t="s">
        <v>5381</v>
      </c>
    </row>
    <row r="3082" spans="1:6" x14ac:dyDescent="0.25">
      <c r="A3082" s="56" t="s">
        <v>823</v>
      </c>
      <c r="B3082" s="56" t="s">
        <v>5381</v>
      </c>
      <c r="C3082" s="56" t="s">
        <v>5780</v>
      </c>
      <c r="D3082" s="57" t="s">
        <v>5767</v>
      </c>
      <c r="E3082" s="72" t="s">
        <v>5753</v>
      </c>
      <c r="F3082" s="56" t="s">
        <v>5381</v>
      </c>
    </row>
    <row r="3083" spans="1:6" x14ac:dyDescent="0.25">
      <c r="A3083" s="56" t="s">
        <v>4062</v>
      </c>
      <c r="B3083" s="56" t="s">
        <v>5381</v>
      </c>
      <c r="C3083" s="56" t="s">
        <v>5780</v>
      </c>
      <c r="D3083" s="57" t="s">
        <v>5767</v>
      </c>
      <c r="E3083" s="72" t="s">
        <v>5753</v>
      </c>
      <c r="F3083" s="56" t="s">
        <v>5381</v>
      </c>
    </row>
    <row r="3084" spans="1:6" x14ac:dyDescent="0.25">
      <c r="A3084" s="56" t="s">
        <v>3655</v>
      </c>
      <c r="B3084" s="56" t="s">
        <v>5381</v>
      </c>
      <c r="C3084" s="56" t="s">
        <v>5780</v>
      </c>
      <c r="D3084" s="57" t="s">
        <v>5767</v>
      </c>
      <c r="E3084" s="72" t="s">
        <v>5753</v>
      </c>
      <c r="F3084" s="56" t="s">
        <v>5381</v>
      </c>
    </row>
    <row r="3085" spans="1:6" x14ac:dyDescent="0.25">
      <c r="A3085" s="56" t="s">
        <v>1016</v>
      </c>
      <c r="B3085" s="56" t="s">
        <v>5381</v>
      </c>
      <c r="C3085" s="56" t="s">
        <v>5780</v>
      </c>
      <c r="D3085" s="57" t="s">
        <v>5767</v>
      </c>
      <c r="E3085" s="72" t="s">
        <v>5753</v>
      </c>
      <c r="F3085" s="56" t="s">
        <v>5381</v>
      </c>
    </row>
    <row r="3086" spans="1:6" x14ac:dyDescent="0.25">
      <c r="A3086" s="56" t="s">
        <v>944</v>
      </c>
      <c r="B3086" s="56" t="s">
        <v>5381</v>
      </c>
      <c r="C3086" s="56" t="s">
        <v>5780</v>
      </c>
      <c r="D3086" s="57" t="s">
        <v>5767</v>
      </c>
      <c r="E3086" s="72" t="s">
        <v>5753</v>
      </c>
      <c r="F3086" s="56" t="s">
        <v>5381</v>
      </c>
    </row>
    <row r="3087" spans="1:6" x14ac:dyDescent="0.25">
      <c r="A3087" s="56" t="s">
        <v>1287</v>
      </c>
      <c r="B3087" s="56" t="s">
        <v>5381</v>
      </c>
      <c r="C3087" s="56" t="s">
        <v>5780</v>
      </c>
      <c r="D3087" s="57" t="s">
        <v>5767</v>
      </c>
      <c r="E3087" s="72" t="s">
        <v>5753</v>
      </c>
      <c r="F3087" s="56" t="s">
        <v>5381</v>
      </c>
    </row>
    <row r="3088" spans="1:6" x14ac:dyDescent="0.25">
      <c r="A3088" s="56" t="s">
        <v>877</v>
      </c>
      <c r="B3088" s="56" t="s">
        <v>5381</v>
      </c>
      <c r="C3088" s="56" t="s">
        <v>5780</v>
      </c>
      <c r="D3088" s="57" t="s">
        <v>5767</v>
      </c>
      <c r="E3088" s="72" t="s">
        <v>5753</v>
      </c>
      <c r="F3088" s="56" t="s">
        <v>5381</v>
      </c>
    </row>
    <row r="3089" spans="1:6" x14ac:dyDescent="0.25">
      <c r="A3089" s="56" t="s">
        <v>976</v>
      </c>
      <c r="B3089" s="56" t="s">
        <v>5382</v>
      </c>
      <c r="C3089" s="56" t="s">
        <v>1057</v>
      </c>
      <c r="D3089" s="57" t="s">
        <v>5767</v>
      </c>
      <c r="E3089" s="72" t="s">
        <v>5753</v>
      </c>
      <c r="F3089" s="56" t="s">
        <v>5382</v>
      </c>
    </row>
    <row r="3090" spans="1:6" x14ac:dyDescent="0.25">
      <c r="A3090" s="56" t="s">
        <v>798</v>
      </c>
      <c r="B3090" s="56" t="s">
        <v>5382</v>
      </c>
      <c r="C3090" s="56" t="s">
        <v>1057</v>
      </c>
      <c r="D3090" s="57" t="s">
        <v>5767</v>
      </c>
      <c r="E3090" s="72" t="s">
        <v>5753</v>
      </c>
      <c r="F3090" s="56" t="s">
        <v>5382</v>
      </c>
    </row>
    <row r="3091" spans="1:6" x14ac:dyDescent="0.25">
      <c r="A3091" s="56" t="s">
        <v>980</v>
      </c>
      <c r="B3091" s="56" t="s">
        <v>5382</v>
      </c>
      <c r="C3091" s="56" t="s">
        <v>1057</v>
      </c>
      <c r="D3091" s="57" t="s">
        <v>5767</v>
      </c>
      <c r="E3091" s="72" t="s">
        <v>5753</v>
      </c>
      <c r="F3091" s="56" t="s">
        <v>5382</v>
      </c>
    </row>
    <row r="3092" spans="1:6" x14ac:dyDescent="0.25">
      <c r="A3092" s="56" t="s">
        <v>2857</v>
      </c>
      <c r="B3092" s="56" t="s">
        <v>5382</v>
      </c>
      <c r="C3092" s="56" t="s">
        <v>1057</v>
      </c>
      <c r="D3092" s="57" t="s">
        <v>5767</v>
      </c>
      <c r="E3092" s="72" t="s">
        <v>5753</v>
      </c>
      <c r="F3092" s="56" t="s">
        <v>5382</v>
      </c>
    </row>
    <row r="3093" spans="1:6" x14ac:dyDescent="0.25">
      <c r="A3093" s="56" t="s">
        <v>3809</v>
      </c>
      <c r="B3093" s="56" t="s">
        <v>5382</v>
      </c>
      <c r="C3093" s="56" t="s">
        <v>1057</v>
      </c>
      <c r="D3093" s="57" t="s">
        <v>5767</v>
      </c>
      <c r="E3093" s="72" t="s">
        <v>5753</v>
      </c>
      <c r="F3093" s="56" t="s">
        <v>5382</v>
      </c>
    </row>
    <row r="3094" spans="1:6" x14ac:dyDescent="0.25">
      <c r="A3094" s="56" t="s">
        <v>210</v>
      </c>
      <c r="B3094" s="56" t="s">
        <v>5382</v>
      </c>
      <c r="C3094" s="56" t="s">
        <v>1057</v>
      </c>
      <c r="D3094" s="57" t="s">
        <v>5767</v>
      </c>
      <c r="E3094" s="72" t="s">
        <v>5753</v>
      </c>
      <c r="F3094" s="56" t="s">
        <v>5382</v>
      </c>
    </row>
    <row r="3095" spans="1:6" x14ac:dyDescent="0.25">
      <c r="A3095" s="56" t="s">
        <v>911</v>
      </c>
      <c r="B3095" s="56" t="s">
        <v>5382</v>
      </c>
      <c r="C3095" s="56" t="s">
        <v>1057</v>
      </c>
      <c r="D3095" s="57" t="s">
        <v>5767</v>
      </c>
      <c r="E3095" s="72" t="s">
        <v>5753</v>
      </c>
      <c r="F3095" s="56" t="s">
        <v>5382</v>
      </c>
    </row>
    <row r="3096" spans="1:6" x14ac:dyDescent="0.25">
      <c r="A3096" s="56" t="s">
        <v>802</v>
      </c>
      <c r="B3096" s="56" t="s">
        <v>5382</v>
      </c>
      <c r="C3096" s="56" t="s">
        <v>1057</v>
      </c>
      <c r="D3096" s="57" t="s">
        <v>5767</v>
      </c>
      <c r="E3096" s="72" t="s">
        <v>5753</v>
      </c>
      <c r="F3096" s="56" t="s">
        <v>5382</v>
      </c>
    </row>
    <row r="3097" spans="1:6" x14ac:dyDescent="0.25">
      <c r="A3097" s="56" t="s">
        <v>804</v>
      </c>
      <c r="B3097" s="56" t="s">
        <v>5382</v>
      </c>
      <c r="C3097" s="56" t="s">
        <v>1057</v>
      </c>
      <c r="D3097" s="57" t="s">
        <v>5767</v>
      </c>
      <c r="E3097" s="72" t="s">
        <v>5753</v>
      </c>
      <c r="F3097" s="56" t="s">
        <v>5382</v>
      </c>
    </row>
    <row r="3098" spans="1:6" x14ac:dyDescent="0.25">
      <c r="A3098" s="56" t="s">
        <v>805</v>
      </c>
      <c r="B3098" s="56" t="s">
        <v>5382</v>
      </c>
      <c r="C3098" s="56" t="s">
        <v>1057</v>
      </c>
      <c r="D3098" s="57" t="s">
        <v>5767</v>
      </c>
      <c r="E3098" s="72" t="s">
        <v>5753</v>
      </c>
      <c r="F3098" s="56" t="s">
        <v>5382</v>
      </c>
    </row>
    <row r="3099" spans="1:6" x14ac:dyDescent="0.25">
      <c r="A3099" s="56" t="s">
        <v>3811</v>
      </c>
      <c r="B3099" s="56" t="s">
        <v>5382</v>
      </c>
      <c r="C3099" s="56" t="s">
        <v>1057</v>
      </c>
      <c r="D3099" s="57" t="s">
        <v>5767</v>
      </c>
      <c r="E3099" s="72" t="s">
        <v>5753</v>
      </c>
      <c r="F3099" s="56" t="s">
        <v>5382</v>
      </c>
    </row>
    <row r="3100" spans="1:6" x14ac:dyDescent="0.25">
      <c r="A3100" s="56" t="s">
        <v>806</v>
      </c>
      <c r="B3100" s="56" t="s">
        <v>5382</v>
      </c>
      <c r="C3100" s="56" t="s">
        <v>1057</v>
      </c>
      <c r="D3100" s="57" t="s">
        <v>5767</v>
      </c>
      <c r="E3100" s="72" t="s">
        <v>5753</v>
      </c>
      <c r="F3100" s="56" t="s">
        <v>5382</v>
      </c>
    </row>
    <row r="3101" spans="1:6" x14ac:dyDescent="0.25">
      <c r="A3101" s="56" t="s">
        <v>3813</v>
      </c>
      <c r="B3101" s="56" t="s">
        <v>5382</v>
      </c>
      <c r="C3101" s="56" t="s">
        <v>1057</v>
      </c>
      <c r="D3101" s="57" t="s">
        <v>5767</v>
      </c>
      <c r="E3101" s="72" t="s">
        <v>5753</v>
      </c>
      <c r="F3101" s="56" t="s">
        <v>5382</v>
      </c>
    </row>
    <row r="3102" spans="1:6" x14ac:dyDescent="0.25">
      <c r="A3102" s="56" t="s">
        <v>887</v>
      </c>
      <c r="B3102" s="56" t="s">
        <v>5382</v>
      </c>
      <c r="C3102" s="56" t="s">
        <v>1057</v>
      </c>
      <c r="D3102" s="57" t="s">
        <v>5767</v>
      </c>
      <c r="E3102" s="72" t="s">
        <v>5753</v>
      </c>
      <c r="F3102" s="56" t="s">
        <v>5382</v>
      </c>
    </row>
    <row r="3103" spans="1:6" x14ac:dyDescent="0.25">
      <c r="A3103" s="56" t="s">
        <v>3815</v>
      </c>
      <c r="B3103" s="56" t="s">
        <v>5382</v>
      </c>
      <c r="C3103" s="56" t="s">
        <v>1057</v>
      </c>
      <c r="D3103" s="57" t="s">
        <v>5767</v>
      </c>
      <c r="E3103" s="72" t="s">
        <v>5753</v>
      </c>
      <c r="F3103" s="56" t="s">
        <v>5382</v>
      </c>
    </row>
    <row r="3104" spans="1:6" x14ac:dyDescent="0.25">
      <c r="A3104" s="56" t="s">
        <v>3816</v>
      </c>
      <c r="B3104" s="56" t="s">
        <v>5382</v>
      </c>
      <c r="C3104" s="56" t="s">
        <v>1057</v>
      </c>
      <c r="D3104" s="57" t="s">
        <v>5767</v>
      </c>
      <c r="E3104" s="72" t="s">
        <v>5753</v>
      </c>
      <c r="F3104" s="56" t="s">
        <v>5382</v>
      </c>
    </row>
    <row r="3105" spans="1:6" x14ac:dyDescent="0.25">
      <c r="A3105" s="56" t="s">
        <v>3390</v>
      </c>
      <c r="B3105" s="56" t="s">
        <v>5382</v>
      </c>
      <c r="C3105" s="56" t="s">
        <v>1057</v>
      </c>
      <c r="D3105" s="57" t="s">
        <v>5767</v>
      </c>
      <c r="E3105" s="72" t="s">
        <v>5753</v>
      </c>
      <c r="F3105" s="56" t="s">
        <v>5382</v>
      </c>
    </row>
    <row r="3106" spans="1:6" x14ac:dyDescent="0.25">
      <c r="A3106" s="56" t="s">
        <v>992</v>
      </c>
      <c r="B3106" s="56" t="s">
        <v>5382</v>
      </c>
      <c r="C3106" s="56" t="s">
        <v>1057</v>
      </c>
      <c r="D3106" s="57" t="s">
        <v>5767</v>
      </c>
      <c r="E3106" s="72" t="s">
        <v>5753</v>
      </c>
      <c r="F3106" s="56" t="s">
        <v>5382</v>
      </c>
    </row>
    <row r="3107" spans="1:6" x14ac:dyDescent="0.25">
      <c r="A3107" s="56" t="s">
        <v>923</v>
      </c>
      <c r="B3107" s="56" t="s">
        <v>5382</v>
      </c>
      <c r="C3107" s="56" t="s">
        <v>1057</v>
      </c>
      <c r="D3107" s="57" t="s">
        <v>5767</v>
      </c>
      <c r="E3107" s="72" t="s">
        <v>5753</v>
      </c>
      <c r="F3107" s="56" t="s">
        <v>5382</v>
      </c>
    </row>
    <row r="3108" spans="1:6" x14ac:dyDescent="0.25">
      <c r="A3108" s="56" t="s">
        <v>836</v>
      </c>
      <c r="B3108" s="56" t="s">
        <v>5382</v>
      </c>
      <c r="C3108" s="56" t="s">
        <v>1057</v>
      </c>
      <c r="D3108" s="57" t="s">
        <v>5767</v>
      </c>
      <c r="E3108" s="72" t="s">
        <v>5753</v>
      </c>
      <c r="F3108" s="56" t="s">
        <v>5382</v>
      </c>
    </row>
    <row r="3109" spans="1:6" x14ac:dyDescent="0.25">
      <c r="A3109" s="56" t="s">
        <v>809</v>
      </c>
      <c r="B3109" s="56" t="s">
        <v>5382</v>
      </c>
      <c r="C3109" s="56" t="s">
        <v>1057</v>
      </c>
      <c r="D3109" s="57" t="s">
        <v>5767</v>
      </c>
      <c r="E3109" s="72" t="s">
        <v>5753</v>
      </c>
      <c r="F3109" s="56" t="s">
        <v>5382</v>
      </c>
    </row>
    <row r="3110" spans="1:6" x14ac:dyDescent="0.25">
      <c r="A3110" s="56" t="s">
        <v>837</v>
      </c>
      <c r="B3110" s="56" t="s">
        <v>5382</v>
      </c>
      <c r="C3110" s="56" t="s">
        <v>1057</v>
      </c>
      <c r="D3110" s="57" t="s">
        <v>5767</v>
      </c>
      <c r="E3110" s="72" t="s">
        <v>5753</v>
      </c>
      <c r="F3110" s="56" t="s">
        <v>5382</v>
      </c>
    </row>
    <row r="3111" spans="1:6" x14ac:dyDescent="0.25">
      <c r="A3111" s="56" t="s">
        <v>891</v>
      </c>
      <c r="B3111" s="56" t="s">
        <v>5382</v>
      </c>
      <c r="C3111" s="56" t="s">
        <v>1057</v>
      </c>
      <c r="D3111" s="57" t="s">
        <v>5767</v>
      </c>
      <c r="E3111" s="72" t="s">
        <v>5753</v>
      </c>
      <c r="F3111" s="56" t="s">
        <v>5382</v>
      </c>
    </row>
    <row r="3112" spans="1:6" x14ac:dyDescent="0.25">
      <c r="A3112" s="56" t="s">
        <v>926</v>
      </c>
      <c r="B3112" s="56" t="s">
        <v>5382</v>
      </c>
      <c r="C3112" s="56" t="s">
        <v>1057</v>
      </c>
      <c r="D3112" s="57" t="s">
        <v>5767</v>
      </c>
      <c r="E3112" s="72" t="s">
        <v>5753</v>
      </c>
      <c r="F3112" s="56" t="s">
        <v>5382</v>
      </c>
    </row>
    <row r="3113" spans="1:6" x14ac:dyDescent="0.25">
      <c r="A3113" s="56" t="s">
        <v>3818</v>
      </c>
      <c r="B3113" s="56" t="s">
        <v>5382</v>
      </c>
      <c r="C3113" s="56" t="s">
        <v>1057</v>
      </c>
      <c r="D3113" s="57" t="s">
        <v>5767</v>
      </c>
      <c r="E3113" s="72" t="s">
        <v>5753</v>
      </c>
      <c r="F3113" s="56" t="s">
        <v>5382</v>
      </c>
    </row>
    <row r="3114" spans="1:6" x14ac:dyDescent="0.25">
      <c r="A3114" s="56" t="s">
        <v>3819</v>
      </c>
      <c r="B3114" s="56" t="s">
        <v>5382</v>
      </c>
      <c r="C3114" s="56" t="s">
        <v>1057</v>
      </c>
      <c r="D3114" s="57" t="s">
        <v>5767</v>
      </c>
      <c r="E3114" s="72" t="s">
        <v>5753</v>
      </c>
      <c r="F3114" s="56" t="s">
        <v>5382</v>
      </c>
    </row>
    <row r="3115" spans="1:6" x14ac:dyDescent="0.25">
      <c r="A3115" s="56" t="s">
        <v>966</v>
      </c>
      <c r="B3115" s="56" t="s">
        <v>5382</v>
      </c>
      <c r="C3115" s="56" t="s">
        <v>1057</v>
      </c>
      <c r="D3115" s="57" t="s">
        <v>5767</v>
      </c>
      <c r="E3115" s="72" t="s">
        <v>5753</v>
      </c>
      <c r="F3115" s="56" t="s">
        <v>5382</v>
      </c>
    </row>
    <row r="3116" spans="1:6" x14ac:dyDescent="0.25">
      <c r="A3116" s="56" t="s">
        <v>998</v>
      </c>
      <c r="B3116" s="56" t="s">
        <v>5382</v>
      </c>
      <c r="C3116" s="56" t="s">
        <v>5778</v>
      </c>
      <c r="D3116" s="57" t="s">
        <v>5767</v>
      </c>
      <c r="E3116" s="72" t="s">
        <v>5753</v>
      </c>
      <c r="F3116" s="56" t="s">
        <v>5382</v>
      </c>
    </row>
    <row r="3117" spans="1:6" x14ac:dyDescent="0.25">
      <c r="A3117" s="56" t="s">
        <v>3600</v>
      </c>
      <c r="B3117" s="56" t="s">
        <v>5382</v>
      </c>
      <c r="C3117" s="56" t="s">
        <v>5778</v>
      </c>
      <c r="D3117" s="57" t="s">
        <v>5767</v>
      </c>
      <c r="E3117" s="72" t="s">
        <v>5753</v>
      </c>
      <c r="F3117" s="56" t="s">
        <v>5382</v>
      </c>
    </row>
    <row r="3118" spans="1:6" x14ac:dyDescent="0.25">
      <c r="A3118" s="56" t="s">
        <v>814</v>
      </c>
      <c r="B3118" s="56" t="s">
        <v>5382</v>
      </c>
      <c r="C3118" s="56" t="s">
        <v>5778</v>
      </c>
      <c r="D3118" s="57" t="s">
        <v>5767</v>
      </c>
      <c r="E3118" s="72" t="s">
        <v>5753</v>
      </c>
      <c r="F3118" s="56" t="s">
        <v>5382</v>
      </c>
    </row>
    <row r="3119" spans="1:6" x14ac:dyDescent="0.25">
      <c r="A3119" s="56" t="s">
        <v>968</v>
      </c>
      <c r="B3119" s="56" t="s">
        <v>5382</v>
      </c>
      <c r="C3119" s="56" t="s">
        <v>5778</v>
      </c>
      <c r="D3119" s="57" t="s">
        <v>5767</v>
      </c>
      <c r="E3119" s="72" t="s">
        <v>5753</v>
      </c>
      <c r="F3119" s="56" t="s">
        <v>5382</v>
      </c>
    </row>
    <row r="3120" spans="1:6" x14ac:dyDescent="0.25">
      <c r="A3120" s="56" t="s">
        <v>815</v>
      </c>
      <c r="B3120" s="56" t="s">
        <v>5382</v>
      </c>
      <c r="C3120" s="56" t="s">
        <v>5778</v>
      </c>
      <c r="D3120" s="57" t="s">
        <v>5767</v>
      </c>
      <c r="E3120" s="72" t="s">
        <v>5753</v>
      </c>
      <c r="F3120" s="56" t="s">
        <v>5382</v>
      </c>
    </row>
    <row r="3121" spans="1:6" x14ac:dyDescent="0.25">
      <c r="A3121" s="56" t="s">
        <v>3601</v>
      </c>
      <c r="B3121" s="56" t="s">
        <v>5382</v>
      </c>
      <c r="C3121" s="56" t="s">
        <v>5778</v>
      </c>
      <c r="D3121" s="57" t="s">
        <v>5767</v>
      </c>
      <c r="E3121" s="72" t="s">
        <v>5753</v>
      </c>
      <c r="F3121" s="56" t="s">
        <v>5382</v>
      </c>
    </row>
    <row r="3122" spans="1:6" x14ac:dyDescent="0.25">
      <c r="A3122" s="56" t="s">
        <v>932</v>
      </c>
      <c r="B3122" s="56" t="s">
        <v>5382</v>
      </c>
      <c r="C3122" s="56" t="s">
        <v>5778</v>
      </c>
      <c r="D3122" s="57" t="s">
        <v>5767</v>
      </c>
      <c r="E3122" s="72" t="s">
        <v>5753</v>
      </c>
      <c r="F3122" s="56" t="s">
        <v>5382</v>
      </c>
    </row>
    <row r="3123" spans="1:6" x14ac:dyDescent="0.25">
      <c r="A3123" s="56" t="s">
        <v>1003</v>
      </c>
      <c r="B3123" s="56" t="s">
        <v>5382</v>
      </c>
      <c r="C3123" s="56" t="s">
        <v>5778</v>
      </c>
      <c r="D3123" s="57" t="s">
        <v>5767</v>
      </c>
      <c r="E3123" s="72" t="s">
        <v>5753</v>
      </c>
      <c r="F3123" s="56" t="s">
        <v>5382</v>
      </c>
    </row>
    <row r="3124" spans="1:6" x14ac:dyDescent="0.25">
      <c r="A3124" s="56" t="s">
        <v>1004</v>
      </c>
      <c r="B3124" s="56" t="s">
        <v>5382</v>
      </c>
      <c r="C3124" s="56" t="s">
        <v>5778</v>
      </c>
      <c r="D3124" s="57" t="s">
        <v>5767</v>
      </c>
      <c r="E3124" s="72" t="s">
        <v>5753</v>
      </c>
      <c r="F3124" s="56" t="s">
        <v>5382</v>
      </c>
    </row>
    <row r="3125" spans="1:6" x14ac:dyDescent="0.25">
      <c r="A3125" s="56" t="s">
        <v>870</v>
      </c>
      <c r="B3125" s="56" t="s">
        <v>5382</v>
      </c>
      <c r="C3125" s="56" t="s">
        <v>5778</v>
      </c>
      <c r="D3125" s="57" t="s">
        <v>5767</v>
      </c>
      <c r="E3125" s="72" t="s">
        <v>5753</v>
      </c>
      <c r="F3125" s="56" t="s">
        <v>5382</v>
      </c>
    </row>
    <row r="3126" spans="1:6" x14ac:dyDescent="0.25">
      <c r="A3126" s="56" t="s">
        <v>3650</v>
      </c>
      <c r="B3126" s="56" t="s">
        <v>5382</v>
      </c>
      <c r="C3126" s="56" t="s">
        <v>5778</v>
      </c>
      <c r="D3126" s="57" t="s">
        <v>5767</v>
      </c>
      <c r="E3126" s="72" t="s">
        <v>5753</v>
      </c>
      <c r="F3126" s="56" t="s">
        <v>5382</v>
      </c>
    </row>
    <row r="3127" spans="1:6" x14ac:dyDescent="0.25">
      <c r="A3127" s="56" t="s">
        <v>1008</v>
      </c>
      <c r="B3127" s="56" t="s">
        <v>5382</v>
      </c>
      <c r="C3127" s="56" t="s">
        <v>5778</v>
      </c>
      <c r="D3127" s="57" t="s">
        <v>5767</v>
      </c>
      <c r="E3127" s="72" t="s">
        <v>5753</v>
      </c>
      <c r="F3127" s="56" t="s">
        <v>5382</v>
      </c>
    </row>
    <row r="3128" spans="1:6" x14ac:dyDescent="0.25">
      <c r="A3128" s="56" t="s">
        <v>817</v>
      </c>
      <c r="B3128" s="56" t="s">
        <v>5382</v>
      </c>
      <c r="C3128" s="56" t="s">
        <v>5778</v>
      </c>
      <c r="D3128" s="57" t="s">
        <v>5767</v>
      </c>
      <c r="E3128" s="72" t="s">
        <v>5753</v>
      </c>
      <c r="F3128" s="56" t="s">
        <v>5382</v>
      </c>
    </row>
    <row r="3129" spans="1:6" x14ac:dyDescent="0.25">
      <c r="A3129" s="56" t="s">
        <v>305</v>
      </c>
      <c r="B3129" s="56" t="s">
        <v>5382</v>
      </c>
      <c r="C3129" s="56" t="s">
        <v>5778</v>
      </c>
      <c r="D3129" s="57" t="s">
        <v>5767</v>
      </c>
      <c r="E3129" s="72" t="s">
        <v>5753</v>
      </c>
      <c r="F3129" s="56" t="s">
        <v>5382</v>
      </c>
    </row>
    <row r="3130" spans="1:6" x14ac:dyDescent="0.25">
      <c r="A3130" s="56" t="s">
        <v>818</v>
      </c>
      <c r="B3130" s="56" t="s">
        <v>5382</v>
      </c>
      <c r="C3130" s="56" t="s">
        <v>5778</v>
      </c>
      <c r="D3130" s="57" t="s">
        <v>5767</v>
      </c>
      <c r="E3130" s="72" t="s">
        <v>5753</v>
      </c>
      <c r="F3130" s="56" t="s">
        <v>5382</v>
      </c>
    </row>
    <row r="3131" spans="1:6" x14ac:dyDescent="0.25">
      <c r="A3131" s="56" t="s">
        <v>844</v>
      </c>
      <c r="B3131" s="56" t="s">
        <v>5382</v>
      </c>
      <c r="C3131" s="56" t="s">
        <v>5778</v>
      </c>
      <c r="D3131" s="57" t="s">
        <v>5767</v>
      </c>
      <c r="E3131" s="72" t="s">
        <v>5753</v>
      </c>
      <c r="F3131" s="56" t="s">
        <v>5382</v>
      </c>
    </row>
    <row r="3132" spans="1:6" x14ac:dyDescent="0.25">
      <c r="A3132" s="56" t="s">
        <v>3822</v>
      </c>
      <c r="B3132" s="56" t="s">
        <v>5382</v>
      </c>
      <c r="C3132" s="56" t="s">
        <v>5778</v>
      </c>
      <c r="D3132" s="57" t="s">
        <v>5767</v>
      </c>
      <c r="E3132" s="72" t="s">
        <v>5753</v>
      </c>
      <c r="F3132" s="56" t="s">
        <v>5382</v>
      </c>
    </row>
    <row r="3133" spans="1:6" x14ac:dyDescent="0.25">
      <c r="A3133" s="56" t="s">
        <v>3823</v>
      </c>
      <c r="B3133" s="56" t="s">
        <v>5382</v>
      </c>
      <c r="C3133" s="56" t="s">
        <v>5778</v>
      </c>
      <c r="D3133" s="57" t="s">
        <v>5767</v>
      </c>
      <c r="E3133" s="72" t="s">
        <v>5753</v>
      </c>
      <c r="F3133" s="56" t="s">
        <v>5382</v>
      </c>
    </row>
    <row r="3134" spans="1:6" x14ac:dyDescent="0.25">
      <c r="A3134" s="56" t="s">
        <v>971</v>
      </c>
      <c r="B3134" s="56" t="s">
        <v>5382</v>
      </c>
      <c r="C3134" s="56" t="s">
        <v>5778</v>
      </c>
      <c r="D3134" s="57" t="s">
        <v>5767</v>
      </c>
      <c r="E3134" s="72" t="s">
        <v>5753</v>
      </c>
      <c r="F3134" s="56" t="s">
        <v>5382</v>
      </c>
    </row>
    <row r="3135" spans="1:6" x14ac:dyDescent="0.25">
      <c r="A3135" s="56" t="s">
        <v>846</v>
      </c>
      <c r="B3135" s="56" t="s">
        <v>5382</v>
      </c>
      <c r="C3135" s="56" t="s">
        <v>5778</v>
      </c>
      <c r="D3135" s="57" t="s">
        <v>5767</v>
      </c>
      <c r="E3135" s="72" t="s">
        <v>5753</v>
      </c>
      <c r="F3135" s="56" t="s">
        <v>5382</v>
      </c>
    </row>
    <row r="3136" spans="1:6" x14ac:dyDescent="0.25">
      <c r="A3136" s="56" t="s">
        <v>821</v>
      </c>
      <c r="B3136" s="56" t="s">
        <v>5382</v>
      </c>
      <c r="C3136" s="56" t="s">
        <v>5778</v>
      </c>
      <c r="D3136" s="57" t="s">
        <v>5767</v>
      </c>
      <c r="E3136" s="72" t="s">
        <v>5753</v>
      </c>
      <c r="F3136" s="56" t="s">
        <v>5382</v>
      </c>
    </row>
    <row r="3137" spans="1:6" x14ac:dyDescent="0.25">
      <c r="A3137" s="56" t="s">
        <v>903</v>
      </c>
      <c r="B3137" s="56" t="s">
        <v>5382</v>
      </c>
      <c r="C3137" s="56" t="s">
        <v>5778</v>
      </c>
      <c r="D3137" s="57" t="s">
        <v>5767</v>
      </c>
      <c r="E3137" s="72" t="s">
        <v>5753</v>
      </c>
      <c r="F3137" s="56" t="s">
        <v>5382</v>
      </c>
    </row>
    <row r="3138" spans="1:6" x14ac:dyDescent="0.25">
      <c r="A3138" s="56" t="s">
        <v>822</v>
      </c>
      <c r="B3138" s="56" t="s">
        <v>5382</v>
      </c>
      <c r="C3138" s="56" t="s">
        <v>5778</v>
      </c>
      <c r="D3138" s="57" t="s">
        <v>5767</v>
      </c>
      <c r="E3138" s="72" t="s">
        <v>5753</v>
      </c>
      <c r="F3138" s="56" t="s">
        <v>5382</v>
      </c>
    </row>
    <row r="3139" spans="1:6" x14ac:dyDescent="0.25">
      <c r="A3139" s="56" t="s">
        <v>905</v>
      </c>
      <c r="B3139" s="56" t="s">
        <v>5382</v>
      </c>
      <c r="C3139" s="56" t="s">
        <v>5778</v>
      </c>
      <c r="D3139" s="57" t="s">
        <v>5767</v>
      </c>
      <c r="E3139" s="72" t="s">
        <v>5753</v>
      </c>
      <c r="F3139" s="56" t="s">
        <v>5382</v>
      </c>
    </row>
    <row r="3140" spans="1:6" x14ac:dyDescent="0.25">
      <c r="A3140" s="56" t="s">
        <v>943</v>
      </c>
      <c r="B3140" s="56" t="s">
        <v>5382</v>
      </c>
      <c r="C3140" s="56" t="s">
        <v>5778</v>
      </c>
      <c r="D3140" s="57" t="s">
        <v>5767</v>
      </c>
      <c r="E3140" s="72" t="s">
        <v>5753</v>
      </c>
      <c r="F3140" s="56" t="s">
        <v>5382</v>
      </c>
    </row>
    <row r="3141" spans="1:6" x14ac:dyDescent="0.25">
      <c r="A3141" s="56" t="s">
        <v>310</v>
      </c>
      <c r="B3141" s="56" t="s">
        <v>5382</v>
      </c>
      <c r="C3141" s="56" t="s">
        <v>5778</v>
      </c>
      <c r="D3141" s="57" t="s">
        <v>5767</v>
      </c>
      <c r="E3141" s="72" t="s">
        <v>5753</v>
      </c>
      <c r="F3141" s="56" t="s">
        <v>5382</v>
      </c>
    </row>
    <row r="3142" spans="1:6" x14ac:dyDescent="0.25">
      <c r="A3142" s="56" t="s">
        <v>907</v>
      </c>
      <c r="B3142" s="56" t="s">
        <v>5382</v>
      </c>
      <c r="C3142" s="56" t="s">
        <v>5778</v>
      </c>
      <c r="D3142" s="57" t="s">
        <v>5767</v>
      </c>
      <c r="E3142" s="72" t="s">
        <v>5753</v>
      </c>
      <c r="F3142" s="56" t="s">
        <v>5382</v>
      </c>
    </row>
    <row r="3143" spans="1:6" x14ac:dyDescent="0.25">
      <c r="A3143" s="56" t="s">
        <v>826</v>
      </c>
      <c r="B3143" s="56" t="s">
        <v>5383</v>
      </c>
      <c r="C3143" s="56" t="s">
        <v>1263</v>
      </c>
      <c r="D3143" s="57" t="s">
        <v>5767</v>
      </c>
      <c r="E3143" s="72" t="s">
        <v>5753</v>
      </c>
      <c r="F3143" s="56" t="s">
        <v>5383</v>
      </c>
    </row>
    <row r="3144" spans="1:6" x14ac:dyDescent="0.25">
      <c r="A3144" s="56" t="s">
        <v>690</v>
      </c>
      <c r="B3144" s="56" t="s">
        <v>5383</v>
      </c>
      <c r="C3144" s="56" t="s">
        <v>1263</v>
      </c>
      <c r="D3144" s="57" t="s">
        <v>5767</v>
      </c>
      <c r="E3144" s="72" t="s">
        <v>5753</v>
      </c>
      <c r="F3144" s="56" t="s">
        <v>5383</v>
      </c>
    </row>
    <row r="3145" spans="1:6" x14ac:dyDescent="0.25">
      <c r="A3145" s="56" t="s">
        <v>908</v>
      </c>
      <c r="B3145" s="56" t="s">
        <v>5383</v>
      </c>
      <c r="C3145" s="56" t="s">
        <v>1263</v>
      </c>
      <c r="D3145" s="57" t="s">
        <v>5767</v>
      </c>
      <c r="E3145" s="72" t="s">
        <v>5753</v>
      </c>
      <c r="F3145" s="56" t="s">
        <v>5383</v>
      </c>
    </row>
    <row r="3146" spans="1:6" x14ac:dyDescent="0.25">
      <c r="A3146" s="56" t="s">
        <v>979</v>
      </c>
      <c r="B3146" s="56" t="s">
        <v>5383</v>
      </c>
      <c r="C3146" s="56" t="s">
        <v>1263</v>
      </c>
      <c r="D3146" s="57" t="s">
        <v>5767</v>
      </c>
      <c r="E3146" s="72" t="s">
        <v>5753</v>
      </c>
      <c r="F3146" s="56" t="s">
        <v>5383</v>
      </c>
    </row>
    <row r="3147" spans="1:6" x14ac:dyDescent="0.25">
      <c r="A3147" s="56" t="s">
        <v>828</v>
      </c>
      <c r="B3147" s="56" t="s">
        <v>5383</v>
      </c>
      <c r="C3147" s="56" t="s">
        <v>1263</v>
      </c>
      <c r="D3147" s="57" t="s">
        <v>5767</v>
      </c>
      <c r="E3147" s="72" t="s">
        <v>5753</v>
      </c>
      <c r="F3147" s="56" t="s">
        <v>5383</v>
      </c>
    </row>
    <row r="3148" spans="1:6" x14ac:dyDescent="0.25">
      <c r="A3148" s="56" t="s">
        <v>397</v>
      </c>
      <c r="B3148" s="56" t="s">
        <v>5383</v>
      </c>
      <c r="C3148" s="56" t="s">
        <v>1263</v>
      </c>
      <c r="D3148" s="57" t="s">
        <v>5767</v>
      </c>
      <c r="E3148" s="72" t="s">
        <v>5753</v>
      </c>
      <c r="F3148" s="56" t="s">
        <v>5383</v>
      </c>
    </row>
    <row r="3149" spans="1:6" x14ac:dyDescent="0.25">
      <c r="A3149" s="56" t="s">
        <v>833</v>
      </c>
      <c r="B3149" s="56" t="s">
        <v>5383</v>
      </c>
      <c r="C3149" s="56" t="s">
        <v>1263</v>
      </c>
      <c r="D3149" s="57" t="s">
        <v>5767</v>
      </c>
      <c r="E3149" s="72" t="s">
        <v>5753</v>
      </c>
      <c r="F3149" s="56" t="s">
        <v>5383</v>
      </c>
    </row>
    <row r="3150" spans="1:6" x14ac:dyDescent="0.25">
      <c r="A3150" s="56" t="s">
        <v>3433</v>
      </c>
      <c r="B3150" s="56" t="s">
        <v>5383</v>
      </c>
      <c r="C3150" s="56" t="s">
        <v>1263</v>
      </c>
      <c r="D3150" s="57" t="s">
        <v>5767</v>
      </c>
      <c r="E3150" s="72" t="s">
        <v>5753</v>
      </c>
      <c r="F3150" s="56" t="s">
        <v>5383</v>
      </c>
    </row>
    <row r="3151" spans="1:6" x14ac:dyDescent="0.25">
      <c r="A3151" s="56" t="s">
        <v>4424</v>
      </c>
      <c r="B3151" s="56" t="s">
        <v>5383</v>
      </c>
      <c r="C3151" s="56" t="s">
        <v>1263</v>
      </c>
      <c r="D3151" s="57" t="s">
        <v>5767</v>
      </c>
      <c r="E3151" s="72" t="s">
        <v>5753</v>
      </c>
      <c r="F3151" s="56" t="s">
        <v>5383</v>
      </c>
    </row>
    <row r="3152" spans="1:6" x14ac:dyDescent="0.25">
      <c r="A3152" s="56" t="s">
        <v>4043</v>
      </c>
      <c r="B3152" s="56" t="s">
        <v>5383</v>
      </c>
      <c r="C3152" s="56" t="s">
        <v>1263</v>
      </c>
      <c r="D3152" s="57" t="s">
        <v>5767</v>
      </c>
      <c r="E3152" s="72" t="s">
        <v>5753</v>
      </c>
      <c r="F3152" s="56" t="s">
        <v>5383</v>
      </c>
    </row>
    <row r="3153" spans="1:6" x14ac:dyDescent="0.25">
      <c r="A3153" s="56" t="s">
        <v>882</v>
      </c>
      <c r="B3153" s="56" t="s">
        <v>5383</v>
      </c>
      <c r="C3153" s="56" t="s">
        <v>1263</v>
      </c>
      <c r="D3153" s="57" t="s">
        <v>5767</v>
      </c>
      <c r="E3153" s="72" t="s">
        <v>5753</v>
      </c>
      <c r="F3153" s="56" t="s">
        <v>5383</v>
      </c>
    </row>
    <row r="3154" spans="1:6" x14ac:dyDescent="0.25">
      <c r="A3154" s="56" t="s">
        <v>916</v>
      </c>
      <c r="B3154" s="56" t="s">
        <v>5383</v>
      </c>
      <c r="C3154" s="56" t="s">
        <v>1263</v>
      </c>
      <c r="D3154" s="57" t="s">
        <v>5767</v>
      </c>
      <c r="E3154" s="72" t="s">
        <v>5753</v>
      </c>
      <c r="F3154" s="56" t="s">
        <v>5383</v>
      </c>
    </row>
    <row r="3155" spans="1:6" x14ac:dyDescent="0.25">
      <c r="A3155" s="56" t="s">
        <v>859</v>
      </c>
      <c r="B3155" s="56" t="s">
        <v>5383</v>
      </c>
      <c r="C3155" s="56" t="s">
        <v>1263</v>
      </c>
      <c r="D3155" s="57" t="s">
        <v>5767</v>
      </c>
      <c r="E3155" s="72" t="s">
        <v>5753</v>
      </c>
      <c r="F3155" s="56" t="s">
        <v>5383</v>
      </c>
    </row>
    <row r="3156" spans="1:6" x14ac:dyDescent="0.25">
      <c r="A3156" s="56" t="s">
        <v>917</v>
      </c>
      <c r="B3156" s="56" t="s">
        <v>5383</v>
      </c>
      <c r="C3156" s="56" t="s">
        <v>1263</v>
      </c>
      <c r="D3156" s="57" t="s">
        <v>5767</v>
      </c>
      <c r="E3156" s="72" t="s">
        <v>5753</v>
      </c>
      <c r="F3156" s="56" t="s">
        <v>5383</v>
      </c>
    </row>
    <row r="3157" spans="1:6" x14ac:dyDescent="0.25">
      <c r="A3157" s="56" t="s">
        <v>4048</v>
      </c>
      <c r="B3157" s="56" t="s">
        <v>5383</v>
      </c>
      <c r="C3157" s="56" t="s">
        <v>1263</v>
      </c>
      <c r="D3157" s="57" t="s">
        <v>5767</v>
      </c>
      <c r="E3157" s="72" t="s">
        <v>5753</v>
      </c>
      <c r="F3157" s="56" t="s">
        <v>5383</v>
      </c>
    </row>
    <row r="3158" spans="1:6" x14ac:dyDescent="0.25">
      <c r="A3158" s="56" t="s">
        <v>954</v>
      </c>
      <c r="B3158" s="56" t="s">
        <v>5383</v>
      </c>
      <c r="C3158" s="56" t="s">
        <v>1263</v>
      </c>
      <c r="D3158" s="57" t="s">
        <v>5767</v>
      </c>
      <c r="E3158" s="72" t="s">
        <v>5753</v>
      </c>
      <c r="F3158" s="56" t="s">
        <v>5383</v>
      </c>
    </row>
    <row r="3159" spans="1:6" x14ac:dyDescent="0.25">
      <c r="A3159" s="56" t="s">
        <v>922</v>
      </c>
      <c r="B3159" s="56" t="s">
        <v>5383</v>
      </c>
      <c r="C3159" s="56" t="s">
        <v>1263</v>
      </c>
      <c r="D3159" s="57" t="s">
        <v>5767</v>
      </c>
      <c r="E3159" s="72" t="s">
        <v>5753</v>
      </c>
      <c r="F3159" s="56" t="s">
        <v>5383</v>
      </c>
    </row>
    <row r="3160" spans="1:6" x14ac:dyDescent="0.25">
      <c r="A3160" s="56" t="s">
        <v>888</v>
      </c>
      <c r="B3160" s="56" t="s">
        <v>5383</v>
      </c>
      <c r="C3160" s="56" t="s">
        <v>1263</v>
      </c>
      <c r="D3160" s="57" t="s">
        <v>5767</v>
      </c>
      <c r="E3160" s="72" t="s">
        <v>5753</v>
      </c>
      <c r="F3160" s="56" t="s">
        <v>5383</v>
      </c>
    </row>
    <row r="3161" spans="1:6" x14ac:dyDescent="0.25">
      <c r="A3161" s="56" t="s">
        <v>958</v>
      </c>
      <c r="B3161" s="56" t="s">
        <v>5383</v>
      </c>
      <c r="C3161" s="56" t="s">
        <v>1263</v>
      </c>
      <c r="D3161" s="57" t="s">
        <v>5767</v>
      </c>
      <c r="E3161" s="72" t="s">
        <v>5753</v>
      </c>
      <c r="F3161" s="56" t="s">
        <v>5383</v>
      </c>
    </row>
    <row r="3162" spans="1:6" x14ac:dyDescent="0.25">
      <c r="A3162" s="56" t="s">
        <v>1262</v>
      </c>
      <c r="B3162" s="56" t="s">
        <v>5383</v>
      </c>
      <c r="C3162" s="56" t="s">
        <v>1263</v>
      </c>
      <c r="D3162" s="57" t="s">
        <v>5767</v>
      </c>
      <c r="E3162" s="72" t="s">
        <v>5753</v>
      </c>
      <c r="F3162" s="56" t="s">
        <v>5383</v>
      </c>
    </row>
    <row r="3163" spans="1:6" x14ac:dyDescent="0.25">
      <c r="A3163" s="56" t="s">
        <v>960</v>
      </c>
      <c r="B3163" s="56" t="s">
        <v>5383</v>
      </c>
      <c r="C3163" s="56" t="s">
        <v>1263</v>
      </c>
      <c r="D3163" s="57" t="s">
        <v>5767</v>
      </c>
      <c r="E3163" s="72" t="s">
        <v>5753</v>
      </c>
      <c r="F3163" s="56" t="s">
        <v>5383</v>
      </c>
    </row>
    <row r="3164" spans="1:6" x14ac:dyDescent="0.25">
      <c r="A3164" s="56" t="s">
        <v>864</v>
      </c>
      <c r="B3164" s="56" t="s">
        <v>5383</v>
      </c>
      <c r="C3164" s="56" t="s">
        <v>1263</v>
      </c>
      <c r="D3164" s="57" t="s">
        <v>5767</v>
      </c>
      <c r="E3164" s="72" t="s">
        <v>5753</v>
      </c>
      <c r="F3164" s="56" t="s">
        <v>5383</v>
      </c>
    </row>
    <row r="3165" spans="1:6" x14ac:dyDescent="0.25">
      <c r="A3165" s="56" t="s">
        <v>4055</v>
      </c>
      <c r="B3165" s="56" t="s">
        <v>5383</v>
      </c>
      <c r="C3165" s="56" t="s">
        <v>1263</v>
      </c>
      <c r="D3165" s="57" t="s">
        <v>5767</v>
      </c>
      <c r="E3165" s="72" t="s">
        <v>5753</v>
      </c>
      <c r="F3165" s="56" t="s">
        <v>5383</v>
      </c>
    </row>
    <row r="3166" spans="1:6" x14ac:dyDescent="0.25">
      <c r="A3166" s="56" t="s">
        <v>259</v>
      </c>
      <c r="B3166" s="56" t="s">
        <v>5383</v>
      </c>
      <c r="C3166" s="56" t="s">
        <v>1263</v>
      </c>
      <c r="D3166" s="57" t="s">
        <v>5767</v>
      </c>
      <c r="E3166" s="72" t="s">
        <v>5753</v>
      </c>
      <c r="F3166" s="56" t="s">
        <v>5383</v>
      </c>
    </row>
    <row r="3167" spans="1:6" x14ac:dyDescent="0.25">
      <c r="A3167" s="56" t="s">
        <v>965</v>
      </c>
      <c r="B3167" s="56" t="s">
        <v>5383</v>
      </c>
      <c r="C3167" s="56" t="s">
        <v>1263</v>
      </c>
      <c r="D3167" s="57" t="s">
        <v>5767</v>
      </c>
      <c r="E3167" s="72" t="s">
        <v>5753</v>
      </c>
      <c r="F3167" s="56" t="s">
        <v>5383</v>
      </c>
    </row>
    <row r="3168" spans="1:6" x14ac:dyDescent="0.25">
      <c r="A3168" s="56" t="s">
        <v>4056</v>
      </c>
      <c r="B3168" s="56" t="s">
        <v>5383</v>
      </c>
      <c r="C3168" s="56" t="s">
        <v>1263</v>
      </c>
      <c r="D3168" s="57" t="s">
        <v>5767</v>
      </c>
      <c r="E3168" s="72" t="s">
        <v>5753</v>
      </c>
      <c r="F3168" s="56" t="s">
        <v>5383</v>
      </c>
    </row>
    <row r="3169" spans="1:6" x14ac:dyDescent="0.25">
      <c r="A3169" s="56" t="s">
        <v>3420</v>
      </c>
      <c r="B3169" s="56" t="s">
        <v>5383</v>
      </c>
      <c r="C3169" s="56" t="s">
        <v>5786</v>
      </c>
      <c r="D3169" s="57" t="s">
        <v>5767</v>
      </c>
      <c r="E3169" s="72" t="s">
        <v>5753</v>
      </c>
      <c r="F3169" s="56" t="s">
        <v>5383</v>
      </c>
    </row>
    <row r="3170" spans="1:6" x14ac:dyDescent="0.25">
      <c r="A3170" s="56" t="s">
        <v>3598</v>
      </c>
      <c r="B3170" s="56" t="s">
        <v>5383</v>
      </c>
      <c r="C3170" s="56" t="s">
        <v>5786</v>
      </c>
      <c r="D3170" s="57" t="s">
        <v>5767</v>
      </c>
      <c r="E3170" s="72" t="s">
        <v>5753</v>
      </c>
      <c r="F3170" s="56" t="s">
        <v>5383</v>
      </c>
    </row>
    <row r="3171" spans="1:6" x14ac:dyDescent="0.25">
      <c r="A3171" s="56" t="s">
        <v>967</v>
      </c>
      <c r="B3171" s="56" t="s">
        <v>5383</v>
      </c>
      <c r="C3171" s="56" t="s">
        <v>5786</v>
      </c>
      <c r="D3171" s="57" t="s">
        <v>5767</v>
      </c>
      <c r="E3171" s="72" t="s">
        <v>5753</v>
      </c>
      <c r="F3171" s="56" t="s">
        <v>5383</v>
      </c>
    </row>
    <row r="3172" spans="1:6" x14ac:dyDescent="0.25">
      <c r="A3172" s="56" t="s">
        <v>896</v>
      </c>
      <c r="B3172" s="56" t="s">
        <v>5383</v>
      </c>
      <c r="C3172" s="56" t="s">
        <v>5786</v>
      </c>
      <c r="D3172" s="57" t="s">
        <v>5767</v>
      </c>
      <c r="E3172" s="72" t="s">
        <v>5753</v>
      </c>
      <c r="F3172" s="56" t="s">
        <v>5383</v>
      </c>
    </row>
    <row r="3173" spans="1:6" x14ac:dyDescent="0.25">
      <c r="A3173" s="56" t="s">
        <v>897</v>
      </c>
      <c r="B3173" s="56" t="s">
        <v>5383</v>
      </c>
      <c r="C3173" s="56" t="s">
        <v>5786</v>
      </c>
      <c r="D3173" s="57" t="s">
        <v>5767</v>
      </c>
      <c r="E3173" s="72" t="s">
        <v>5753</v>
      </c>
      <c r="F3173" s="56" t="s">
        <v>5383</v>
      </c>
    </row>
    <row r="3174" spans="1:6" x14ac:dyDescent="0.25">
      <c r="A3174" s="56" t="s">
        <v>1240</v>
      </c>
      <c r="B3174" s="56" t="s">
        <v>5383</v>
      </c>
      <c r="C3174" s="56" t="s">
        <v>5786</v>
      </c>
      <c r="D3174" s="57" t="s">
        <v>5767</v>
      </c>
      <c r="E3174" s="72" t="s">
        <v>5753</v>
      </c>
      <c r="F3174" s="56" t="s">
        <v>5383</v>
      </c>
    </row>
    <row r="3175" spans="1:6" x14ac:dyDescent="0.25">
      <c r="A3175" s="56" t="s">
        <v>933</v>
      </c>
      <c r="B3175" s="56" t="s">
        <v>5383</v>
      </c>
      <c r="C3175" s="56" t="s">
        <v>5786</v>
      </c>
      <c r="D3175" s="57" t="s">
        <v>5767</v>
      </c>
      <c r="E3175" s="72" t="s">
        <v>5753</v>
      </c>
      <c r="F3175" s="56" t="s">
        <v>5383</v>
      </c>
    </row>
    <row r="3176" spans="1:6" x14ac:dyDescent="0.25">
      <c r="A3176" s="56" t="s">
        <v>935</v>
      </c>
      <c r="B3176" s="56" t="s">
        <v>5383</v>
      </c>
      <c r="C3176" s="56" t="s">
        <v>5786</v>
      </c>
      <c r="D3176" s="57" t="s">
        <v>5767</v>
      </c>
      <c r="E3176" s="72" t="s">
        <v>5753</v>
      </c>
      <c r="F3176" s="56" t="s">
        <v>5383</v>
      </c>
    </row>
    <row r="3177" spans="1:6" x14ac:dyDescent="0.25">
      <c r="A3177" s="56" t="s">
        <v>240</v>
      </c>
      <c r="B3177" s="56" t="s">
        <v>5383</v>
      </c>
      <c r="C3177" s="56" t="s">
        <v>5786</v>
      </c>
      <c r="D3177" s="57" t="s">
        <v>5767</v>
      </c>
      <c r="E3177" s="72" t="s">
        <v>5753</v>
      </c>
      <c r="F3177" s="56" t="s">
        <v>5383</v>
      </c>
    </row>
    <row r="3178" spans="1:6" x14ac:dyDescent="0.25">
      <c r="A3178" s="56" t="s">
        <v>901</v>
      </c>
      <c r="B3178" s="56" t="s">
        <v>5383</v>
      </c>
      <c r="C3178" s="56" t="s">
        <v>5786</v>
      </c>
      <c r="D3178" s="57" t="s">
        <v>5767</v>
      </c>
      <c r="E3178" s="72" t="s">
        <v>5753</v>
      </c>
      <c r="F3178" s="56" t="s">
        <v>5383</v>
      </c>
    </row>
    <row r="3179" spans="1:6" x14ac:dyDescent="0.25">
      <c r="A3179" s="56" t="s">
        <v>4060</v>
      </c>
      <c r="B3179" s="56" t="s">
        <v>5383</v>
      </c>
      <c r="C3179" s="56" t="s">
        <v>5786</v>
      </c>
      <c r="D3179" s="57" t="s">
        <v>5767</v>
      </c>
      <c r="E3179" s="72" t="s">
        <v>5753</v>
      </c>
      <c r="F3179" s="56" t="s">
        <v>5383</v>
      </c>
    </row>
    <row r="3180" spans="1:6" x14ac:dyDescent="0.25">
      <c r="A3180" s="56" t="s">
        <v>972</v>
      </c>
      <c r="B3180" s="56" t="s">
        <v>5383</v>
      </c>
      <c r="C3180" s="56" t="s">
        <v>5786</v>
      </c>
      <c r="D3180" s="57" t="s">
        <v>5767</v>
      </c>
      <c r="E3180" s="72" t="s">
        <v>5753</v>
      </c>
      <c r="F3180" s="56" t="s">
        <v>5383</v>
      </c>
    </row>
    <row r="3181" spans="1:6" x14ac:dyDescent="0.25">
      <c r="A3181" s="56" t="s">
        <v>973</v>
      </c>
      <c r="B3181" s="56" t="s">
        <v>5383</v>
      </c>
      <c r="C3181" s="56" t="s">
        <v>5786</v>
      </c>
      <c r="D3181" s="57" t="s">
        <v>5767</v>
      </c>
      <c r="E3181" s="72" t="s">
        <v>5753</v>
      </c>
      <c r="F3181" s="56" t="s">
        <v>5383</v>
      </c>
    </row>
    <row r="3182" spans="1:6" x14ac:dyDescent="0.25">
      <c r="A3182" s="56" t="s">
        <v>719</v>
      </c>
      <c r="B3182" s="56" t="s">
        <v>5383</v>
      </c>
      <c r="C3182" s="56" t="s">
        <v>5786</v>
      </c>
      <c r="D3182" s="57" t="s">
        <v>5767</v>
      </c>
      <c r="E3182" s="72" t="s">
        <v>5753</v>
      </c>
      <c r="F3182" s="56" t="s">
        <v>5383</v>
      </c>
    </row>
    <row r="3183" spans="1:6" x14ac:dyDescent="0.25">
      <c r="A3183" s="56" t="s">
        <v>516</v>
      </c>
      <c r="B3183" s="56" t="s">
        <v>5383</v>
      </c>
      <c r="C3183" s="56" t="s">
        <v>5786</v>
      </c>
      <c r="D3183" s="57" t="s">
        <v>5767</v>
      </c>
      <c r="E3183" s="72" t="s">
        <v>5753</v>
      </c>
      <c r="F3183" s="56" t="s">
        <v>5383</v>
      </c>
    </row>
    <row r="3184" spans="1:6" x14ac:dyDescent="0.25">
      <c r="A3184" s="56" t="s">
        <v>904</v>
      </c>
      <c r="B3184" s="56" t="s">
        <v>5383</v>
      </c>
      <c r="C3184" s="56" t="s">
        <v>5786</v>
      </c>
      <c r="D3184" s="57" t="s">
        <v>5767</v>
      </c>
      <c r="E3184" s="72" t="s">
        <v>5753</v>
      </c>
      <c r="F3184" s="56" t="s">
        <v>5383</v>
      </c>
    </row>
    <row r="3185" spans="1:6" x14ac:dyDescent="0.25">
      <c r="A3185" s="56" t="s">
        <v>3402</v>
      </c>
      <c r="B3185" s="56" t="s">
        <v>5383</v>
      </c>
      <c r="C3185" s="56" t="s">
        <v>5786</v>
      </c>
      <c r="D3185" s="57" t="s">
        <v>5767</v>
      </c>
      <c r="E3185" s="72" t="s">
        <v>5753</v>
      </c>
      <c r="F3185" s="56" t="s">
        <v>5383</v>
      </c>
    </row>
    <row r="3186" spans="1:6" x14ac:dyDescent="0.25">
      <c r="A3186" s="56" t="s">
        <v>1228</v>
      </c>
      <c r="B3186" s="56" t="s">
        <v>5383</v>
      </c>
      <c r="C3186" s="56" t="s">
        <v>5786</v>
      </c>
      <c r="D3186" s="57" t="s">
        <v>5767</v>
      </c>
      <c r="E3186" s="72" t="s">
        <v>5753</v>
      </c>
      <c r="F3186" s="56" t="s">
        <v>5383</v>
      </c>
    </row>
    <row r="3187" spans="1:6" x14ac:dyDescent="0.25">
      <c r="A3187" s="56" t="s">
        <v>4876</v>
      </c>
      <c r="B3187" s="56" t="s">
        <v>5383</v>
      </c>
      <c r="C3187" s="56" t="s">
        <v>5786</v>
      </c>
      <c r="D3187" s="57" t="s">
        <v>5767</v>
      </c>
      <c r="E3187" s="72" t="s">
        <v>5753</v>
      </c>
      <c r="F3187" s="56" t="s">
        <v>5383</v>
      </c>
    </row>
    <row r="3188" spans="1:6" x14ac:dyDescent="0.25">
      <c r="A3188" s="56" t="s">
        <v>309</v>
      </c>
      <c r="B3188" s="56" t="s">
        <v>5383</v>
      </c>
      <c r="C3188" s="56" t="s">
        <v>5786</v>
      </c>
      <c r="D3188" s="57" t="s">
        <v>5767</v>
      </c>
      <c r="E3188" s="72" t="s">
        <v>5753</v>
      </c>
      <c r="F3188" s="56" t="s">
        <v>5383</v>
      </c>
    </row>
    <row r="3189" spans="1:6" x14ac:dyDescent="0.25">
      <c r="A3189" s="56" t="s">
        <v>3611</v>
      </c>
      <c r="B3189" s="56" t="s">
        <v>5383</v>
      </c>
      <c r="C3189" s="56" t="s">
        <v>5786</v>
      </c>
      <c r="D3189" s="57" t="s">
        <v>5767</v>
      </c>
      <c r="E3189" s="72" t="s">
        <v>5753</v>
      </c>
      <c r="F3189" s="56" t="s">
        <v>5383</v>
      </c>
    </row>
    <row r="3190" spans="1:6" x14ac:dyDescent="0.25">
      <c r="A3190" s="56" t="s">
        <v>3428</v>
      </c>
      <c r="B3190" s="56" t="s">
        <v>5383</v>
      </c>
      <c r="C3190" s="56" t="s">
        <v>5786</v>
      </c>
      <c r="D3190" s="57" t="s">
        <v>5767</v>
      </c>
      <c r="E3190" s="72" t="s">
        <v>5753</v>
      </c>
      <c r="F3190" s="56" t="s">
        <v>5383</v>
      </c>
    </row>
    <row r="3191" spans="1:6" x14ac:dyDescent="0.25">
      <c r="A3191" s="56" t="s">
        <v>4064</v>
      </c>
      <c r="B3191" s="56" t="s">
        <v>5383</v>
      </c>
      <c r="C3191" s="56" t="s">
        <v>5786</v>
      </c>
      <c r="D3191" s="57" t="s">
        <v>5767</v>
      </c>
      <c r="E3191" s="72" t="s">
        <v>5753</v>
      </c>
      <c r="F3191" s="56" t="s">
        <v>5383</v>
      </c>
    </row>
    <row r="3192" spans="1:6" x14ac:dyDescent="0.25">
      <c r="A3192" s="56" t="s">
        <v>1388</v>
      </c>
      <c r="B3192" s="56" t="s">
        <v>5383</v>
      </c>
      <c r="C3192" s="56" t="s">
        <v>5786</v>
      </c>
      <c r="D3192" s="57" t="s">
        <v>5767</v>
      </c>
      <c r="E3192" s="72" t="s">
        <v>5753</v>
      </c>
      <c r="F3192" s="56" t="s">
        <v>5383</v>
      </c>
    </row>
    <row r="3193" spans="1:6" x14ac:dyDescent="0.25">
      <c r="A3193" s="56" t="s">
        <v>2856</v>
      </c>
      <c r="B3193" s="56" t="s">
        <v>5383</v>
      </c>
      <c r="C3193" s="56" t="s">
        <v>5786</v>
      </c>
      <c r="D3193" s="57" t="s">
        <v>5767</v>
      </c>
      <c r="E3193" s="72" t="s">
        <v>5753</v>
      </c>
      <c r="F3193" s="56" t="s">
        <v>5383</v>
      </c>
    </row>
    <row r="3194" spans="1:6" x14ac:dyDescent="0.25">
      <c r="A3194" s="56" t="s">
        <v>3856</v>
      </c>
      <c r="B3194" s="56" t="s">
        <v>5428</v>
      </c>
      <c r="C3194" s="56" t="s">
        <v>5783</v>
      </c>
      <c r="D3194" s="57" t="s">
        <v>5768</v>
      </c>
      <c r="E3194" s="72" t="s">
        <v>5753</v>
      </c>
      <c r="F3194" s="56" t="s">
        <v>5428</v>
      </c>
    </row>
    <row r="3195" spans="1:6" x14ac:dyDescent="0.25">
      <c r="A3195" s="56" t="s">
        <v>2813</v>
      </c>
      <c r="B3195" s="56" t="s">
        <v>5428</v>
      </c>
      <c r="C3195" s="56" t="s">
        <v>5783</v>
      </c>
      <c r="D3195" s="57" t="s">
        <v>5768</v>
      </c>
      <c r="E3195" s="72" t="s">
        <v>5753</v>
      </c>
      <c r="F3195" s="56" t="s">
        <v>5428</v>
      </c>
    </row>
    <row r="3196" spans="1:6" x14ac:dyDescent="0.25">
      <c r="A3196" s="56" t="s">
        <v>4314</v>
      </c>
      <c r="B3196" s="56" t="s">
        <v>5428</v>
      </c>
      <c r="C3196" s="56" t="s">
        <v>5783</v>
      </c>
      <c r="D3196" s="57" t="s">
        <v>5768</v>
      </c>
      <c r="E3196" s="72" t="s">
        <v>5753</v>
      </c>
      <c r="F3196" s="56" t="s">
        <v>5428</v>
      </c>
    </row>
    <row r="3197" spans="1:6" x14ac:dyDescent="0.25">
      <c r="A3197" s="56" t="s">
        <v>2036</v>
      </c>
      <c r="B3197" s="56" t="s">
        <v>5428</v>
      </c>
      <c r="C3197" s="56" t="s">
        <v>5783</v>
      </c>
      <c r="D3197" s="57" t="s">
        <v>5768</v>
      </c>
      <c r="E3197" s="72" t="s">
        <v>5753</v>
      </c>
      <c r="F3197" s="56" t="s">
        <v>5428</v>
      </c>
    </row>
    <row r="3198" spans="1:6" x14ac:dyDescent="0.25">
      <c r="A3198" s="56" t="s">
        <v>4315</v>
      </c>
      <c r="B3198" s="56" t="s">
        <v>5428</v>
      </c>
      <c r="C3198" s="56" t="s">
        <v>5783</v>
      </c>
      <c r="D3198" s="57" t="s">
        <v>5768</v>
      </c>
      <c r="E3198" s="72" t="s">
        <v>5753</v>
      </c>
      <c r="F3198" s="56" t="s">
        <v>5428</v>
      </c>
    </row>
    <row r="3199" spans="1:6" x14ac:dyDescent="0.25">
      <c r="A3199" s="56" t="s">
        <v>4069</v>
      </c>
      <c r="B3199" s="56" t="s">
        <v>5428</v>
      </c>
      <c r="C3199" s="56" t="s">
        <v>5783</v>
      </c>
      <c r="D3199" s="57" t="s">
        <v>5768</v>
      </c>
      <c r="E3199" s="72" t="s">
        <v>5753</v>
      </c>
      <c r="F3199" s="56" t="s">
        <v>5428</v>
      </c>
    </row>
    <row r="3200" spans="1:6" x14ac:dyDescent="0.25">
      <c r="A3200" s="56" t="s">
        <v>5429</v>
      </c>
      <c r="B3200" s="56" t="s">
        <v>5428</v>
      </c>
      <c r="C3200" s="56" t="s">
        <v>5783</v>
      </c>
      <c r="D3200" s="57" t="s">
        <v>5768</v>
      </c>
      <c r="E3200" s="72" t="s">
        <v>5753</v>
      </c>
      <c r="F3200" s="56" t="s">
        <v>5428</v>
      </c>
    </row>
    <row r="3201" spans="1:6" x14ac:dyDescent="0.25">
      <c r="A3201" s="56" t="s">
        <v>4365</v>
      </c>
      <c r="B3201" s="56" t="s">
        <v>5428</v>
      </c>
      <c r="C3201" s="56" t="s">
        <v>5783</v>
      </c>
      <c r="D3201" s="57" t="s">
        <v>5768</v>
      </c>
      <c r="E3201" s="72" t="s">
        <v>5753</v>
      </c>
      <c r="F3201" s="56" t="s">
        <v>5428</v>
      </c>
    </row>
    <row r="3202" spans="1:6" x14ac:dyDescent="0.25">
      <c r="A3202" s="56" t="s">
        <v>1925</v>
      </c>
      <c r="B3202" s="56" t="s">
        <v>5428</v>
      </c>
      <c r="C3202" s="56" t="s">
        <v>5783</v>
      </c>
      <c r="D3202" s="57" t="s">
        <v>5768</v>
      </c>
      <c r="E3202" s="72" t="s">
        <v>5753</v>
      </c>
      <c r="F3202" s="56" t="s">
        <v>5428</v>
      </c>
    </row>
    <row r="3203" spans="1:6" x14ac:dyDescent="0.25">
      <c r="A3203" s="56" t="s">
        <v>5430</v>
      </c>
      <c r="B3203" s="56" t="s">
        <v>5428</v>
      </c>
      <c r="C3203" s="56" t="s">
        <v>5783</v>
      </c>
      <c r="D3203" s="57" t="s">
        <v>5768</v>
      </c>
      <c r="E3203" s="72" t="s">
        <v>5753</v>
      </c>
      <c r="F3203" s="56" t="s">
        <v>5428</v>
      </c>
    </row>
    <row r="3204" spans="1:6" x14ac:dyDescent="0.25">
      <c r="A3204" s="56" t="s">
        <v>3574</v>
      </c>
      <c r="B3204" s="56" t="s">
        <v>5428</v>
      </c>
      <c r="C3204" s="56" t="s">
        <v>5783</v>
      </c>
      <c r="D3204" s="57" t="s">
        <v>5768</v>
      </c>
      <c r="E3204" s="72" t="s">
        <v>5753</v>
      </c>
      <c r="F3204" s="56" t="s">
        <v>5428</v>
      </c>
    </row>
    <row r="3205" spans="1:6" x14ac:dyDescent="0.25">
      <c r="A3205" s="56" t="s">
        <v>3576</v>
      </c>
      <c r="B3205" s="56" t="s">
        <v>5428</v>
      </c>
      <c r="C3205" s="56" t="s">
        <v>5783</v>
      </c>
      <c r="D3205" s="57" t="s">
        <v>5768</v>
      </c>
      <c r="E3205" s="72" t="s">
        <v>5753</v>
      </c>
      <c r="F3205" s="56" t="s">
        <v>5428</v>
      </c>
    </row>
    <row r="3206" spans="1:6" x14ac:dyDescent="0.25">
      <c r="A3206" s="56" t="s">
        <v>2103</v>
      </c>
      <c r="B3206" s="56" t="s">
        <v>5428</v>
      </c>
      <c r="C3206" s="56" t="s">
        <v>5783</v>
      </c>
      <c r="D3206" s="57" t="s">
        <v>5768</v>
      </c>
      <c r="E3206" s="72" t="s">
        <v>5753</v>
      </c>
      <c r="F3206" s="56" t="s">
        <v>5428</v>
      </c>
    </row>
    <row r="3207" spans="1:6" x14ac:dyDescent="0.25">
      <c r="A3207" s="56" t="s">
        <v>5431</v>
      </c>
      <c r="B3207" s="56" t="s">
        <v>5428</v>
      </c>
      <c r="C3207" s="56" t="s">
        <v>5783</v>
      </c>
      <c r="D3207" s="57" t="s">
        <v>5768</v>
      </c>
      <c r="E3207" s="72" t="s">
        <v>5753</v>
      </c>
      <c r="F3207" s="56" t="s">
        <v>5428</v>
      </c>
    </row>
    <row r="3208" spans="1:6" x14ac:dyDescent="0.25">
      <c r="A3208" s="56" t="s">
        <v>5432</v>
      </c>
      <c r="B3208" s="56" t="s">
        <v>5428</v>
      </c>
      <c r="C3208" s="56" t="s">
        <v>5783</v>
      </c>
      <c r="D3208" s="57" t="s">
        <v>5768</v>
      </c>
      <c r="E3208" s="72" t="s">
        <v>5753</v>
      </c>
      <c r="F3208" s="56" t="s">
        <v>5428</v>
      </c>
    </row>
    <row r="3209" spans="1:6" x14ac:dyDescent="0.25">
      <c r="A3209" s="56" t="s">
        <v>5433</v>
      </c>
      <c r="B3209" s="56" t="s">
        <v>5428</v>
      </c>
      <c r="C3209" s="56" t="s">
        <v>5783</v>
      </c>
      <c r="D3209" s="57" t="s">
        <v>5768</v>
      </c>
      <c r="E3209" s="72" t="s">
        <v>5753</v>
      </c>
      <c r="F3209" s="56" t="s">
        <v>5428</v>
      </c>
    </row>
    <row r="3210" spans="1:6" x14ac:dyDescent="0.25">
      <c r="A3210" s="56" t="s">
        <v>3922</v>
      </c>
      <c r="B3210" s="56" t="s">
        <v>5428</v>
      </c>
      <c r="C3210" s="56" t="s">
        <v>5783</v>
      </c>
      <c r="D3210" s="57" t="s">
        <v>5768</v>
      </c>
      <c r="E3210" s="72" t="s">
        <v>5753</v>
      </c>
      <c r="F3210" s="56" t="s">
        <v>5428</v>
      </c>
    </row>
    <row r="3211" spans="1:6" x14ac:dyDescent="0.25">
      <c r="A3211" s="56" t="s">
        <v>4463</v>
      </c>
      <c r="B3211" s="56" t="s">
        <v>5428</v>
      </c>
      <c r="C3211" s="56" t="s">
        <v>5783</v>
      </c>
      <c r="D3211" s="57" t="s">
        <v>5768</v>
      </c>
      <c r="E3211" s="72" t="s">
        <v>5753</v>
      </c>
      <c r="F3211" s="56" t="s">
        <v>5428</v>
      </c>
    </row>
    <row r="3212" spans="1:6" x14ac:dyDescent="0.25">
      <c r="A3212" s="56" t="s">
        <v>5434</v>
      </c>
      <c r="B3212" s="56" t="s">
        <v>5428</v>
      </c>
      <c r="C3212" s="56" t="s">
        <v>5783</v>
      </c>
      <c r="D3212" s="57" t="s">
        <v>5768</v>
      </c>
      <c r="E3212" s="72" t="s">
        <v>5753</v>
      </c>
      <c r="F3212" s="56" t="s">
        <v>5428</v>
      </c>
    </row>
    <row r="3213" spans="1:6" x14ac:dyDescent="0.25">
      <c r="A3213" s="56" t="s">
        <v>5435</v>
      </c>
      <c r="B3213" s="56" t="s">
        <v>5428</v>
      </c>
      <c r="C3213" s="56" t="s">
        <v>5783</v>
      </c>
      <c r="D3213" s="57" t="s">
        <v>5768</v>
      </c>
      <c r="E3213" s="72" t="s">
        <v>5753</v>
      </c>
      <c r="F3213" s="56" t="s">
        <v>5428</v>
      </c>
    </row>
    <row r="3214" spans="1:6" x14ac:dyDescent="0.25">
      <c r="A3214" s="56" t="s">
        <v>1367</v>
      </c>
      <c r="B3214" s="56" t="s">
        <v>5428</v>
      </c>
      <c r="C3214" s="56" t="s">
        <v>5783</v>
      </c>
      <c r="D3214" s="57" t="s">
        <v>5768</v>
      </c>
      <c r="E3214" s="72" t="s">
        <v>5753</v>
      </c>
      <c r="F3214" s="56" t="s">
        <v>5428</v>
      </c>
    </row>
    <row r="3215" spans="1:6" x14ac:dyDescent="0.25">
      <c r="A3215" s="56" t="s">
        <v>1900</v>
      </c>
      <c r="B3215" s="56" t="s">
        <v>5428</v>
      </c>
      <c r="C3215" s="56" t="s">
        <v>5783</v>
      </c>
      <c r="D3215" s="57" t="s">
        <v>5768</v>
      </c>
      <c r="E3215" s="72" t="s">
        <v>5753</v>
      </c>
      <c r="F3215" s="56" t="s">
        <v>5428</v>
      </c>
    </row>
    <row r="3216" spans="1:6" x14ac:dyDescent="0.25">
      <c r="A3216" s="56" t="s">
        <v>5436</v>
      </c>
      <c r="B3216" s="56" t="s">
        <v>5428</v>
      </c>
      <c r="C3216" s="56" t="s">
        <v>5783</v>
      </c>
      <c r="D3216" s="57" t="s">
        <v>5768</v>
      </c>
      <c r="E3216" s="72" t="s">
        <v>5753</v>
      </c>
      <c r="F3216" s="56" t="s">
        <v>5428</v>
      </c>
    </row>
    <row r="3217" spans="1:6" x14ac:dyDescent="0.25">
      <c r="A3217" s="56" t="s">
        <v>3184</v>
      </c>
      <c r="B3217" s="56" t="s">
        <v>5428</v>
      </c>
      <c r="C3217" s="56" t="s">
        <v>5783</v>
      </c>
      <c r="D3217" s="57" t="s">
        <v>5768</v>
      </c>
      <c r="E3217" s="72" t="s">
        <v>5753</v>
      </c>
      <c r="F3217" s="56" t="s">
        <v>5428</v>
      </c>
    </row>
    <row r="3218" spans="1:6" x14ac:dyDescent="0.25">
      <c r="A3218" s="56" t="s">
        <v>2033</v>
      </c>
      <c r="B3218" s="56" t="s">
        <v>5437</v>
      </c>
      <c r="C3218" s="56" t="s">
        <v>5782</v>
      </c>
      <c r="D3218" s="57" t="s">
        <v>5768</v>
      </c>
      <c r="E3218" s="72" t="s">
        <v>5753</v>
      </c>
      <c r="F3218" s="56" t="s">
        <v>5437</v>
      </c>
    </row>
    <row r="3219" spans="1:6" x14ac:dyDescent="0.25">
      <c r="A3219" s="56" t="s">
        <v>4066</v>
      </c>
      <c r="B3219" s="56" t="s">
        <v>5437</v>
      </c>
      <c r="C3219" s="56" t="s">
        <v>5782</v>
      </c>
      <c r="D3219" s="57" t="s">
        <v>5768</v>
      </c>
      <c r="E3219" s="72" t="s">
        <v>5753</v>
      </c>
      <c r="F3219" s="56" t="s">
        <v>5437</v>
      </c>
    </row>
    <row r="3220" spans="1:6" x14ac:dyDescent="0.25">
      <c r="A3220" s="56" t="s">
        <v>3917</v>
      </c>
      <c r="B3220" s="56" t="s">
        <v>5437</v>
      </c>
      <c r="C3220" s="56" t="s">
        <v>5782</v>
      </c>
      <c r="D3220" s="57" t="s">
        <v>5768</v>
      </c>
      <c r="E3220" s="72" t="s">
        <v>5753</v>
      </c>
      <c r="F3220" s="56" t="s">
        <v>5437</v>
      </c>
    </row>
    <row r="3221" spans="1:6" x14ac:dyDescent="0.25">
      <c r="A3221" s="56" t="s">
        <v>4727</v>
      </c>
      <c r="B3221" s="56" t="s">
        <v>5437</v>
      </c>
      <c r="C3221" s="56" t="s">
        <v>5782</v>
      </c>
      <c r="D3221" s="57" t="s">
        <v>5768</v>
      </c>
      <c r="E3221" s="72" t="s">
        <v>5753</v>
      </c>
      <c r="F3221" s="56" t="s">
        <v>5437</v>
      </c>
    </row>
    <row r="3222" spans="1:6" x14ac:dyDescent="0.25">
      <c r="A3222" s="56" t="s">
        <v>4092</v>
      </c>
      <c r="B3222" s="56" t="s">
        <v>5437</v>
      </c>
      <c r="C3222" s="56" t="s">
        <v>5782</v>
      </c>
      <c r="D3222" s="57" t="s">
        <v>5768</v>
      </c>
      <c r="E3222" s="72" t="s">
        <v>5753</v>
      </c>
      <c r="F3222" s="56" t="s">
        <v>5437</v>
      </c>
    </row>
    <row r="3223" spans="1:6" x14ac:dyDescent="0.25">
      <c r="A3223" s="56" t="s">
        <v>2081</v>
      </c>
      <c r="B3223" s="56" t="s">
        <v>5437</v>
      </c>
      <c r="C3223" s="56" t="s">
        <v>5782</v>
      </c>
      <c r="D3223" s="57" t="s">
        <v>5768</v>
      </c>
      <c r="E3223" s="72" t="s">
        <v>5753</v>
      </c>
      <c r="F3223" s="56" t="s">
        <v>5437</v>
      </c>
    </row>
    <row r="3224" spans="1:6" x14ac:dyDescent="0.25">
      <c r="A3224" s="56" t="s">
        <v>1901</v>
      </c>
      <c r="B3224" s="56" t="s">
        <v>5437</v>
      </c>
      <c r="C3224" s="56" t="s">
        <v>5782</v>
      </c>
      <c r="D3224" s="57" t="s">
        <v>5768</v>
      </c>
      <c r="E3224" s="72" t="s">
        <v>5753</v>
      </c>
      <c r="F3224" s="56" t="s">
        <v>5437</v>
      </c>
    </row>
    <row r="3225" spans="1:6" x14ac:dyDescent="0.25">
      <c r="A3225" s="56" t="s">
        <v>1931</v>
      </c>
      <c r="B3225" s="56" t="s">
        <v>5437</v>
      </c>
      <c r="C3225" s="56" t="s">
        <v>5782</v>
      </c>
      <c r="D3225" s="57" t="s">
        <v>5768</v>
      </c>
      <c r="E3225" s="72" t="s">
        <v>5753</v>
      </c>
      <c r="F3225" s="56" t="s">
        <v>5437</v>
      </c>
    </row>
    <row r="3226" spans="1:6" x14ac:dyDescent="0.25">
      <c r="A3226" s="56" t="s">
        <v>4372</v>
      </c>
      <c r="B3226" s="56" t="s">
        <v>5437</v>
      </c>
      <c r="C3226" s="56" t="s">
        <v>5782</v>
      </c>
      <c r="D3226" s="57" t="s">
        <v>5768</v>
      </c>
      <c r="E3226" s="72" t="s">
        <v>5753</v>
      </c>
      <c r="F3226" s="56" t="s">
        <v>5437</v>
      </c>
    </row>
    <row r="3227" spans="1:6" x14ac:dyDescent="0.25">
      <c r="A3227" s="56" t="s">
        <v>1894</v>
      </c>
      <c r="B3227" s="56" t="s">
        <v>5437</v>
      </c>
      <c r="C3227" s="56" t="s">
        <v>5782</v>
      </c>
      <c r="D3227" s="57" t="s">
        <v>5768</v>
      </c>
      <c r="E3227" s="72" t="s">
        <v>5753</v>
      </c>
      <c r="F3227" s="56" t="s">
        <v>5437</v>
      </c>
    </row>
    <row r="3228" spans="1:6" x14ac:dyDescent="0.25">
      <c r="A3228" s="56" t="s">
        <v>3918</v>
      </c>
      <c r="B3228" s="56" t="s">
        <v>5437</v>
      </c>
      <c r="C3228" s="56" t="s">
        <v>5782</v>
      </c>
      <c r="D3228" s="57" t="s">
        <v>5768</v>
      </c>
      <c r="E3228" s="72" t="s">
        <v>5753</v>
      </c>
      <c r="F3228" s="56" t="s">
        <v>5437</v>
      </c>
    </row>
    <row r="3229" spans="1:6" x14ac:dyDescent="0.25">
      <c r="A3229" s="56" t="s">
        <v>1908</v>
      </c>
      <c r="B3229" s="56" t="s">
        <v>5437</v>
      </c>
      <c r="C3229" s="56" t="s">
        <v>5782</v>
      </c>
      <c r="D3229" s="57" t="s">
        <v>5768</v>
      </c>
      <c r="E3229" s="72" t="s">
        <v>5753</v>
      </c>
      <c r="F3229" s="56" t="s">
        <v>5437</v>
      </c>
    </row>
    <row r="3230" spans="1:6" x14ac:dyDescent="0.25">
      <c r="A3230" s="56" t="s">
        <v>4768</v>
      </c>
      <c r="B3230" s="56" t="s">
        <v>5437</v>
      </c>
      <c r="C3230" s="56" t="s">
        <v>5782</v>
      </c>
      <c r="D3230" s="57" t="s">
        <v>5768</v>
      </c>
      <c r="E3230" s="72" t="s">
        <v>5753</v>
      </c>
      <c r="F3230" s="56" t="s">
        <v>5437</v>
      </c>
    </row>
    <row r="3231" spans="1:6" x14ac:dyDescent="0.25">
      <c r="A3231" s="56" t="s">
        <v>3919</v>
      </c>
      <c r="B3231" s="56" t="s">
        <v>5437</v>
      </c>
      <c r="C3231" s="56" t="s">
        <v>5782</v>
      </c>
      <c r="D3231" s="57" t="s">
        <v>5768</v>
      </c>
      <c r="E3231" s="72" t="s">
        <v>5753</v>
      </c>
      <c r="F3231" s="56" t="s">
        <v>5437</v>
      </c>
    </row>
    <row r="3232" spans="1:6" x14ac:dyDescent="0.25">
      <c r="A3232" s="56" t="s">
        <v>5438</v>
      </c>
      <c r="B3232" s="56" t="s">
        <v>5437</v>
      </c>
      <c r="C3232" s="56" t="s">
        <v>5782</v>
      </c>
      <c r="D3232" s="57" t="s">
        <v>5768</v>
      </c>
      <c r="E3232" s="72" t="s">
        <v>5753</v>
      </c>
      <c r="F3232" s="56" t="s">
        <v>5437</v>
      </c>
    </row>
    <row r="3233" spans="1:6" x14ac:dyDescent="0.25">
      <c r="A3233" s="56" t="s">
        <v>4095</v>
      </c>
      <c r="B3233" s="56" t="s">
        <v>5437</v>
      </c>
      <c r="C3233" s="56" t="s">
        <v>5782</v>
      </c>
      <c r="D3233" s="57" t="s">
        <v>5768</v>
      </c>
      <c r="E3233" s="72" t="s">
        <v>5753</v>
      </c>
      <c r="F3233" s="56" t="s">
        <v>5437</v>
      </c>
    </row>
    <row r="3234" spans="1:6" x14ac:dyDescent="0.25">
      <c r="A3234" s="56" t="s">
        <v>4070</v>
      </c>
      <c r="B3234" s="56" t="s">
        <v>5437</v>
      </c>
      <c r="C3234" s="56" t="s">
        <v>5782</v>
      </c>
      <c r="D3234" s="57" t="s">
        <v>5768</v>
      </c>
      <c r="E3234" s="72" t="s">
        <v>5753</v>
      </c>
      <c r="F3234" s="56" t="s">
        <v>5437</v>
      </c>
    </row>
    <row r="3235" spans="1:6" x14ac:dyDescent="0.25">
      <c r="A3235" s="56" t="s">
        <v>4374</v>
      </c>
      <c r="B3235" s="56" t="s">
        <v>5437</v>
      </c>
      <c r="C3235" s="56" t="s">
        <v>5782</v>
      </c>
      <c r="D3235" s="57" t="s">
        <v>5768</v>
      </c>
      <c r="E3235" s="72" t="s">
        <v>5753</v>
      </c>
      <c r="F3235" s="56" t="s">
        <v>5437</v>
      </c>
    </row>
    <row r="3236" spans="1:6" x14ac:dyDescent="0.25">
      <c r="A3236" s="56" t="s">
        <v>4772</v>
      </c>
      <c r="B3236" s="56" t="s">
        <v>5437</v>
      </c>
      <c r="C3236" s="56" t="s">
        <v>5782</v>
      </c>
      <c r="D3236" s="57" t="s">
        <v>5768</v>
      </c>
      <c r="E3236" s="72" t="s">
        <v>5753</v>
      </c>
      <c r="F3236" s="56" t="s">
        <v>5437</v>
      </c>
    </row>
    <row r="3237" spans="1:6" x14ac:dyDescent="0.25">
      <c r="A3237" s="56" t="s">
        <v>1896</v>
      </c>
      <c r="B3237" s="56" t="s">
        <v>5437</v>
      </c>
      <c r="C3237" s="56" t="s">
        <v>5782</v>
      </c>
      <c r="D3237" s="57" t="s">
        <v>5768</v>
      </c>
      <c r="E3237" s="72" t="s">
        <v>5753</v>
      </c>
      <c r="F3237" s="56" t="s">
        <v>5437</v>
      </c>
    </row>
    <row r="3238" spans="1:6" x14ac:dyDescent="0.25">
      <c r="A3238" s="56" t="s">
        <v>1926</v>
      </c>
      <c r="B3238" s="56" t="s">
        <v>5437</v>
      </c>
      <c r="C3238" s="56" t="s">
        <v>5782</v>
      </c>
      <c r="D3238" s="57" t="s">
        <v>5768</v>
      </c>
      <c r="E3238" s="72" t="s">
        <v>5753</v>
      </c>
      <c r="F3238" s="56" t="s">
        <v>5437</v>
      </c>
    </row>
    <row r="3239" spans="1:6" x14ac:dyDescent="0.25">
      <c r="A3239" s="56" t="s">
        <v>1927</v>
      </c>
      <c r="B3239" s="56" t="s">
        <v>5437</v>
      </c>
      <c r="C3239" s="56" t="s">
        <v>5782</v>
      </c>
      <c r="D3239" s="57" t="s">
        <v>5768</v>
      </c>
      <c r="E3239" s="72" t="s">
        <v>5753</v>
      </c>
      <c r="F3239" s="56" t="s">
        <v>5437</v>
      </c>
    </row>
    <row r="3240" spans="1:6" x14ac:dyDescent="0.25">
      <c r="A3240" s="56" t="s">
        <v>4074</v>
      </c>
      <c r="B3240" s="56" t="s">
        <v>5437</v>
      </c>
      <c r="C3240" s="56" t="s">
        <v>5782</v>
      </c>
      <c r="D3240" s="57" t="s">
        <v>5768</v>
      </c>
      <c r="E3240" s="72" t="s">
        <v>5753</v>
      </c>
      <c r="F3240" s="56" t="s">
        <v>5437</v>
      </c>
    </row>
    <row r="3241" spans="1:6" x14ac:dyDescent="0.25">
      <c r="A3241" s="56" t="s">
        <v>1898</v>
      </c>
      <c r="B3241" s="56" t="s">
        <v>5437</v>
      </c>
      <c r="C3241" s="56" t="s">
        <v>5782</v>
      </c>
      <c r="D3241" s="57" t="s">
        <v>5768</v>
      </c>
      <c r="E3241" s="72" t="s">
        <v>5753</v>
      </c>
      <c r="F3241" s="56" t="s">
        <v>5437</v>
      </c>
    </row>
    <row r="3242" spans="1:6" x14ac:dyDescent="0.25">
      <c r="A3242" s="56" t="s">
        <v>2085</v>
      </c>
      <c r="B3242" s="56" t="s">
        <v>5437</v>
      </c>
      <c r="C3242" s="56" t="s">
        <v>5782</v>
      </c>
      <c r="D3242" s="57" t="s">
        <v>5768</v>
      </c>
      <c r="E3242" s="72" t="s">
        <v>5753</v>
      </c>
      <c r="F3242" s="56" t="s">
        <v>5437</v>
      </c>
    </row>
    <row r="3243" spans="1:6" x14ac:dyDescent="0.25">
      <c r="A3243" s="56" t="s">
        <v>4404</v>
      </c>
      <c r="B3243" s="56" t="s">
        <v>5437</v>
      </c>
      <c r="C3243" s="56" t="s">
        <v>5782</v>
      </c>
      <c r="D3243" s="57" t="s">
        <v>5768</v>
      </c>
      <c r="E3243" s="72" t="s">
        <v>5753</v>
      </c>
      <c r="F3243" s="56" t="s">
        <v>5437</v>
      </c>
    </row>
    <row r="3244" spans="1:6" x14ac:dyDescent="0.25">
      <c r="A3244" s="56" t="s">
        <v>3924</v>
      </c>
      <c r="B3244" s="56" t="s">
        <v>5437</v>
      </c>
      <c r="C3244" s="56" t="s">
        <v>5782</v>
      </c>
      <c r="D3244" s="57" t="s">
        <v>5768</v>
      </c>
      <c r="E3244" s="72" t="s">
        <v>5753</v>
      </c>
      <c r="F3244" s="56" t="s">
        <v>5437</v>
      </c>
    </row>
    <row r="3245" spans="1:6" x14ac:dyDescent="0.25">
      <c r="A3245" s="56" t="s">
        <v>4775</v>
      </c>
      <c r="B3245" s="56" t="s">
        <v>5437</v>
      </c>
      <c r="C3245" s="56" t="s">
        <v>5782</v>
      </c>
      <c r="D3245" s="57" t="s">
        <v>5768</v>
      </c>
      <c r="E3245" s="72" t="s">
        <v>5753</v>
      </c>
      <c r="F3245" s="56" t="s">
        <v>5437</v>
      </c>
    </row>
    <row r="3246" spans="1:6" x14ac:dyDescent="0.25">
      <c r="A3246" s="56" t="s">
        <v>2071</v>
      </c>
      <c r="B3246" s="56" t="s">
        <v>5437</v>
      </c>
      <c r="C3246" s="56" t="s">
        <v>5782</v>
      </c>
      <c r="D3246" s="57" t="s">
        <v>5768</v>
      </c>
      <c r="E3246" s="72" t="s">
        <v>5753</v>
      </c>
      <c r="F3246" s="56" t="s">
        <v>5437</v>
      </c>
    </row>
    <row r="3247" spans="1:6" x14ac:dyDescent="0.25">
      <c r="A3247" s="56" t="s">
        <v>4602</v>
      </c>
      <c r="B3247" s="56" t="s">
        <v>5437</v>
      </c>
      <c r="C3247" s="56" t="s">
        <v>5782</v>
      </c>
      <c r="D3247" s="57" t="s">
        <v>5768</v>
      </c>
      <c r="E3247" s="72" t="s">
        <v>5753</v>
      </c>
      <c r="F3247" s="56" t="s">
        <v>5437</v>
      </c>
    </row>
    <row r="3248" spans="1:6" x14ac:dyDescent="0.25">
      <c r="A3248" s="56" t="s">
        <v>3925</v>
      </c>
      <c r="B3248" s="56" t="s">
        <v>5437</v>
      </c>
      <c r="C3248" s="56" t="s">
        <v>5782</v>
      </c>
      <c r="D3248" s="57" t="s">
        <v>5768</v>
      </c>
      <c r="E3248" s="72" t="s">
        <v>5753</v>
      </c>
      <c r="F3248" s="56" t="s">
        <v>5437</v>
      </c>
    </row>
    <row r="3249" spans="1:6" x14ac:dyDescent="0.25">
      <c r="A3249" s="56" t="s">
        <v>5439</v>
      </c>
      <c r="B3249" s="56" t="s">
        <v>5437</v>
      </c>
      <c r="C3249" s="56" t="s">
        <v>5782</v>
      </c>
      <c r="D3249" s="57" t="s">
        <v>5768</v>
      </c>
      <c r="E3249" s="72" t="s">
        <v>5753</v>
      </c>
      <c r="F3249" s="56" t="s">
        <v>5437</v>
      </c>
    </row>
    <row r="3250" spans="1:6" x14ac:dyDescent="0.25">
      <c r="A3250" s="56" t="s">
        <v>4603</v>
      </c>
      <c r="B3250" s="56" t="s">
        <v>5437</v>
      </c>
      <c r="C3250" s="56" t="s">
        <v>5782</v>
      </c>
      <c r="D3250" s="57" t="s">
        <v>5768</v>
      </c>
      <c r="E3250" s="72" t="s">
        <v>5753</v>
      </c>
      <c r="F3250" s="56" t="s">
        <v>5437</v>
      </c>
    </row>
    <row r="3251" spans="1:6" x14ac:dyDescent="0.25">
      <c r="A3251" s="56" t="s">
        <v>4777</v>
      </c>
      <c r="B3251" s="56" t="s">
        <v>5437</v>
      </c>
      <c r="C3251" s="56" t="s">
        <v>5782</v>
      </c>
      <c r="D3251" s="57" t="s">
        <v>5768</v>
      </c>
      <c r="E3251" s="72" t="s">
        <v>5753</v>
      </c>
      <c r="F3251" s="56" t="s">
        <v>5437</v>
      </c>
    </row>
    <row r="3252" spans="1:6" x14ac:dyDescent="0.25">
      <c r="A3252" s="56" t="s">
        <v>4407</v>
      </c>
      <c r="B3252" s="56" t="s">
        <v>5437</v>
      </c>
      <c r="C3252" s="56" t="s">
        <v>5782</v>
      </c>
      <c r="D3252" s="57" t="s">
        <v>5768</v>
      </c>
      <c r="E3252" s="72" t="s">
        <v>5753</v>
      </c>
      <c r="F3252" s="56" t="s">
        <v>5437</v>
      </c>
    </row>
    <row r="3253" spans="1:6" x14ac:dyDescent="0.25">
      <c r="A3253" s="56" t="s">
        <v>4778</v>
      </c>
      <c r="B3253" s="56" t="s">
        <v>5437</v>
      </c>
      <c r="C3253" s="56" t="s">
        <v>5782</v>
      </c>
      <c r="D3253" s="57" t="s">
        <v>5768</v>
      </c>
      <c r="E3253" s="72" t="s">
        <v>5753</v>
      </c>
      <c r="F3253" s="56" t="s">
        <v>5437</v>
      </c>
    </row>
    <row r="3254" spans="1:6" x14ac:dyDescent="0.25">
      <c r="A3254" s="56" t="s">
        <v>1928</v>
      </c>
      <c r="B3254" s="56" t="s">
        <v>5437</v>
      </c>
      <c r="C3254" s="56" t="s">
        <v>5782</v>
      </c>
      <c r="D3254" s="57" t="s">
        <v>5768</v>
      </c>
      <c r="E3254" s="72" t="s">
        <v>5753</v>
      </c>
      <c r="F3254" s="56" t="s">
        <v>5437</v>
      </c>
    </row>
    <row r="3255" spans="1:6" x14ac:dyDescent="0.25">
      <c r="A3255" s="56" t="s">
        <v>1934</v>
      </c>
      <c r="B3255" s="56" t="s">
        <v>5437</v>
      </c>
      <c r="C3255" s="56" t="s">
        <v>5782</v>
      </c>
      <c r="D3255" s="57" t="s">
        <v>5768</v>
      </c>
      <c r="E3255" s="72" t="s">
        <v>5753</v>
      </c>
      <c r="F3255" s="56" t="s">
        <v>5437</v>
      </c>
    </row>
    <row r="3256" spans="1:6" x14ac:dyDescent="0.25">
      <c r="A3256" s="56" t="s">
        <v>4077</v>
      </c>
      <c r="B3256" s="56" t="s">
        <v>5437</v>
      </c>
      <c r="C3256" s="56" t="s">
        <v>5782</v>
      </c>
      <c r="D3256" s="57" t="s">
        <v>5768</v>
      </c>
      <c r="E3256" s="72" t="s">
        <v>5753</v>
      </c>
      <c r="F3256" s="56" t="s">
        <v>5437</v>
      </c>
    </row>
    <row r="3257" spans="1:6" x14ac:dyDescent="0.25">
      <c r="A3257" s="56" t="s">
        <v>1230</v>
      </c>
      <c r="B3257" s="56" t="s">
        <v>1781</v>
      </c>
      <c r="C3257" s="56" t="s">
        <v>26</v>
      </c>
      <c r="D3257" s="57" t="s">
        <v>5767</v>
      </c>
      <c r="E3257" s="72" t="s">
        <v>5751</v>
      </c>
      <c r="F3257" s="56" t="s">
        <v>1781</v>
      </c>
    </row>
    <row r="3258" spans="1:6" x14ac:dyDescent="0.25">
      <c r="A3258" s="56" t="s">
        <v>5445</v>
      </c>
      <c r="B3258" s="56" t="s">
        <v>1781</v>
      </c>
      <c r="C3258" s="56" t="s">
        <v>26</v>
      </c>
      <c r="D3258" s="57" t="s">
        <v>5767</v>
      </c>
      <c r="E3258" s="72" t="s">
        <v>5751</v>
      </c>
      <c r="F3258" s="56" t="s">
        <v>1781</v>
      </c>
    </row>
    <row r="3259" spans="1:6" x14ac:dyDescent="0.25">
      <c r="A3259" s="56" t="s">
        <v>1396</v>
      </c>
      <c r="B3259" s="56" t="s">
        <v>1781</v>
      </c>
      <c r="C3259" s="56" t="s">
        <v>26</v>
      </c>
      <c r="D3259" s="57" t="s">
        <v>5767</v>
      </c>
      <c r="E3259" s="72" t="s">
        <v>5751</v>
      </c>
      <c r="F3259" s="56" t="s">
        <v>1781</v>
      </c>
    </row>
    <row r="3260" spans="1:6" x14ac:dyDescent="0.25">
      <c r="A3260" s="56" t="s">
        <v>1212</v>
      </c>
      <c r="B3260" s="56" t="s">
        <v>1781</v>
      </c>
      <c r="C3260" s="56" t="s">
        <v>26</v>
      </c>
      <c r="D3260" s="57" t="s">
        <v>5767</v>
      </c>
      <c r="E3260" s="72" t="s">
        <v>5751</v>
      </c>
      <c r="F3260" s="56" t="s">
        <v>1781</v>
      </c>
    </row>
    <row r="3261" spans="1:6" x14ac:dyDescent="0.25">
      <c r="A3261" s="56" t="s">
        <v>1782</v>
      </c>
      <c r="B3261" s="56" t="s">
        <v>1781</v>
      </c>
      <c r="C3261" s="56" t="s">
        <v>26</v>
      </c>
      <c r="D3261" s="57" t="s">
        <v>5767</v>
      </c>
      <c r="E3261" s="72" t="s">
        <v>5751</v>
      </c>
      <c r="F3261" s="56" t="s">
        <v>1781</v>
      </c>
    </row>
    <row r="3262" spans="1:6" x14ac:dyDescent="0.25">
      <c r="A3262" s="56" t="s">
        <v>1231</v>
      </c>
      <c r="B3262" s="56" t="s">
        <v>1781</v>
      </c>
      <c r="C3262" s="56" t="s">
        <v>26</v>
      </c>
      <c r="D3262" s="57" t="s">
        <v>5767</v>
      </c>
      <c r="E3262" s="72" t="s">
        <v>5751</v>
      </c>
      <c r="F3262" s="56" t="s">
        <v>1781</v>
      </c>
    </row>
    <row r="3263" spans="1:6" x14ac:dyDescent="0.25">
      <c r="A3263" s="56" t="s">
        <v>3341</v>
      </c>
      <c r="B3263" s="56" t="s">
        <v>1781</v>
      </c>
      <c r="C3263" s="56" t="s">
        <v>26</v>
      </c>
      <c r="D3263" s="57" t="s">
        <v>5767</v>
      </c>
      <c r="E3263" s="72" t="s">
        <v>5751</v>
      </c>
      <c r="F3263" s="56" t="s">
        <v>1781</v>
      </c>
    </row>
    <row r="3264" spans="1:6" x14ac:dyDescent="0.25">
      <c r="A3264" s="56" t="s">
        <v>697</v>
      </c>
      <c r="B3264" s="56" t="s">
        <v>1781</v>
      </c>
      <c r="C3264" s="56" t="s">
        <v>26</v>
      </c>
      <c r="D3264" s="57" t="s">
        <v>5767</v>
      </c>
      <c r="E3264" s="72" t="s">
        <v>5751</v>
      </c>
      <c r="F3264" s="56" t="s">
        <v>1781</v>
      </c>
    </row>
    <row r="3265" spans="1:6" x14ac:dyDescent="0.25">
      <c r="A3265" s="56" t="s">
        <v>5446</v>
      </c>
      <c r="B3265" s="56" t="s">
        <v>1781</v>
      </c>
      <c r="C3265" s="56" t="s">
        <v>26</v>
      </c>
      <c r="D3265" s="57" t="s">
        <v>5767</v>
      </c>
      <c r="E3265" s="72" t="s">
        <v>5751</v>
      </c>
      <c r="F3265" s="56" t="s">
        <v>1781</v>
      </c>
    </row>
    <row r="3266" spans="1:6" x14ac:dyDescent="0.25">
      <c r="A3266" s="56" t="s">
        <v>5447</v>
      </c>
      <c r="B3266" s="56" t="s">
        <v>1781</v>
      </c>
      <c r="C3266" s="56" t="s">
        <v>26</v>
      </c>
      <c r="D3266" s="57" t="s">
        <v>5767</v>
      </c>
      <c r="E3266" s="72" t="s">
        <v>5751</v>
      </c>
      <c r="F3266" s="56" t="s">
        <v>1781</v>
      </c>
    </row>
    <row r="3267" spans="1:6" x14ac:dyDescent="0.25">
      <c r="A3267" s="56" t="s">
        <v>1233</v>
      </c>
      <c r="B3267" s="56" t="s">
        <v>1781</v>
      </c>
      <c r="C3267" s="56" t="s">
        <v>26</v>
      </c>
      <c r="D3267" s="57" t="s">
        <v>5767</v>
      </c>
      <c r="E3267" s="72" t="s">
        <v>5751</v>
      </c>
      <c r="F3267" s="56" t="s">
        <v>1781</v>
      </c>
    </row>
    <row r="3268" spans="1:6" x14ac:dyDescent="0.25">
      <c r="A3268" s="56" t="s">
        <v>5448</v>
      </c>
      <c r="B3268" s="56" t="s">
        <v>1781</v>
      </c>
      <c r="C3268" s="56" t="s">
        <v>26</v>
      </c>
      <c r="D3268" s="57" t="s">
        <v>5767</v>
      </c>
      <c r="E3268" s="72" t="s">
        <v>5751</v>
      </c>
      <c r="F3268" s="56" t="s">
        <v>1781</v>
      </c>
    </row>
    <row r="3269" spans="1:6" x14ac:dyDescent="0.25">
      <c r="A3269" s="56" t="s">
        <v>948</v>
      </c>
      <c r="B3269" s="56" t="s">
        <v>1781</v>
      </c>
      <c r="C3269" s="56" t="s">
        <v>26</v>
      </c>
      <c r="D3269" s="57" t="s">
        <v>5767</v>
      </c>
      <c r="E3269" s="72" t="s">
        <v>5751</v>
      </c>
      <c r="F3269" s="56" t="s">
        <v>1781</v>
      </c>
    </row>
    <row r="3270" spans="1:6" x14ac:dyDescent="0.25">
      <c r="A3270" s="56" t="s">
        <v>1214</v>
      </c>
      <c r="B3270" s="56" t="s">
        <v>1781</v>
      </c>
      <c r="C3270" s="56" t="s">
        <v>26</v>
      </c>
      <c r="D3270" s="57" t="s">
        <v>5767</v>
      </c>
      <c r="E3270" s="72" t="s">
        <v>5751</v>
      </c>
      <c r="F3270" s="56" t="s">
        <v>1781</v>
      </c>
    </row>
    <row r="3271" spans="1:6" x14ac:dyDescent="0.25">
      <c r="A3271" s="56" t="s">
        <v>174</v>
      </c>
      <c r="B3271" s="56" t="s">
        <v>1781</v>
      </c>
      <c r="C3271" s="56" t="s">
        <v>26</v>
      </c>
      <c r="D3271" s="57" t="s">
        <v>5767</v>
      </c>
      <c r="E3271" s="72" t="s">
        <v>5751</v>
      </c>
      <c r="F3271" s="56" t="s">
        <v>1781</v>
      </c>
    </row>
    <row r="3272" spans="1:6" x14ac:dyDescent="0.25">
      <c r="A3272" s="56" t="s">
        <v>5449</v>
      </c>
      <c r="B3272" s="56" t="s">
        <v>1781</v>
      </c>
      <c r="C3272" s="56" t="s">
        <v>26</v>
      </c>
      <c r="D3272" s="57" t="s">
        <v>5767</v>
      </c>
      <c r="E3272" s="72" t="s">
        <v>5751</v>
      </c>
      <c r="F3272" s="56" t="s">
        <v>1781</v>
      </c>
    </row>
    <row r="3273" spans="1:6" x14ac:dyDescent="0.25">
      <c r="A3273" s="56" t="s">
        <v>5450</v>
      </c>
      <c r="B3273" s="56" t="s">
        <v>1781</v>
      </c>
      <c r="C3273" s="56" t="s">
        <v>26</v>
      </c>
      <c r="D3273" s="57" t="s">
        <v>5767</v>
      </c>
      <c r="E3273" s="72" t="s">
        <v>5751</v>
      </c>
      <c r="F3273" s="56" t="s">
        <v>1781</v>
      </c>
    </row>
    <row r="3274" spans="1:6" x14ac:dyDescent="0.25">
      <c r="A3274" s="56" t="s">
        <v>1234</v>
      </c>
      <c r="B3274" s="56" t="s">
        <v>1781</v>
      </c>
      <c r="C3274" s="56" t="s">
        <v>26</v>
      </c>
      <c r="D3274" s="57" t="s">
        <v>5767</v>
      </c>
      <c r="E3274" s="72" t="s">
        <v>5751</v>
      </c>
      <c r="F3274" s="56" t="s">
        <v>1781</v>
      </c>
    </row>
    <row r="3275" spans="1:6" x14ac:dyDescent="0.25">
      <c r="A3275" s="56" t="s">
        <v>1235</v>
      </c>
      <c r="B3275" s="56" t="s">
        <v>1781</v>
      </c>
      <c r="C3275" s="56" t="s">
        <v>26</v>
      </c>
      <c r="D3275" s="57" t="s">
        <v>5767</v>
      </c>
      <c r="E3275" s="72" t="s">
        <v>5751</v>
      </c>
      <c r="F3275" s="56" t="s">
        <v>1781</v>
      </c>
    </row>
    <row r="3276" spans="1:6" x14ac:dyDescent="0.25">
      <c r="A3276" s="56" t="s">
        <v>5451</v>
      </c>
      <c r="B3276" s="56" t="s">
        <v>1781</v>
      </c>
      <c r="C3276" s="56" t="s">
        <v>26</v>
      </c>
      <c r="D3276" s="57" t="s">
        <v>5767</v>
      </c>
      <c r="E3276" s="72" t="s">
        <v>5751</v>
      </c>
      <c r="F3276" s="56" t="s">
        <v>1781</v>
      </c>
    </row>
    <row r="3277" spans="1:6" x14ac:dyDescent="0.25">
      <c r="A3277" s="56" t="s">
        <v>5452</v>
      </c>
      <c r="B3277" s="56" t="s">
        <v>1781</v>
      </c>
      <c r="C3277" s="56" t="s">
        <v>26</v>
      </c>
      <c r="D3277" s="57" t="s">
        <v>5767</v>
      </c>
      <c r="E3277" s="72" t="s">
        <v>5751</v>
      </c>
      <c r="F3277" s="56" t="s">
        <v>1781</v>
      </c>
    </row>
    <row r="3278" spans="1:6" x14ac:dyDescent="0.25">
      <c r="A3278" s="56" t="s">
        <v>5453</v>
      </c>
      <c r="B3278" s="56" t="s">
        <v>1781</v>
      </c>
      <c r="C3278" s="56" t="s">
        <v>26</v>
      </c>
      <c r="D3278" s="57" t="s">
        <v>5767</v>
      </c>
      <c r="E3278" s="72" t="s">
        <v>5751</v>
      </c>
      <c r="F3278" s="56" t="s">
        <v>1781</v>
      </c>
    </row>
    <row r="3279" spans="1:6" x14ac:dyDescent="0.25">
      <c r="A3279" s="56" t="s">
        <v>5454</v>
      </c>
      <c r="B3279" s="56" t="s">
        <v>1781</v>
      </c>
      <c r="C3279" s="56" t="s">
        <v>26</v>
      </c>
      <c r="D3279" s="57" t="s">
        <v>5767</v>
      </c>
      <c r="E3279" s="72" t="s">
        <v>5751</v>
      </c>
      <c r="F3279" s="56" t="s">
        <v>1781</v>
      </c>
    </row>
    <row r="3280" spans="1:6" x14ac:dyDescent="0.25">
      <c r="A3280" s="56" t="s">
        <v>5455</v>
      </c>
      <c r="B3280" s="56" t="s">
        <v>1781</v>
      </c>
      <c r="C3280" s="56" t="s">
        <v>26</v>
      </c>
      <c r="D3280" s="57" t="s">
        <v>5767</v>
      </c>
      <c r="E3280" s="72" t="s">
        <v>5751</v>
      </c>
      <c r="F3280" s="56" t="s">
        <v>1781</v>
      </c>
    </row>
    <row r="3281" spans="1:6" x14ac:dyDescent="0.25">
      <c r="A3281" s="56" t="s">
        <v>5456</v>
      </c>
      <c r="B3281" s="56" t="s">
        <v>1781</v>
      </c>
      <c r="C3281" s="56" t="s">
        <v>26</v>
      </c>
      <c r="D3281" s="57" t="s">
        <v>5767</v>
      </c>
      <c r="E3281" s="72" t="s">
        <v>5751</v>
      </c>
      <c r="F3281" s="56" t="s">
        <v>1781</v>
      </c>
    </row>
    <row r="3282" spans="1:6" x14ac:dyDescent="0.25">
      <c r="A3282" s="56" t="s">
        <v>5115</v>
      </c>
      <c r="B3282" s="56" t="s">
        <v>1781</v>
      </c>
      <c r="C3282" s="56" t="s">
        <v>26</v>
      </c>
      <c r="D3282" s="57" t="s">
        <v>5767</v>
      </c>
      <c r="E3282" s="72" t="s">
        <v>5751</v>
      </c>
      <c r="F3282" s="56" t="s">
        <v>1781</v>
      </c>
    </row>
    <row r="3283" spans="1:6" x14ac:dyDescent="0.25">
      <c r="A3283" s="56" t="s">
        <v>1219</v>
      </c>
      <c r="B3283" s="56" t="s">
        <v>1781</v>
      </c>
      <c r="C3283" s="56" t="s">
        <v>26</v>
      </c>
      <c r="D3283" s="57" t="s">
        <v>5767</v>
      </c>
      <c r="E3283" s="72" t="s">
        <v>5751</v>
      </c>
      <c r="F3283" s="56" t="s">
        <v>1781</v>
      </c>
    </row>
    <row r="3284" spans="1:6" x14ac:dyDescent="0.25">
      <c r="A3284" s="56" t="s">
        <v>5457</v>
      </c>
      <c r="B3284" s="56" t="s">
        <v>1781</v>
      </c>
      <c r="C3284" s="56" t="s">
        <v>26</v>
      </c>
      <c r="D3284" s="57" t="s">
        <v>5767</v>
      </c>
      <c r="E3284" s="72" t="s">
        <v>5751</v>
      </c>
      <c r="F3284" s="56" t="s">
        <v>1781</v>
      </c>
    </row>
    <row r="3285" spans="1:6" x14ac:dyDescent="0.25">
      <c r="A3285" s="56" t="s">
        <v>1220</v>
      </c>
      <c r="B3285" s="56" t="s">
        <v>1781</v>
      </c>
      <c r="C3285" s="56" t="s">
        <v>26</v>
      </c>
      <c r="D3285" s="57" t="s">
        <v>5767</v>
      </c>
      <c r="E3285" s="72" t="s">
        <v>5751</v>
      </c>
      <c r="F3285" s="56" t="s">
        <v>1781</v>
      </c>
    </row>
    <row r="3286" spans="1:6" x14ac:dyDescent="0.25">
      <c r="A3286" s="56" t="s">
        <v>5458</v>
      </c>
      <c r="B3286" s="56" t="s">
        <v>1781</v>
      </c>
      <c r="C3286" s="56" t="s">
        <v>26</v>
      </c>
      <c r="D3286" s="57" t="s">
        <v>5767</v>
      </c>
      <c r="E3286" s="72" t="s">
        <v>5751</v>
      </c>
      <c r="F3286" s="56" t="s">
        <v>1781</v>
      </c>
    </row>
    <row r="3287" spans="1:6" x14ac:dyDescent="0.25">
      <c r="A3287" s="56" t="s">
        <v>5459</v>
      </c>
      <c r="B3287" s="56" t="s">
        <v>1781</v>
      </c>
      <c r="C3287" s="56" t="s">
        <v>26</v>
      </c>
      <c r="D3287" s="57" t="s">
        <v>5767</v>
      </c>
      <c r="E3287" s="72" t="s">
        <v>5751</v>
      </c>
      <c r="F3287" s="56" t="s">
        <v>1781</v>
      </c>
    </row>
    <row r="3288" spans="1:6" x14ac:dyDescent="0.25">
      <c r="A3288" s="56" t="s">
        <v>1783</v>
      </c>
      <c r="B3288" s="56" t="s">
        <v>1781</v>
      </c>
      <c r="C3288" s="56" t="s">
        <v>26</v>
      </c>
      <c r="D3288" s="57" t="s">
        <v>5767</v>
      </c>
      <c r="E3288" s="72" t="s">
        <v>5751</v>
      </c>
      <c r="F3288" s="56" t="s">
        <v>1781</v>
      </c>
    </row>
    <row r="3289" spans="1:6" x14ac:dyDescent="0.25">
      <c r="A3289" s="56" t="s">
        <v>4899</v>
      </c>
      <c r="B3289" s="56" t="s">
        <v>1781</v>
      </c>
      <c r="C3289" s="56" t="s">
        <v>26</v>
      </c>
      <c r="D3289" s="57" t="s">
        <v>5767</v>
      </c>
      <c r="E3289" s="72" t="s">
        <v>5751</v>
      </c>
      <c r="F3289" s="56" t="s">
        <v>1781</v>
      </c>
    </row>
    <row r="3290" spans="1:6" x14ac:dyDescent="0.25">
      <c r="A3290" s="56" t="s">
        <v>1264</v>
      </c>
      <c r="B3290" s="56" t="s">
        <v>1781</v>
      </c>
      <c r="C3290" s="56" t="s">
        <v>26</v>
      </c>
      <c r="D3290" s="57" t="s">
        <v>5767</v>
      </c>
      <c r="E3290" s="72" t="s">
        <v>5751</v>
      </c>
      <c r="F3290" s="56" t="s">
        <v>1781</v>
      </c>
    </row>
    <row r="3291" spans="1:6" x14ac:dyDescent="0.25">
      <c r="A3291" s="56" t="s">
        <v>5460</v>
      </c>
      <c r="B3291" s="56" t="s">
        <v>1781</v>
      </c>
      <c r="C3291" s="56" t="s">
        <v>26</v>
      </c>
      <c r="D3291" s="57" t="s">
        <v>5767</v>
      </c>
      <c r="E3291" s="72" t="s">
        <v>5751</v>
      </c>
      <c r="F3291" s="56" t="s">
        <v>1781</v>
      </c>
    </row>
    <row r="3292" spans="1:6" x14ac:dyDescent="0.25">
      <c r="A3292" s="56" t="s">
        <v>5461</v>
      </c>
      <c r="B3292" s="56" t="s">
        <v>1781</v>
      </c>
      <c r="C3292" s="56" t="s">
        <v>26</v>
      </c>
      <c r="D3292" s="57" t="s">
        <v>5767</v>
      </c>
      <c r="E3292" s="72" t="s">
        <v>5751</v>
      </c>
      <c r="F3292" s="56" t="s">
        <v>1781</v>
      </c>
    </row>
    <row r="3293" spans="1:6" x14ac:dyDescent="0.25">
      <c r="A3293" s="56" t="s">
        <v>1785</v>
      </c>
      <c r="B3293" s="56" t="s">
        <v>1781</v>
      </c>
      <c r="C3293" s="56" t="s">
        <v>26</v>
      </c>
      <c r="D3293" s="57" t="s">
        <v>5767</v>
      </c>
      <c r="E3293" s="72" t="s">
        <v>5751</v>
      </c>
      <c r="F3293" s="56" t="s">
        <v>1781</v>
      </c>
    </row>
    <row r="3294" spans="1:6" x14ac:dyDescent="0.25">
      <c r="A3294" s="56" t="s">
        <v>1786</v>
      </c>
      <c r="B3294" s="56" t="s">
        <v>1781</v>
      </c>
      <c r="C3294" s="56" t="s">
        <v>26</v>
      </c>
      <c r="D3294" s="57" t="s">
        <v>5767</v>
      </c>
      <c r="E3294" s="72" t="s">
        <v>5751</v>
      </c>
      <c r="F3294" s="56" t="s">
        <v>1781</v>
      </c>
    </row>
    <row r="3295" spans="1:6" x14ac:dyDescent="0.25">
      <c r="A3295" s="56" t="s">
        <v>5462</v>
      </c>
      <c r="B3295" s="56" t="s">
        <v>1781</v>
      </c>
      <c r="C3295" s="56" t="s">
        <v>26</v>
      </c>
      <c r="D3295" s="57" t="s">
        <v>5767</v>
      </c>
      <c r="E3295" s="72" t="s">
        <v>5751</v>
      </c>
      <c r="F3295" s="56" t="s">
        <v>1781</v>
      </c>
    </row>
    <row r="3296" spans="1:6" x14ac:dyDescent="0.25">
      <c r="A3296" s="56" t="s">
        <v>5463</v>
      </c>
      <c r="B3296" s="56" t="s">
        <v>1781</v>
      </c>
      <c r="C3296" s="56" t="s">
        <v>26</v>
      </c>
      <c r="D3296" s="57" t="s">
        <v>5767</v>
      </c>
      <c r="E3296" s="72" t="s">
        <v>5751</v>
      </c>
      <c r="F3296" s="56" t="s">
        <v>1781</v>
      </c>
    </row>
    <row r="3297" spans="1:6" x14ac:dyDescent="0.25">
      <c r="A3297" s="56" t="s">
        <v>1279</v>
      </c>
      <c r="B3297" s="56" t="s">
        <v>1781</v>
      </c>
      <c r="C3297" s="56" t="s">
        <v>26</v>
      </c>
      <c r="D3297" s="57" t="s">
        <v>5767</v>
      </c>
      <c r="E3297" s="72" t="s">
        <v>5751</v>
      </c>
      <c r="F3297" s="56" t="s">
        <v>1781</v>
      </c>
    </row>
    <row r="3298" spans="1:6" x14ac:dyDescent="0.25">
      <c r="A3298" s="56" t="s">
        <v>5464</v>
      </c>
      <c r="B3298" s="56" t="s">
        <v>1781</v>
      </c>
      <c r="C3298" s="56" t="s">
        <v>26</v>
      </c>
      <c r="D3298" s="57" t="s">
        <v>5767</v>
      </c>
      <c r="E3298" s="72" t="s">
        <v>5751</v>
      </c>
      <c r="F3298" s="56" t="s">
        <v>1781</v>
      </c>
    </row>
    <row r="3299" spans="1:6" x14ac:dyDescent="0.25">
      <c r="A3299" s="56" t="s">
        <v>1840</v>
      </c>
      <c r="B3299" s="56" t="s">
        <v>1781</v>
      </c>
      <c r="C3299" s="56" t="s">
        <v>26</v>
      </c>
      <c r="D3299" s="57" t="s">
        <v>5767</v>
      </c>
      <c r="E3299" s="72" t="s">
        <v>5751</v>
      </c>
      <c r="F3299" s="56" t="s">
        <v>1781</v>
      </c>
    </row>
    <row r="3300" spans="1:6" x14ac:dyDescent="0.25">
      <c r="A3300" s="56" t="s">
        <v>1266</v>
      </c>
      <c r="B3300" s="56" t="s">
        <v>1781</v>
      </c>
      <c r="C3300" s="56" t="s">
        <v>26</v>
      </c>
      <c r="D3300" s="57" t="s">
        <v>5767</v>
      </c>
      <c r="E3300" s="72" t="s">
        <v>5751</v>
      </c>
      <c r="F3300" s="56" t="s">
        <v>1781</v>
      </c>
    </row>
    <row r="3301" spans="1:6" x14ac:dyDescent="0.25">
      <c r="A3301" s="56" t="s">
        <v>1240</v>
      </c>
      <c r="B3301" s="56" t="s">
        <v>1781</v>
      </c>
      <c r="C3301" s="56" t="s">
        <v>26</v>
      </c>
      <c r="D3301" s="57" t="s">
        <v>5767</v>
      </c>
      <c r="E3301" s="72" t="s">
        <v>5751</v>
      </c>
      <c r="F3301" s="56" t="s">
        <v>1781</v>
      </c>
    </row>
    <row r="3302" spans="1:6" x14ac:dyDescent="0.25">
      <c r="A3302" s="56" t="s">
        <v>1282</v>
      </c>
      <c r="B3302" s="56" t="s">
        <v>1781</v>
      </c>
      <c r="C3302" s="56" t="s">
        <v>26</v>
      </c>
      <c r="D3302" s="57" t="s">
        <v>5767</v>
      </c>
      <c r="E3302" s="72" t="s">
        <v>5751</v>
      </c>
      <c r="F3302" s="56" t="s">
        <v>1781</v>
      </c>
    </row>
    <row r="3303" spans="1:6" x14ac:dyDescent="0.25">
      <c r="A3303" s="56" t="s">
        <v>1788</v>
      </c>
      <c r="B3303" s="56" t="s">
        <v>1781</v>
      </c>
      <c r="C3303" s="56" t="s">
        <v>26</v>
      </c>
      <c r="D3303" s="57" t="s">
        <v>5767</v>
      </c>
      <c r="E3303" s="72" t="s">
        <v>5751</v>
      </c>
      <c r="F3303" s="56" t="s">
        <v>1781</v>
      </c>
    </row>
    <row r="3304" spans="1:6" x14ac:dyDescent="0.25">
      <c r="A3304" s="56" t="s">
        <v>1789</v>
      </c>
      <c r="B3304" s="56" t="s">
        <v>1781</v>
      </c>
      <c r="C3304" s="56" t="s">
        <v>26</v>
      </c>
      <c r="D3304" s="57" t="s">
        <v>5767</v>
      </c>
      <c r="E3304" s="72" t="s">
        <v>5751</v>
      </c>
      <c r="F3304" s="56" t="s">
        <v>1781</v>
      </c>
    </row>
    <row r="3305" spans="1:6" x14ac:dyDescent="0.25">
      <c r="A3305" s="56" t="s">
        <v>5465</v>
      </c>
      <c r="B3305" s="56" t="s">
        <v>1781</v>
      </c>
      <c r="C3305" s="56" t="s">
        <v>26</v>
      </c>
      <c r="D3305" s="57" t="s">
        <v>5767</v>
      </c>
      <c r="E3305" s="72" t="s">
        <v>5751</v>
      </c>
      <c r="F3305" s="56" t="s">
        <v>1781</v>
      </c>
    </row>
    <row r="3306" spans="1:6" x14ac:dyDescent="0.25">
      <c r="A3306" s="56" t="s">
        <v>1243</v>
      </c>
      <c r="B3306" s="56" t="s">
        <v>1781</v>
      </c>
      <c r="C3306" s="56" t="s">
        <v>26</v>
      </c>
      <c r="D3306" s="57" t="s">
        <v>5767</v>
      </c>
      <c r="E3306" s="72" t="s">
        <v>5751</v>
      </c>
      <c r="F3306" s="56" t="s">
        <v>1781</v>
      </c>
    </row>
    <row r="3307" spans="1:6" x14ac:dyDescent="0.25">
      <c r="A3307" s="56" t="s">
        <v>5466</v>
      </c>
      <c r="B3307" s="56" t="s">
        <v>1781</v>
      </c>
      <c r="C3307" s="56" t="s">
        <v>26</v>
      </c>
      <c r="D3307" s="57" t="s">
        <v>5767</v>
      </c>
      <c r="E3307" s="72" t="s">
        <v>5751</v>
      </c>
      <c r="F3307" s="56" t="s">
        <v>1781</v>
      </c>
    </row>
    <row r="3308" spans="1:6" x14ac:dyDescent="0.25">
      <c r="A3308" s="56" t="s">
        <v>717</v>
      </c>
      <c r="B3308" s="56" t="s">
        <v>1781</v>
      </c>
      <c r="C3308" s="56" t="s">
        <v>26</v>
      </c>
      <c r="D3308" s="57" t="s">
        <v>5767</v>
      </c>
      <c r="E3308" s="72" t="s">
        <v>5751</v>
      </c>
      <c r="F3308" s="56" t="s">
        <v>1781</v>
      </c>
    </row>
    <row r="3309" spans="1:6" x14ac:dyDescent="0.25">
      <c r="A3309" s="56" t="s">
        <v>1386</v>
      </c>
      <c r="B3309" s="56" t="s">
        <v>1781</v>
      </c>
      <c r="C3309" s="56" t="s">
        <v>26</v>
      </c>
      <c r="D3309" s="57" t="s">
        <v>5767</v>
      </c>
      <c r="E3309" s="72" t="s">
        <v>5751</v>
      </c>
      <c r="F3309" s="56" t="s">
        <v>1781</v>
      </c>
    </row>
    <row r="3310" spans="1:6" x14ac:dyDescent="0.25">
      <c r="A3310" s="56" t="s">
        <v>1225</v>
      </c>
      <c r="B3310" s="56" t="s">
        <v>1781</v>
      </c>
      <c r="C3310" s="56" t="s">
        <v>26</v>
      </c>
      <c r="D3310" s="57" t="s">
        <v>5767</v>
      </c>
      <c r="E3310" s="72" t="s">
        <v>5751</v>
      </c>
      <c r="F3310" s="56" t="s">
        <v>1781</v>
      </c>
    </row>
    <row r="3311" spans="1:6" x14ac:dyDescent="0.25">
      <c r="A3311" s="56" t="s">
        <v>5467</v>
      </c>
      <c r="B3311" s="56" t="s">
        <v>1781</v>
      </c>
      <c r="C3311" s="56" t="s">
        <v>26</v>
      </c>
      <c r="D3311" s="57" t="s">
        <v>5767</v>
      </c>
      <c r="E3311" s="72" t="s">
        <v>5751</v>
      </c>
      <c r="F3311" s="56" t="s">
        <v>1781</v>
      </c>
    </row>
    <row r="3312" spans="1:6" x14ac:dyDescent="0.25">
      <c r="A3312" s="56" t="s">
        <v>5468</v>
      </c>
      <c r="B3312" s="56" t="s">
        <v>1781</v>
      </c>
      <c r="C3312" s="56" t="s">
        <v>26</v>
      </c>
      <c r="D3312" s="57" t="s">
        <v>5767</v>
      </c>
      <c r="E3312" s="72" t="s">
        <v>5751</v>
      </c>
      <c r="F3312" s="56" t="s">
        <v>1781</v>
      </c>
    </row>
    <row r="3313" spans="1:6" x14ac:dyDescent="0.25">
      <c r="A3313" s="56" t="s">
        <v>5469</v>
      </c>
      <c r="B3313" s="56" t="s">
        <v>1781</v>
      </c>
      <c r="C3313" s="56" t="s">
        <v>26</v>
      </c>
      <c r="D3313" s="57" t="s">
        <v>5767</v>
      </c>
      <c r="E3313" s="72" t="s">
        <v>5751</v>
      </c>
      <c r="F3313" s="56" t="s">
        <v>1781</v>
      </c>
    </row>
    <row r="3314" spans="1:6" x14ac:dyDescent="0.25">
      <c r="A3314" s="56" t="s">
        <v>1804</v>
      </c>
      <c r="B3314" s="56" t="s">
        <v>1781</v>
      </c>
      <c r="C3314" s="56" t="s">
        <v>26</v>
      </c>
      <c r="D3314" s="57" t="s">
        <v>5767</v>
      </c>
      <c r="E3314" s="72" t="s">
        <v>5751</v>
      </c>
      <c r="F3314" s="56" t="s">
        <v>1781</v>
      </c>
    </row>
    <row r="3315" spans="1:6" x14ac:dyDescent="0.25">
      <c r="A3315" s="56" t="s">
        <v>5470</v>
      </c>
      <c r="B3315" s="56" t="s">
        <v>1781</v>
      </c>
      <c r="C3315" s="56" t="s">
        <v>26</v>
      </c>
      <c r="D3315" s="57" t="s">
        <v>5767</v>
      </c>
      <c r="E3315" s="72" t="s">
        <v>5751</v>
      </c>
      <c r="F3315" s="56" t="s">
        <v>1781</v>
      </c>
    </row>
    <row r="3316" spans="1:6" x14ac:dyDescent="0.25">
      <c r="A3316" s="56" t="s">
        <v>1227</v>
      </c>
      <c r="B3316" s="56" t="s">
        <v>1781</v>
      </c>
      <c r="C3316" s="56" t="s">
        <v>26</v>
      </c>
      <c r="D3316" s="57" t="s">
        <v>5767</v>
      </c>
      <c r="E3316" s="72" t="s">
        <v>5751</v>
      </c>
      <c r="F3316" s="56" t="s">
        <v>1781</v>
      </c>
    </row>
    <row r="3317" spans="1:6" x14ac:dyDescent="0.25">
      <c r="A3317" s="56" t="s">
        <v>4446</v>
      </c>
      <c r="B3317" s="56" t="s">
        <v>1781</v>
      </c>
      <c r="C3317" s="56" t="s">
        <v>26</v>
      </c>
      <c r="D3317" s="57" t="s">
        <v>5767</v>
      </c>
      <c r="E3317" s="72" t="s">
        <v>5751</v>
      </c>
      <c r="F3317" s="56" t="s">
        <v>1781</v>
      </c>
    </row>
    <row r="3318" spans="1:6" x14ac:dyDescent="0.25">
      <c r="A3318" s="56" t="s">
        <v>5471</v>
      </c>
      <c r="B3318" s="56" t="s">
        <v>1781</v>
      </c>
      <c r="C3318" s="56" t="s">
        <v>26</v>
      </c>
      <c r="D3318" s="57" t="s">
        <v>5767</v>
      </c>
      <c r="E3318" s="72" t="s">
        <v>5751</v>
      </c>
      <c r="F3318" s="56" t="s">
        <v>1781</v>
      </c>
    </row>
    <row r="3319" spans="1:6" x14ac:dyDescent="0.25">
      <c r="A3319" s="56" t="s">
        <v>1288</v>
      </c>
      <c r="B3319" s="56" t="s">
        <v>1781</v>
      </c>
      <c r="C3319" s="56" t="s">
        <v>26</v>
      </c>
      <c r="D3319" s="57" t="s">
        <v>5767</v>
      </c>
      <c r="E3319" s="72" t="s">
        <v>5751</v>
      </c>
      <c r="F3319" s="56" t="s">
        <v>1781</v>
      </c>
    </row>
    <row r="3320" spans="1:6" x14ac:dyDescent="0.25">
      <c r="A3320" s="56" t="s">
        <v>1229</v>
      </c>
      <c r="B3320" s="56" t="s">
        <v>1781</v>
      </c>
      <c r="C3320" s="56" t="s">
        <v>26</v>
      </c>
      <c r="D3320" s="57" t="s">
        <v>5767</v>
      </c>
      <c r="E3320" s="72" t="s">
        <v>5751</v>
      </c>
      <c r="F3320" s="56" t="s">
        <v>1781</v>
      </c>
    </row>
    <row r="3321" spans="1:6" x14ac:dyDescent="0.25">
      <c r="A3321" s="56" t="s">
        <v>5472</v>
      </c>
      <c r="B3321" s="56" t="s">
        <v>5473</v>
      </c>
      <c r="C3321" s="56" t="s">
        <v>26</v>
      </c>
      <c r="D3321" s="57" t="s">
        <v>5767</v>
      </c>
      <c r="E3321" s="72" t="s">
        <v>5751</v>
      </c>
      <c r="F3321" s="56" t="s">
        <v>5473</v>
      </c>
    </row>
    <row r="3322" spans="1:6" x14ac:dyDescent="0.25">
      <c r="A3322" s="56" t="s">
        <v>5474</v>
      </c>
      <c r="B3322" s="56" t="s">
        <v>5473</v>
      </c>
      <c r="C3322" s="56" t="s">
        <v>26</v>
      </c>
      <c r="D3322" s="57" t="s">
        <v>5767</v>
      </c>
      <c r="E3322" s="72" t="s">
        <v>5751</v>
      </c>
      <c r="F3322" s="56" t="s">
        <v>5473</v>
      </c>
    </row>
    <row r="3323" spans="1:6" x14ac:dyDescent="0.25">
      <c r="A3323" s="56" t="s">
        <v>1253</v>
      </c>
      <c r="B3323" s="56" t="s">
        <v>5473</v>
      </c>
      <c r="C3323" s="56" t="s">
        <v>26</v>
      </c>
      <c r="D3323" s="57" t="s">
        <v>5767</v>
      </c>
      <c r="E3323" s="72" t="s">
        <v>5751</v>
      </c>
      <c r="F3323" s="56" t="s">
        <v>5473</v>
      </c>
    </row>
    <row r="3324" spans="1:6" x14ac:dyDescent="0.25">
      <c r="A3324" s="56" t="s">
        <v>1254</v>
      </c>
      <c r="B3324" s="56" t="s">
        <v>5473</v>
      </c>
      <c r="C3324" s="56" t="s">
        <v>26</v>
      </c>
      <c r="D3324" s="57" t="s">
        <v>5767</v>
      </c>
      <c r="E3324" s="72" t="s">
        <v>5751</v>
      </c>
      <c r="F3324" s="56" t="s">
        <v>5473</v>
      </c>
    </row>
    <row r="3325" spans="1:6" x14ac:dyDescent="0.25">
      <c r="A3325" s="56" t="s">
        <v>1273</v>
      </c>
      <c r="B3325" s="56" t="s">
        <v>5473</v>
      </c>
      <c r="C3325" s="56" t="s">
        <v>26</v>
      </c>
      <c r="D3325" s="57" t="s">
        <v>5767</v>
      </c>
      <c r="E3325" s="72" t="s">
        <v>5751</v>
      </c>
      <c r="F3325" s="56" t="s">
        <v>5473</v>
      </c>
    </row>
    <row r="3326" spans="1:6" x14ac:dyDescent="0.25">
      <c r="A3326" s="56" t="s">
        <v>5475</v>
      </c>
      <c r="B3326" s="56" t="s">
        <v>5473</v>
      </c>
      <c r="C3326" s="56" t="s">
        <v>26</v>
      </c>
      <c r="D3326" s="57" t="s">
        <v>5767</v>
      </c>
      <c r="E3326" s="72" t="s">
        <v>5751</v>
      </c>
      <c r="F3326" s="56" t="s">
        <v>5473</v>
      </c>
    </row>
    <row r="3327" spans="1:6" x14ac:dyDescent="0.25">
      <c r="A3327" s="56" t="s">
        <v>4843</v>
      </c>
      <c r="B3327" s="56" t="s">
        <v>5473</v>
      </c>
      <c r="C3327" s="56" t="s">
        <v>26</v>
      </c>
      <c r="D3327" s="57" t="s">
        <v>5767</v>
      </c>
      <c r="E3327" s="72" t="s">
        <v>5751</v>
      </c>
      <c r="F3327" s="56" t="s">
        <v>5473</v>
      </c>
    </row>
    <row r="3328" spans="1:6" x14ac:dyDescent="0.25">
      <c r="A3328" s="56" t="s">
        <v>5476</v>
      </c>
      <c r="B3328" s="56" t="s">
        <v>5473</v>
      </c>
      <c r="C3328" s="56" t="s">
        <v>26</v>
      </c>
      <c r="D3328" s="57" t="s">
        <v>5767</v>
      </c>
      <c r="E3328" s="72" t="s">
        <v>5751</v>
      </c>
      <c r="F3328" s="56" t="s">
        <v>5473</v>
      </c>
    </row>
    <row r="3329" spans="1:6" x14ac:dyDescent="0.25">
      <c r="A3329" s="56" t="s">
        <v>1255</v>
      </c>
      <c r="B3329" s="56" t="s">
        <v>5473</v>
      </c>
      <c r="C3329" s="56" t="s">
        <v>26</v>
      </c>
      <c r="D3329" s="57" t="s">
        <v>5767</v>
      </c>
      <c r="E3329" s="72" t="s">
        <v>5751</v>
      </c>
      <c r="F3329" s="56" t="s">
        <v>5473</v>
      </c>
    </row>
    <row r="3330" spans="1:6" x14ac:dyDescent="0.25">
      <c r="A3330" s="56" t="s">
        <v>285</v>
      </c>
      <c r="B3330" s="56" t="s">
        <v>5473</v>
      </c>
      <c r="C3330" s="56" t="s">
        <v>26</v>
      </c>
      <c r="D3330" s="57" t="s">
        <v>5767</v>
      </c>
      <c r="E3330" s="72" t="s">
        <v>5751</v>
      </c>
      <c r="F3330" s="56" t="s">
        <v>5473</v>
      </c>
    </row>
    <row r="3331" spans="1:6" x14ac:dyDescent="0.25">
      <c r="A3331" s="56" t="s">
        <v>1256</v>
      </c>
      <c r="B3331" s="56" t="s">
        <v>5473</v>
      </c>
      <c r="C3331" s="56" t="s">
        <v>26</v>
      </c>
      <c r="D3331" s="57" t="s">
        <v>5767</v>
      </c>
      <c r="E3331" s="72" t="s">
        <v>5751</v>
      </c>
      <c r="F3331" s="56" t="s">
        <v>5473</v>
      </c>
    </row>
    <row r="3332" spans="1:6" x14ac:dyDescent="0.25">
      <c r="A3332" s="56" t="s">
        <v>829</v>
      </c>
      <c r="B3332" s="56" t="s">
        <v>5473</v>
      </c>
      <c r="C3332" s="56" t="s">
        <v>26</v>
      </c>
      <c r="D3332" s="57" t="s">
        <v>5767</v>
      </c>
      <c r="E3332" s="72" t="s">
        <v>5751</v>
      </c>
      <c r="F3332" s="56" t="s">
        <v>5473</v>
      </c>
    </row>
    <row r="3333" spans="1:6" x14ac:dyDescent="0.25">
      <c r="A3333" s="56" t="s">
        <v>5477</v>
      </c>
      <c r="B3333" s="56" t="s">
        <v>5473</v>
      </c>
      <c r="C3333" s="56" t="s">
        <v>26</v>
      </c>
      <c r="D3333" s="57" t="s">
        <v>5767</v>
      </c>
      <c r="E3333" s="72" t="s">
        <v>5751</v>
      </c>
      <c r="F3333" s="56" t="s">
        <v>5473</v>
      </c>
    </row>
    <row r="3334" spans="1:6" x14ac:dyDescent="0.25">
      <c r="A3334" s="56" t="s">
        <v>1257</v>
      </c>
      <c r="B3334" s="56" t="s">
        <v>5473</v>
      </c>
      <c r="C3334" s="56" t="s">
        <v>26</v>
      </c>
      <c r="D3334" s="57" t="s">
        <v>5767</v>
      </c>
      <c r="E3334" s="72" t="s">
        <v>5751</v>
      </c>
      <c r="F3334" s="56" t="s">
        <v>5473</v>
      </c>
    </row>
    <row r="3335" spans="1:6" x14ac:dyDescent="0.25">
      <c r="A3335" s="56" t="s">
        <v>5478</v>
      </c>
      <c r="B3335" s="56" t="s">
        <v>5473</v>
      </c>
      <c r="C3335" s="56" t="s">
        <v>26</v>
      </c>
      <c r="D3335" s="57" t="s">
        <v>5767</v>
      </c>
      <c r="E3335" s="72" t="s">
        <v>5751</v>
      </c>
      <c r="F3335" s="56" t="s">
        <v>5473</v>
      </c>
    </row>
    <row r="3336" spans="1:6" x14ac:dyDescent="0.25">
      <c r="A3336" s="56" t="s">
        <v>5479</v>
      </c>
      <c r="B3336" s="56" t="s">
        <v>5473</v>
      </c>
      <c r="C3336" s="56" t="s">
        <v>26</v>
      </c>
      <c r="D3336" s="57" t="s">
        <v>5767</v>
      </c>
      <c r="E3336" s="72" t="s">
        <v>5751</v>
      </c>
      <c r="F3336" s="56" t="s">
        <v>5473</v>
      </c>
    </row>
    <row r="3337" spans="1:6" x14ac:dyDescent="0.25">
      <c r="A3337" s="56" t="s">
        <v>1215</v>
      </c>
      <c r="B3337" s="56" t="s">
        <v>5473</v>
      </c>
      <c r="C3337" s="56" t="s">
        <v>26</v>
      </c>
      <c r="D3337" s="57" t="s">
        <v>5767</v>
      </c>
      <c r="E3337" s="72" t="s">
        <v>5751</v>
      </c>
      <c r="F3337" s="56" t="s">
        <v>5473</v>
      </c>
    </row>
    <row r="3338" spans="1:6" x14ac:dyDescent="0.25">
      <c r="A3338" s="56" t="s">
        <v>1275</v>
      </c>
      <c r="B3338" s="56" t="s">
        <v>5473</v>
      </c>
      <c r="C3338" s="56" t="s">
        <v>26</v>
      </c>
      <c r="D3338" s="57" t="s">
        <v>5767</v>
      </c>
      <c r="E3338" s="72" t="s">
        <v>5751</v>
      </c>
      <c r="F3338" s="56" t="s">
        <v>5473</v>
      </c>
    </row>
    <row r="3339" spans="1:6" x14ac:dyDescent="0.25">
      <c r="A3339" s="56" t="s">
        <v>5480</v>
      </c>
      <c r="B3339" s="56" t="s">
        <v>5473</v>
      </c>
      <c r="C3339" s="56" t="s">
        <v>26</v>
      </c>
      <c r="D3339" s="57" t="s">
        <v>5767</v>
      </c>
      <c r="E3339" s="72" t="s">
        <v>5751</v>
      </c>
      <c r="F3339" s="56" t="s">
        <v>5473</v>
      </c>
    </row>
    <row r="3340" spans="1:6" x14ac:dyDescent="0.25">
      <c r="A3340" s="56" t="s">
        <v>1258</v>
      </c>
      <c r="B3340" s="56" t="s">
        <v>5473</v>
      </c>
      <c r="C3340" s="56" t="s">
        <v>26</v>
      </c>
      <c r="D3340" s="57" t="s">
        <v>5767</v>
      </c>
      <c r="E3340" s="72" t="s">
        <v>5751</v>
      </c>
      <c r="F3340" s="56" t="s">
        <v>5473</v>
      </c>
    </row>
    <row r="3341" spans="1:6" x14ac:dyDescent="0.25">
      <c r="A3341" s="56" t="s">
        <v>4845</v>
      </c>
      <c r="B3341" s="56" t="s">
        <v>5473</v>
      </c>
      <c r="C3341" s="56" t="s">
        <v>26</v>
      </c>
      <c r="D3341" s="57" t="s">
        <v>5767</v>
      </c>
      <c r="E3341" s="72" t="s">
        <v>5751</v>
      </c>
      <c r="F3341" s="56" t="s">
        <v>5473</v>
      </c>
    </row>
    <row r="3342" spans="1:6" x14ac:dyDescent="0.25">
      <c r="A3342" s="56" t="s">
        <v>1259</v>
      </c>
      <c r="B3342" s="56" t="s">
        <v>5473</v>
      </c>
      <c r="C3342" s="56" t="s">
        <v>26</v>
      </c>
      <c r="D3342" s="57" t="s">
        <v>5767</v>
      </c>
      <c r="E3342" s="72" t="s">
        <v>5751</v>
      </c>
      <c r="F3342" s="56" t="s">
        <v>5473</v>
      </c>
    </row>
    <row r="3343" spans="1:6" x14ac:dyDescent="0.25">
      <c r="A3343" s="56" t="s">
        <v>5481</v>
      </c>
      <c r="B3343" s="56" t="s">
        <v>5473</v>
      </c>
      <c r="C3343" s="56" t="s">
        <v>26</v>
      </c>
      <c r="D3343" s="57" t="s">
        <v>5767</v>
      </c>
      <c r="E3343" s="72" t="s">
        <v>5751</v>
      </c>
      <c r="F3343" s="56" t="s">
        <v>5473</v>
      </c>
    </row>
    <row r="3344" spans="1:6" x14ac:dyDescent="0.25">
      <c r="A3344" s="56" t="s">
        <v>1217</v>
      </c>
      <c r="B3344" s="56" t="s">
        <v>5473</v>
      </c>
      <c r="C3344" s="56" t="s">
        <v>26</v>
      </c>
      <c r="D3344" s="57" t="s">
        <v>5767</v>
      </c>
      <c r="E3344" s="72" t="s">
        <v>5751</v>
      </c>
      <c r="F3344" s="56" t="s">
        <v>5473</v>
      </c>
    </row>
    <row r="3345" spans="1:6" x14ac:dyDescent="0.25">
      <c r="A3345" s="56" t="s">
        <v>1277</v>
      </c>
      <c r="B3345" s="56" t="s">
        <v>5473</v>
      </c>
      <c r="C3345" s="56" t="s">
        <v>26</v>
      </c>
      <c r="D3345" s="57" t="s">
        <v>5767</v>
      </c>
      <c r="E3345" s="72" t="s">
        <v>5751</v>
      </c>
      <c r="F3345" s="56" t="s">
        <v>5473</v>
      </c>
    </row>
    <row r="3346" spans="1:6" x14ac:dyDescent="0.25">
      <c r="A3346" s="56" t="s">
        <v>5482</v>
      </c>
      <c r="B3346" s="56" t="s">
        <v>5473</v>
      </c>
      <c r="C3346" s="56" t="s">
        <v>26</v>
      </c>
      <c r="D3346" s="57" t="s">
        <v>5767</v>
      </c>
      <c r="E3346" s="72" t="s">
        <v>5751</v>
      </c>
      <c r="F3346" s="56" t="s">
        <v>5473</v>
      </c>
    </row>
    <row r="3347" spans="1:6" x14ac:dyDescent="0.25">
      <c r="A3347" s="56" t="s">
        <v>1278</v>
      </c>
      <c r="B3347" s="56" t="s">
        <v>5473</v>
      </c>
      <c r="C3347" s="56" t="s">
        <v>26</v>
      </c>
      <c r="D3347" s="57" t="s">
        <v>5767</v>
      </c>
      <c r="E3347" s="72" t="s">
        <v>5751</v>
      </c>
      <c r="F3347" s="56" t="s">
        <v>5473</v>
      </c>
    </row>
    <row r="3348" spans="1:6" x14ac:dyDescent="0.25">
      <c r="A3348" s="56" t="s">
        <v>5483</v>
      </c>
      <c r="B3348" s="56" t="s">
        <v>5473</v>
      </c>
      <c r="C3348" s="56" t="s">
        <v>26</v>
      </c>
      <c r="D3348" s="57" t="s">
        <v>5767</v>
      </c>
      <c r="E3348" s="72" t="s">
        <v>5751</v>
      </c>
      <c r="F3348" s="56" t="s">
        <v>5473</v>
      </c>
    </row>
    <row r="3349" spans="1:6" x14ac:dyDescent="0.25">
      <c r="A3349" s="56" t="s">
        <v>5484</v>
      </c>
      <c r="B3349" s="56" t="s">
        <v>5473</v>
      </c>
      <c r="C3349" s="56" t="s">
        <v>26</v>
      </c>
      <c r="D3349" s="57" t="s">
        <v>5767</v>
      </c>
      <c r="E3349" s="72" t="s">
        <v>5751</v>
      </c>
      <c r="F3349" s="56" t="s">
        <v>5473</v>
      </c>
    </row>
    <row r="3350" spans="1:6" x14ac:dyDescent="0.25">
      <c r="A3350" s="56" t="s">
        <v>1260</v>
      </c>
      <c r="B3350" s="56" t="s">
        <v>5473</v>
      </c>
      <c r="C3350" s="56" t="s">
        <v>26</v>
      </c>
      <c r="D3350" s="57" t="s">
        <v>5767</v>
      </c>
      <c r="E3350" s="72" t="s">
        <v>5751</v>
      </c>
      <c r="F3350" s="56" t="s">
        <v>5473</v>
      </c>
    </row>
    <row r="3351" spans="1:6" x14ac:dyDescent="0.25">
      <c r="A3351" s="56" t="s">
        <v>5485</v>
      </c>
      <c r="B3351" s="56" t="s">
        <v>5473</v>
      </c>
      <c r="C3351" s="56" t="s">
        <v>26</v>
      </c>
      <c r="D3351" s="57" t="s">
        <v>5767</v>
      </c>
      <c r="E3351" s="72" t="s">
        <v>5751</v>
      </c>
      <c r="F3351" s="56" t="s">
        <v>5473</v>
      </c>
    </row>
    <row r="3352" spans="1:6" x14ac:dyDescent="0.25">
      <c r="A3352" s="56" t="s">
        <v>1874</v>
      </c>
      <c r="B3352" s="56" t="s">
        <v>5473</v>
      </c>
      <c r="C3352" s="56" t="s">
        <v>26</v>
      </c>
      <c r="D3352" s="57" t="s">
        <v>5767</v>
      </c>
      <c r="E3352" s="72" t="s">
        <v>5751</v>
      </c>
      <c r="F3352" s="56" t="s">
        <v>5473</v>
      </c>
    </row>
    <row r="3353" spans="1:6" x14ac:dyDescent="0.25">
      <c r="A3353" s="56" t="s">
        <v>528</v>
      </c>
      <c r="B3353" s="56" t="s">
        <v>5473</v>
      </c>
      <c r="C3353" s="56" t="s">
        <v>26</v>
      </c>
      <c r="D3353" s="57" t="s">
        <v>5767</v>
      </c>
      <c r="E3353" s="72" t="s">
        <v>5751</v>
      </c>
      <c r="F3353" s="56" t="s">
        <v>5473</v>
      </c>
    </row>
    <row r="3354" spans="1:6" x14ac:dyDescent="0.25">
      <c r="A3354" s="56" t="s">
        <v>1221</v>
      </c>
      <c r="B3354" s="56" t="s">
        <v>5473</v>
      </c>
      <c r="C3354" s="56" t="s">
        <v>26</v>
      </c>
      <c r="D3354" s="57" t="s">
        <v>5767</v>
      </c>
      <c r="E3354" s="72" t="s">
        <v>5751</v>
      </c>
      <c r="F3354" s="56" t="s">
        <v>5473</v>
      </c>
    </row>
    <row r="3355" spans="1:6" x14ac:dyDescent="0.25">
      <c r="A3355" s="56" t="s">
        <v>5486</v>
      </c>
      <c r="B3355" s="56" t="s">
        <v>5473</v>
      </c>
      <c r="C3355" s="56" t="s">
        <v>26</v>
      </c>
      <c r="D3355" s="57" t="s">
        <v>5767</v>
      </c>
      <c r="E3355" s="72" t="s">
        <v>5751</v>
      </c>
      <c r="F3355" s="56" t="s">
        <v>5473</v>
      </c>
    </row>
    <row r="3356" spans="1:6" x14ac:dyDescent="0.25">
      <c r="A3356" s="56" t="s">
        <v>5487</v>
      </c>
      <c r="B3356" s="56" t="s">
        <v>5473</v>
      </c>
      <c r="C3356" s="56" t="s">
        <v>26</v>
      </c>
      <c r="D3356" s="57" t="s">
        <v>5767</v>
      </c>
      <c r="E3356" s="72" t="s">
        <v>5751</v>
      </c>
      <c r="F3356" s="56" t="s">
        <v>5473</v>
      </c>
    </row>
    <row r="3357" spans="1:6" x14ac:dyDescent="0.25">
      <c r="A3357" s="56" t="s">
        <v>5488</v>
      </c>
      <c r="B3357" s="56" t="s">
        <v>5473</v>
      </c>
      <c r="C3357" s="56" t="s">
        <v>26</v>
      </c>
      <c r="D3357" s="57" t="s">
        <v>5767</v>
      </c>
      <c r="E3357" s="72" t="s">
        <v>5751</v>
      </c>
      <c r="F3357" s="56" t="s">
        <v>5473</v>
      </c>
    </row>
    <row r="3358" spans="1:6" x14ac:dyDescent="0.25">
      <c r="A3358" s="56" t="s">
        <v>736</v>
      </c>
      <c r="B3358" s="56" t="s">
        <v>5473</v>
      </c>
      <c r="C3358" s="56" t="s">
        <v>26</v>
      </c>
      <c r="D3358" s="57" t="s">
        <v>5767</v>
      </c>
      <c r="E3358" s="72" t="s">
        <v>5751</v>
      </c>
      <c r="F3358" s="56" t="s">
        <v>5473</v>
      </c>
    </row>
    <row r="3359" spans="1:6" x14ac:dyDescent="0.25">
      <c r="A3359" s="56" t="s">
        <v>1222</v>
      </c>
      <c r="B3359" s="56" t="s">
        <v>5473</v>
      </c>
      <c r="C3359" s="56" t="s">
        <v>26</v>
      </c>
      <c r="D3359" s="57" t="s">
        <v>5767</v>
      </c>
      <c r="E3359" s="72" t="s">
        <v>5751</v>
      </c>
      <c r="F3359" s="56" t="s">
        <v>5473</v>
      </c>
    </row>
    <row r="3360" spans="1:6" x14ac:dyDescent="0.25">
      <c r="A3360" s="56" t="s">
        <v>1784</v>
      </c>
      <c r="B3360" s="56" t="s">
        <v>5473</v>
      </c>
      <c r="C3360" s="56" t="s">
        <v>26</v>
      </c>
      <c r="D3360" s="57" t="s">
        <v>5767</v>
      </c>
      <c r="E3360" s="72" t="s">
        <v>5751</v>
      </c>
      <c r="F3360" s="56" t="s">
        <v>5473</v>
      </c>
    </row>
    <row r="3361" spans="1:6" x14ac:dyDescent="0.25">
      <c r="A3361" s="56" t="s">
        <v>5489</v>
      </c>
      <c r="B3361" s="56" t="s">
        <v>5473</v>
      </c>
      <c r="C3361" s="56" t="s">
        <v>26</v>
      </c>
      <c r="D3361" s="57" t="s">
        <v>5767</v>
      </c>
      <c r="E3361" s="72" t="s">
        <v>5751</v>
      </c>
      <c r="F3361" s="56" t="s">
        <v>5473</v>
      </c>
    </row>
    <row r="3362" spans="1:6" x14ac:dyDescent="0.25">
      <c r="A3362" s="56" t="s">
        <v>4263</v>
      </c>
      <c r="B3362" s="56" t="s">
        <v>5473</v>
      </c>
      <c r="C3362" s="56" t="s">
        <v>26</v>
      </c>
      <c r="D3362" s="57" t="s">
        <v>5767</v>
      </c>
      <c r="E3362" s="72" t="s">
        <v>5751</v>
      </c>
      <c r="F3362" s="56" t="s">
        <v>5473</v>
      </c>
    </row>
    <row r="3363" spans="1:6" x14ac:dyDescent="0.25">
      <c r="A3363" s="56" t="s">
        <v>5490</v>
      </c>
      <c r="B3363" s="56" t="s">
        <v>5473</v>
      </c>
      <c r="C3363" s="56" t="s">
        <v>26</v>
      </c>
      <c r="D3363" s="57" t="s">
        <v>5767</v>
      </c>
      <c r="E3363" s="72" t="s">
        <v>5751</v>
      </c>
      <c r="F3363" s="56" t="s">
        <v>5473</v>
      </c>
    </row>
    <row r="3364" spans="1:6" x14ac:dyDescent="0.25">
      <c r="A3364" s="56" t="s">
        <v>1281</v>
      </c>
      <c r="B3364" s="56" t="s">
        <v>5473</v>
      </c>
      <c r="C3364" s="56" t="s">
        <v>26</v>
      </c>
      <c r="D3364" s="57" t="s">
        <v>5767</v>
      </c>
      <c r="E3364" s="72" t="s">
        <v>5751</v>
      </c>
      <c r="F3364" s="56" t="s">
        <v>5473</v>
      </c>
    </row>
    <row r="3365" spans="1:6" x14ac:dyDescent="0.25">
      <c r="A3365" s="56" t="s">
        <v>793</v>
      </c>
      <c r="B3365" s="56" t="s">
        <v>5473</v>
      </c>
      <c r="C3365" s="56" t="s">
        <v>26</v>
      </c>
      <c r="D3365" s="57" t="s">
        <v>5767</v>
      </c>
      <c r="E3365" s="72" t="s">
        <v>5751</v>
      </c>
      <c r="F3365" s="56" t="s">
        <v>5473</v>
      </c>
    </row>
    <row r="3366" spans="1:6" x14ac:dyDescent="0.25">
      <c r="A3366" s="56" t="s">
        <v>1283</v>
      </c>
      <c r="B3366" s="56" t="s">
        <v>5473</v>
      </c>
      <c r="C3366" s="56" t="s">
        <v>26</v>
      </c>
      <c r="D3366" s="57" t="s">
        <v>5767</v>
      </c>
      <c r="E3366" s="72" t="s">
        <v>5751</v>
      </c>
      <c r="F3366" s="56" t="s">
        <v>5473</v>
      </c>
    </row>
    <row r="3367" spans="1:6" x14ac:dyDescent="0.25">
      <c r="A3367" s="56" t="s">
        <v>1267</v>
      </c>
      <c r="B3367" s="56" t="s">
        <v>5473</v>
      </c>
      <c r="C3367" s="56" t="s">
        <v>26</v>
      </c>
      <c r="D3367" s="57" t="s">
        <v>5767</v>
      </c>
      <c r="E3367" s="72" t="s">
        <v>5751</v>
      </c>
      <c r="F3367" s="56" t="s">
        <v>5473</v>
      </c>
    </row>
    <row r="3368" spans="1:6" x14ac:dyDescent="0.25">
      <c r="A3368" s="56" t="s">
        <v>772</v>
      </c>
      <c r="B3368" s="56" t="s">
        <v>5473</v>
      </c>
      <c r="C3368" s="56" t="s">
        <v>26</v>
      </c>
      <c r="D3368" s="57" t="s">
        <v>5767</v>
      </c>
      <c r="E3368" s="72" t="s">
        <v>5751</v>
      </c>
      <c r="F3368" s="56" t="s">
        <v>5473</v>
      </c>
    </row>
    <row r="3369" spans="1:6" x14ac:dyDescent="0.25">
      <c r="A3369" s="56" t="s">
        <v>5491</v>
      </c>
      <c r="B3369" s="56" t="s">
        <v>5473</v>
      </c>
      <c r="C3369" s="56" t="s">
        <v>26</v>
      </c>
      <c r="D3369" s="57" t="s">
        <v>5767</v>
      </c>
      <c r="E3369" s="72" t="s">
        <v>5751</v>
      </c>
      <c r="F3369" s="56" t="s">
        <v>5473</v>
      </c>
    </row>
    <row r="3370" spans="1:6" x14ac:dyDescent="0.25">
      <c r="A3370" s="56" t="s">
        <v>1010</v>
      </c>
      <c r="B3370" s="56" t="s">
        <v>5473</v>
      </c>
      <c r="C3370" s="56" t="s">
        <v>26</v>
      </c>
      <c r="D3370" s="57" t="s">
        <v>5767</v>
      </c>
      <c r="E3370" s="72" t="s">
        <v>5751</v>
      </c>
      <c r="F3370" s="56" t="s">
        <v>5473</v>
      </c>
    </row>
    <row r="3371" spans="1:6" x14ac:dyDescent="0.25">
      <c r="A3371" s="56" t="s">
        <v>5492</v>
      </c>
      <c r="B3371" s="56" t="s">
        <v>5473</v>
      </c>
      <c r="C3371" s="56" t="s">
        <v>26</v>
      </c>
      <c r="D3371" s="57" t="s">
        <v>5767</v>
      </c>
      <c r="E3371" s="72" t="s">
        <v>5751</v>
      </c>
      <c r="F3371" s="56" t="s">
        <v>5473</v>
      </c>
    </row>
    <row r="3372" spans="1:6" x14ac:dyDescent="0.25">
      <c r="A3372" s="56" t="s">
        <v>5493</v>
      </c>
      <c r="B3372" s="56" t="s">
        <v>5473</v>
      </c>
      <c r="C3372" s="56" t="s">
        <v>26</v>
      </c>
      <c r="D3372" s="57" t="s">
        <v>5767</v>
      </c>
      <c r="E3372" s="72" t="s">
        <v>5751</v>
      </c>
      <c r="F3372" s="56" t="s">
        <v>5473</v>
      </c>
    </row>
    <row r="3373" spans="1:6" x14ac:dyDescent="0.25">
      <c r="A3373" s="56" t="s">
        <v>4849</v>
      </c>
      <c r="B3373" s="56" t="s">
        <v>5473</v>
      </c>
      <c r="C3373" s="56" t="s">
        <v>26</v>
      </c>
      <c r="D3373" s="57" t="s">
        <v>5767</v>
      </c>
      <c r="E3373" s="72" t="s">
        <v>5751</v>
      </c>
      <c r="F3373" s="56" t="s">
        <v>5473</v>
      </c>
    </row>
    <row r="3374" spans="1:6" x14ac:dyDescent="0.25">
      <c r="A3374" s="56" t="s">
        <v>1013</v>
      </c>
      <c r="B3374" s="56" t="s">
        <v>5473</v>
      </c>
      <c r="C3374" s="56" t="s">
        <v>26</v>
      </c>
      <c r="D3374" s="57" t="s">
        <v>5767</v>
      </c>
      <c r="E3374" s="72" t="s">
        <v>5751</v>
      </c>
      <c r="F3374" s="56" t="s">
        <v>5473</v>
      </c>
    </row>
    <row r="3375" spans="1:6" x14ac:dyDescent="0.25">
      <c r="A3375" s="56" t="s">
        <v>5494</v>
      </c>
      <c r="B3375" s="56" t="s">
        <v>5473</v>
      </c>
      <c r="C3375" s="56" t="s">
        <v>26</v>
      </c>
      <c r="D3375" s="57" t="s">
        <v>5767</v>
      </c>
      <c r="E3375" s="72" t="s">
        <v>5751</v>
      </c>
      <c r="F3375" s="56" t="s">
        <v>5473</v>
      </c>
    </row>
    <row r="3376" spans="1:6" x14ac:dyDescent="0.25">
      <c r="A3376" s="56" t="s">
        <v>1244</v>
      </c>
      <c r="B3376" s="56" t="s">
        <v>5473</v>
      </c>
      <c r="C3376" s="56" t="s">
        <v>26</v>
      </c>
      <c r="D3376" s="57" t="s">
        <v>5767</v>
      </c>
      <c r="E3376" s="72" t="s">
        <v>5751</v>
      </c>
      <c r="F3376" s="56" t="s">
        <v>5473</v>
      </c>
    </row>
    <row r="3377" spans="1:6" x14ac:dyDescent="0.25">
      <c r="A3377" s="56" t="s">
        <v>1245</v>
      </c>
      <c r="B3377" s="56" t="s">
        <v>5473</v>
      </c>
      <c r="C3377" s="56" t="s">
        <v>26</v>
      </c>
      <c r="D3377" s="57" t="s">
        <v>5767</v>
      </c>
      <c r="E3377" s="72" t="s">
        <v>5751</v>
      </c>
      <c r="F3377" s="56" t="s">
        <v>5473</v>
      </c>
    </row>
    <row r="3378" spans="1:6" x14ac:dyDescent="0.25">
      <c r="A3378" s="56" t="s">
        <v>1226</v>
      </c>
      <c r="B3378" s="56" t="s">
        <v>5473</v>
      </c>
      <c r="C3378" s="56" t="s">
        <v>26</v>
      </c>
      <c r="D3378" s="57" t="s">
        <v>5767</v>
      </c>
      <c r="E3378" s="72" t="s">
        <v>5751</v>
      </c>
      <c r="F3378" s="56" t="s">
        <v>5473</v>
      </c>
    </row>
    <row r="3379" spans="1:6" x14ac:dyDescent="0.25">
      <c r="A3379" s="56" t="s">
        <v>1269</v>
      </c>
      <c r="B3379" s="56" t="s">
        <v>5473</v>
      </c>
      <c r="C3379" s="56" t="s">
        <v>26</v>
      </c>
      <c r="D3379" s="57" t="s">
        <v>5767</v>
      </c>
      <c r="E3379" s="72" t="s">
        <v>5751</v>
      </c>
      <c r="F3379" s="56" t="s">
        <v>5473</v>
      </c>
    </row>
    <row r="3380" spans="1:6" x14ac:dyDescent="0.25">
      <c r="A3380" s="56" t="s">
        <v>1248</v>
      </c>
      <c r="B3380" s="56" t="s">
        <v>5473</v>
      </c>
      <c r="C3380" s="56" t="s">
        <v>26</v>
      </c>
      <c r="D3380" s="57" t="s">
        <v>5767</v>
      </c>
      <c r="E3380" s="72" t="s">
        <v>5751</v>
      </c>
      <c r="F3380" s="56" t="s">
        <v>5473</v>
      </c>
    </row>
    <row r="3381" spans="1:6" x14ac:dyDescent="0.25">
      <c r="A3381" s="56" t="s">
        <v>5495</v>
      </c>
      <c r="B3381" s="56" t="s">
        <v>5473</v>
      </c>
      <c r="C3381" s="56" t="s">
        <v>26</v>
      </c>
      <c r="D3381" s="57" t="s">
        <v>5767</v>
      </c>
      <c r="E3381" s="72" t="s">
        <v>5751</v>
      </c>
      <c r="F3381" s="56" t="s">
        <v>5473</v>
      </c>
    </row>
    <row r="3382" spans="1:6" x14ac:dyDescent="0.25">
      <c r="A3382" s="56" t="s">
        <v>1249</v>
      </c>
      <c r="B3382" s="56" t="s">
        <v>5473</v>
      </c>
      <c r="C3382" s="56" t="s">
        <v>26</v>
      </c>
      <c r="D3382" s="57" t="s">
        <v>5767</v>
      </c>
      <c r="E3382" s="72" t="s">
        <v>5751</v>
      </c>
      <c r="F3382" s="56" t="s">
        <v>5473</v>
      </c>
    </row>
    <row r="3383" spans="1:6" x14ac:dyDescent="0.25">
      <c r="A3383" s="56" t="s">
        <v>1250</v>
      </c>
      <c r="B3383" s="56" t="s">
        <v>5473</v>
      </c>
      <c r="C3383" s="56" t="s">
        <v>26</v>
      </c>
      <c r="D3383" s="57" t="s">
        <v>5767</v>
      </c>
      <c r="E3383" s="72" t="s">
        <v>5751</v>
      </c>
      <c r="F3383" s="56" t="s">
        <v>5473</v>
      </c>
    </row>
    <row r="3384" spans="1:6" x14ac:dyDescent="0.25">
      <c r="A3384" s="56" t="s">
        <v>777</v>
      </c>
      <c r="B3384" s="56" t="s">
        <v>5473</v>
      </c>
      <c r="C3384" s="56" t="s">
        <v>26</v>
      </c>
      <c r="D3384" s="57" t="s">
        <v>5767</v>
      </c>
      <c r="E3384" s="72" t="s">
        <v>5751</v>
      </c>
      <c r="F3384" s="56" t="s">
        <v>5473</v>
      </c>
    </row>
    <row r="3385" spans="1:6" x14ac:dyDescent="0.25">
      <c r="A3385" s="56" t="s">
        <v>1251</v>
      </c>
      <c r="B3385" s="56" t="s">
        <v>5473</v>
      </c>
      <c r="C3385" s="56" t="s">
        <v>26</v>
      </c>
      <c r="D3385" s="57" t="s">
        <v>5767</v>
      </c>
      <c r="E3385" s="72" t="s">
        <v>5751</v>
      </c>
      <c r="F3385" s="56" t="s">
        <v>5473</v>
      </c>
    </row>
    <row r="3386" spans="1:6" x14ac:dyDescent="0.25">
      <c r="A3386" s="56" t="s">
        <v>1286</v>
      </c>
      <c r="B3386" s="56" t="s">
        <v>5473</v>
      </c>
      <c r="C3386" s="56" t="s">
        <v>26</v>
      </c>
      <c r="D3386" s="57" t="s">
        <v>5767</v>
      </c>
      <c r="E3386" s="72" t="s">
        <v>5751</v>
      </c>
      <c r="F3386" s="56" t="s">
        <v>5473</v>
      </c>
    </row>
    <row r="3387" spans="1:6" x14ac:dyDescent="0.25">
      <c r="A3387" s="56" t="s">
        <v>1272</v>
      </c>
      <c r="B3387" s="56" t="s">
        <v>5473</v>
      </c>
      <c r="C3387" s="56" t="s">
        <v>26</v>
      </c>
      <c r="D3387" s="57" t="s">
        <v>5767</v>
      </c>
      <c r="E3387" s="72" t="s">
        <v>5751</v>
      </c>
      <c r="F3387" s="56" t="s">
        <v>5473</v>
      </c>
    </row>
    <row r="3388" spans="1:6" x14ac:dyDescent="0.25">
      <c r="A3388" s="56" t="s">
        <v>5496</v>
      </c>
      <c r="B3388" s="56" t="s">
        <v>5473</v>
      </c>
      <c r="C3388" s="56" t="s">
        <v>26</v>
      </c>
      <c r="D3388" s="57" t="s">
        <v>5767</v>
      </c>
      <c r="E3388" s="72" t="s">
        <v>5751</v>
      </c>
      <c r="F3388" s="56" t="s">
        <v>5473</v>
      </c>
    </row>
    <row r="3389" spans="1:6" x14ac:dyDescent="0.25">
      <c r="A3389" s="56" t="s">
        <v>1312</v>
      </c>
      <c r="B3389" s="56" t="s">
        <v>5497</v>
      </c>
      <c r="C3389" s="56" t="s">
        <v>5783</v>
      </c>
      <c r="D3389" s="57" t="s">
        <v>5767</v>
      </c>
      <c r="E3389" s="72" t="s">
        <v>5751</v>
      </c>
      <c r="F3389" s="56" t="s">
        <v>5497</v>
      </c>
    </row>
    <row r="3390" spans="1:6" x14ac:dyDescent="0.25">
      <c r="A3390" s="56" t="s">
        <v>5498</v>
      </c>
      <c r="B3390" s="56" t="s">
        <v>5497</v>
      </c>
      <c r="C3390" s="56" t="s">
        <v>5783</v>
      </c>
      <c r="D3390" s="57" t="s">
        <v>5767</v>
      </c>
      <c r="E3390" s="72" t="s">
        <v>5751</v>
      </c>
      <c r="F3390" s="56" t="s">
        <v>5497</v>
      </c>
    </row>
    <row r="3391" spans="1:6" x14ac:dyDescent="0.25">
      <c r="A3391" s="56" t="s">
        <v>1289</v>
      </c>
      <c r="B3391" s="56" t="s">
        <v>5497</v>
      </c>
      <c r="C3391" s="56" t="s">
        <v>5783</v>
      </c>
      <c r="D3391" s="57" t="s">
        <v>5767</v>
      </c>
      <c r="E3391" s="72" t="s">
        <v>5751</v>
      </c>
      <c r="F3391" s="56" t="s">
        <v>5497</v>
      </c>
    </row>
    <row r="3392" spans="1:6" x14ac:dyDescent="0.25">
      <c r="A3392" s="56" t="s">
        <v>5499</v>
      </c>
      <c r="B3392" s="56" t="s">
        <v>5497</v>
      </c>
      <c r="C3392" s="56" t="s">
        <v>5783</v>
      </c>
      <c r="D3392" s="57" t="s">
        <v>5767</v>
      </c>
      <c r="E3392" s="72" t="s">
        <v>5751</v>
      </c>
      <c r="F3392" s="56" t="s">
        <v>5497</v>
      </c>
    </row>
    <row r="3393" spans="1:6" x14ac:dyDescent="0.25">
      <c r="A3393" s="56" t="s">
        <v>1290</v>
      </c>
      <c r="B3393" s="56" t="s">
        <v>5497</v>
      </c>
      <c r="C3393" s="56" t="s">
        <v>5783</v>
      </c>
      <c r="D3393" s="57" t="s">
        <v>5767</v>
      </c>
      <c r="E3393" s="72" t="s">
        <v>5751</v>
      </c>
      <c r="F3393" s="56" t="s">
        <v>5497</v>
      </c>
    </row>
    <row r="3394" spans="1:6" x14ac:dyDescent="0.25">
      <c r="A3394" s="56" t="s">
        <v>1313</v>
      </c>
      <c r="B3394" s="56" t="s">
        <v>5497</v>
      </c>
      <c r="C3394" s="56" t="s">
        <v>5783</v>
      </c>
      <c r="D3394" s="57" t="s">
        <v>5767</v>
      </c>
      <c r="E3394" s="72" t="s">
        <v>5751</v>
      </c>
      <c r="F3394" s="56" t="s">
        <v>5497</v>
      </c>
    </row>
    <row r="3395" spans="1:6" x14ac:dyDescent="0.25">
      <c r="A3395" s="56" t="s">
        <v>5500</v>
      </c>
      <c r="B3395" s="56" t="s">
        <v>5497</v>
      </c>
      <c r="C3395" s="56" t="s">
        <v>5783</v>
      </c>
      <c r="D3395" s="57" t="s">
        <v>5767</v>
      </c>
      <c r="E3395" s="72" t="s">
        <v>5751</v>
      </c>
      <c r="F3395" s="56" t="s">
        <v>5497</v>
      </c>
    </row>
    <row r="3396" spans="1:6" x14ac:dyDescent="0.25">
      <c r="A3396" s="56" t="s">
        <v>5501</v>
      </c>
      <c r="B3396" s="56" t="s">
        <v>5497</v>
      </c>
      <c r="C3396" s="56" t="s">
        <v>5783</v>
      </c>
      <c r="D3396" s="57" t="s">
        <v>5767</v>
      </c>
      <c r="E3396" s="72" t="s">
        <v>5751</v>
      </c>
      <c r="F3396" s="56" t="s">
        <v>5497</v>
      </c>
    </row>
    <row r="3397" spans="1:6" x14ac:dyDescent="0.25">
      <c r="A3397" s="56" t="s">
        <v>5013</v>
      </c>
      <c r="B3397" s="56" t="s">
        <v>5497</v>
      </c>
      <c r="C3397" s="56" t="s">
        <v>5783</v>
      </c>
      <c r="D3397" s="57" t="s">
        <v>5767</v>
      </c>
      <c r="E3397" s="72" t="s">
        <v>5751</v>
      </c>
      <c r="F3397" s="56" t="s">
        <v>5497</v>
      </c>
    </row>
    <row r="3398" spans="1:6" x14ac:dyDescent="0.25">
      <c r="A3398" s="56" t="s">
        <v>1338</v>
      </c>
      <c r="B3398" s="56" t="s">
        <v>5497</v>
      </c>
      <c r="C3398" s="56" t="s">
        <v>5783</v>
      </c>
      <c r="D3398" s="57" t="s">
        <v>5767</v>
      </c>
      <c r="E3398" s="72" t="s">
        <v>5751</v>
      </c>
      <c r="F3398" s="56" t="s">
        <v>5497</v>
      </c>
    </row>
    <row r="3399" spans="1:6" x14ac:dyDescent="0.25">
      <c r="A3399" s="56" t="s">
        <v>1339</v>
      </c>
      <c r="B3399" s="56" t="s">
        <v>5497</v>
      </c>
      <c r="C3399" s="56" t="s">
        <v>5783</v>
      </c>
      <c r="D3399" s="57" t="s">
        <v>5767</v>
      </c>
      <c r="E3399" s="72" t="s">
        <v>5751</v>
      </c>
      <c r="F3399" s="56" t="s">
        <v>5497</v>
      </c>
    </row>
    <row r="3400" spans="1:6" x14ac:dyDescent="0.25">
      <c r="A3400" s="56" t="s">
        <v>1342</v>
      </c>
      <c r="B3400" s="56" t="s">
        <v>5497</v>
      </c>
      <c r="C3400" s="56" t="s">
        <v>5783</v>
      </c>
      <c r="D3400" s="57" t="s">
        <v>5767</v>
      </c>
      <c r="E3400" s="72" t="s">
        <v>5751</v>
      </c>
      <c r="F3400" s="56" t="s">
        <v>5497</v>
      </c>
    </row>
    <row r="3401" spans="1:6" x14ac:dyDescent="0.25">
      <c r="A3401" s="56" t="s">
        <v>1344</v>
      </c>
      <c r="B3401" s="56" t="s">
        <v>5497</v>
      </c>
      <c r="C3401" s="56" t="s">
        <v>5783</v>
      </c>
      <c r="D3401" s="57" t="s">
        <v>5767</v>
      </c>
      <c r="E3401" s="72" t="s">
        <v>5751</v>
      </c>
      <c r="F3401" s="56" t="s">
        <v>5497</v>
      </c>
    </row>
    <row r="3402" spans="1:6" x14ac:dyDescent="0.25">
      <c r="A3402" s="56" t="s">
        <v>288</v>
      </c>
      <c r="B3402" s="56" t="s">
        <v>5497</v>
      </c>
      <c r="C3402" s="56" t="s">
        <v>5783</v>
      </c>
      <c r="D3402" s="57" t="s">
        <v>5767</v>
      </c>
      <c r="E3402" s="72" t="s">
        <v>5751</v>
      </c>
      <c r="F3402" s="56" t="s">
        <v>5497</v>
      </c>
    </row>
    <row r="3403" spans="1:6" x14ac:dyDescent="0.25">
      <c r="A3403" s="56" t="s">
        <v>1316</v>
      </c>
      <c r="B3403" s="56" t="s">
        <v>5497</v>
      </c>
      <c r="C3403" s="56" t="s">
        <v>5783</v>
      </c>
      <c r="D3403" s="57" t="s">
        <v>5767</v>
      </c>
      <c r="E3403" s="72" t="s">
        <v>5751</v>
      </c>
      <c r="F3403" s="56" t="s">
        <v>5497</v>
      </c>
    </row>
    <row r="3404" spans="1:6" x14ac:dyDescent="0.25">
      <c r="A3404" s="56" t="s">
        <v>1317</v>
      </c>
      <c r="B3404" s="56" t="s">
        <v>5497</v>
      </c>
      <c r="C3404" s="56" t="s">
        <v>5783</v>
      </c>
      <c r="D3404" s="57" t="s">
        <v>5767</v>
      </c>
      <c r="E3404" s="72" t="s">
        <v>5751</v>
      </c>
      <c r="F3404" s="56" t="s">
        <v>5497</v>
      </c>
    </row>
    <row r="3405" spans="1:6" x14ac:dyDescent="0.25">
      <c r="A3405" s="56" t="s">
        <v>1318</v>
      </c>
      <c r="B3405" s="56" t="s">
        <v>5497</v>
      </c>
      <c r="C3405" s="56" t="s">
        <v>5783</v>
      </c>
      <c r="D3405" s="57" t="s">
        <v>5767</v>
      </c>
      <c r="E3405" s="72" t="s">
        <v>5751</v>
      </c>
      <c r="F3405" s="56" t="s">
        <v>5497</v>
      </c>
    </row>
    <row r="3406" spans="1:6" x14ac:dyDescent="0.25">
      <c r="A3406" s="56" t="s">
        <v>1345</v>
      </c>
      <c r="B3406" s="56" t="s">
        <v>5497</v>
      </c>
      <c r="C3406" s="56" t="s">
        <v>5783</v>
      </c>
      <c r="D3406" s="57" t="s">
        <v>5767</v>
      </c>
      <c r="E3406" s="72" t="s">
        <v>5751</v>
      </c>
      <c r="F3406" s="56" t="s">
        <v>5497</v>
      </c>
    </row>
    <row r="3407" spans="1:6" x14ac:dyDescent="0.25">
      <c r="A3407" s="56" t="s">
        <v>1319</v>
      </c>
      <c r="B3407" s="56" t="s">
        <v>5497</v>
      </c>
      <c r="C3407" s="56" t="s">
        <v>5783</v>
      </c>
      <c r="D3407" s="57" t="s">
        <v>5767</v>
      </c>
      <c r="E3407" s="72" t="s">
        <v>5751</v>
      </c>
      <c r="F3407" s="56" t="s">
        <v>5497</v>
      </c>
    </row>
    <row r="3408" spans="1:6" x14ac:dyDescent="0.25">
      <c r="A3408" s="56" t="s">
        <v>1347</v>
      </c>
      <c r="B3408" s="56" t="s">
        <v>5497</v>
      </c>
      <c r="C3408" s="56" t="s">
        <v>5783</v>
      </c>
      <c r="D3408" s="57" t="s">
        <v>5767</v>
      </c>
      <c r="E3408" s="72" t="s">
        <v>5751</v>
      </c>
      <c r="F3408" s="56" t="s">
        <v>5497</v>
      </c>
    </row>
    <row r="3409" spans="1:6" x14ac:dyDescent="0.25">
      <c r="A3409" s="56" t="s">
        <v>5502</v>
      </c>
      <c r="B3409" s="56" t="s">
        <v>5497</v>
      </c>
      <c r="C3409" s="56" t="s">
        <v>5783</v>
      </c>
      <c r="D3409" s="57" t="s">
        <v>5767</v>
      </c>
      <c r="E3409" s="72" t="s">
        <v>5751</v>
      </c>
      <c r="F3409" s="56" t="s">
        <v>5497</v>
      </c>
    </row>
    <row r="3410" spans="1:6" x14ac:dyDescent="0.25">
      <c r="A3410" s="56" t="s">
        <v>1322</v>
      </c>
      <c r="B3410" s="56" t="s">
        <v>5497</v>
      </c>
      <c r="C3410" s="56" t="s">
        <v>5783</v>
      </c>
      <c r="D3410" s="57" t="s">
        <v>5767</v>
      </c>
      <c r="E3410" s="72" t="s">
        <v>5751</v>
      </c>
      <c r="F3410" s="56" t="s">
        <v>5497</v>
      </c>
    </row>
    <row r="3411" spans="1:6" x14ac:dyDescent="0.25">
      <c r="A3411" s="56" t="s">
        <v>4741</v>
      </c>
      <c r="B3411" s="56" t="s">
        <v>5497</v>
      </c>
      <c r="C3411" s="56" t="s">
        <v>5783</v>
      </c>
      <c r="D3411" s="57" t="s">
        <v>5767</v>
      </c>
      <c r="E3411" s="72" t="s">
        <v>5751</v>
      </c>
      <c r="F3411" s="56" t="s">
        <v>5497</v>
      </c>
    </row>
    <row r="3412" spans="1:6" x14ac:dyDescent="0.25">
      <c r="A3412" s="56" t="s">
        <v>5503</v>
      </c>
      <c r="B3412" s="56" t="s">
        <v>5497</v>
      </c>
      <c r="C3412" s="56" t="s">
        <v>5783</v>
      </c>
      <c r="D3412" s="57" t="s">
        <v>5767</v>
      </c>
      <c r="E3412" s="72" t="s">
        <v>5751</v>
      </c>
      <c r="F3412" s="56" t="s">
        <v>5497</v>
      </c>
    </row>
    <row r="3413" spans="1:6" x14ac:dyDescent="0.25">
      <c r="A3413" s="56" t="s">
        <v>1323</v>
      </c>
      <c r="B3413" s="56" t="s">
        <v>5497</v>
      </c>
      <c r="C3413" s="56" t="s">
        <v>5783</v>
      </c>
      <c r="D3413" s="57" t="s">
        <v>5767</v>
      </c>
      <c r="E3413" s="72" t="s">
        <v>5751</v>
      </c>
      <c r="F3413" s="56" t="s">
        <v>5497</v>
      </c>
    </row>
    <row r="3414" spans="1:6" x14ac:dyDescent="0.25">
      <c r="A3414" s="56" t="s">
        <v>294</v>
      </c>
      <c r="B3414" s="56" t="s">
        <v>5497</v>
      </c>
      <c r="C3414" s="56" t="s">
        <v>5783</v>
      </c>
      <c r="D3414" s="57" t="s">
        <v>5767</v>
      </c>
      <c r="E3414" s="72" t="s">
        <v>5751</v>
      </c>
      <c r="F3414" s="56" t="s">
        <v>5497</v>
      </c>
    </row>
    <row r="3415" spans="1:6" x14ac:dyDescent="0.25">
      <c r="A3415" s="56" t="s">
        <v>1324</v>
      </c>
      <c r="B3415" s="56" t="s">
        <v>5497</v>
      </c>
      <c r="C3415" s="56" t="s">
        <v>5783</v>
      </c>
      <c r="D3415" s="57" t="s">
        <v>5767</v>
      </c>
      <c r="E3415" s="72" t="s">
        <v>5751</v>
      </c>
      <c r="F3415" s="56" t="s">
        <v>5497</v>
      </c>
    </row>
    <row r="3416" spans="1:6" x14ac:dyDescent="0.25">
      <c r="A3416" s="56" t="s">
        <v>1349</v>
      </c>
      <c r="B3416" s="56" t="s">
        <v>5497</v>
      </c>
      <c r="C3416" s="56" t="s">
        <v>5783</v>
      </c>
      <c r="D3416" s="57" t="s">
        <v>5767</v>
      </c>
      <c r="E3416" s="72" t="s">
        <v>5751</v>
      </c>
      <c r="F3416" s="56" t="s">
        <v>5497</v>
      </c>
    </row>
    <row r="3417" spans="1:6" x14ac:dyDescent="0.25">
      <c r="A3417" s="56" t="s">
        <v>1397</v>
      </c>
      <c r="B3417" s="56" t="s">
        <v>5497</v>
      </c>
      <c r="C3417" s="56" t="s">
        <v>5783</v>
      </c>
      <c r="D3417" s="57" t="s">
        <v>5767</v>
      </c>
      <c r="E3417" s="72" t="s">
        <v>5751</v>
      </c>
      <c r="F3417" s="56" t="s">
        <v>5497</v>
      </c>
    </row>
    <row r="3418" spans="1:6" x14ac:dyDescent="0.25">
      <c r="A3418" s="56" t="s">
        <v>1299</v>
      </c>
      <c r="B3418" s="56" t="s">
        <v>5497</v>
      </c>
      <c r="C3418" s="56" t="s">
        <v>5783</v>
      </c>
      <c r="D3418" s="57" t="s">
        <v>5767</v>
      </c>
      <c r="E3418" s="72" t="s">
        <v>5751</v>
      </c>
      <c r="F3418" s="56" t="s">
        <v>5497</v>
      </c>
    </row>
    <row r="3419" spans="1:6" x14ac:dyDescent="0.25">
      <c r="A3419" s="56" t="s">
        <v>1350</v>
      </c>
      <c r="B3419" s="56" t="s">
        <v>5497</v>
      </c>
      <c r="C3419" s="56" t="s">
        <v>5783</v>
      </c>
      <c r="D3419" s="57" t="s">
        <v>5767</v>
      </c>
      <c r="E3419" s="72" t="s">
        <v>5751</v>
      </c>
      <c r="F3419" s="56" t="s">
        <v>5497</v>
      </c>
    </row>
    <row r="3420" spans="1:6" x14ac:dyDescent="0.25">
      <c r="A3420" s="56" t="s">
        <v>1351</v>
      </c>
      <c r="B3420" s="56" t="s">
        <v>5497</v>
      </c>
      <c r="C3420" s="56" t="s">
        <v>5783</v>
      </c>
      <c r="D3420" s="57" t="s">
        <v>5767</v>
      </c>
      <c r="E3420" s="72" t="s">
        <v>5751</v>
      </c>
      <c r="F3420" s="56" t="s">
        <v>5497</v>
      </c>
    </row>
    <row r="3421" spans="1:6" x14ac:dyDescent="0.25">
      <c r="A3421" s="56" t="s">
        <v>1391</v>
      </c>
      <c r="B3421" s="56" t="s">
        <v>5497</v>
      </c>
      <c r="C3421" s="56" t="s">
        <v>5783</v>
      </c>
      <c r="D3421" s="57" t="s">
        <v>5767</v>
      </c>
      <c r="E3421" s="72" t="s">
        <v>5751</v>
      </c>
      <c r="F3421" s="56" t="s">
        <v>5497</v>
      </c>
    </row>
    <row r="3422" spans="1:6" x14ac:dyDescent="0.25">
      <c r="A3422" s="56" t="s">
        <v>5504</v>
      </c>
      <c r="B3422" s="56" t="s">
        <v>5497</v>
      </c>
      <c r="C3422" s="56" t="s">
        <v>5783</v>
      </c>
      <c r="D3422" s="57" t="s">
        <v>5767</v>
      </c>
      <c r="E3422" s="72" t="s">
        <v>5751</v>
      </c>
      <c r="F3422" s="56" t="s">
        <v>5497</v>
      </c>
    </row>
    <row r="3423" spans="1:6" x14ac:dyDescent="0.25">
      <c r="A3423" s="56" t="s">
        <v>1325</v>
      </c>
      <c r="B3423" s="56" t="s">
        <v>5497</v>
      </c>
      <c r="C3423" s="56" t="s">
        <v>5783</v>
      </c>
      <c r="D3423" s="57" t="s">
        <v>5767</v>
      </c>
      <c r="E3423" s="72" t="s">
        <v>5751</v>
      </c>
      <c r="F3423" s="56" t="s">
        <v>5497</v>
      </c>
    </row>
    <row r="3424" spans="1:6" x14ac:dyDescent="0.25">
      <c r="A3424" s="56" t="s">
        <v>1326</v>
      </c>
      <c r="B3424" s="56" t="s">
        <v>5497</v>
      </c>
      <c r="C3424" s="56" t="s">
        <v>5783</v>
      </c>
      <c r="D3424" s="57" t="s">
        <v>5767</v>
      </c>
      <c r="E3424" s="72" t="s">
        <v>5751</v>
      </c>
      <c r="F3424" s="56" t="s">
        <v>5497</v>
      </c>
    </row>
    <row r="3425" spans="1:6" x14ac:dyDescent="0.25">
      <c r="A3425" s="56" t="s">
        <v>5505</v>
      </c>
      <c r="B3425" s="56" t="s">
        <v>5497</v>
      </c>
      <c r="C3425" s="56" t="s">
        <v>5783</v>
      </c>
      <c r="D3425" s="57" t="s">
        <v>5767</v>
      </c>
      <c r="E3425" s="72" t="s">
        <v>5751</v>
      </c>
      <c r="F3425" s="56" t="s">
        <v>5497</v>
      </c>
    </row>
    <row r="3426" spans="1:6" x14ac:dyDescent="0.25">
      <c r="A3426" s="56" t="s">
        <v>5506</v>
      </c>
      <c r="B3426" s="56" t="s">
        <v>5497</v>
      </c>
      <c r="C3426" s="56" t="s">
        <v>5783</v>
      </c>
      <c r="D3426" s="57" t="s">
        <v>5767</v>
      </c>
      <c r="E3426" s="72" t="s">
        <v>5751</v>
      </c>
      <c r="F3426" s="56" t="s">
        <v>5497</v>
      </c>
    </row>
    <row r="3427" spans="1:6" x14ac:dyDescent="0.25">
      <c r="A3427" s="56" t="s">
        <v>5507</v>
      </c>
      <c r="B3427" s="56" t="s">
        <v>5497</v>
      </c>
      <c r="C3427" s="56" t="s">
        <v>5783</v>
      </c>
      <c r="D3427" s="57" t="s">
        <v>5767</v>
      </c>
      <c r="E3427" s="72" t="s">
        <v>5751</v>
      </c>
      <c r="F3427" s="56" t="s">
        <v>5497</v>
      </c>
    </row>
    <row r="3428" spans="1:6" x14ac:dyDescent="0.25">
      <c r="A3428" s="56" t="s">
        <v>1303</v>
      </c>
      <c r="B3428" s="56" t="s">
        <v>5497</v>
      </c>
      <c r="C3428" s="56" t="s">
        <v>5783</v>
      </c>
      <c r="D3428" s="57" t="s">
        <v>5767</v>
      </c>
      <c r="E3428" s="72" t="s">
        <v>5751</v>
      </c>
      <c r="F3428" s="56" t="s">
        <v>5497</v>
      </c>
    </row>
    <row r="3429" spans="1:6" x14ac:dyDescent="0.25">
      <c r="A3429" s="56" t="s">
        <v>1352</v>
      </c>
      <c r="B3429" s="56" t="s">
        <v>5497</v>
      </c>
      <c r="C3429" s="56" t="s">
        <v>5783</v>
      </c>
      <c r="D3429" s="57" t="s">
        <v>5767</v>
      </c>
      <c r="E3429" s="72" t="s">
        <v>5751</v>
      </c>
      <c r="F3429" s="56" t="s">
        <v>5497</v>
      </c>
    </row>
    <row r="3430" spans="1:6" x14ac:dyDescent="0.25">
      <c r="A3430" s="56" t="s">
        <v>1087</v>
      </c>
      <c r="B3430" s="56" t="s">
        <v>5497</v>
      </c>
      <c r="C3430" s="56" t="s">
        <v>5783</v>
      </c>
      <c r="D3430" s="57" t="s">
        <v>5767</v>
      </c>
      <c r="E3430" s="72" t="s">
        <v>5751</v>
      </c>
      <c r="F3430" s="56" t="s">
        <v>5497</v>
      </c>
    </row>
    <row r="3431" spans="1:6" x14ac:dyDescent="0.25">
      <c r="A3431" s="56" t="s">
        <v>1885</v>
      </c>
      <c r="B3431" s="56" t="s">
        <v>5497</v>
      </c>
      <c r="C3431" s="56" t="s">
        <v>5783</v>
      </c>
      <c r="D3431" s="57" t="s">
        <v>5767</v>
      </c>
      <c r="E3431" s="72" t="s">
        <v>5751</v>
      </c>
      <c r="F3431" s="56" t="s">
        <v>5497</v>
      </c>
    </row>
    <row r="3432" spans="1:6" x14ac:dyDescent="0.25">
      <c r="A3432" s="56" t="s">
        <v>1353</v>
      </c>
      <c r="B3432" s="56" t="s">
        <v>5497</v>
      </c>
      <c r="C3432" s="56" t="s">
        <v>5783</v>
      </c>
      <c r="D3432" s="57" t="s">
        <v>5767</v>
      </c>
      <c r="E3432" s="72" t="s">
        <v>5751</v>
      </c>
      <c r="F3432" s="56" t="s">
        <v>5497</v>
      </c>
    </row>
    <row r="3433" spans="1:6" x14ac:dyDescent="0.25">
      <c r="A3433" s="56" t="s">
        <v>5508</v>
      </c>
      <c r="B3433" s="56" t="s">
        <v>5497</v>
      </c>
      <c r="C3433" s="56" t="s">
        <v>5783</v>
      </c>
      <c r="D3433" s="57" t="s">
        <v>5767</v>
      </c>
      <c r="E3433" s="72" t="s">
        <v>5751</v>
      </c>
      <c r="F3433" s="56" t="s">
        <v>5497</v>
      </c>
    </row>
    <row r="3434" spans="1:6" x14ac:dyDescent="0.25">
      <c r="A3434" s="56" t="s">
        <v>5509</v>
      </c>
      <c r="B3434" s="56" t="s">
        <v>5497</v>
      </c>
      <c r="C3434" s="56" t="s">
        <v>5783</v>
      </c>
      <c r="D3434" s="57" t="s">
        <v>5767</v>
      </c>
      <c r="E3434" s="72" t="s">
        <v>5751</v>
      </c>
      <c r="F3434" s="56" t="s">
        <v>5497</v>
      </c>
    </row>
    <row r="3435" spans="1:6" x14ac:dyDescent="0.25">
      <c r="A3435" s="56" t="s">
        <v>5510</v>
      </c>
      <c r="B3435" s="56" t="s">
        <v>5497</v>
      </c>
      <c r="C3435" s="56" t="s">
        <v>5783</v>
      </c>
      <c r="D3435" s="57" t="s">
        <v>5767</v>
      </c>
      <c r="E3435" s="72" t="s">
        <v>5751</v>
      </c>
      <c r="F3435" s="56" t="s">
        <v>5497</v>
      </c>
    </row>
    <row r="3436" spans="1:6" x14ac:dyDescent="0.25">
      <c r="A3436" s="56" t="s">
        <v>1331</v>
      </c>
      <c r="B3436" s="56" t="s">
        <v>5497</v>
      </c>
      <c r="C3436" s="56" t="s">
        <v>5783</v>
      </c>
      <c r="D3436" s="57" t="s">
        <v>5767</v>
      </c>
      <c r="E3436" s="72" t="s">
        <v>5751</v>
      </c>
      <c r="F3436" s="56" t="s">
        <v>5497</v>
      </c>
    </row>
    <row r="3437" spans="1:6" x14ac:dyDescent="0.25">
      <c r="A3437" s="56" t="s">
        <v>1442</v>
      </c>
      <c r="B3437" s="56" t="s">
        <v>5497</v>
      </c>
      <c r="C3437" s="56" t="s">
        <v>5783</v>
      </c>
      <c r="D3437" s="57" t="s">
        <v>5767</v>
      </c>
      <c r="E3437" s="72" t="s">
        <v>5751</v>
      </c>
      <c r="F3437" s="56" t="s">
        <v>5497</v>
      </c>
    </row>
    <row r="3438" spans="1:6" x14ac:dyDescent="0.25">
      <c r="A3438" s="56" t="s">
        <v>5511</v>
      </c>
      <c r="B3438" s="56" t="s">
        <v>5497</v>
      </c>
      <c r="C3438" s="56" t="s">
        <v>5783</v>
      </c>
      <c r="D3438" s="57" t="s">
        <v>5767</v>
      </c>
      <c r="E3438" s="72" t="s">
        <v>5751</v>
      </c>
      <c r="F3438" s="56" t="s">
        <v>5497</v>
      </c>
    </row>
    <row r="3439" spans="1:6" x14ac:dyDescent="0.25">
      <c r="A3439" s="56" t="s">
        <v>5512</v>
      </c>
      <c r="B3439" s="56" t="s">
        <v>5497</v>
      </c>
      <c r="C3439" s="56" t="s">
        <v>5783</v>
      </c>
      <c r="D3439" s="57" t="s">
        <v>5767</v>
      </c>
      <c r="E3439" s="72" t="s">
        <v>5751</v>
      </c>
      <c r="F3439" s="56" t="s">
        <v>5497</v>
      </c>
    </row>
    <row r="3440" spans="1:6" x14ac:dyDescent="0.25">
      <c r="A3440" s="56" t="s">
        <v>1354</v>
      </c>
      <c r="B3440" s="56" t="s">
        <v>5497</v>
      </c>
      <c r="C3440" s="56" t="s">
        <v>5783</v>
      </c>
      <c r="D3440" s="57" t="s">
        <v>5767</v>
      </c>
      <c r="E3440" s="72" t="s">
        <v>5751</v>
      </c>
      <c r="F3440" s="56" t="s">
        <v>5497</v>
      </c>
    </row>
    <row r="3441" spans="1:6" x14ac:dyDescent="0.25">
      <c r="A3441" s="56" t="s">
        <v>1333</v>
      </c>
      <c r="B3441" s="56" t="s">
        <v>5497</v>
      </c>
      <c r="C3441" s="56" t="s">
        <v>5783</v>
      </c>
      <c r="D3441" s="57" t="s">
        <v>5767</v>
      </c>
      <c r="E3441" s="72" t="s">
        <v>5751</v>
      </c>
      <c r="F3441" s="56" t="s">
        <v>5497</v>
      </c>
    </row>
    <row r="3442" spans="1:6" x14ac:dyDescent="0.25">
      <c r="A3442" s="56" t="s">
        <v>1334</v>
      </c>
      <c r="B3442" s="56" t="s">
        <v>5497</v>
      </c>
      <c r="C3442" s="56" t="s">
        <v>5783</v>
      </c>
      <c r="D3442" s="57" t="s">
        <v>5767</v>
      </c>
      <c r="E3442" s="72" t="s">
        <v>5751</v>
      </c>
      <c r="F3442" s="56" t="s">
        <v>5497</v>
      </c>
    </row>
    <row r="3443" spans="1:6" x14ac:dyDescent="0.25">
      <c r="A3443" s="56" t="s">
        <v>4419</v>
      </c>
      <c r="B3443" s="56" t="s">
        <v>5497</v>
      </c>
      <c r="C3443" s="56" t="s">
        <v>5783</v>
      </c>
      <c r="D3443" s="57" t="s">
        <v>5767</v>
      </c>
      <c r="E3443" s="72" t="s">
        <v>5751</v>
      </c>
      <c r="F3443" s="56" t="s">
        <v>5497</v>
      </c>
    </row>
    <row r="3444" spans="1:6" x14ac:dyDescent="0.25">
      <c r="A3444" s="56" t="s">
        <v>1335</v>
      </c>
      <c r="B3444" s="56" t="s">
        <v>5497</v>
      </c>
      <c r="C3444" s="56" t="s">
        <v>5783</v>
      </c>
      <c r="D3444" s="57" t="s">
        <v>5767</v>
      </c>
      <c r="E3444" s="72" t="s">
        <v>5751</v>
      </c>
      <c r="F3444" s="56" t="s">
        <v>5497</v>
      </c>
    </row>
    <row r="3445" spans="1:6" x14ac:dyDescent="0.25">
      <c r="A3445" s="56" t="s">
        <v>1355</v>
      </c>
      <c r="B3445" s="56" t="s">
        <v>5497</v>
      </c>
      <c r="C3445" s="56" t="s">
        <v>5783</v>
      </c>
      <c r="D3445" s="57" t="s">
        <v>5767</v>
      </c>
      <c r="E3445" s="72" t="s">
        <v>5751</v>
      </c>
      <c r="F3445" s="56" t="s">
        <v>5497</v>
      </c>
    </row>
    <row r="3446" spans="1:6" x14ac:dyDescent="0.25">
      <c r="A3446" s="56" t="s">
        <v>1356</v>
      </c>
      <c r="B3446" s="56" t="s">
        <v>5497</v>
      </c>
      <c r="C3446" s="56" t="s">
        <v>5783</v>
      </c>
      <c r="D3446" s="57" t="s">
        <v>5767</v>
      </c>
      <c r="E3446" s="72" t="s">
        <v>5751</v>
      </c>
      <c r="F3446" s="56" t="s">
        <v>5497</v>
      </c>
    </row>
    <row r="3447" spans="1:6" x14ac:dyDescent="0.25">
      <c r="A3447" s="56" t="s">
        <v>4801</v>
      </c>
      <c r="B3447" s="56" t="s">
        <v>5497</v>
      </c>
      <c r="C3447" s="56" t="s">
        <v>5783</v>
      </c>
      <c r="D3447" s="57" t="s">
        <v>5767</v>
      </c>
      <c r="E3447" s="72" t="s">
        <v>5751</v>
      </c>
      <c r="F3447" s="56" t="s">
        <v>5497</v>
      </c>
    </row>
    <row r="3448" spans="1:6" x14ac:dyDescent="0.25">
      <c r="A3448" s="56" t="s">
        <v>156</v>
      </c>
      <c r="B3448" s="56" t="s">
        <v>5497</v>
      </c>
      <c r="C3448" s="56" t="s">
        <v>5783</v>
      </c>
      <c r="D3448" s="57" t="s">
        <v>5767</v>
      </c>
      <c r="E3448" s="72" t="s">
        <v>5751</v>
      </c>
      <c r="F3448" s="56" t="s">
        <v>5497</v>
      </c>
    </row>
    <row r="3449" spans="1:6" x14ac:dyDescent="0.25">
      <c r="A3449" s="56" t="s">
        <v>1357</v>
      </c>
      <c r="B3449" s="56" t="s">
        <v>5497</v>
      </c>
      <c r="C3449" s="56" t="s">
        <v>5783</v>
      </c>
      <c r="D3449" s="57" t="s">
        <v>5767</v>
      </c>
      <c r="E3449" s="72" t="s">
        <v>5751</v>
      </c>
      <c r="F3449" s="56" t="s">
        <v>5497</v>
      </c>
    </row>
    <row r="3450" spans="1:6" x14ac:dyDescent="0.25">
      <c r="A3450" s="56" t="s">
        <v>5513</v>
      </c>
      <c r="B3450" s="56" t="s">
        <v>5497</v>
      </c>
      <c r="C3450" s="56" t="s">
        <v>5783</v>
      </c>
      <c r="D3450" s="57" t="s">
        <v>5767</v>
      </c>
      <c r="E3450" s="72" t="s">
        <v>5751</v>
      </c>
      <c r="F3450" s="56" t="s">
        <v>5497</v>
      </c>
    </row>
    <row r="3451" spans="1:6" x14ac:dyDescent="0.25">
      <c r="A3451" s="56" t="s">
        <v>1358</v>
      </c>
      <c r="B3451" s="56" t="s">
        <v>5497</v>
      </c>
      <c r="C3451" s="56" t="s">
        <v>5783</v>
      </c>
      <c r="D3451" s="57" t="s">
        <v>5767</v>
      </c>
      <c r="E3451" s="72" t="s">
        <v>5751</v>
      </c>
      <c r="F3451" s="56" t="s">
        <v>5497</v>
      </c>
    </row>
    <row r="3452" spans="1:6" x14ac:dyDescent="0.25">
      <c r="A3452" s="56" t="s">
        <v>1359</v>
      </c>
      <c r="B3452" s="56" t="s">
        <v>5497</v>
      </c>
      <c r="C3452" s="56" t="s">
        <v>5783</v>
      </c>
      <c r="D3452" s="57" t="s">
        <v>5767</v>
      </c>
      <c r="E3452" s="72" t="s">
        <v>5751</v>
      </c>
      <c r="F3452" s="56" t="s">
        <v>5497</v>
      </c>
    </row>
    <row r="3453" spans="1:6" x14ac:dyDescent="0.25">
      <c r="A3453" s="56" t="s">
        <v>5514</v>
      </c>
      <c r="B3453" s="56" t="s">
        <v>5515</v>
      </c>
      <c r="C3453" s="56" t="s">
        <v>5782</v>
      </c>
      <c r="D3453" s="57" t="s">
        <v>5767</v>
      </c>
      <c r="E3453" s="72" t="s">
        <v>5751</v>
      </c>
      <c r="F3453" s="56" t="s">
        <v>5515</v>
      </c>
    </row>
    <row r="3454" spans="1:6" x14ac:dyDescent="0.25">
      <c r="A3454" s="56" t="s">
        <v>5516</v>
      </c>
      <c r="B3454" s="56" t="s">
        <v>5515</v>
      </c>
      <c r="C3454" s="56" t="s">
        <v>5782</v>
      </c>
      <c r="D3454" s="57" t="s">
        <v>5767</v>
      </c>
      <c r="E3454" s="72" t="s">
        <v>5751</v>
      </c>
      <c r="F3454" s="56" t="s">
        <v>5515</v>
      </c>
    </row>
    <row r="3455" spans="1:6" x14ac:dyDescent="0.25">
      <c r="A3455" s="56" t="s">
        <v>5517</v>
      </c>
      <c r="B3455" s="56" t="s">
        <v>5515</v>
      </c>
      <c r="C3455" s="56" t="s">
        <v>5782</v>
      </c>
      <c r="D3455" s="57" t="s">
        <v>5767</v>
      </c>
      <c r="E3455" s="72" t="s">
        <v>5751</v>
      </c>
      <c r="F3455" s="56" t="s">
        <v>5515</v>
      </c>
    </row>
    <row r="3456" spans="1:6" x14ac:dyDescent="0.25">
      <c r="A3456" s="56" t="s">
        <v>1291</v>
      </c>
      <c r="B3456" s="56" t="s">
        <v>5515</v>
      </c>
      <c r="C3456" s="56" t="s">
        <v>5782</v>
      </c>
      <c r="D3456" s="57" t="s">
        <v>5767</v>
      </c>
      <c r="E3456" s="72" t="s">
        <v>5751</v>
      </c>
      <c r="F3456" s="56" t="s">
        <v>5515</v>
      </c>
    </row>
    <row r="3457" spans="1:6" x14ac:dyDescent="0.25">
      <c r="A3457" s="56" t="s">
        <v>5518</v>
      </c>
      <c r="B3457" s="56" t="s">
        <v>5515</v>
      </c>
      <c r="C3457" s="56" t="s">
        <v>5782</v>
      </c>
      <c r="D3457" s="57" t="s">
        <v>5767</v>
      </c>
      <c r="E3457" s="72" t="s">
        <v>5751</v>
      </c>
      <c r="F3457" s="56" t="s">
        <v>5515</v>
      </c>
    </row>
    <row r="3458" spans="1:6" x14ac:dyDescent="0.25">
      <c r="A3458" s="56" t="s">
        <v>1314</v>
      </c>
      <c r="B3458" s="56" t="s">
        <v>5515</v>
      </c>
      <c r="C3458" s="56" t="s">
        <v>5782</v>
      </c>
      <c r="D3458" s="57" t="s">
        <v>5767</v>
      </c>
      <c r="E3458" s="72" t="s">
        <v>5751</v>
      </c>
      <c r="F3458" s="56" t="s">
        <v>5515</v>
      </c>
    </row>
    <row r="3459" spans="1:6" x14ac:dyDescent="0.25">
      <c r="A3459" s="56" t="s">
        <v>1337</v>
      </c>
      <c r="B3459" s="56" t="s">
        <v>5515</v>
      </c>
      <c r="C3459" s="56" t="s">
        <v>5782</v>
      </c>
      <c r="D3459" s="57" t="s">
        <v>5767</v>
      </c>
      <c r="E3459" s="72" t="s">
        <v>5751</v>
      </c>
      <c r="F3459" s="56" t="s">
        <v>5515</v>
      </c>
    </row>
    <row r="3460" spans="1:6" x14ac:dyDescent="0.25">
      <c r="A3460" s="56" t="s">
        <v>3944</v>
      </c>
      <c r="B3460" s="56" t="s">
        <v>5515</v>
      </c>
      <c r="C3460" s="56" t="s">
        <v>5782</v>
      </c>
      <c r="D3460" s="57" t="s">
        <v>5767</v>
      </c>
      <c r="E3460" s="72" t="s">
        <v>5751</v>
      </c>
      <c r="F3460" s="56" t="s">
        <v>5515</v>
      </c>
    </row>
    <row r="3461" spans="1:6" x14ac:dyDescent="0.25">
      <c r="A3461" s="56" t="s">
        <v>1340</v>
      </c>
      <c r="B3461" s="56" t="s">
        <v>5515</v>
      </c>
      <c r="C3461" s="56" t="s">
        <v>5782</v>
      </c>
      <c r="D3461" s="57" t="s">
        <v>5767</v>
      </c>
      <c r="E3461" s="72" t="s">
        <v>5751</v>
      </c>
      <c r="F3461" s="56" t="s">
        <v>5515</v>
      </c>
    </row>
    <row r="3462" spans="1:6" x14ac:dyDescent="0.25">
      <c r="A3462" s="56" t="s">
        <v>1292</v>
      </c>
      <c r="B3462" s="56" t="s">
        <v>5515</v>
      </c>
      <c r="C3462" s="56" t="s">
        <v>5782</v>
      </c>
      <c r="D3462" s="57" t="s">
        <v>5767</v>
      </c>
      <c r="E3462" s="72" t="s">
        <v>5751</v>
      </c>
      <c r="F3462" s="56" t="s">
        <v>5515</v>
      </c>
    </row>
    <row r="3463" spans="1:6" x14ac:dyDescent="0.25">
      <c r="A3463" s="56" t="s">
        <v>5519</v>
      </c>
      <c r="B3463" s="56" t="s">
        <v>5515</v>
      </c>
      <c r="C3463" s="56" t="s">
        <v>5782</v>
      </c>
      <c r="D3463" s="57" t="s">
        <v>5767</v>
      </c>
      <c r="E3463" s="72" t="s">
        <v>5751</v>
      </c>
      <c r="F3463" s="56" t="s">
        <v>5515</v>
      </c>
    </row>
    <row r="3464" spans="1:6" x14ac:dyDescent="0.25">
      <c r="A3464" s="56" t="s">
        <v>1341</v>
      </c>
      <c r="B3464" s="56" t="s">
        <v>5515</v>
      </c>
      <c r="C3464" s="56" t="s">
        <v>5782</v>
      </c>
      <c r="D3464" s="57" t="s">
        <v>5767</v>
      </c>
      <c r="E3464" s="72" t="s">
        <v>5751</v>
      </c>
      <c r="F3464" s="56" t="s">
        <v>5515</v>
      </c>
    </row>
    <row r="3465" spans="1:6" x14ac:dyDescent="0.25">
      <c r="A3465" s="56" t="s">
        <v>1293</v>
      </c>
      <c r="B3465" s="56" t="s">
        <v>5515</v>
      </c>
      <c r="C3465" s="56" t="s">
        <v>5782</v>
      </c>
      <c r="D3465" s="57" t="s">
        <v>5767</v>
      </c>
      <c r="E3465" s="72" t="s">
        <v>5751</v>
      </c>
      <c r="F3465" s="56" t="s">
        <v>5515</v>
      </c>
    </row>
    <row r="3466" spans="1:6" x14ac:dyDescent="0.25">
      <c r="A3466" s="56" t="s">
        <v>1315</v>
      </c>
      <c r="B3466" s="56" t="s">
        <v>5515</v>
      </c>
      <c r="C3466" s="56" t="s">
        <v>5782</v>
      </c>
      <c r="D3466" s="57" t="s">
        <v>5767</v>
      </c>
      <c r="E3466" s="72" t="s">
        <v>5751</v>
      </c>
      <c r="F3466" s="56" t="s">
        <v>5515</v>
      </c>
    </row>
    <row r="3467" spans="1:6" x14ac:dyDescent="0.25">
      <c r="A3467" s="56" t="s">
        <v>1294</v>
      </c>
      <c r="B3467" s="56" t="s">
        <v>5515</v>
      </c>
      <c r="C3467" s="56" t="s">
        <v>5782</v>
      </c>
      <c r="D3467" s="57" t="s">
        <v>5767</v>
      </c>
      <c r="E3467" s="72" t="s">
        <v>5751</v>
      </c>
      <c r="F3467" s="56" t="s">
        <v>5515</v>
      </c>
    </row>
    <row r="3468" spans="1:6" x14ac:dyDescent="0.25">
      <c r="A3468" s="56" t="s">
        <v>1295</v>
      </c>
      <c r="B3468" s="56" t="s">
        <v>5515</v>
      </c>
      <c r="C3468" s="56" t="s">
        <v>5782</v>
      </c>
      <c r="D3468" s="57" t="s">
        <v>5767</v>
      </c>
      <c r="E3468" s="72" t="s">
        <v>5751</v>
      </c>
      <c r="F3468" s="56" t="s">
        <v>5515</v>
      </c>
    </row>
    <row r="3469" spans="1:6" x14ac:dyDescent="0.25">
      <c r="A3469" s="56" t="s">
        <v>1343</v>
      </c>
      <c r="B3469" s="56" t="s">
        <v>5515</v>
      </c>
      <c r="C3469" s="56" t="s">
        <v>5782</v>
      </c>
      <c r="D3469" s="57" t="s">
        <v>5767</v>
      </c>
      <c r="E3469" s="72" t="s">
        <v>5751</v>
      </c>
      <c r="F3469" s="56" t="s">
        <v>5515</v>
      </c>
    </row>
    <row r="3470" spans="1:6" x14ac:dyDescent="0.25">
      <c r="A3470" s="56" t="s">
        <v>1296</v>
      </c>
      <c r="B3470" s="56" t="s">
        <v>5515</v>
      </c>
      <c r="C3470" s="56" t="s">
        <v>5782</v>
      </c>
      <c r="D3470" s="57" t="s">
        <v>5767</v>
      </c>
      <c r="E3470" s="72" t="s">
        <v>5751</v>
      </c>
      <c r="F3470" s="56" t="s">
        <v>5515</v>
      </c>
    </row>
    <row r="3471" spans="1:6" x14ac:dyDescent="0.25">
      <c r="A3471" s="56" t="s">
        <v>5285</v>
      </c>
      <c r="B3471" s="56" t="s">
        <v>5515</v>
      </c>
      <c r="C3471" s="56" t="s">
        <v>5782</v>
      </c>
      <c r="D3471" s="57" t="s">
        <v>5767</v>
      </c>
      <c r="E3471" s="72" t="s">
        <v>5751</v>
      </c>
      <c r="F3471" s="56" t="s">
        <v>5515</v>
      </c>
    </row>
    <row r="3472" spans="1:6" x14ac:dyDescent="0.25">
      <c r="A3472" s="56" t="s">
        <v>5520</v>
      </c>
      <c r="B3472" s="56" t="s">
        <v>5515</v>
      </c>
      <c r="C3472" s="56" t="s">
        <v>5782</v>
      </c>
      <c r="D3472" s="57" t="s">
        <v>5767</v>
      </c>
      <c r="E3472" s="72" t="s">
        <v>5751</v>
      </c>
      <c r="F3472" s="56" t="s">
        <v>5515</v>
      </c>
    </row>
    <row r="3473" spans="1:6" x14ac:dyDescent="0.25">
      <c r="A3473" s="56" t="s">
        <v>5521</v>
      </c>
      <c r="B3473" s="56" t="s">
        <v>5515</v>
      </c>
      <c r="C3473" s="56" t="s">
        <v>5782</v>
      </c>
      <c r="D3473" s="57" t="s">
        <v>5767</v>
      </c>
      <c r="E3473" s="72" t="s">
        <v>5751</v>
      </c>
      <c r="F3473" s="56" t="s">
        <v>5515</v>
      </c>
    </row>
    <row r="3474" spans="1:6" x14ac:dyDescent="0.25">
      <c r="A3474" s="56" t="s">
        <v>1297</v>
      </c>
      <c r="B3474" s="56" t="s">
        <v>5515</v>
      </c>
      <c r="C3474" s="56" t="s">
        <v>5782</v>
      </c>
      <c r="D3474" s="57" t="s">
        <v>5767</v>
      </c>
      <c r="E3474" s="72" t="s">
        <v>5751</v>
      </c>
      <c r="F3474" s="56" t="s">
        <v>5515</v>
      </c>
    </row>
    <row r="3475" spans="1:6" x14ac:dyDescent="0.25">
      <c r="A3475" s="56" t="s">
        <v>1346</v>
      </c>
      <c r="B3475" s="56" t="s">
        <v>5515</v>
      </c>
      <c r="C3475" s="56" t="s">
        <v>5782</v>
      </c>
      <c r="D3475" s="57" t="s">
        <v>5767</v>
      </c>
      <c r="E3475" s="72" t="s">
        <v>5751</v>
      </c>
      <c r="F3475" s="56" t="s">
        <v>5515</v>
      </c>
    </row>
    <row r="3476" spans="1:6" x14ac:dyDescent="0.25">
      <c r="A3476" s="56" t="s">
        <v>1298</v>
      </c>
      <c r="B3476" s="56" t="s">
        <v>5515</v>
      </c>
      <c r="C3476" s="56" t="s">
        <v>5782</v>
      </c>
      <c r="D3476" s="57" t="s">
        <v>5767</v>
      </c>
      <c r="E3476" s="72" t="s">
        <v>5751</v>
      </c>
      <c r="F3476" s="56" t="s">
        <v>5515</v>
      </c>
    </row>
    <row r="3477" spans="1:6" x14ac:dyDescent="0.25">
      <c r="A3477" s="56" t="s">
        <v>1320</v>
      </c>
      <c r="B3477" s="56" t="s">
        <v>5515</v>
      </c>
      <c r="C3477" s="56" t="s">
        <v>5782</v>
      </c>
      <c r="D3477" s="57" t="s">
        <v>5767</v>
      </c>
      <c r="E3477" s="72" t="s">
        <v>5751</v>
      </c>
      <c r="F3477" s="56" t="s">
        <v>5515</v>
      </c>
    </row>
    <row r="3478" spans="1:6" x14ac:dyDescent="0.25">
      <c r="A3478" s="56" t="s">
        <v>5522</v>
      </c>
      <c r="B3478" s="56" t="s">
        <v>5515</v>
      </c>
      <c r="C3478" s="56" t="s">
        <v>5782</v>
      </c>
      <c r="D3478" s="57" t="s">
        <v>5767</v>
      </c>
      <c r="E3478" s="72" t="s">
        <v>5751</v>
      </c>
      <c r="F3478" s="56" t="s">
        <v>5515</v>
      </c>
    </row>
    <row r="3479" spans="1:6" x14ac:dyDescent="0.25">
      <c r="A3479" s="56" t="s">
        <v>5523</v>
      </c>
      <c r="B3479" s="56" t="s">
        <v>5515</v>
      </c>
      <c r="C3479" s="56" t="s">
        <v>5782</v>
      </c>
      <c r="D3479" s="57" t="s">
        <v>5767</v>
      </c>
      <c r="E3479" s="72" t="s">
        <v>5751</v>
      </c>
      <c r="F3479" s="56" t="s">
        <v>5515</v>
      </c>
    </row>
    <row r="3480" spans="1:6" x14ac:dyDescent="0.25">
      <c r="A3480" s="56" t="s">
        <v>1321</v>
      </c>
      <c r="B3480" s="56" t="s">
        <v>5515</v>
      </c>
      <c r="C3480" s="56" t="s">
        <v>5782</v>
      </c>
      <c r="D3480" s="57" t="s">
        <v>5767</v>
      </c>
      <c r="E3480" s="72" t="s">
        <v>5751</v>
      </c>
      <c r="F3480" s="56" t="s">
        <v>5515</v>
      </c>
    </row>
    <row r="3481" spans="1:6" x14ac:dyDescent="0.25">
      <c r="A3481" s="56" t="s">
        <v>5524</v>
      </c>
      <c r="B3481" s="56" t="s">
        <v>5515</v>
      </c>
      <c r="C3481" s="56" t="s">
        <v>5782</v>
      </c>
      <c r="D3481" s="57" t="s">
        <v>5767</v>
      </c>
      <c r="E3481" s="72" t="s">
        <v>5751</v>
      </c>
      <c r="F3481" s="56" t="s">
        <v>5515</v>
      </c>
    </row>
    <row r="3482" spans="1:6" x14ac:dyDescent="0.25">
      <c r="A3482" s="56" t="s">
        <v>1348</v>
      </c>
      <c r="B3482" s="56" t="s">
        <v>5515</v>
      </c>
      <c r="C3482" s="56" t="s">
        <v>5782</v>
      </c>
      <c r="D3482" s="57" t="s">
        <v>5767</v>
      </c>
      <c r="E3482" s="72" t="s">
        <v>5751</v>
      </c>
      <c r="F3482" s="56" t="s">
        <v>5515</v>
      </c>
    </row>
    <row r="3483" spans="1:6" x14ac:dyDescent="0.25">
      <c r="A3483" s="56" t="s">
        <v>5525</v>
      </c>
      <c r="B3483" s="56" t="s">
        <v>5515</v>
      </c>
      <c r="C3483" s="56" t="s">
        <v>5782</v>
      </c>
      <c r="D3483" s="57" t="s">
        <v>5767</v>
      </c>
      <c r="E3483" s="72" t="s">
        <v>5751</v>
      </c>
      <c r="F3483" s="56" t="s">
        <v>5515</v>
      </c>
    </row>
    <row r="3484" spans="1:6" x14ac:dyDescent="0.25">
      <c r="A3484" s="56" t="s">
        <v>5526</v>
      </c>
      <c r="B3484" s="56" t="s">
        <v>5515</v>
      </c>
      <c r="C3484" s="56" t="s">
        <v>5782</v>
      </c>
      <c r="D3484" s="57" t="s">
        <v>5767</v>
      </c>
      <c r="E3484" s="72" t="s">
        <v>5751</v>
      </c>
      <c r="F3484" s="56" t="s">
        <v>5515</v>
      </c>
    </row>
    <row r="3485" spans="1:6" x14ac:dyDescent="0.25">
      <c r="A3485" s="56" t="s">
        <v>1300</v>
      </c>
      <c r="B3485" s="56" t="s">
        <v>5515</v>
      </c>
      <c r="C3485" s="56" t="s">
        <v>5782</v>
      </c>
      <c r="D3485" s="57" t="s">
        <v>5767</v>
      </c>
      <c r="E3485" s="72" t="s">
        <v>5751</v>
      </c>
      <c r="F3485" s="56" t="s">
        <v>5515</v>
      </c>
    </row>
    <row r="3486" spans="1:6" x14ac:dyDescent="0.25">
      <c r="A3486" s="56" t="s">
        <v>1302</v>
      </c>
      <c r="B3486" s="56" t="s">
        <v>5515</v>
      </c>
      <c r="C3486" s="56" t="s">
        <v>5782</v>
      </c>
      <c r="D3486" s="57" t="s">
        <v>5767</v>
      </c>
      <c r="E3486" s="72" t="s">
        <v>5751</v>
      </c>
      <c r="F3486" s="56" t="s">
        <v>5515</v>
      </c>
    </row>
    <row r="3487" spans="1:6" x14ac:dyDescent="0.25">
      <c r="A3487" s="56" t="s">
        <v>5527</v>
      </c>
      <c r="B3487" s="56" t="s">
        <v>5515</v>
      </c>
      <c r="C3487" s="56" t="s">
        <v>5782</v>
      </c>
      <c r="D3487" s="57" t="s">
        <v>5767</v>
      </c>
      <c r="E3487" s="72" t="s">
        <v>5751</v>
      </c>
      <c r="F3487" s="56" t="s">
        <v>5515</v>
      </c>
    </row>
    <row r="3488" spans="1:6" x14ac:dyDescent="0.25">
      <c r="A3488" s="56" t="s">
        <v>5528</v>
      </c>
      <c r="B3488" s="56" t="s">
        <v>5515</v>
      </c>
      <c r="C3488" s="56" t="s">
        <v>5782</v>
      </c>
      <c r="D3488" s="57" t="s">
        <v>5767</v>
      </c>
      <c r="E3488" s="72" t="s">
        <v>5751</v>
      </c>
      <c r="F3488" s="56" t="s">
        <v>5515</v>
      </c>
    </row>
    <row r="3489" spans="1:6" x14ac:dyDescent="0.25">
      <c r="A3489" s="56" t="s">
        <v>563</v>
      </c>
      <c r="B3489" s="56" t="s">
        <v>5515</v>
      </c>
      <c r="C3489" s="56" t="s">
        <v>5782</v>
      </c>
      <c r="D3489" s="57" t="s">
        <v>5767</v>
      </c>
      <c r="E3489" s="72" t="s">
        <v>5751</v>
      </c>
      <c r="F3489" s="56" t="s">
        <v>5515</v>
      </c>
    </row>
    <row r="3490" spans="1:6" x14ac:dyDescent="0.25">
      <c r="A3490" s="56" t="s">
        <v>410</v>
      </c>
      <c r="B3490" s="56" t="s">
        <v>5515</v>
      </c>
      <c r="C3490" s="56" t="s">
        <v>5782</v>
      </c>
      <c r="D3490" s="57" t="s">
        <v>5767</v>
      </c>
      <c r="E3490" s="72" t="s">
        <v>5751</v>
      </c>
      <c r="F3490" s="56" t="s">
        <v>5515</v>
      </c>
    </row>
    <row r="3491" spans="1:6" x14ac:dyDescent="0.25">
      <c r="A3491" s="56" t="s">
        <v>5529</v>
      </c>
      <c r="B3491" s="56" t="s">
        <v>5515</v>
      </c>
      <c r="C3491" s="56" t="s">
        <v>5782</v>
      </c>
      <c r="D3491" s="57" t="s">
        <v>5767</v>
      </c>
      <c r="E3491" s="72" t="s">
        <v>5751</v>
      </c>
      <c r="F3491" s="56" t="s">
        <v>5515</v>
      </c>
    </row>
    <row r="3492" spans="1:6" x14ac:dyDescent="0.25">
      <c r="A3492" s="56" t="s">
        <v>5530</v>
      </c>
      <c r="B3492" s="56" t="s">
        <v>5515</v>
      </c>
      <c r="C3492" s="56" t="s">
        <v>5782</v>
      </c>
      <c r="D3492" s="57" t="s">
        <v>5767</v>
      </c>
      <c r="E3492" s="72" t="s">
        <v>5751</v>
      </c>
      <c r="F3492" s="56" t="s">
        <v>5515</v>
      </c>
    </row>
    <row r="3493" spans="1:6" x14ac:dyDescent="0.25">
      <c r="A3493" s="56" t="s">
        <v>1327</v>
      </c>
      <c r="B3493" s="56" t="s">
        <v>5515</v>
      </c>
      <c r="C3493" s="56" t="s">
        <v>5782</v>
      </c>
      <c r="D3493" s="57" t="s">
        <v>5767</v>
      </c>
      <c r="E3493" s="72" t="s">
        <v>5751</v>
      </c>
      <c r="F3493" s="56" t="s">
        <v>5515</v>
      </c>
    </row>
    <row r="3494" spans="1:6" x14ac:dyDescent="0.25">
      <c r="A3494" s="56" t="s">
        <v>5531</v>
      </c>
      <c r="B3494" s="56" t="s">
        <v>5515</v>
      </c>
      <c r="C3494" s="56" t="s">
        <v>5782</v>
      </c>
      <c r="D3494" s="57" t="s">
        <v>5767</v>
      </c>
      <c r="E3494" s="72" t="s">
        <v>5751</v>
      </c>
      <c r="F3494" s="56" t="s">
        <v>5515</v>
      </c>
    </row>
    <row r="3495" spans="1:6" x14ac:dyDescent="0.25">
      <c r="A3495" s="56" t="s">
        <v>5532</v>
      </c>
      <c r="B3495" s="56" t="s">
        <v>5515</v>
      </c>
      <c r="C3495" s="56" t="s">
        <v>5782</v>
      </c>
      <c r="D3495" s="57" t="s">
        <v>5767</v>
      </c>
      <c r="E3495" s="72" t="s">
        <v>5751</v>
      </c>
      <c r="F3495" s="56" t="s">
        <v>5515</v>
      </c>
    </row>
    <row r="3496" spans="1:6" x14ac:dyDescent="0.25">
      <c r="A3496" s="56" t="s">
        <v>5533</v>
      </c>
      <c r="B3496" s="56" t="s">
        <v>5515</v>
      </c>
      <c r="C3496" s="56" t="s">
        <v>5782</v>
      </c>
      <c r="D3496" s="57" t="s">
        <v>5767</v>
      </c>
      <c r="E3496" s="72" t="s">
        <v>5751</v>
      </c>
      <c r="F3496" s="56" t="s">
        <v>5515</v>
      </c>
    </row>
    <row r="3497" spans="1:6" x14ac:dyDescent="0.25">
      <c r="A3497" s="56" t="s">
        <v>5534</v>
      </c>
      <c r="B3497" s="56" t="s">
        <v>5515</v>
      </c>
      <c r="C3497" s="56" t="s">
        <v>5782</v>
      </c>
      <c r="D3497" s="57" t="s">
        <v>5767</v>
      </c>
      <c r="E3497" s="72" t="s">
        <v>5751</v>
      </c>
      <c r="F3497" s="56" t="s">
        <v>5515</v>
      </c>
    </row>
    <row r="3498" spans="1:6" x14ac:dyDescent="0.25">
      <c r="A3498" s="56" t="s">
        <v>5535</v>
      </c>
      <c r="B3498" s="56" t="s">
        <v>5515</v>
      </c>
      <c r="C3498" s="56" t="s">
        <v>5782</v>
      </c>
      <c r="D3498" s="57" t="s">
        <v>5767</v>
      </c>
      <c r="E3498" s="72" t="s">
        <v>5751</v>
      </c>
      <c r="F3498" s="56" t="s">
        <v>5515</v>
      </c>
    </row>
    <row r="3499" spans="1:6" x14ac:dyDescent="0.25">
      <c r="A3499" s="56" t="s">
        <v>1328</v>
      </c>
      <c r="B3499" s="56" t="s">
        <v>5515</v>
      </c>
      <c r="C3499" s="56" t="s">
        <v>5782</v>
      </c>
      <c r="D3499" s="57" t="s">
        <v>5767</v>
      </c>
      <c r="E3499" s="72" t="s">
        <v>5751</v>
      </c>
      <c r="F3499" s="56" t="s">
        <v>5515</v>
      </c>
    </row>
    <row r="3500" spans="1:6" x14ac:dyDescent="0.25">
      <c r="A3500" s="56" t="s">
        <v>1875</v>
      </c>
      <c r="B3500" s="56" t="s">
        <v>5515</v>
      </c>
      <c r="C3500" s="56" t="s">
        <v>5782</v>
      </c>
      <c r="D3500" s="57" t="s">
        <v>5767</v>
      </c>
      <c r="E3500" s="72" t="s">
        <v>5751</v>
      </c>
      <c r="F3500" s="56" t="s">
        <v>5515</v>
      </c>
    </row>
    <row r="3501" spans="1:6" x14ac:dyDescent="0.25">
      <c r="A3501" s="56" t="s">
        <v>1304</v>
      </c>
      <c r="B3501" s="56" t="s">
        <v>5515</v>
      </c>
      <c r="C3501" s="56" t="s">
        <v>5782</v>
      </c>
      <c r="D3501" s="57" t="s">
        <v>5767</v>
      </c>
      <c r="E3501" s="72" t="s">
        <v>5751</v>
      </c>
      <c r="F3501" s="56" t="s">
        <v>5515</v>
      </c>
    </row>
    <row r="3502" spans="1:6" x14ac:dyDescent="0.25">
      <c r="A3502" s="56" t="s">
        <v>5536</v>
      </c>
      <c r="B3502" s="56" t="s">
        <v>5515</v>
      </c>
      <c r="C3502" s="56" t="s">
        <v>5782</v>
      </c>
      <c r="D3502" s="57" t="s">
        <v>5767</v>
      </c>
      <c r="E3502" s="72" t="s">
        <v>5751</v>
      </c>
      <c r="F3502" s="56" t="s">
        <v>5515</v>
      </c>
    </row>
    <row r="3503" spans="1:6" x14ac:dyDescent="0.25">
      <c r="A3503" s="56" t="s">
        <v>1305</v>
      </c>
      <c r="B3503" s="56" t="s">
        <v>5515</v>
      </c>
      <c r="C3503" s="56" t="s">
        <v>5782</v>
      </c>
      <c r="D3503" s="57" t="s">
        <v>5767</v>
      </c>
      <c r="E3503" s="72" t="s">
        <v>5751</v>
      </c>
      <c r="F3503" s="56" t="s">
        <v>5515</v>
      </c>
    </row>
    <row r="3504" spans="1:6" x14ac:dyDescent="0.25">
      <c r="A3504" s="56" t="s">
        <v>1329</v>
      </c>
      <c r="B3504" s="56" t="s">
        <v>5515</v>
      </c>
      <c r="C3504" s="56" t="s">
        <v>5782</v>
      </c>
      <c r="D3504" s="57" t="s">
        <v>5767</v>
      </c>
      <c r="E3504" s="72" t="s">
        <v>5751</v>
      </c>
      <c r="F3504" s="56" t="s">
        <v>5515</v>
      </c>
    </row>
    <row r="3505" spans="1:6" x14ac:dyDescent="0.25">
      <c r="A3505" s="56" t="s">
        <v>1306</v>
      </c>
      <c r="B3505" s="56" t="s">
        <v>5515</v>
      </c>
      <c r="C3505" s="56" t="s">
        <v>5782</v>
      </c>
      <c r="D3505" s="57" t="s">
        <v>5767</v>
      </c>
      <c r="E3505" s="72" t="s">
        <v>5751</v>
      </c>
      <c r="F3505" s="56" t="s">
        <v>5515</v>
      </c>
    </row>
    <row r="3506" spans="1:6" x14ac:dyDescent="0.25">
      <c r="A3506" s="56" t="s">
        <v>5537</v>
      </c>
      <c r="B3506" s="56" t="s">
        <v>5515</v>
      </c>
      <c r="C3506" s="56" t="s">
        <v>5782</v>
      </c>
      <c r="D3506" s="57" t="s">
        <v>5767</v>
      </c>
      <c r="E3506" s="72" t="s">
        <v>5751</v>
      </c>
      <c r="F3506" s="56" t="s">
        <v>5515</v>
      </c>
    </row>
    <row r="3507" spans="1:6" x14ac:dyDescent="0.25">
      <c r="A3507" s="56" t="s">
        <v>1330</v>
      </c>
      <c r="B3507" s="56" t="s">
        <v>5515</v>
      </c>
      <c r="C3507" s="56" t="s">
        <v>5782</v>
      </c>
      <c r="D3507" s="57" t="s">
        <v>5767</v>
      </c>
      <c r="E3507" s="72" t="s">
        <v>5751</v>
      </c>
      <c r="F3507" s="56" t="s">
        <v>5515</v>
      </c>
    </row>
    <row r="3508" spans="1:6" x14ac:dyDescent="0.25">
      <c r="A3508" s="56" t="s">
        <v>1307</v>
      </c>
      <c r="B3508" s="56" t="s">
        <v>5515</v>
      </c>
      <c r="C3508" s="56" t="s">
        <v>5782</v>
      </c>
      <c r="D3508" s="57" t="s">
        <v>5767</v>
      </c>
      <c r="E3508" s="72" t="s">
        <v>5751</v>
      </c>
      <c r="F3508" s="56" t="s">
        <v>5515</v>
      </c>
    </row>
    <row r="3509" spans="1:6" x14ac:dyDescent="0.25">
      <c r="A3509" s="56" t="s">
        <v>5538</v>
      </c>
      <c r="B3509" s="56" t="s">
        <v>5515</v>
      </c>
      <c r="C3509" s="56" t="s">
        <v>5782</v>
      </c>
      <c r="D3509" s="57" t="s">
        <v>5767</v>
      </c>
      <c r="E3509" s="72" t="s">
        <v>5751</v>
      </c>
      <c r="F3509" s="56" t="s">
        <v>5515</v>
      </c>
    </row>
    <row r="3510" spans="1:6" x14ac:dyDescent="0.25">
      <c r="A3510" s="56" t="s">
        <v>5539</v>
      </c>
      <c r="B3510" s="56" t="s">
        <v>5515</v>
      </c>
      <c r="C3510" s="56" t="s">
        <v>5782</v>
      </c>
      <c r="D3510" s="57" t="s">
        <v>5767</v>
      </c>
      <c r="E3510" s="72" t="s">
        <v>5751</v>
      </c>
      <c r="F3510" s="56" t="s">
        <v>5515</v>
      </c>
    </row>
    <row r="3511" spans="1:6" x14ac:dyDescent="0.25">
      <c r="A3511" s="56" t="s">
        <v>1332</v>
      </c>
      <c r="B3511" s="56" t="s">
        <v>5515</v>
      </c>
      <c r="C3511" s="56" t="s">
        <v>5782</v>
      </c>
      <c r="D3511" s="57" t="s">
        <v>5767</v>
      </c>
      <c r="E3511" s="72" t="s">
        <v>5751</v>
      </c>
      <c r="F3511" s="56" t="s">
        <v>5515</v>
      </c>
    </row>
    <row r="3512" spans="1:6" x14ac:dyDescent="0.25">
      <c r="A3512" s="56" t="s">
        <v>1308</v>
      </c>
      <c r="B3512" s="56" t="s">
        <v>5515</v>
      </c>
      <c r="C3512" s="56" t="s">
        <v>5782</v>
      </c>
      <c r="D3512" s="57" t="s">
        <v>5767</v>
      </c>
      <c r="E3512" s="72" t="s">
        <v>5751</v>
      </c>
      <c r="F3512" s="56" t="s">
        <v>5515</v>
      </c>
    </row>
    <row r="3513" spans="1:6" x14ac:dyDescent="0.25">
      <c r="A3513" s="56" t="s">
        <v>1309</v>
      </c>
      <c r="B3513" s="56" t="s">
        <v>5515</v>
      </c>
      <c r="C3513" s="56" t="s">
        <v>5782</v>
      </c>
      <c r="D3513" s="57" t="s">
        <v>5767</v>
      </c>
      <c r="E3513" s="72" t="s">
        <v>5751</v>
      </c>
      <c r="F3513" s="56" t="s">
        <v>5515</v>
      </c>
    </row>
    <row r="3514" spans="1:6" x14ac:dyDescent="0.25">
      <c r="A3514" s="56" t="s">
        <v>4266</v>
      </c>
      <c r="B3514" s="56" t="s">
        <v>5515</v>
      </c>
      <c r="C3514" s="56" t="s">
        <v>5782</v>
      </c>
      <c r="D3514" s="57" t="s">
        <v>5767</v>
      </c>
      <c r="E3514" s="72" t="s">
        <v>5751</v>
      </c>
      <c r="F3514" s="56" t="s">
        <v>5515</v>
      </c>
    </row>
    <row r="3515" spans="1:6" x14ac:dyDescent="0.25">
      <c r="A3515" s="56" t="s">
        <v>1310</v>
      </c>
      <c r="B3515" s="56" t="s">
        <v>5515</v>
      </c>
      <c r="C3515" s="56" t="s">
        <v>5782</v>
      </c>
      <c r="D3515" s="57" t="s">
        <v>5767</v>
      </c>
      <c r="E3515" s="72" t="s">
        <v>5751</v>
      </c>
      <c r="F3515" s="56" t="s">
        <v>5515</v>
      </c>
    </row>
    <row r="3516" spans="1:6" x14ac:dyDescent="0.25">
      <c r="A3516" s="56" t="s">
        <v>5540</v>
      </c>
      <c r="B3516" s="56" t="s">
        <v>5515</v>
      </c>
      <c r="C3516" s="56" t="s">
        <v>5782</v>
      </c>
      <c r="D3516" s="57" t="s">
        <v>5767</v>
      </c>
      <c r="E3516" s="72" t="s">
        <v>5751</v>
      </c>
      <c r="F3516" s="56" t="s">
        <v>5515</v>
      </c>
    </row>
    <row r="3517" spans="1:6" x14ac:dyDescent="0.25">
      <c r="A3517" s="56" t="s">
        <v>1311</v>
      </c>
      <c r="B3517" s="56" t="s">
        <v>5515</v>
      </c>
      <c r="C3517" s="56" t="s">
        <v>5782</v>
      </c>
      <c r="D3517" s="57" t="s">
        <v>5767</v>
      </c>
      <c r="E3517" s="72" t="s">
        <v>5751</v>
      </c>
      <c r="F3517" s="56" t="s">
        <v>5515</v>
      </c>
    </row>
    <row r="3518" spans="1:6" x14ac:dyDescent="0.25">
      <c r="A3518" s="56" t="s">
        <v>5541</v>
      </c>
      <c r="B3518" s="56" t="s">
        <v>5515</v>
      </c>
      <c r="C3518" s="56" t="s">
        <v>5782</v>
      </c>
      <c r="D3518" s="57" t="s">
        <v>5767</v>
      </c>
      <c r="E3518" s="72" t="s">
        <v>5751</v>
      </c>
      <c r="F3518" s="56" t="s">
        <v>5515</v>
      </c>
    </row>
    <row r="3519" spans="1:6" x14ac:dyDescent="0.25">
      <c r="A3519" s="56" t="s">
        <v>1125</v>
      </c>
      <c r="B3519" s="56" t="s">
        <v>5515</v>
      </c>
      <c r="C3519" s="56" t="s">
        <v>5782</v>
      </c>
      <c r="D3519" s="57" t="s">
        <v>5767</v>
      </c>
      <c r="E3519" s="72" t="s">
        <v>5751</v>
      </c>
      <c r="F3519" s="56" t="s">
        <v>5515</v>
      </c>
    </row>
    <row r="3520" spans="1:6" x14ac:dyDescent="0.25">
      <c r="A3520" s="56" t="s">
        <v>1336</v>
      </c>
      <c r="B3520" s="56" t="s">
        <v>5515</v>
      </c>
      <c r="C3520" s="56" t="s">
        <v>5782</v>
      </c>
      <c r="D3520" s="57" t="s">
        <v>5767</v>
      </c>
      <c r="E3520" s="72" t="s">
        <v>5751</v>
      </c>
      <c r="F3520" s="56" t="s">
        <v>5515</v>
      </c>
    </row>
    <row r="3521" spans="1:6" x14ac:dyDescent="0.25">
      <c r="A3521" s="56" t="s">
        <v>1837</v>
      </c>
      <c r="B3521" s="56" t="s">
        <v>5542</v>
      </c>
      <c r="C3521" s="56" t="s">
        <v>26</v>
      </c>
      <c r="D3521" s="57" t="s">
        <v>5768</v>
      </c>
      <c r="E3521" s="72" t="s">
        <v>5751</v>
      </c>
      <c r="F3521" s="56" t="s">
        <v>5542</v>
      </c>
    </row>
    <row r="3522" spans="1:6" x14ac:dyDescent="0.25">
      <c r="A3522" s="56" t="s">
        <v>5543</v>
      </c>
      <c r="B3522" s="56" t="s">
        <v>5542</v>
      </c>
      <c r="C3522" s="56" t="s">
        <v>26</v>
      </c>
      <c r="D3522" s="57" t="s">
        <v>5768</v>
      </c>
      <c r="E3522" s="72" t="s">
        <v>5751</v>
      </c>
      <c r="F3522" s="56" t="s">
        <v>5542</v>
      </c>
    </row>
    <row r="3523" spans="1:6" x14ac:dyDescent="0.25">
      <c r="A3523" s="56" t="s">
        <v>5544</v>
      </c>
      <c r="B3523" s="56" t="s">
        <v>5542</v>
      </c>
      <c r="C3523" s="56" t="s">
        <v>26</v>
      </c>
      <c r="D3523" s="57" t="s">
        <v>5768</v>
      </c>
      <c r="E3523" s="72" t="s">
        <v>5751</v>
      </c>
      <c r="F3523" s="56" t="s">
        <v>5542</v>
      </c>
    </row>
    <row r="3524" spans="1:6" x14ac:dyDescent="0.25">
      <c r="A3524" s="56" t="s">
        <v>910</v>
      </c>
      <c r="B3524" s="56" t="s">
        <v>5542</v>
      </c>
      <c r="C3524" s="56" t="s">
        <v>26</v>
      </c>
      <c r="D3524" s="57" t="s">
        <v>5768</v>
      </c>
      <c r="E3524" s="72" t="s">
        <v>5751</v>
      </c>
      <c r="F3524" s="56" t="s">
        <v>5542</v>
      </c>
    </row>
    <row r="3525" spans="1:6" x14ac:dyDescent="0.25">
      <c r="A3525" s="56" t="s">
        <v>1213</v>
      </c>
      <c r="B3525" s="56" t="s">
        <v>5542</v>
      </c>
      <c r="C3525" s="56" t="s">
        <v>26</v>
      </c>
      <c r="D3525" s="57" t="s">
        <v>5768</v>
      </c>
      <c r="E3525" s="72" t="s">
        <v>5751</v>
      </c>
      <c r="F3525" s="56" t="s">
        <v>5542</v>
      </c>
    </row>
    <row r="3526" spans="1:6" x14ac:dyDescent="0.25">
      <c r="A3526" s="56" t="s">
        <v>1232</v>
      </c>
      <c r="B3526" s="56" t="s">
        <v>5542</v>
      </c>
      <c r="C3526" s="56" t="s">
        <v>26</v>
      </c>
      <c r="D3526" s="57" t="s">
        <v>5768</v>
      </c>
      <c r="E3526" s="72" t="s">
        <v>5751</v>
      </c>
      <c r="F3526" s="56" t="s">
        <v>5542</v>
      </c>
    </row>
    <row r="3527" spans="1:6" x14ac:dyDescent="0.25">
      <c r="A3527" s="56" t="s">
        <v>5216</v>
      </c>
      <c r="B3527" s="56" t="s">
        <v>5542</v>
      </c>
      <c r="C3527" s="56" t="s">
        <v>26</v>
      </c>
      <c r="D3527" s="57" t="s">
        <v>5768</v>
      </c>
      <c r="E3527" s="72" t="s">
        <v>5751</v>
      </c>
      <c r="F3527" s="56" t="s">
        <v>5542</v>
      </c>
    </row>
    <row r="3528" spans="1:6" x14ac:dyDescent="0.25">
      <c r="A3528" s="56" t="s">
        <v>5545</v>
      </c>
      <c r="B3528" s="56" t="s">
        <v>5542</v>
      </c>
      <c r="C3528" s="56" t="s">
        <v>26</v>
      </c>
      <c r="D3528" s="57" t="s">
        <v>5768</v>
      </c>
      <c r="E3528" s="72" t="s">
        <v>5751</v>
      </c>
      <c r="F3528" s="56" t="s">
        <v>5542</v>
      </c>
    </row>
    <row r="3529" spans="1:6" x14ac:dyDescent="0.25">
      <c r="A3529" s="56" t="s">
        <v>5546</v>
      </c>
      <c r="B3529" s="56" t="s">
        <v>5542</v>
      </c>
      <c r="C3529" s="56" t="s">
        <v>26</v>
      </c>
      <c r="D3529" s="57" t="s">
        <v>5768</v>
      </c>
      <c r="E3529" s="72" t="s">
        <v>5751</v>
      </c>
      <c r="F3529" s="56" t="s">
        <v>5542</v>
      </c>
    </row>
    <row r="3530" spans="1:6" x14ac:dyDescent="0.25">
      <c r="A3530" s="56" t="s">
        <v>1274</v>
      </c>
      <c r="B3530" s="56" t="s">
        <v>5542</v>
      </c>
      <c r="C3530" s="56" t="s">
        <v>26</v>
      </c>
      <c r="D3530" s="57" t="s">
        <v>5768</v>
      </c>
      <c r="E3530" s="72" t="s">
        <v>5751</v>
      </c>
      <c r="F3530" s="56" t="s">
        <v>5542</v>
      </c>
    </row>
    <row r="3531" spans="1:6" x14ac:dyDescent="0.25">
      <c r="A3531" s="56" t="s">
        <v>5547</v>
      </c>
      <c r="B3531" s="56" t="s">
        <v>5542</v>
      </c>
      <c r="C3531" s="56" t="s">
        <v>26</v>
      </c>
      <c r="D3531" s="57" t="s">
        <v>5768</v>
      </c>
      <c r="E3531" s="72" t="s">
        <v>5751</v>
      </c>
      <c r="F3531" s="56" t="s">
        <v>5542</v>
      </c>
    </row>
    <row r="3532" spans="1:6" x14ac:dyDescent="0.25">
      <c r="A3532" s="56" t="s">
        <v>1276</v>
      </c>
      <c r="B3532" s="56" t="s">
        <v>5542</v>
      </c>
      <c r="C3532" s="56" t="s">
        <v>26</v>
      </c>
      <c r="D3532" s="57" t="s">
        <v>5768</v>
      </c>
      <c r="E3532" s="72" t="s">
        <v>5751</v>
      </c>
      <c r="F3532" s="56" t="s">
        <v>5542</v>
      </c>
    </row>
    <row r="3533" spans="1:6" x14ac:dyDescent="0.25">
      <c r="A3533" s="56" t="s">
        <v>1216</v>
      </c>
      <c r="B3533" s="56" t="s">
        <v>5542</v>
      </c>
      <c r="C3533" s="56" t="s">
        <v>26</v>
      </c>
      <c r="D3533" s="57" t="s">
        <v>5768</v>
      </c>
      <c r="E3533" s="72" t="s">
        <v>5751</v>
      </c>
      <c r="F3533" s="56" t="s">
        <v>5542</v>
      </c>
    </row>
    <row r="3534" spans="1:6" x14ac:dyDescent="0.25">
      <c r="A3534" s="56" t="s">
        <v>5548</v>
      </c>
      <c r="B3534" s="56" t="s">
        <v>5542</v>
      </c>
      <c r="C3534" s="56" t="s">
        <v>26</v>
      </c>
      <c r="D3534" s="57" t="s">
        <v>5768</v>
      </c>
      <c r="E3534" s="72" t="s">
        <v>5751</v>
      </c>
      <c r="F3534" s="56" t="s">
        <v>5542</v>
      </c>
    </row>
    <row r="3535" spans="1:6" x14ac:dyDescent="0.25">
      <c r="A3535" s="56" t="s">
        <v>5549</v>
      </c>
      <c r="B3535" s="56" t="s">
        <v>5542</v>
      </c>
      <c r="C3535" s="56" t="s">
        <v>26</v>
      </c>
      <c r="D3535" s="57" t="s">
        <v>5768</v>
      </c>
      <c r="E3535" s="72" t="s">
        <v>5751</v>
      </c>
      <c r="F3535" s="56" t="s">
        <v>5542</v>
      </c>
    </row>
    <row r="3536" spans="1:6" x14ac:dyDescent="0.25">
      <c r="A3536" s="56" t="s">
        <v>1380</v>
      </c>
      <c r="B3536" s="56" t="s">
        <v>5542</v>
      </c>
      <c r="C3536" s="56" t="s">
        <v>26</v>
      </c>
      <c r="D3536" s="57" t="s">
        <v>5768</v>
      </c>
      <c r="E3536" s="72" t="s">
        <v>5751</v>
      </c>
      <c r="F3536" s="56" t="s">
        <v>5542</v>
      </c>
    </row>
    <row r="3537" spans="1:6" x14ac:dyDescent="0.25">
      <c r="A3537" s="56" t="s">
        <v>1839</v>
      </c>
      <c r="B3537" s="56" t="s">
        <v>5542</v>
      </c>
      <c r="C3537" s="56" t="s">
        <v>26</v>
      </c>
      <c r="D3537" s="57" t="s">
        <v>5768</v>
      </c>
      <c r="E3537" s="72" t="s">
        <v>5751</v>
      </c>
      <c r="F3537" s="56" t="s">
        <v>5542</v>
      </c>
    </row>
    <row r="3538" spans="1:6" x14ac:dyDescent="0.25">
      <c r="A3538" s="56" t="s">
        <v>5550</v>
      </c>
      <c r="B3538" s="56" t="s">
        <v>5542</v>
      </c>
      <c r="C3538" s="56" t="s">
        <v>26</v>
      </c>
      <c r="D3538" s="57" t="s">
        <v>5768</v>
      </c>
      <c r="E3538" s="72" t="s">
        <v>5751</v>
      </c>
      <c r="F3538" s="56" t="s">
        <v>5542</v>
      </c>
    </row>
    <row r="3539" spans="1:6" x14ac:dyDescent="0.25">
      <c r="A3539" s="56" t="s">
        <v>919</v>
      </c>
      <c r="B3539" s="56" t="s">
        <v>5542</v>
      </c>
      <c r="C3539" s="56" t="s">
        <v>26</v>
      </c>
      <c r="D3539" s="57" t="s">
        <v>5768</v>
      </c>
      <c r="E3539" s="72" t="s">
        <v>5751</v>
      </c>
      <c r="F3539" s="56" t="s">
        <v>5542</v>
      </c>
    </row>
    <row r="3540" spans="1:6" x14ac:dyDescent="0.25">
      <c r="A3540" s="56" t="s">
        <v>1236</v>
      </c>
      <c r="B3540" s="56" t="s">
        <v>5542</v>
      </c>
      <c r="C3540" s="56" t="s">
        <v>26</v>
      </c>
      <c r="D3540" s="57" t="s">
        <v>5768</v>
      </c>
      <c r="E3540" s="72" t="s">
        <v>5751</v>
      </c>
      <c r="F3540" s="56" t="s">
        <v>5542</v>
      </c>
    </row>
    <row r="3541" spans="1:6" x14ac:dyDescent="0.25">
      <c r="A3541" s="56" t="s">
        <v>1218</v>
      </c>
      <c r="B3541" s="56" t="s">
        <v>5542</v>
      </c>
      <c r="C3541" s="56" t="s">
        <v>26</v>
      </c>
      <c r="D3541" s="57" t="s">
        <v>5768</v>
      </c>
      <c r="E3541" s="72" t="s">
        <v>5751</v>
      </c>
      <c r="F3541" s="56" t="s">
        <v>5542</v>
      </c>
    </row>
    <row r="3542" spans="1:6" x14ac:dyDescent="0.25">
      <c r="A3542" s="56" t="s">
        <v>1237</v>
      </c>
      <c r="B3542" s="56" t="s">
        <v>5542</v>
      </c>
      <c r="C3542" s="56" t="s">
        <v>26</v>
      </c>
      <c r="D3542" s="57" t="s">
        <v>5768</v>
      </c>
      <c r="E3542" s="72" t="s">
        <v>5751</v>
      </c>
      <c r="F3542" s="56" t="s">
        <v>5542</v>
      </c>
    </row>
    <row r="3543" spans="1:6" x14ac:dyDescent="0.25">
      <c r="A3543" s="56" t="s">
        <v>921</v>
      </c>
      <c r="B3543" s="56" t="s">
        <v>5542</v>
      </c>
      <c r="C3543" s="56" t="s">
        <v>26</v>
      </c>
      <c r="D3543" s="57" t="s">
        <v>5768</v>
      </c>
      <c r="E3543" s="72" t="s">
        <v>5751</v>
      </c>
      <c r="F3543" s="56" t="s">
        <v>5542</v>
      </c>
    </row>
    <row r="3544" spans="1:6" x14ac:dyDescent="0.25">
      <c r="A3544" s="56" t="s">
        <v>5551</v>
      </c>
      <c r="B3544" s="56" t="s">
        <v>5542</v>
      </c>
      <c r="C3544" s="56" t="s">
        <v>26</v>
      </c>
      <c r="D3544" s="57" t="s">
        <v>5768</v>
      </c>
      <c r="E3544" s="72" t="s">
        <v>5751</v>
      </c>
      <c r="F3544" s="56" t="s">
        <v>5542</v>
      </c>
    </row>
    <row r="3545" spans="1:6" x14ac:dyDescent="0.25">
      <c r="A3545" s="56" t="s">
        <v>2009</v>
      </c>
      <c r="B3545" s="56" t="s">
        <v>5542</v>
      </c>
      <c r="C3545" s="56" t="s">
        <v>26</v>
      </c>
      <c r="D3545" s="57" t="s">
        <v>5768</v>
      </c>
      <c r="E3545" s="72" t="s">
        <v>5751</v>
      </c>
      <c r="F3545" s="56" t="s">
        <v>5542</v>
      </c>
    </row>
    <row r="3546" spans="1:6" x14ac:dyDescent="0.25">
      <c r="A3546" s="56" t="s">
        <v>5552</v>
      </c>
      <c r="B3546" s="56" t="s">
        <v>5542</v>
      </c>
      <c r="C3546" s="56" t="s">
        <v>26</v>
      </c>
      <c r="D3546" s="57" t="s">
        <v>5768</v>
      </c>
      <c r="E3546" s="72" t="s">
        <v>5751</v>
      </c>
      <c r="F3546" s="56" t="s">
        <v>5542</v>
      </c>
    </row>
    <row r="3547" spans="1:6" x14ac:dyDescent="0.25">
      <c r="A3547" s="56" t="s">
        <v>765</v>
      </c>
      <c r="B3547" s="56" t="s">
        <v>5542</v>
      </c>
      <c r="C3547" s="56" t="s">
        <v>26</v>
      </c>
      <c r="D3547" s="57" t="s">
        <v>5768</v>
      </c>
      <c r="E3547" s="72" t="s">
        <v>5751</v>
      </c>
      <c r="F3547" s="56" t="s">
        <v>5542</v>
      </c>
    </row>
    <row r="3548" spans="1:6" x14ac:dyDescent="0.25">
      <c r="A3548" s="56" t="s">
        <v>1921</v>
      </c>
      <c r="B3548" s="56" t="s">
        <v>5542</v>
      </c>
      <c r="C3548" s="56" t="s">
        <v>26</v>
      </c>
      <c r="D3548" s="57" t="s">
        <v>5768</v>
      </c>
      <c r="E3548" s="72" t="s">
        <v>5751</v>
      </c>
      <c r="F3548" s="56" t="s">
        <v>5542</v>
      </c>
    </row>
    <row r="3549" spans="1:6" x14ac:dyDescent="0.25">
      <c r="A3549" s="56" t="s">
        <v>5553</v>
      </c>
      <c r="B3549" s="56" t="s">
        <v>5542</v>
      </c>
      <c r="C3549" s="56" t="s">
        <v>26</v>
      </c>
      <c r="D3549" s="57" t="s">
        <v>5768</v>
      </c>
      <c r="E3549" s="72" t="s">
        <v>5751</v>
      </c>
      <c r="F3549" s="56" t="s">
        <v>5542</v>
      </c>
    </row>
    <row r="3550" spans="1:6" x14ac:dyDescent="0.25">
      <c r="A3550" s="56" t="s">
        <v>5554</v>
      </c>
      <c r="B3550" s="56" t="s">
        <v>5542</v>
      </c>
      <c r="C3550" s="56" t="s">
        <v>26</v>
      </c>
      <c r="D3550" s="57" t="s">
        <v>5768</v>
      </c>
      <c r="E3550" s="72" t="s">
        <v>5751</v>
      </c>
      <c r="F3550" s="56" t="s">
        <v>5542</v>
      </c>
    </row>
    <row r="3551" spans="1:6" x14ac:dyDescent="0.25">
      <c r="A3551" s="56" t="s">
        <v>5555</v>
      </c>
      <c r="B3551" s="56" t="s">
        <v>5542</v>
      </c>
      <c r="C3551" s="56" t="s">
        <v>26</v>
      </c>
      <c r="D3551" s="57" t="s">
        <v>5768</v>
      </c>
      <c r="E3551" s="72" t="s">
        <v>5751</v>
      </c>
      <c r="F3551" s="56" t="s">
        <v>5542</v>
      </c>
    </row>
    <row r="3552" spans="1:6" x14ac:dyDescent="0.25">
      <c r="A3552" s="56" t="s">
        <v>1265</v>
      </c>
      <c r="B3552" s="56" t="s">
        <v>5542</v>
      </c>
      <c r="C3552" s="56" t="s">
        <v>26</v>
      </c>
      <c r="D3552" s="57" t="s">
        <v>5768</v>
      </c>
      <c r="E3552" s="72" t="s">
        <v>5751</v>
      </c>
      <c r="F3552" s="56" t="s">
        <v>5542</v>
      </c>
    </row>
    <row r="3553" spans="1:6" x14ac:dyDescent="0.25">
      <c r="A3553" s="56" t="s">
        <v>5556</v>
      </c>
      <c r="B3553" s="56" t="s">
        <v>5542</v>
      </c>
      <c r="C3553" s="56" t="s">
        <v>26</v>
      </c>
      <c r="D3553" s="57" t="s">
        <v>5768</v>
      </c>
      <c r="E3553" s="72" t="s">
        <v>5751</v>
      </c>
      <c r="F3553" s="56" t="s">
        <v>5542</v>
      </c>
    </row>
    <row r="3554" spans="1:6" x14ac:dyDescent="0.25">
      <c r="A3554" s="56" t="s">
        <v>1238</v>
      </c>
      <c r="B3554" s="56" t="s">
        <v>5542</v>
      </c>
      <c r="C3554" s="56" t="s">
        <v>26</v>
      </c>
      <c r="D3554" s="57" t="s">
        <v>5768</v>
      </c>
      <c r="E3554" s="72" t="s">
        <v>5751</v>
      </c>
      <c r="F3554" s="56" t="s">
        <v>5542</v>
      </c>
    </row>
    <row r="3555" spans="1:6" x14ac:dyDescent="0.25">
      <c r="A3555" s="56" t="s">
        <v>5557</v>
      </c>
      <c r="B3555" s="56" t="s">
        <v>5542</v>
      </c>
      <c r="C3555" s="56" t="s">
        <v>26</v>
      </c>
      <c r="D3555" s="57" t="s">
        <v>5768</v>
      </c>
      <c r="E3555" s="72" t="s">
        <v>5751</v>
      </c>
      <c r="F3555" s="56" t="s">
        <v>5542</v>
      </c>
    </row>
    <row r="3556" spans="1:6" x14ac:dyDescent="0.25">
      <c r="A3556" s="56" t="s">
        <v>5558</v>
      </c>
      <c r="B3556" s="56" t="s">
        <v>5542</v>
      </c>
      <c r="C3556" s="56" t="s">
        <v>26</v>
      </c>
      <c r="D3556" s="57" t="s">
        <v>5768</v>
      </c>
      <c r="E3556" s="72" t="s">
        <v>5751</v>
      </c>
      <c r="F3556" s="56" t="s">
        <v>5542</v>
      </c>
    </row>
    <row r="3557" spans="1:6" x14ac:dyDescent="0.25">
      <c r="A3557" s="56" t="s">
        <v>1280</v>
      </c>
      <c r="B3557" s="56" t="s">
        <v>5542</v>
      </c>
      <c r="C3557" s="56" t="s">
        <v>26</v>
      </c>
      <c r="D3557" s="57" t="s">
        <v>5768</v>
      </c>
      <c r="E3557" s="72" t="s">
        <v>5751</v>
      </c>
      <c r="F3557" s="56" t="s">
        <v>5542</v>
      </c>
    </row>
    <row r="3558" spans="1:6" x14ac:dyDescent="0.25">
      <c r="A3558" s="56" t="s">
        <v>1451</v>
      </c>
      <c r="B3558" s="56" t="s">
        <v>5542</v>
      </c>
      <c r="C3558" s="56" t="s">
        <v>26</v>
      </c>
      <c r="D3558" s="57" t="s">
        <v>5768</v>
      </c>
      <c r="E3558" s="72" t="s">
        <v>5751</v>
      </c>
      <c r="F3558" s="56" t="s">
        <v>5542</v>
      </c>
    </row>
    <row r="3559" spans="1:6" x14ac:dyDescent="0.25">
      <c r="A3559" s="56" t="s">
        <v>5559</v>
      </c>
      <c r="B3559" s="56" t="s">
        <v>5542</v>
      </c>
      <c r="C3559" s="56" t="s">
        <v>26</v>
      </c>
      <c r="D3559" s="57" t="s">
        <v>5768</v>
      </c>
      <c r="E3559" s="72" t="s">
        <v>5751</v>
      </c>
      <c r="F3559" s="56" t="s">
        <v>5542</v>
      </c>
    </row>
    <row r="3560" spans="1:6" x14ac:dyDescent="0.25">
      <c r="A3560" s="56" t="s">
        <v>1239</v>
      </c>
      <c r="B3560" s="56" t="s">
        <v>5542</v>
      </c>
      <c r="C3560" s="56" t="s">
        <v>26</v>
      </c>
      <c r="D3560" s="57" t="s">
        <v>5768</v>
      </c>
      <c r="E3560" s="72" t="s">
        <v>5751</v>
      </c>
      <c r="F3560" s="56" t="s">
        <v>5542</v>
      </c>
    </row>
    <row r="3561" spans="1:6" x14ac:dyDescent="0.25">
      <c r="A3561" s="56" t="s">
        <v>2123</v>
      </c>
      <c r="B3561" s="56" t="s">
        <v>5542</v>
      </c>
      <c r="C3561" s="56" t="s">
        <v>26</v>
      </c>
      <c r="D3561" s="57" t="s">
        <v>5768</v>
      </c>
      <c r="E3561" s="72" t="s">
        <v>5751</v>
      </c>
      <c r="F3561" s="56" t="s">
        <v>5542</v>
      </c>
    </row>
    <row r="3562" spans="1:6" x14ac:dyDescent="0.25">
      <c r="A3562" s="56" t="s">
        <v>930</v>
      </c>
      <c r="B3562" s="56" t="s">
        <v>5542</v>
      </c>
      <c r="C3562" s="56" t="s">
        <v>26</v>
      </c>
      <c r="D3562" s="57" t="s">
        <v>5768</v>
      </c>
      <c r="E3562" s="72" t="s">
        <v>5751</v>
      </c>
      <c r="F3562" s="56" t="s">
        <v>5542</v>
      </c>
    </row>
    <row r="3563" spans="1:6" x14ac:dyDescent="0.25">
      <c r="A3563" s="56" t="s">
        <v>5560</v>
      </c>
      <c r="B3563" s="56" t="s">
        <v>5542</v>
      </c>
      <c r="C3563" s="56" t="s">
        <v>26</v>
      </c>
      <c r="D3563" s="57" t="s">
        <v>5768</v>
      </c>
      <c r="E3563" s="72" t="s">
        <v>5751</v>
      </c>
      <c r="F3563" s="56" t="s">
        <v>5542</v>
      </c>
    </row>
    <row r="3564" spans="1:6" x14ac:dyDescent="0.25">
      <c r="A3564" s="56" t="s">
        <v>1241</v>
      </c>
      <c r="B3564" s="56" t="s">
        <v>5542</v>
      </c>
      <c r="C3564" s="56" t="s">
        <v>26</v>
      </c>
      <c r="D3564" s="57" t="s">
        <v>5768</v>
      </c>
      <c r="E3564" s="72" t="s">
        <v>5751</v>
      </c>
      <c r="F3564" s="56" t="s">
        <v>5542</v>
      </c>
    </row>
    <row r="3565" spans="1:6" x14ac:dyDescent="0.25">
      <c r="A3565" s="56" t="s">
        <v>5561</v>
      </c>
      <c r="B3565" s="56" t="s">
        <v>5542</v>
      </c>
      <c r="C3565" s="56" t="s">
        <v>26</v>
      </c>
      <c r="D3565" s="57" t="s">
        <v>5768</v>
      </c>
      <c r="E3565" s="72" t="s">
        <v>5751</v>
      </c>
      <c r="F3565" s="56" t="s">
        <v>5542</v>
      </c>
    </row>
    <row r="3566" spans="1:6" x14ac:dyDescent="0.25">
      <c r="A3566" s="56" t="s">
        <v>5562</v>
      </c>
      <c r="B3566" s="56" t="s">
        <v>5542</v>
      </c>
      <c r="C3566" s="56" t="s">
        <v>26</v>
      </c>
      <c r="D3566" s="57" t="s">
        <v>5768</v>
      </c>
      <c r="E3566" s="72" t="s">
        <v>5751</v>
      </c>
      <c r="F3566" s="56" t="s">
        <v>5542</v>
      </c>
    </row>
    <row r="3567" spans="1:6" x14ac:dyDescent="0.25">
      <c r="A3567" s="56" t="s">
        <v>1224</v>
      </c>
      <c r="B3567" s="56" t="s">
        <v>5542</v>
      </c>
      <c r="C3567" s="56" t="s">
        <v>26</v>
      </c>
      <c r="D3567" s="57" t="s">
        <v>5768</v>
      </c>
      <c r="E3567" s="72" t="s">
        <v>5751</v>
      </c>
      <c r="F3567" s="56" t="s">
        <v>5542</v>
      </c>
    </row>
    <row r="3568" spans="1:6" x14ac:dyDescent="0.25">
      <c r="A3568" s="56" t="s">
        <v>5563</v>
      </c>
      <c r="B3568" s="56" t="s">
        <v>5542</v>
      </c>
      <c r="C3568" s="56" t="s">
        <v>26</v>
      </c>
      <c r="D3568" s="57" t="s">
        <v>5768</v>
      </c>
      <c r="E3568" s="72" t="s">
        <v>5751</v>
      </c>
      <c r="F3568" s="56" t="s">
        <v>5542</v>
      </c>
    </row>
    <row r="3569" spans="1:6" x14ac:dyDescent="0.25">
      <c r="A3569" s="56" t="s">
        <v>5564</v>
      </c>
      <c r="B3569" s="56" t="s">
        <v>5542</v>
      </c>
      <c r="C3569" s="56" t="s">
        <v>26</v>
      </c>
      <c r="D3569" s="57" t="s">
        <v>5768</v>
      </c>
      <c r="E3569" s="72" t="s">
        <v>5751</v>
      </c>
      <c r="F3569" s="56" t="s">
        <v>5542</v>
      </c>
    </row>
    <row r="3570" spans="1:6" x14ac:dyDescent="0.25">
      <c r="A3570" s="56" t="s">
        <v>1284</v>
      </c>
      <c r="B3570" s="56" t="s">
        <v>5542</v>
      </c>
      <c r="C3570" s="56" t="s">
        <v>26</v>
      </c>
      <c r="D3570" s="57" t="s">
        <v>5768</v>
      </c>
      <c r="E3570" s="72" t="s">
        <v>5751</v>
      </c>
      <c r="F3570" s="56" t="s">
        <v>5542</v>
      </c>
    </row>
    <row r="3571" spans="1:6" x14ac:dyDescent="0.25">
      <c r="A3571" s="56" t="s">
        <v>1242</v>
      </c>
      <c r="B3571" s="56" t="s">
        <v>5542</v>
      </c>
      <c r="C3571" s="56" t="s">
        <v>26</v>
      </c>
      <c r="D3571" s="57" t="s">
        <v>5768</v>
      </c>
      <c r="E3571" s="72" t="s">
        <v>5751</v>
      </c>
      <c r="F3571" s="56" t="s">
        <v>5542</v>
      </c>
    </row>
    <row r="3572" spans="1:6" x14ac:dyDescent="0.25">
      <c r="A3572" s="56" t="s">
        <v>1790</v>
      </c>
      <c r="B3572" s="56" t="s">
        <v>5542</v>
      </c>
      <c r="C3572" s="56" t="s">
        <v>26</v>
      </c>
      <c r="D3572" s="57" t="s">
        <v>5768</v>
      </c>
      <c r="E3572" s="72" t="s">
        <v>5751</v>
      </c>
      <c r="F3572" s="56" t="s">
        <v>5542</v>
      </c>
    </row>
    <row r="3573" spans="1:6" x14ac:dyDescent="0.25">
      <c r="A3573" s="56" t="s">
        <v>5565</v>
      </c>
      <c r="B3573" s="56" t="s">
        <v>5542</v>
      </c>
      <c r="C3573" s="56" t="s">
        <v>26</v>
      </c>
      <c r="D3573" s="57" t="s">
        <v>5768</v>
      </c>
      <c r="E3573" s="72" t="s">
        <v>5751</v>
      </c>
      <c r="F3573" s="56" t="s">
        <v>5542</v>
      </c>
    </row>
    <row r="3574" spans="1:6" x14ac:dyDescent="0.25">
      <c r="A3574" s="56" t="s">
        <v>1246</v>
      </c>
      <c r="B3574" s="56" t="s">
        <v>5542</v>
      </c>
      <c r="C3574" s="56" t="s">
        <v>26</v>
      </c>
      <c r="D3574" s="57" t="s">
        <v>5768</v>
      </c>
      <c r="E3574" s="72" t="s">
        <v>5751</v>
      </c>
      <c r="F3574" s="56" t="s">
        <v>5542</v>
      </c>
    </row>
    <row r="3575" spans="1:6" x14ac:dyDescent="0.25">
      <c r="A3575" s="56" t="s">
        <v>1247</v>
      </c>
      <c r="B3575" s="56" t="s">
        <v>5542</v>
      </c>
      <c r="C3575" s="56" t="s">
        <v>26</v>
      </c>
      <c r="D3575" s="57" t="s">
        <v>5768</v>
      </c>
      <c r="E3575" s="72" t="s">
        <v>5751</v>
      </c>
      <c r="F3575" s="56" t="s">
        <v>5542</v>
      </c>
    </row>
    <row r="3576" spans="1:6" x14ac:dyDescent="0.25">
      <c r="A3576" s="56" t="s">
        <v>1791</v>
      </c>
      <c r="B3576" s="56" t="s">
        <v>5542</v>
      </c>
      <c r="C3576" s="56" t="s">
        <v>26</v>
      </c>
      <c r="D3576" s="57" t="s">
        <v>5768</v>
      </c>
      <c r="E3576" s="72" t="s">
        <v>5751</v>
      </c>
      <c r="F3576" s="56" t="s">
        <v>5542</v>
      </c>
    </row>
    <row r="3577" spans="1:6" x14ac:dyDescent="0.25">
      <c r="A3577" s="56" t="s">
        <v>5566</v>
      </c>
      <c r="B3577" s="56" t="s">
        <v>5542</v>
      </c>
      <c r="C3577" s="56" t="s">
        <v>26</v>
      </c>
      <c r="D3577" s="57" t="s">
        <v>5768</v>
      </c>
      <c r="E3577" s="72" t="s">
        <v>5751</v>
      </c>
      <c r="F3577" s="56" t="s">
        <v>5542</v>
      </c>
    </row>
    <row r="3578" spans="1:6" x14ac:dyDescent="0.25">
      <c r="A3578" s="56" t="s">
        <v>1270</v>
      </c>
      <c r="B3578" s="56" t="s">
        <v>5542</v>
      </c>
      <c r="C3578" s="56" t="s">
        <v>26</v>
      </c>
      <c r="D3578" s="57" t="s">
        <v>5768</v>
      </c>
      <c r="E3578" s="72" t="s">
        <v>5751</v>
      </c>
      <c r="F3578" s="56" t="s">
        <v>5542</v>
      </c>
    </row>
    <row r="3579" spans="1:6" x14ac:dyDescent="0.25">
      <c r="A3579" s="56" t="s">
        <v>1387</v>
      </c>
      <c r="B3579" s="56" t="s">
        <v>5542</v>
      </c>
      <c r="C3579" s="56" t="s">
        <v>26</v>
      </c>
      <c r="D3579" s="57" t="s">
        <v>5768</v>
      </c>
      <c r="E3579" s="72" t="s">
        <v>5751</v>
      </c>
      <c r="F3579" s="56" t="s">
        <v>5542</v>
      </c>
    </row>
    <row r="3580" spans="1:6" x14ac:dyDescent="0.25">
      <c r="A3580" s="56" t="s">
        <v>1228</v>
      </c>
      <c r="B3580" s="56" t="s">
        <v>5542</v>
      </c>
      <c r="C3580" s="56" t="s">
        <v>26</v>
      </c>
      <c r="D3580" s="57" t="s">
        <v>5768</v>
      </c>
      <c r="E3580" s="72" t="s">
        <v>5751</v>
      </c>
      <c r="F3580" s="56" t="s">
        <v>5542</v>
      </c>
    </row>
    <row r="3581" spans="1:6" x14ac:dyDescent="0.25">
      <c r="A3581" s="56" t="s">
        <v>5567</v>
      </c>
      <c r="B3581" s="56" t="s">
        <v>5542</v>
      </c>
      <c r="C3581" s="56" t="s">
        <v>26</v>
      </c>
      <c r="D3581" s="57" t="s">
        <v>5768</v>
      </c>
      <c r="E3581" s="72" t="s">
        <v>5751</v>
      </c>
      <c r="F3581" s="56" t="s">
        <v>5542</v>
      </c>
    </row>
    <row r="3582" spans="1:6" x14ac:dyDescent="0.25">
      <c r="A3582" s="56" t="s">
        <v>1285</v>
      </c>
      <c r="B3582" s="56" t="s">
        <v>5542</v>
      </c>
      <c r="C3582" s="56" t="s">
        <v>26</v>
      </c>
      <c r="D3582" s="57" t="s">
        <v>5768</v>
      </c>
      <c r="E3582" s="72" t="s">
        <v>5751</v>
      </c>
      <c r="F3582" s="56" t="s">
        <v>5542</v>
      </c>
    </row>
    <row r="3583" spans="1:6" x14ac:dyDescent="0.25">
      <c r="A3583" s="56" t="s">
        <v>657</v>
      </c>
      <c r="B3583" s="56" t="s">
        <v>5542</v>
      </c>
      <c r="C3583" s="56" t="s">
        <v>26</v>
      </c>
      <c r="D3583" s="57" t="s">
        <v>5768</v>
      </c>
      <c r="E3583" s="72" t="s">
        <v>5751</v>
      </c>
      <c r="F3583" s="56" t="s">
        <v>5542</v>
      </c>
    </row>
    <row r="3584" spans="1:6" x14ac:dyDescent="0.25">
      <c r="A3584" s="56" t="s">
        <v>1452</v>
      </c>
      <c r="B3584" s="56" t="s">
        <v>5542</v>
      </c>
      <c r="C3584" s="56" t="s">
        <v>26</v>
      </c>
      <c r="D3584" s="57" t="s">
        <v>5768</v>
      </c>
      <c r="E3584" s="72" t="s">
        <v>5751</v>
      </c>
      <c r="F3584" s="56" t="s">
        <v>5542</v>
      </c>
    </row>
    <row r="3585" spans="1:6" x14ac:dyDescent="0.25">
      <c r="A3585" s="56" t="s">
        <v>5568</v>
      </c>
      <c r="B3585" s="56" t="s">
        <v>5569</v>
      </c>
      <c r="C3585" s="56" t="s">
        <v>26</v>
      </c>
      <c r="D3585" s="57" t="s">
        <v>5768</v>
      </c>
      <c r="E3585" s="72" t="s">
        <v>5751</v>
      </c>
      <c r="F3585" s="56" t="s">
        <v>5569</v>
      </c>
    </row>
    <row r="3586" spans="1:6" x14ac:dyDescent="0.25">
      <c r="A3586" s="56" t="s">
        <v>1171</v>
      </c>
      <c r="B3586" s="56" t="s">
        <v>5569</v>
      </c>
      <c r="C3586" s="56" t="s">
        <v>26</v>
      </c>
      <c r="D3586" s="57" t="s">
        <v>5768</v>
      </c>
      <c r="E3586" s="72" t="s">
        <v>5751</v>
      </c>
      <c r="F3586" s="56" t="s">
        <v>5569</v>
      </c>
    </row>
    <row r="3587" spans="1:6" x14ac:dyDescent="0.25">
      <c r="A3587" s="56" t="s">
        <v>1172</v>
      </c>
      <c r="B3587" s="56" t="s">
        <v>5569</v>
      </c>
      <c r="C3587" s="56" t="s">
        <v>26</v>
      </c>
      <c r="D3587" s="57" t="s">
        <v>5768</v>
      </c>
      <c r="E3587" s="72" t="s">
        <v>5751</v>
      </c>
      <c r="F3587" s="56" t="s">
        <v>5569</v>
      </c>
    </row>
    <row r="3588" spans="1:6" x14ac:dyDescent="0.25">
      <c r="A3588" s="56" t="s">
        <v>1187</v>
      </c>
      <c r="B3588" s="56" t="s">
        <v>5569</v>
      </c>
      <c r="C3588" s="56" t="s">
        <v>26</v>
      </c>
      <c r="D3588" s="57" t="s">
        <v>5768</v>
      </c>
      <c r="E3588" s="72" t="s">
        <v>5751</v>
      </c>
      <c r="F3588" s="56" t="s">
        <v>5569</v>
      </c>
    </row>
    <row r="3589" spans="1:6" x14ac:dyDescent="0.25">
      <c r="A3589" s="56" t="s">
        <v>5570</v>
      </c>
      <c r="B3589" s="56" t="s">
        <v>5569</v>
      </c>
      <c r="C3589" s="56" t="s">
        <v>26</v>
      </c>
      <c r="D3589" s="57" t="s">
        <v>5768</v>
      </c>
      <c r="E3589" s="72" t="s">
        <v>5751</v>
      </c>
      <c r="F3589" s="56" t="s">
        <v>5569</v>
      </c>
    </row>
    <row r="3590" spans="1:6" x14ac:dyDescent="0.25">
      <c r="A3590" s="56" t="s">
        <v>1188</v>
      </c>
      <c r="B3590" s="56" t="s">
        <v>5569</v>
      </c>
      <c r="C3590" s="56" t="s">
        <v>26</v>
      </c>
      <c r="D3590" s="57" t="s">
        <v>5768</v>
      </c>
      <c r="E3590" s="72" t="s">
        <v>5751</v>
      </c>
      <c r="F3590" s="56" t="s">
        <v>5569</v>
      </c>
    </row>
    <row r="3591" spans="1:6" x14ac:dyDescent="0.25">
      <c r="A3591" s="56" t="s">
        <v>1189</v>
      </c>
      <c r="B3591" s="56" t="s">
        <v>5569</v>
      </c>
      <c r="C3591" s="56" t="s">
        <v>26</v>
      </c>
      <c r="D3591" s="57" t="s">
        <v>5768</v>
      </c>
      <c r="E3591" s="72" t="s">
        <v>5751</v>
      </c>
      <c r="F3591" s="56" t="s">
        <v>5569</v>
      </c>
    </row>
    <row r="3592" spans="1:6" x14ac:dyDescent="0.25">
      <c r="A3592" s="56" t="s">
        <v>5571</v>
      </c>
      <c r="B3592" s="56" t="s">
        <v>5569</v>
      </c>
      <c r="C3592" s="56" t="s">
        <v>26</v>
      </c>
      <c r="D3592" s="57" t="s">
        <v>5768</v>
      </c>
      <c r="E3592" s="72" t="s">
        <v>5751</v>
      </c>
      <c r="F3592" s="56" t="s">
        <v>5569</v>
      </c>
    </row>
    <row r="3593" spans="1:6" x14ac:dyDescent="0.25">
      <c r="A3593" s="56" t="s">
        <v>1174</v>
      </c>
      <c r="B3593" s="56" t="s">
        <v>5569</v>
      </c>
      <c r="C3593" s="56" t="s">
        <v>26</v>
      </c>
      <c r="D3593" s="57" t="s">
        <v>5768</v>
      </c>
      <c r="E3593" s="72" t="s">
        <v>5751</v>
      </c>
      <c r="F3593" s="56" t="s">
        <v>5569</v>
      </c>
    </row>
    <row r="3594" spans="1:6" x14ac:dyDescent="0.25">
      <c r="A3594" s="56" t="s">
        <v>1453</v>
      </c>
      <c r="B3594" s="56" t="s">
        <v>5569</v>
      </c>
      <c r="C3594" s="56" t="s">
        <v>26</v>
      </c>
      <c r="D3594" s="57" t="s">
        <v>5768</v>
      </c>
      <c r="E3594" s="72" t="s">
        <v>5751</v>
      </c>
      <c r="F3594" s="56" t="s">
        <v>5569</v>
      </c>
    </row>
    <row r="3595" spans="1:6" x14ac:dyDescent="0.25">
      <c r="A3595" s="56" t="s">
        <v>5572</v>
      </c>
      <c r="B3595" s="56" t="s">
        <v>5569</v>
      </c>
      <c r="C3595" s="56" t="s">
        <v>26</v>
      </c>
      <c r="D3595" s="57" t="s">
        <v>5768</v>
      </c>
      <c r="E3595" s="72" t="s">
        <v>5751</v>
      </c>
      <c r="F3595" s="56" t="s">
        <v>5569</v>
      </c>
    </row>
    <row r="3596" spans="1:6" x14ac:dyDescent="0.25">
      <c r="A3596" s="56" t="s">
        <v>1190</v>
      </c>
      <c r="B3596" s="56" t="s">
        <v>5569</v>
      </c>
      <c r="C3596" s="56" t="s">
        <v>26</v>
      </c>
      <c r="D3596" s="57" t="s">
        <v>5768</v>
      </c>
      <c r="E3596" s="72" t="s">
        <v>5751</v>
      </c>
      <c r="F3596" s="56" t="s">
        <v>5569</v>
      </c>
    </row>
    <row r="3597" spans="1:6" x14ac:dyDescent="0.25">
      <c r="A3597" s="56" t="s">
        <v>5573</v>
      </c>
      <c r="B3597" s="56" t="s">
        <v>5569</v>
      </c>
      <c r="C3597" s="56" t="s">
        <v>26</v>
      </c>
      <c r="D3597" s="57" t="s">
        <v>5768</v>
      </c>
      <c r="E3597" s="72" t="s">
        <v>5751</v>
      </c>
      <c r="F3597" s="56" t="s">
        <v>5569</v>
      </c>
    </row>
    <row r="3598" spans="1:6" x14ac:dyDescent="0.25">
      <c r="A3598" s="56" t="s">
        <v>1177</v>
      </c>
      <c r="B3598" s="56" t="s">
        <v>5569</v>
      </c>
      <c r="C3598" s="56" t="s">
        <v>26</v>
      </c>
      <c r="D3598" s="57" t="s">
        <v>5768</v>
      </c>
      <c r="E3598" s="72" t="s">
        <v>5751</v>
      </c>
      <c r="F3598" s="56" t="s">
        <v>5569</v>
      </c>
    </row>
    <row r="3599" spans="1:6" x14ac:dyDescent="0.25">
      <c r="A3599" s="56" t="s">
        <v>5574</v>
      </c>
      <c r="B3599" s="56" t="s">
        <v>5569</v>
      </c>
      <c r="C3599" s="56" t="s">
        <v>26</v>
      </c>
      <c r="D3599" s="57" t="s">
        <v>5768</v>
      </c>
      <c r="E3599" s="72" t="s">
        <v>5751</v>
      </c>
      <c r="F3599" s="56" t="s">
        <v>5569</v>
      </c>
    </row>
    <row r="3600" spans="1:6" x14ac:dyDescent="0.25">
      <c r="A3600" s="56" t="s">
        <v>161</v>
      </c>
      <c r="B3600" s="56" t="s">
        <v>5569</v>
      </c>
      <c r="C3600" s="56" t="s">
        <v>26</v>
      </c>
      <c r="D3600" s="57" t="s">
        <v>5768</v>
      </c>
      <c r="E3600" s="72" t="s">
        <v>5751</v>
      </c>
      <c r="F3600" s="56" t="s">
        <v>5569</v>
      </c>
    </row>
    <row r="3601" spans="1:6" x14ac:dyDescent="0.25">
      <c r="A3601" s="56" t="s">
        <v>1191</v>
      </c>
      <c r="B3601" s="56" t="s">
        <v>5569</v>
      </c>
      <c r="C3601" s="56" t="s">
        <v>26</v>
      </c>
      <c r="D3601" s="57" t="s">
        <v>5768</v>
      </c>
      <c r="E3601" s="72" t="s">
        <v>5751</v>
      </c>
      <c r="F3601" s="56" t="s">
        <v>5569</v>
      </c>
    </row>
    <row r="3602" spans="1:6" x14ac:dyDescent="0.25">
      <c r="A3602" s="56" t="s">
        <v>1178</v>
      </c>
      <c r="B3602" s="56" t="s">
        <v>5569</v>
      </c>
      <c r="C3602" s="56" t="s">
        <v>26</v>
      </c>
      <c r="D3602" s="57" t="s">
        <v>5768</v>
      </c>
      <c r="E3602" s="72" t="s">
        <v>5751</v>
      </c>
      <c r="F3602" s="56" t="s">
        <v>5569</v>
      </c>
    </row>
    <row r="3603" spans="1:6" x14ac:dyDescent="0.25">
      <c r="A3603" s="56" t="s">
        <v>1836</v>
      </c>
      <c r="B3603" s="56" t="s">
        <v>5569</v>
      </c>
      <c r="C3603" s="56" t="s">
        <v>26</v>
      </c>
      <c r="D3603" s="57" t="s">
        <v>5768</v>
      </c>
      <c r="E3603" s="72" t="s">
        <v>5751</v>
      </c>
      <c r="F3603" s="56" t="s">
        <v>5569</v>
      </c>
    </row>
    <row r="3604" spans="1:6" x14ac:dyDescent="0.25">
      <c r="A3604" s="56" t="s">
        <v>166</v>
      </c>
      <c r="B3604" s="56" t="s">
        <v>5569</v>
      </c>
      <c r="C3604" s="56" t="s">
        <v>26</v>
      </c>
      <c r="D3604" s="57" t="s">
        <v>5768</v>
      </c>
      <c r="E3604" s="72" t="s">
        <v>5751</v>
      </c>
      <c r="F3604" s="56" t="s">
        <v>5569</v>
      </c>
    </row>
    <row r="3605" spans="1:6" x14ac:dyDescent="0.25">
      <c r="A3605" s="56" t="s">
        <v>1192</v>
      </c>
      <c r="B3605" s="56" t="s">
        <v>5569</v>
      </c>
      <c r="C3605" s="56" t="s">
        <v>26</v>
      </c>
      <c r="D3605" s="57" t="s">
        <v>5768</v>
      </c>
      <c r="E3605" s="72" t="s">
        <v>5751</v>
      </c>
      <c r="F3605" s="56" t="s">
        <v>5569</v>
      </c>
    </row>
    <row r="3606" spans="1:6" x14ac:dyDescent="0.25">
      <c r="A3606" s="56" t="s">
        <v>5575</v>
      </c>
      <c r="B3606" s="56" t="s">
        <v>5569</v>
      </c>
      <c r="C3606" s="56" t="s">
        <v>26</v>
      </c>
      <c r="D3606" s="57" t="s">
        <v>5768</v>
      </c>
      <c r="E3606" s="72" t="s">
        <v>5751</v>
      </c>
      <c r="F3606" s="56" t="s">
        <v>5569</v>
      </c>
    </row>
    <row r="3607" spans="1:6" x14ac:dyDescent="0.25">
      <c r="A3607" s="56" t="s">
        <v>5576</v>
      </c>
      <c r="B3607" s="56" t="s">
        <v>5569</v>
      </c>
      <c r="C3607" s="56" t="s">
        <v>26</v>
      </c>
      <c r="D3607" s="57" t="s">
        <v>5768</v>
      </c>
      <c r="E3607" s="72" t="s">
        <v>5751</v>
      </c>
      <c r="F3607" s="56" t="s">
        <v>5569</v>
      </c>
    </row>
    <row r="3608" spans="1:6" x14ac:dyDescent="0.25">
      <c r="A3608" s="56" t="s">
        <v>5577</v>
      </c>
      <c r="B3608" s="56" t="s">
        <v>5569</v>
      </c>
      <c r="C3608" s="56" t="s">
        <v>26</v>
      </c>
      <c r="D3608" s="57" t="s">
        <v>5768</v>
      </c>
      <c r="E3608" s="72" t="s">
        <v>5751</v>
      </c>
      <c r="F3608" s="56" t="s">
        <v>5569</v>
      </c>
    </row>
    <row r="3609" spans="1:6" x14ac:dyDescent="0.25">
      <c r="A3609" s="56" t="s">
        <v>1193</v>
      </c>
      <c r="B3609" s="56" t="s">
        <v>5569</v>
      </c>
      <c r="C3609" s="56" t="s">
        <v>26</v>
      </c>
      <c r="D3609" s="57" t="s">
        <v>5768</v>
      </c>
      <c r="E3609" s="72" t="s">
        <v>5751</v>
      </c>
      <c r="F3609" s="56" t="s">
        <v>5569</v>
      </c>
    </row>
    <row r="3610" spans="1:6" x14ac:dyDescent="0.25">
      <c r="A3610" s="56" t="s">
        <v>4744</v>
      </c>
      <c r="B3610" s="56" t="s">
        <v>5569</v>
      </c>
      <c r="C3610" s="56" t="s">
        <v>26</v>
      </c>
      <c r="D3610" s="57" t="s">
        <v>5768</v>
      </c>
      <c r="E3610" s="72" t="s">
        <v>5751</v>
      </c>
      <c r="F3610" s="56" t="s">
        <v>5569</v>
      </c>
    </row>
    <row r="3611" spans="1:6" x14ac:dyDescent="0.25">
      <c r="A3611" s="56" t="s">
        <v>5578</v>
      </c>
      <c r="B3611" s="56" t="s">
        <v>5569</v>
      </c>
      <c r="C3611" s="56" t="s">
        <v>26</v>
      </c>
      <c r="D3611" s="57" t="s">
        <v>5768</v>
      </c>
      <c r="E3611" s="72" t="s">
        <v>5751</v>
      </c>
      <c r="F3611" s="56" t="s">
        <v>5569</v>
      </c>
    </row>
    <row r="3612" spans="1:6" x14ac:dyDescent="0.25">
      <c r="A3612" s="56" t="s">
        <v>1194</v>
      </c>
      <c r="B3612" s="56" t="s">
        <v>5569</v>
      </c>
      <c r="C3612" s="56" t="s">
        <v>26</v>
      </c>
      <c r="D3612" s="57" t="s">
        <v>5768</v>
      </c>
      <c r="E3612" s="72" t="s">
        <v>5751</v>
      </c>
      <c r="F3612" s="56" t="s">
        <v>5569</v>
      </c>
    </row>
    <row r="3613" spans="1:6" x14ac:dyDescent="0.25">
      <c r="A3613" s="56" t="s">
        <v>1223</v>
      </c>
      <c r="B3613" s="56" t="s">
        <v>5569</v>
      </c>
      <c r="C3613" s="56" t="s">
        <v>26</v>
      </c>
      <c r="D3613" s="57" t="s">
        <v>5768</v>
      </c>
      <c r="E3613" s="72" t="s">
        <v>5751</v>
      </c>
      <c r="F3613" s="56" t="s">
        <v>5569</v>
      </c>
    </row>
    <row r="3614" spans="1:6" x14ac:dyDescent="0.25">
      <c r="A3614" s="56" t="s">
        <v>5579</v>
      </c>
      <c r="B3614" s="56" t="s">
        <v>5569</v>
      </c>
      <c r="C3614" s="56" t="s">
        <v>26</v>
      </c>
      <c r="D3614" s="57" t="s">
        <v>5768</v>
      </c>
      <c r="E3614" s="72" t="s">
        <v>5751</v>
      </c>
      <c r="F3614" s="56" t="s">
        <v>5569</v>
      </c>
    </row>
    <row r="3615" spans="1:6" x14ac:dyDescent="0.25">
      <c r="A3615" s="56" t="s">
        <v>5580</v>
      </c>
      <c r="B3615" s="56" t="s">
        <v>5569</v>
      </c>
      <c r="C3615" s="56" t="s">
        <v>26</v>
      </c>
      <c r="D3615" s="57" t="s">
        <v>5768</v>
      </c>
      <c r="E3615" s="72" t="s">
        <v>5751</v>
      </c>
      <c r="F3615" s="56" t="s">
        <v>5569</v>
      </c>
    </row>
    <row r="3616" spans="1:6" x14ac:dyDescent="0.25">
      <c r="A3616" s="56" t="s">
        <v>1179</v>
      </c>
      <c r="B3616" s="56" t="s">
        <v>5569</v>
      </c>
      <c r="C3616" s="56" t="s">
        <v>26</v>
      </c>
      <c r="D3616" s="57" t="s">
        <v>5768</v>
      </c>
      <c r="E3616" s="72" t="s">
        <v>5751</v>
      </c>
      <c r="F3616" s="56" t="s">
        <v>5569</v>
      </c>
    </row>
    <row r="3617" spans="1:6" x14ac:dyDescent="0.25">
      <c r="A3617" s="56" t="s">
        <v>1180</v>
      </c>
      <c r="B3617" s="56" t="s">
        <v>5569</v>
      </c>
      <c r="C3617" s="56" t="s">
        <v>26</v>
      </c>
      <c r="D3617" s="57" t="s">
        <v>5768</v>
      </c>
      <c r="E3617" s="72" t="s">
        <v>5751</v>
      </c>
      <c r="F3617" s="56" t="s">
        <v>5569</v>
      </c>
    </row>
    <row r="3618" spans="1:6" x14ac:dyDescent="0.25">
      <c r="A3618" s="56" t="s">
        <v>5581</v>
      </c>
      <c r="B3618" s="56" t="s">
        <v>5569</v>
      </c>
      <c r="C3618" s="56" t="s">
        <v>26</v>
      </c>
      <c r="D3618" s="57" t="s">
        <v>5768</v>
      </c>
      <c r="E3618" s="72" t="s">
        <v>5751</v>
      </c>
      <c r="F3618" s="56" t="s">
        <v>5569</v>
      </c>
    </row>
    <row r="3619" spans="1:6" x14ac:dyDescent="0.25">
      <c r="A3619" s="56" t="s">
        <v>162</v>
      </c>
      <c r="B3619" s="56" t="s">
        <v>5569</v>
      </c>
      <c r="C3619" s="56" t="s">
        <v>26</v>
      </c>
      <c r="D3619" s="57" t="s">
        <v>5768</v>
      </c>
      <c r="E3619" s="72" t="s">
        <v>5751</v>
      </c>
      <c r="F3619" s="56" t="s">
        <v>5569</v>
      </c>
    </row>
    <row r="3620" spans="1:6" x14ac:dyDescent="0.25">
      <c r="A3620" s="56" t="s">
        <v>5582</v>
      </c>
      <c r="B3620" s="56" t="s">
        <v>5569</v>
      </c>
      <c r="C3620" s="56" t="s">
        <v>26</v>
      </c>
      <c r="D3620" s="57" t="s">
        <v>5768</v>
      </c>
      <c r="E3620" s="72" t="s">
        <v>5751</v>
      </c>
      <c r="F3620" s="56" t="s">
        <v>5569</v>
      </c>
    </row>
    <row r="3621" spans="1:6" x14ac:dyDescent="0.25">
      <c r="A3621" s="56" t="s">
        <v>1181</v>
      </c>
      <c r="B3621" s="56" t="s">
        <v>5569</v>
      </c>
      <c r="C3621" s="56" t="s">
        <v>26</v>
      </c>
      <c r="D3621" s="57" t="s">
        <v>5768</v>
      </c>
      <c r="E3621" s="72" t="s">
        <v>5751</v>
      </c>
      <c r="F3621" s="56" t="s">
        <v>5569</v>
      </c>
    </row>
    <row r="3622" spans="1:6" x14ac:dyDescent="0.25">
      <c r="A3622" s="56" t="s">
        <v>5583</v>
      </c>
      <c r="B3622" s="56" t="s">
        <v>5569</v>
      </c>
      <c r="C3622" s="56" t="s">
        <v>26</v>
      </c>
      <c r="D3622" s="57" t="s">
        <v>5768</v>
      </c>
      <c r="E3622" s="72" t="s">
        <v>5751</v>
      </c>
      <c r="F3622" s="56" t="s">
        <v>5569</v>
      </c>
    </row>
    <row r="3623" spans="1:6" x14ac:dyDescent="0.25">
      <c r="A3623" s="56" t="s">
        <v>1182</v>
      </c>
      <c r="B3623" s="56" t="s">
        <v>5569</v>
      </c>
      <c r="C3623" s="56" t="s">
        <v>26</v>
      </c>
      <c r="D3623" s="57" t="s">
        <v>5768</v>
      </c>
      <c r="E3623" s="72" t="s">
        <v>5751</v>
      </c>
      <c r="F3623" s="56" t="s">
        <v>5569</v>
      </c>
    </row>
    <row r="3624" spans="1:6" x14ac:dyDescent="0.25">
      <c r="A3624" s="56" t="s">
        <v>1195</v>
      </c>
      <c r="B3624" s="56" t="s">
        <v>5569</v>
      </c>
      <c r="C3624" s="56" t="s">
        <v>26</v>
      </c>
      <c r="D3624" s="57" t="s">
        <v>5768</v>
      </c>
      <c r="E3624" s="72" t="s">
        <v>5751</v>
      </c>
      <c r="F3624" s="56" t="s">
        <v>5569</v>
      </c>
    </row>
    <row r="3625" spans="1:6" x14ac:dyDescent="0.25">
      <c r="A3625" s="56" t="s">
        <v>5584</v>
      </c>
      <c r="B3625" s="56" t="s">
        <v>5569</v>
      </c>
      <c r="C3625" s="56" t="s">
        <v>26</v>
      </c>
      <c r="D3625" s="57" t="s">
        <v>5768</v>
      </c>
      <c r="E3625" s="72" t="s">
        <v>5751</v>
      </c>
      <c r="F3625" s="56" t="s">
        <v>5569</v>
      </c>
    </row>
    <row r="3626" spans="1:6" x14ac:dyDescent="0.25">
      <c r="A3626" s="56" t="s">
        <v>5585</v>
      </c>
      <c r="B3626" s="56" t="s">
        <v>5569</v>
      </c>
      <c r="C3626" s="56" t="s">
        <v>26</v>
      </c>
      <c r="D3626" s="57" t="s">
        <v>5768</v>
      </c>
      <c r="E3626" s="72" t="s">
        <v>5751</v>
      </c>
      <c r="F3626" s="56" t="s">
        <v>5569</v>
      </c>
    </row>
    <row r="3627" spans="1:6" x14ac:dyDescent="0.25">
      <c r="A3627" s="56" t="s">
        <v>163</v>
      </c>
      <c r="B3627" s="56" t="s">
        <v>5569</v>
      </c>
      <c r="C3627" s="56" t="s">
        <v>26</v>
      </c>
      <c r="D3627" s="57" t="s">
        <v>5768</v>
      </c>
      <c r="E3627" s="72" t="s">
        <v>5751</v>
      </c>
      <c r="F3627" s="56" t="s">
        <v>5569</v>
      </c>
    </row>
    <row r="3628" spans="1:6" x14ac:dyDescent="0.25">
      <c r="A3628" s="56" t="s">
        <v>164</v>
      </c>
      <c r="B3628" s="56" t="s">
        <v>5569</v>
      </c>
      <c r="C3628" s="56" t="s">
        <v>26</v>
      </c>
      <c r="D3628" s="57" t="s">
        <v>5768</v>
      </c>
      <c r="E3628" s="72" t="s">
        <v>5751</v>
      </c>
      <c r="F3628" s="56" t="s">
        <v>5569</v>
      </c>
    </row>
    <row r="3629" spans="1:6" x14ac:dyDescent="0.25">
      <c r="A3629" s="56" t="s">
        <v>1271</v>
      </c>
      <c r="B3629" s="56" t="s">
        <v>5569</v>
      </c>
      <c r="C3629" s="56" t="s">
        <v>26</v>
      </c>
      <c r="D3629" s="57" t="s">
        <v>5768</v>
      </c>
      <c r="E3629" s="72" t="s">
        <v>5751</v>
      </c>
      <c r="F3629" s="56" t="s">
        <v>5569</v>
      </c>
    </row>
    <row r="3630" spans="1:6" x14ac:dyDescent="0.25">
      <c r="A3630" s="56" t="s">
        <v>1186</v>
      </c>
      <c r="B3630" s="56" t="s">
        <v>5569</v>
      </c>
      <c r="C3630" s="56" t="s">
        <v>26</v>
      </c>
      <c r="D3630" s="57" t="s">
        <v>5768</v>
      </c>
      <c r="E3630" s="72" t="s">
        <v>5751</v>
      </c>
      <c r="F3630" s="56" t="s">
        <v>5569</v>
      </c>
    </row>
    <row r="3631" spans="1:6" x14ac:dyDescent="0.25">
      <c r="A3631" s="56" t="s">
        <v>1196</v>
      </c>
      <c r="B3631" s="56" t="s">
        <v>5569</v>
      </c>
      <c r="C3631" s="56" t="s">
        <v>26</v>
      </c>
      <c r="D3631" s="57" t="s">
        <v>5768</v>
      </c>
      <c r="E3631" s="72" t="s">
        <v>5751</v>
      </c>
      <c r="F3631" s="56" t="s">
        <v>5569</v>
      </c>
    </row>
    <row r="3632" spans="1:6" x14ac:dyDescent="0.25">
      <c r="A3632" s="56" t="s">
        <v>1197</v>
      </c>
      <c r="B3632" s="56" t="s">
        <v>5569</v>
      </c>
      <c r="C3632" s="56" t="s">
        <v>26</v>
      </c>
      <c r="D3632" s="57" t="s">
        <v>5768</v>
      </c>
      <c r="E3632" s="72" t="s">
        <v>5751</v>
      </c>
      <c r="F3632" s="56" t="s">
        <v>5569</v>
      </c>
    </row>
    <row r="3633" spans="1:6" x14ac:dyDescent="0.25">
      <c r="A3633" s="56" t="s">
        <v>5586</v>
      </c>
      <c r="B3633" s="56" t="s">
        <v>5569</v>
      </c>
      <c r="C3633" s="56" t="s">
        <v>26</v>
      </c>
      <c r="D3633" s="57" t="s">
        <v>5768</v>
      </c>
      <c r="E3633" s="72" t="s">
        <v>5751</v>
      </c>
      <c r="F3633" s="56" t="s">
        <v>5569</v>
      </c>
    </row>
    <row r="3634" spans="1:6" x14ac:dyDescent="0.25">
      <c r="A3634" s="56" t="s">
        <v>1287</v>
      </c>
      <c r="B3634" s="56" t="s">
        <v>5569</v>
      </c>
      <c r="C3634" s="56" t="s">
        <v>26</v>
      </c>
      <c r="D3634" s="57" t="s">
        <v>5768</v>
      </c>
      <c r="E3634" s="72" t="s">
        <v>5751</v>
      </c>
      <c r="F3634" s="56" t="s">
        <v>5569</v>
      </c>
    </row>
    <row r="3635" spans="1:6" x14ac:dyDescent="0.25">
      <c r="A3635" s="56" t="s">
        <v>723</v>
      </c>
      <c r="B3635" s="56" t="s">
        <v>5569</v>
      </c>
      <c r="C3635" s="56" t="s">
        <v>26</v>
      </c>
      <c r="D3635" s="57" t="s">
        <v>5768</v>
      </c>
      <c r="E3635" s="72" t="s">
        <v>5751</v>
      </c>
      <c r="F3635" s="56" t="s">
        <v>5569</v>
      </c>
    </row>
    <row r="3636" spans="1:6" x14ac:dyDescent="0.25">
      <c r="A3636" s="56" t="s">
        <v>4078</v>
      </c>
      <c r="B3636" s="56" t="s">
        <v>5589</v>
      </c>
      <c r="C3636" s="56" t="s">
        <v>5782</v>
      </c>
      <c r="D3636" s="57" t="s">
        <v>5767</v>
      </c>
      <c r="E3636" s="72" t="s">
        <v>5754</v>
      </c>
      <c r="F3636" s="56" t="s">
        <v>5589</v>
      </c>
    </row>
    <row r="3637" spans="1:6" x14ac:dyDescent="0.25">
      <c r="A3637" s="56" t="s">
        <v>5158</v>
      </c>
      <c r="B3637" s="56" t="s">
        <v>5589</v>
      </c>
      <c r="C3637" s="56" t="s">
        <v>5782</v>
      </c>
      <c r="D3637" s="57" t="s">
        <v>5767</v>
      </c>
      <c r="E3637" s="72" t="s">
        <v>5754</v>
      </c>
      <c r="F3637" s="56" t="s">
        <v>5589</v>
      </c>
    </row>
    <row r="3638" spans="1:6" x14ac:dyDescent="0.25">
      <c r="A3638" s="56" t="s">
        <v>4824</v>
      </c>
      <c r="B3638" s="56" t="s">
        <v>5589</v>
      </c>
      <c r="C3638" s="56" t="s">
        <v>5782</v>
      </c>
      <c r="D3638" s="57" t="s">
        <v>5767</v>
      </c>
      <c r="E3638" s="72" t="s">
        <v>5754</v>
      </c>
      <c r="F3638" s="56" t="s">
        <v>5589</v>
      </c>
    </row>
    <row r="3639" spans="1:6" x14ac:dyDescent="0.25">
      <c r="A3639" s="56" t="s">
        <v>4825</v>
      </c>
      <c r="B3639" s="56" t="s">
        <v>5589</v>
      </c>
      <c r="C3639" s="56" t="s">
        <v>5782</v>
      </c>
      <c r="D3639" s="57" t="s">
        <v>5767</v>
      </c>
      <c r="E3639" s="72" t="s">
        <v>5754</v>
      </c>
      <c r="F3639" s="56" t="s">
        <v>5589</v>
      </c>
    </row>
    <row r="3640" spans="1:6" x14ac:dyDescent="0.25">
      <c r="A3640" s="56" t="s">
        <v>3714</v>
      </c>
      <c r="B3640" s="56" t="s">
        <v>5589</v>
      </c>
      <c r="C3640" s="56" t="s">
        <v>5782</v>
      </c>
      <c r="D3640" s="57" t="s">
        <v>5767</v>
      </c>
      <c r="E3640" s="72" t="s">
        <v>5754</v>
      </c>
      <c r="F3640" s="56" t="s">
        <v>5589</v>
      </c>
    </row>
    <row r="3641" spans="1:6" x14ac:dyDescent="0.25">
      <c r="A3641" s="56" t="s">
        <v>2911</v>
      </c>
      <c r="B3641" s="56" t="s">
        <v>5589</v>
      </c>
      <c r="C3641" s="56" t="s">
        <v>5782</v>
      </c>
      <c r="D3641" s="57" t="s">
        <v>5767</v>
      </c>
      <c r="E3641" s="72" t="s">
        <v>5754</v>
      </c>
      <c r="F3641" s="56" t="s">
        <v>5589</v>
      </c>
    </row>
    <row r="3642" spans="1:6" x14ac:dyDescent="0.25">
      <c r="A3642" s="56" t="s">
        <v>5082</v>
      </c>
      <c r="B3642" s="56" t="s">
        <v>5589</v>
      </c>
      <c r="C3642" s="56" t="s">
        <v>5782</v>
      </c>
      <c r="D3642" s="57" t="s">
        <v>5767</v>
      </c>
      <c r="E3642" s="72" t="s">
        <v>5754</v>
      </c>
      <c r="F3642" s="56" t="s">
        <v>5589</v>
      </c>
    </row>
    <row r="3643" spans="1:6" x14ac:dyDescent="0.25">
      <c r="A3643" s="56" t="s">
        <v>5155</v>
      </c>
      <c r="B3643" s="56" t="s">
        <v>5589</v>
      </c>
      <c r="C3643" s="56" t="s">
        <v>5782</v>
      </c>
      <c r="D3643" s="57" t="s">
        <v>5767</v>
      </c>
      <c r="E3643" s="72" t="s">
        <v>5754</v>
      </c>
      <c r="F3643" s="56" t="s">
        <v>5589</v>
      </c>
    </row>
    <row r="3644" spans="1:6" x14ac:dyDescent="0.25">
      <c r="A3644" s="56" t="s">
        <v>4135</v>
      </c>
      <c r="B3644" s="56" t="s">
        <v>5589</v>
      </c>
      <c r="C3644" s="56" t="s">
        <v>5782</v>
      </c>
      <c r="D3644" s="57" t="s">
        <v>5767</v>
      </c>
      <c r="E3644" s="72" t="s">
        <v>5754</v>
      </c>
      <c r="F3644" s="56" t="s">
        <v>5589</v>
      </c>
    </row>
    <row r="3645" spans="1:6" x14ac:dyDescent="0.25">
      <c r="A3645" s="56" t="s">
        <v>5086</v>
      </c>
      <c r="B3645" s="56" t="s">
        <v>5589</v>
      </c>
      <c r="C3645" s="56" t="s">
        <v>5782</v>
      </c>
      <c r="D3645" s="57" t="s">
        <v>5767</v>
      </c>
      <c r="E3645" s="72" t="s">
        <v>5754</v>
      </c>
      <c r="F3645" s="56" t="s">
        <v>5589</v>
      </c>
    </row>
    <row r="3646" spans="1:6" x14ac:dyDescent="0.25">
      <c r="A3646" s="56" t="s">
        <v>4828</v>
      </c>
      <c r="B3646" s="56" t="s">
        <v>5589</v>
      </c>
      <c r="C3646" s="56" t="s">
        <v>5782</v>
      </c>
      <c r="D3646" s="57" t="s">
        <v>5767</v>
      </c>
      <c r="E3646" s="72" t="s">
        <v>5754</v>
      </c>
      <c r="F3646" s="56" t="s">
        <v>5589</v>
      </c>
    </row>
    <row r="3647" spans="1:6" x14ac:dyDescent="0.25">
      <c r="A3647" s="56" t="s">
        <v>3542</v>
      </c>
      <c r="B3647" s="56" t="s">
        <v>5589</v>
      </c>
      <c r="C3647" s="56" t="s">
        <v>5782</v>
      </c>
      <c r="D3647" s="57" t="s">
        <v>5767</v>
      </c>
      <c r="E3647" s="72" t="s">
        <v>5754</v>
      </c>
      <c r="F3647" s="56" t="s">
        <v>5589</v>
      </c>
    </row>
    <row r="3648" spans="1:6" x14ac:dyDescent="0.25">
      <c r="A3648" s="56" t="s">
        <v>4223</v>
      </c>
      <c r="B3648" s="56" t="s">
        <v>5589</v>
      </c>
      <c r="C3648" s="56" t="s">
        <v>5782</v>
      </c>
      <c r="D3648" s="57" t="s">
        <v>5767</v>
      </c>
      <c r="E3648" s="72" t="s">
        <v>5754</v>
      </c>
      <c r="F3648" s="56" t="s">
        <v>5589</v>
      </c>
    </row>
    <row r="3649" spans="1:6" x14ac:dyDescent="0.25">
      <c r="A3649" s="56" t="s">
        <v>4225</v>
      </c>
      <c r="B3649" s="56" t="s">
        <v>5589</v>
      </c>
      <c r="C3649" s="56" t="s">
        <v>5782</v>
      </c>
      <c r="D3649" s="57" t="s">
        <v>5767</v>
      </c>
      <c r="E3649" s="72" t="s">
        <v>5754</v>
      </c>
      <c r="F3649" s="56" t="s">
        <v>5589</v>
      </c>
    </row>
    <row r="3650" spans="1:6" x14ac:dyDescent="0.25">
      <c r="A3650" s="56" t="s">
        <v>4036</v>
      </c>
      <c r="B3650" s="56" t="s">
        <v>5589</v>
      </c>
      <c r="C3650" s="56" t="s">
        <v>5782</v>
      </c>
      <c r="D3650" s="57" t="s">
        <v>5767</v>
      </c>
      <c r="E3650" s="72" t="s">
        <v>5754</v>
      </c>
      <c r="F3650" s="56" t="s">
        <v>5589</v>
      </c>
    </row>
    <row r="3651" spans="1:6" x14ac:dyDescent="0.25">
      <c r="A3651" s="56" t="s">
        <v>4550</v>
      </c>
      <c r="B3651" s="56" t="s">
        <v>5589</v>
      </c>
      <c r="C3651" s="56" t="s">
        <v>5782</v>
      </c>
      <c r="D3651" s="57" t="s">
        <v>5767</v>
      </c>
      <c r="E3651" s="72" t="s">
        <v>5754</v>
      </c>
      <c r="F3651" s="56" t="s">
        <v>5589</v>
      </c>
    </row>
    <row r="3652" spans="1:6" x14ac:dyDescent="0.25">
      <c r="A3652" s="56" t="s">
        <v>4572</v>
      </c>
      <c r="B3652" s="56" t="s">
        <v>5589</v>
      </c>
      <c r="C3652" s="56" t="s">
        <v>5782</v>
      </c>
      <c r="D3652" s="57" t="s">
        <v>5767</v>
      </c>
      <c r="E3652" s="72" t="s">
        <v>5754</v>
      </c>
      <c r="F3652" s="56" t="s">
        <v>5589</v>
      </c>
    </row>
    <row r="3653" spans="1:6" x14ac:dyDescent="0.25">
      <c r="A3653" s="56" t="s">
        <v>3890</v>
      </c>
      <c r="B3653" s="56" t="s">
        <v>5589</v>
      </c>
      <c r="C3653" s="56" t="s">
        <v>5782</v>
      </c>
      <c r="D3653" s="57" t="s">
        <v>5767</v>
      </c>
      <c r="E3653" s="72" t="s">
        <v>5754</v>
      </c>
      <c r="F3653" s="56" t="s">
        <v>5589</v>
      </c>
    </row>
    <row r="3654" spans="1:6" x14ac:dyDescent="0.25">
      <c r="A3654" s="56" t="s">
        <v>4936</v>
      </c>
      <c r="B3654" s="56" t="s">
        <v>5589</v>
      </c>
      <c r="C3654" s="56" t="s">
        <v>5782</v>
      </c>
      <c r="D3654" s="57" t="s">
        <v>5767</v>
      </c>
      <c r="E3654" s="72" t="s">
        <v>5754</v>
      </c>
      <c r="F3654" s="56" t="s">
        <v>5589</v>
      </c>
    </row>
    <row r="3655" spans="1:6" x14ac:dyDescent="0.25">
      <c r="A3655" s="56" t="s">
        <v>4098</v>
      </c>
      <c r="B3655" s="56" t="s">
        <v>5589</v>
      </c>
      <c r="C3655" s="56" t="s">
        <v>5782</v>
      </c>
      <c r="D3655" s="57" t="s">
        <v>5767</v>
      </c>
      <c r="E3655" s="72" t="s">
        <v>5754</v>
      </c>
      <c r="F3655" s="56" t="s">
        <v>5589</v>
      </c>
    </row>
    <row r="3656" spans="1:6" x14ac:dyDescent="0.25">
      <c r="A3656" s="56" t="s">
        <v>5162</v>
      </c>
      <c r="B3656" s="56" t="s">
        <v>5589</v>
      </c>
      <c r="C3656" s="56" t="s">
        <v>5782</v>
      </c>
      <c r="D3656" s="57" t="s">
        <v>5767</v>
      </c>
      <c r="E3656" s="72" t="s">
        <v>5754</v>
      </c>
      <c r="F3656" s="56" t="s">
        <v>5589</v>
      </c>
    </row>
    <row r="3657" spans="1:6" x14ac:dyDescent="0.25">
      <c r="A3657" s="56" t="s">
        <v>4838</v>
      </c>
      <c r="B3657" s="56" t="s">
        <v>5589</v>
      </c>
      <c r="C3657" s="56" t="s">
        <v>5782</v>
      </c>
      <c r="D3657" s="57" t="s">
        <v>5767</v>
      </c>
      <c r="E3657" s="72" t="s">
        <v>5754</v>
      </c>
      <c r="F3657" s="56" t="s">
        <v>5589</v>
      </c>
    </row>
    <row r="3658" spans="1:6" x14ac:dyDescent="0.25">
      <c r="A3658" s="56" t="s">
        <v>5089</v>
      </c>
      <c r="B3658" s="56" t="s">
        <v>5589</v>
      </c>
      <c r="C3658" s="56" t="s">
        <v>5782</v>
      </c>
      <c r="D3658" s="57" t="s">
        <v>5767</v>
      </c>
      <c r="E3658" s="72" t="s">
        <v>5754</v>
      </c>
      <c r="F3658" s="56" t="s">
        <v>5589</v>
      </c>
    </row>
    <row r="3659" spans="1:6" x14ac:dyDescent="0.25">
      <c r="A3659" s="56" t="s">
        <v>4227</v>
      </c>
      <c r="B3659" s="56" t="s">
        <v>5589</v>
      </c>
      <c r="C3659" s="56" t="s">
        <v>5782</v>
      </c>
      <c r="D3659" s="57" t="s">
        <v>5767</v>
      </c>
      <c r="E3659" s="72" t="s">
        <v>5754</v>
      </c>
      <c r="F3659" s="56" t="s">
        <v>5589</v>
      </c>
    </row>
    <row r="3660" spans="1:6" x14ac:dyDescent="0.25">
      <c r="A3660" s="56" t="s">
        <v>4472</v>
      </c>
      <c r="B3660" s="56" t="s">
        <v>5589</v>
      </c>
      <c r="C3660" s="56" t="s">
        <v>5782</v>
      </c>
      <c r="D3660" s="57" t="s">
        <v>5767</v>
      </c>
      <c r="E3660" s="72" t="s">
        <v>5754</v>
      </c>
      <c r="F3660" s="56" t="s">
        <v>5589</v>
      </c>
    </row>
    <row r="3661" spans="1:6" x14ac:dyDescent="0.25">
      <c r="A3661" s="56" t="s">
        <v>3548</v>
      </c>
      <c r="B3661" s="56" t="s">
        <v>5589</v>
      </c>
      <c r="C3661" s="56" t="s">
        <v>5782</v>
      </c>
      <c r="D3661" s="57" t="s">
        <v>5767</v>
      </c>
      <c r="E3661" s="72" t="s">
        <v>5754</v>
      </c>
      <c r="F3661" s="56" t="s">
        <v>5589</v>
      </c>
    </row>
    <row r="3662" spans="1:6" x14ac:dyDescent="0.25">
      <c r="A3662" s="56" t="s">
        <v>3247</v>
      </c>
      <c r="B3662" s="56" t="s">
        <v>5589</v>
      </c>
      <c r="C3662" s="56" t="s">
        <v>5782</v>
      </c>
      <c r="D3662" s="57" t="s">
        <v>5767</v>
      </c>
      <c r="E3662" s="72" t="s">
        <v>5754</v>
      </c>
      <c r="F3662" s="56" t="s">
        <v>5589</v>
      </c>
    </row>
    <row r="3663" spans="1:6" x14ac:dyDescent="0.25">
      <c r="A3663" s="56" t="s">
        <v>4250</v>
      </c>
      <c r="B3663" s="56" t="s">
        <v>5589</v>
      </c>
      <c r="C3663" s="56" t="s">
        <v>5782</v>
      </c>
      <c r="D3663" s="57" t="s">
        <v>5767</v>
      </c>
      <c r="E3663" s="72" t="s">
        <v>5754</v>
      </c>
      <c r="F3663" s="56" t="s">
        <v>5589</v>
      </c>
    </row>
    <row r="3664" spans="1:6" x14ac:dyDescent="0.25">
      <c r="A3664" s="56" t="s">
        <v>4907</v>
      </c>
      <c r="B3664" s="56" t="s">
        <v>5589</v>
      </c>
      <c r="C3664" s="56" t="s">
        <v>5782</v>
      </c>
      <c r="D3664" s="57" t="s">
        <v>5767</v>
      </c>
      <c r="E3664" s="72" t="s">
        <v>5754</v>
      </c>
      <c r="F3664" s="56" t="s">
        <v>5589</v>
      </c>
    </row>
    <row r="3665" spans="1:6" x14ac:dyDescent="0.25">
      <c r="A3665" s="56" t="s">
        <v>5040</v>
      </c>
      <c r="B3665" s="56" t="s">
        <v>5589</v>
      </c>
      <c r="C3665" s="56" t="s">
        <v>5782</v>
      </c>
      <c r="D3665" s="57" t="s">
        <v>5767</v>
      </c>
      <c r="E3665" s="72" t="s">
        <v>5754</v>
      </c>
      <c r="F3665" s="56" t="s">
        <v>5589</v>
      </c>
    </row>
    <row r="3666" spans="1:6" x14ac:dyDescent="0.25">
      <c r="A3666" s="56" t="s">
        <v>4300</v>
      </c>
      <c r="B3666" s="56" t="s">
        <v>5589</v>
      </c>
      <c r="C3666" s="56" t="s">
        <v>5782</v>
      </c>
      <c r="D3666" s="57" t="s">
        <v>5767</v>
      </c>
      <c r="E3666" s="72" t="s">
        <v>5754</v>
      </c>
      <c r="F3666" s="56" t="s">
        <v>5589</v>
      </c>
    </row>
    <row r="3667" spans="1:6" x14ac:dyDescent="0.25">
      <c r="A3667" s="56" t="s">
        <v>2922</v>
      </c>
      <c r="B3667" s="56" t="s">
        <v>5589</v>
      </c>
      <c r="C3667" s="56" t="s">
        <v>5782</v>
      </c>
      <c r="D3667" s="57" t="s">
        <v>5767</v>
      </c>
      <c r="E3667" s="72" t="s">
        <v>5754</v>
      </c>
      <c r="F3667" s="56" t="s">
        <v>5589</v>
      </c>
    </row>
    <row r="3668" spans="1:6" x14ac:dyDescent="0.25">
      <c r="A3668" s="56" t="s">
        <v>3776</v>
      </c>
      <c r="B3668" s="56" t="s">
        <v>5589</v>
      </c>
      <c r="C3668" s="56" t="s">
        <v>5782</v>
      </c>
      <c r="D3668" s="57" t="s">
        <v>5767</v>
      </c>
      <c r="E3668" s="72" t="s">
        <v>5754</v>
      </c>
      <c r="F3668" s="56" t="s">
        <v>5589</v>
      </c>
    </row>
    <row r="3669" spans="1:6" x14ac:dyDescent="0.25">
      <c r="A3669" s="56" t="s">
        <v>4806</v>
      </c>
      <c r="B3669" s="56" t="s">
        <v>5589</v>
      </c>
      <c r="C3669" s="56" t="s">
        <v>5782</v>
      </c>
      <c r="D3669" s="57" t="s">
        <v>5767</v>
      </c>
      <c r="E3669" s="72" t="s">
        <v>5754</v>
      </c>
      <c r="F3669" s="56" t="s">
        <v>5589</v>
      </c>
    </row>
    <row r="3670" spans="1:6" x14ac:dyDescent="0.25">
      <c r="A3670" s="56" t="s">
        <v>3100</v>
      </c>
      <c r="B3670" s="56" t="s">
        <v>5589</v>
      </c>
      <c r="C3670" s="56" t="s">
        <v>5782</v>
      </c>
      <c r="D3670" s="57" t="s">
        <v>5767</v>
      </c>
      <c r="E3670" s="72" t="s">
        <v>5754</v>
      </c>
      <c r="F3670" s="56" t="s">
        <v>5589</v>
      </c>
    </row>
    <row r="3671" spans="1:6" x14ac:dyDescent="0.25">
      <c r="A3671" s="56" t="s">
        <v>5041</v>
      </c>
      <c r="B3671" s="56" t="s">
        <v>5589</v>
      </c>
      <c r="C3671" s="56" t="s">
        <v>5782</v>
      </c>
      <c r="D3671" s="57" t="s">
        <v>5767</v>
      </c>
      <c r="E3671" s="72" t="s">
        <v>5754</v>
      </c>
      <c r="F3671" s="56" t="s">
        <v>5589</v>
      </c>
    </row>
    <row r="3672" spans="1:6" x14ac:dyDescent="0.25">
      <c r="A3672" s="56" t="s">
        <v>4808</v>
      </c>
      <c r="B3672" s="56" t="s">
        <v>5589</v>
      </c>
      <c r="C3672" s="56" t="s">
        <v>5782</v>
      </c>
      <c r="D3672" s="57" t="s">
        <v>5767</v>
      </c>
      <c r="E3672" s="72" t="s">
        <v>5754</v>
      </c>
      <c r="F3672" s="56" t="s">
        <v>5589</v>
      </c>
    </row>
    <row r="3673" spans="1:6" x14ac:dyDescent="0.25">
      <c r="A3673" s="56" t="s">
        <v>3721</v>
      </c>
      <c r="B3673" s="56" t="s">
        <v>5589</v>
      </c>
      <c r="C3673" s="56" t="s">
        <v>5782</v>
      </c>
      <c r="D3673" s="57" t="s">
        <v>5767</v>
      </c>
      <c r="E3673" s="72" t="s">
        <v>5754</v>
      </c>
      <c r="F3673" s="56" t="s">
        <v>5589</v>
      </c>
    </row>
    <row r="3674" spans="1:6" x14ac:dyDescent="0.25">
      <c r="A3674" s="56" t="s">
        <v>4809</v>
      </c>
      <c r="B3674" s="56" t="s">
        <v>5589</v>
      </c>
      <c r="C3674" s="56" t="s">
        <v>5782</v>
      </c>
      <c r="D3674" s="57" t="s">
        <v>5767</v>
      </c>
      <c r="E3674" s="72" t="s">
        <v>5754</v>
      </c>
      <c r="F3674" s="56" t="s">
        <v>5589</v>
      </c>
    </row>
    <row r="3675" spans="1:6" x14ac:dyDescent="0.25">
      <c r="A3675" s="56" t="s">
        <v>3722</v>
      </c>
      <c r="B3675" s="56" t="s">
        <v>5589</v>
      </c>
      <c r="C3675" s="56" t="s">
        <v>5782</v>
      </c>
      <c r="D3675" s="57" t="s">
        <v>5767</v>
      </c>
      <c r="E3675" s="72" t="s">
        <v>5754</v>
      </c>
      <c r="F3675" s="56" t="s">
        <v>5589</v>
      </c>
    </row>
    <row r="3676" spans="1:6" x14ac:dyDescent="0.25">
      <c r="A3676" s="56" t="s">
        <v>3897</v>
      </c>
      <c r="B3676" s="56" t="s">
        <v>5589</v>
      </c>
      <c r="C3676" s="56" t="s">
        <v>5782</v>
      </c>
      <c r="D3676" s="57" t="s">
        <v>5767</v>
      </c>
      <c r="E3676" s="72" t="s">
        <v>5754</v>
      </c>
      <c r="F3676" s="56" t="s">
        <v>5589</v>
      </c>
    </row>
    <row r="3677" spans="1:6" x14ac:dyDescent="0.25">
      <c r="A3677" s="56" t="s">
        <v>3724</v>
      </c>
      <c r="B3677" s="56" t="s">
        <v>5589</v>
      </c>
      <c r="C3677" s="56" t="s">
        <v>5782</v>
      </c>
      <c r="D3677" s="57" t="s">
        <v>5767</v>
      </c>
      <c r="E3677" s="72" t="s">
        <v>5754</v>
      </c>
      <c r="F3677" s="56" t="s">
        <v>5589</v>
      </c>
    </row>
    <row r="3678" spans="1:6" x14ac:dyDescent="0.25">
      <c r="A3678" s="56" t="s">
        <v>3143</v>
      </c>
      <c r="B3678" s="56" t="s">
        <v>5589</v>
      </c>
      <c r="C3678" s="56" t="s">
        <v>5782</v>
      </c>
      <c r="D3678" s="57" t="s">
        <v>5767</v>
      </c>
      <c r="E3678" s="72" t="s">
        <v>5754</v>
      </c>
      <c r="F3678" s="56" t="s">
        <v>5589</v>
      </c>
    </row>
    <row r="3679" spans="1:6" x14ac:dyDescent="0.25">
      <c r="A3679" s="56" t="s">
        <v>2854</v>
      </c>
      <c r="B3679" s="56" t="s">
        <v>5589</v>
      </c>
      <c r="C3679" s="56" t="s">
        <v>5782</v>
      </c>
      <c r="D3679" s="57" t="s">
        <v>5767</v>
      </c>
      <c r="E3679" s="72" t="s">
        <v>5754</v>
      </c>
      <c r="F3679" s="56" t="s">
        <v>5589</v>
      </c>
    </row>
    <row r="3680" spans="1:6" x14ac:dyDescent="0.25">
      <c r="A3680" s="56" t="s">
        <v>4251</v>
      </c>
      <c r="B3680" s="56" t="s">
        <v>5589</v>
      </c>
      <c r="C3680" s="56" t="s">
        <v>5782</v>
      </c>
      <c r="D3680" s="57" t="s">
        <v>5767</v>
      </c>
      <c r="E3680" s="72" t="s">
        <v>5754</v>
      </c>
      <c r="F3680" s="56" t="s">
        <v>5589</v>
      </c>
    </row>
    <row r="3681" spans="1:6" x14ac:dyDescent="0.25">
      <c r="A3681" s="56" t="s">
        <v>3114</v>
      </c>
      <c r="B3681" s="56" t="s">
        <v>5589</v>
      </c>
      <c r="C3681" s="56" t="s">
        <v>5782</v>
      </c>
      <c r="D3681" s="57" t="s">
        <v>5767</v>
      </c>
      <c r="E3681" s="72" t="s">
        <v>5754</v>
      </c>
      <c r="F3681" s="56" t="s">
        <v>5589</v>
      </c>
    </row>
    <row r="3682" spans="1:6" x14ac:dyDescent="0.25">
      <c r="A3682" s="56" t="s">
        <v>5073</v>
      </c>
      <c r="B3682" s="56" t="s">
        <v>5589</v>
      </c>
      <c r="C3682" s="56" t="s">
        <v>5782</v>
      </c>
      <c r="D3682" s="57" t="s">
        <v>5767</v>
      </c>
      <c r="E3682" s="72" t="s">
        <v>5754</v>
      </c>
      <c r="F3682" s="56" t="s">
        <v>5589</v>
      </c>
    </row>
    <row r="3683" spans="1:6" x14ac:dyDescent="0.25">
      <c r="A3683" s="56" t="s">
        <v>4104</v>
      </c>
      <c r="B3683" s="56" t="s">
        <v>5589</v>
      </c>
      <c r="C3683" s="56" t="s">
        <v>5782</v>
      </c>
      <c r="D3683" s="57" t="s">
        <v>5767</v>
      </c>
      <c r="E3683" s="72" t="s">
        <v>5754</v>
      </c>
      <c r="F3683" s="56" t="s">
        <v>5589</v>
      </c>
    </row>
    <row r="3684" spans="1:6" x14ac:dyDescent="0.25">
      <c r="A3684" s="56" t="s">
        <v>4811</v>
      </c>
      <c r="B3684" s="56" t="s">
        <v>5589</v>
      </c>
      <c r="C3684" s="56" t="s">
        <v>5782</v>
      </c>
      <c r="D3684" s="57" t="s">
        <v>5767</v>
      </c>
      <c r="E3684" s="72" t="s">
        <v>5754</v>
      </c>
      <c r="F3684" s="56" t="s">
        <v>5589</v>
      </c>
    </row>
    <row r="3685" spans="1:6" x14ac:dyDescent="0.25">
      <c r="A3685" s="56" t="s">
        <v>4900</v>
      </c>
      <c r="B3685" s="56" t="s">
        <v>5589</v>
      </c>
      <c r="C3685" s="56" t="s">
        <v>5782</v>
      </c>
      <c r="D3685" s="57" t="s">
        <v>5767</v>
      </c>
      <c r="E3685" s="72" t="s">
        <v>5754</v>
      </c>
      <c r="F3685" s="56" t="s">
        <v>5589</v>
      </c>
    </row>
    <row r="3686" spans="1:6" x14ac:dyDescent="0.25">
      <c r="A3686" s="56" t="s">
        <v>4942</v>
      </c>
      <c r="B3686" s="56" t="s">
        <v>5589</v>
      </c>
      <c r="C3686" s="56" t="s">
        <v>5782</v>
      </c>
      <c r="D3686" s="57" t="s">
        <v>5767</v>
      </c>
      <c r="E3686" s="72" t="s">
        <v>5754</v>
      </c>
      <c r="F3686" s="56" t="s">
        <v>5589</v>
      </c>
    </row>
    <row r="3687" spans="1:6" x14ac:dyDescent="0.25">
      <c r="A3687" s="56" t="s">
        <v>4252</v>
      </c>
      <c r="B3687" s="56" t="s">
        <v>5589</v>
      </c>
      <c r="C3687" s="56" t="s">
        <v>5782</v>
      </c>
      <c r="D3687" s="57" t="s">
        <v>5767</v>
      </c>
      <c r="E3687" s="72" t="s">
        <v>5754</v>
      </c>
      <c r="F3687" s="56" t="s">
        <v>5589</v>
      </c>
    </row>
    <row r="3688" spans="1:6" x14ac:dyDescent="0.25">
      <c r="A3688" s="56" t="s">
        <v>2925</v>
      </c>
      <c r="B3688" s="56" t="s">
        <v>5589</v>
      </c>
      <c r="C3688" s="56" t="s">
        <v>5782</v>
      </c>
      <c r="D3688" s="57" t="s">
        <v>5767</v>
      </c>
      <c r="E3688" s="72" t="s">
        <v>5754</v>
      </c>
      <c r="F3688" s="56" t="s">
        <v>5589</v>
      </c>
    </row>
    <row r="3689" spans="1:6" x14ac:dyDescent="0.25">
      <c r="A3689" s="56" t="s">
        <v>4912</v>
      </c>
      <c r="B3689" s="56" t="s">
        <v>5589</v>
      </c>
      <c r="C3689" s="56" t="s">
        <v>5782</v>
      </c>
      <c r="D3689" s="57" t="s">
        <v>5767</v>
      </c>
      <c r="E3689" s="72" t="s">
        <v>5754</v>
      </c>
      <c r="F3689" s="56" t="s">
        <v>5589</v>
      </c>
    </row>
    <row r="3690" spans="1:6" x14ac:dyDescent="0.25">
      <c r="A3690" s="56" t="s">
        <v>4799</v>
      </c>
      <c r="B3690" s="56" t="s">
        <v>5589</v>
      </c>
      <c r="C3690" s="56" t="s">
        <v>5782</v>
      </c>
      <c r="D3690" s="57" t="s">
        <v>5767</v>
      </c>
      <c r="E3690" s="72" t="s">
        <v>5754</v>
      </c>
      <c r="F3690" s="56" t="s">
        <v>5589</v>
      </c>
    </row>
    <row r="3691" spans="1:6" x14ac:dyDescent="0.25">
      <c r="A3691" s="56" t="s">
        <v>4840</v>
      </c>
      <c r="B3691" s="56" t="s">
        <v>5589</v>
      </c>
      <c r="C3691" s="56" t="s">
        <v>5782</v>
      </c>
      <c r="D3691" s="57" t="s">
        <v>5767</v>
      </c>
      <c r="E3691" s="72" t="s">
        <v>5754</v>
      </c>
      <c r="F3691" s="56" t="s">
        <v>5589</v>
      </c>
    </row>
    <row r="3692" spans="1:6" x14ac:dyDescent="0.25">
      <c r="A3692" s="56" t="s">
        <v>5166</v>
      </c>
      <c r="B3692" s="56" t="s">
        <v>5589</v>
      </c>
      <c r="C3692" s="56" t="s">
        <v>5782</v>
      </c>
      <c r="D3692" s="57" t="s">
        <v>5767</v>
      </c>
      <c r="E3692" s="72" t="s">
        <v>5754</v>
      </c>
      <c r="F3692" s="56" t="s">
        <v>5589</v>
      </c>
    </row>
    <row r="3693" spans="1:6" x14ac:dyDescent="0.25">
      <c r="A3693" s="56" t="s">
        <v>3117</v>
      </c>
      <c r="B3693" s="56" t="s">
        <v>5589</v>
      </c>
      <c r="C3693" s="56" t="s">
        <v>5782</v>
      </c>
      <c r="D3693" s="57" t="s">
        <v>5767</v>
      </c>
      <c r="E3693" s="72" t="s">
        <v>5754</v>
      </c>
      <c r="F3693" s="56" t="s">
        <v>5589</v>
      </c>
    </row>
    <row r="3694" spans="1:6" x14ac:dyDescent="0.25">
      <c r="A3694" s="56" t="s">
        <v>4395</v>
      </c>
      <c r="B3694" s="56" t="s">
        <v>5589</v>
      </c>
      <c r="C3694" s="56" t="s">
        <v>5782</v>
      </c>
      <c r="D3694" s="57" t="s">
        <v>5767</v>
      </c>
      <c r="E3694" s="72" t="s">
        <v>5754</v>
      </c>
      <c r="F3694" s="56" t="s">
        <v>5589</v>
      </c>
    </row>
    <row r="3695" spans="1:6" x14ac:dyDescent="0.25">
      <c r="A3695" s="56" t="s">
        <v>5080</v>
      </c>
      <c r="B3695" s="56" t="s">
        <v>5589</v>
      </c>
      <c r="C3695" s="56" t="s">
        <v>5782</v>
      </c>
      <c r="D3695" s="57" t="s">
        <v>5767</v>
      </c>
      <c r="E3695" s="72" t="s">
        <v>5754</v>
      </c>
      <c r="F3695" s="56" t="s">
        <v>5589</v>
      </c>
    </row>
    <row r="3696" spans="1:6" x14ac:dyDescent="0.25">
      <c r="A3696" s="56" t="s">
        <v>3148</v>
      </c>
      <c r="B3696" s="56" t="s">
        <v>5589</v>
      </c>
      <c r="C3696" s="56" t="s">
        <v>5782</v>
      </c>
      <c r="D3696" s="57" t="s">
        <v>5767</v>
      </c>
      <c r="E3696" s="72" t="s">
        <v>5754</v>
      </c>
      <c r="F3696" s="56" t="s">
        <v>5589</v>
      </c>
    </row>
    <row r="3697" spans="1:6" x14ac:dyDescent="0.25">
      <c r="A3697" s="56" t="s">
        <v>2909</v>
      </c>
      <c r="B3697" s="56" t="s">
        <v>5589</v>
      </c>
      <c r="C3697" s="56" t="s">
        <v>5782</v>
      </c>
      <c r="D3697" s="57" t="s">
        <v>5767</v>
      </c>
      <c r="E3697" s="72" t="s">
        <v>5754</v>
      </c>
      <c r="F3697" s="56" t="s">
        <v>5589</v>
      </c>
    </row>
    <row r="3698" spans="1:6" x14ac:dyDescent="0.25">
      <c r="A3698" s="56" t="s">
        <v>4813</v>
      </c>
      <c r="B3698" s="56" t="s">
        <v>5589</v>
      </c>
      <c r="C3698" s="56" t="s">
        <v>5782</v>
      </c>
      <c r="D3698" s="57" t="s">
        <v>5767</v>
      </c>
      <c r="E3698" s="72" t="s">
        <v>5754</v>
      </c>
      <c r="F3698" s="56" t="s">
        <v>5589</v>
      </c>
    </row>
    <row r="3699" spans="1:6" x14ac:dyDescent="0.25">
      <c r="A3699" s="56" t="s">
        <v>4943</v>
      </c>
      <c r="B3699" s="56" t="s">
        <v>5589</v>
      </c>
      <c r="C3699" s="56" t="s">
        <v>5782</v>
      </c>
      <c r="D3699" s="57" t="s">
        <v>5767</v>
      </c>
      <c r="E3699" s="72" t="s">
        <v>5754</v>
      </c>
      <c r="F3699" s="56" t="s">
        <v>5589</v>
      </c>
    </row>
    <row r="3700" spans="1:6" x14ac:dyDescent="0.25">
      <c r="A3700" s="56" t="s">
        <v>3712</v>
      </c>
      <c r="B3700" s="56" t="s">
        <v>5589</v>
      </c>
      <c r="C3700" s="56" t="s">
        <v>5782</v>
      </c>
      <c r="D3700" s="57" t="s">
        <v>5767</v>
      </c>
      <c r="E3700" s="72" t="s">
        <v>5754</v>
      </c>
      <c r="F3700" s="56" t="s">
        <v>5589</v>
      </c>
    </row>
    <row r="3701" spans="1:6" x14ac:dyDescent="0.25">
      <c r="A3701" s="56" t="s">
        <v>4583</v>
      </c>
      <c r="B3701" s="56" t="s">
        <v>5589</v>
      </c>
      <c r="C3701" s="56" t="s">
        <v>5782</v>
      </c>
      <c r="D3701" s="57" t="s">
        <v>5767</v>
      </c>
      <c r="E3701" s="72" t="s">
        <v>5754</v>
      </c>
      <c r="F3701" s="56" t="s">
        <v>5589</v>
      </c>
    </row>
    <row r="3702" spans="1:6" x14ac:dyDescent="0.25">
      <c r="A3702" s="56" t="s">
        <v>4345</v>
      </c>
      <c r="B3702" s="56" t="s">
        <v>5589</v>
      </c>
      <c r="C3702" s="56" t="s">
        <v>5782</v>
      </c>
      <c r="D3702" s="57" t="s">
        <v>5767</v>
      </c>
      <c r="E3702" s="72" t="s">
        <v>5754</v>
      </c>
      <c r="F3702" s="56" t="s">
        <v>5589</v>
      </c>
    </row>
    <row r="3703" spans="1:6" x14ac:dyDescent="0.25">
      <c r="A3703" s="56" t="s">
        <v>3740</v>
      </c>
      <c r="B3703" s="56" t="s">
        <v>5589</v>
      </c>
      <c r="C3703" s="56" t="s">
        <v>5782</v>
      </c>
      <c r="D3703" s="57" t="s">
        <v>5767</v>
      </c>
      <c r="E3703" s="72" t="s">
        <v>5754</v>
      </c>
      <c r="F3703" s="56" t="s">
        <v>5589</v>
      </c>
    </row>
    <row r="3704" spans="1:6" x14ac:dyDescent="0.25">
      <c r="A3704" s="56" t="s">
        <v>1417</v>
      </c>
      <c r="B3704" s="56" t="s">
        <v>5590</v>
      </c>
      <c r="C3704" s="56" t="s">
        <v>5792</v>
      </c>
      <c r="D3704" s="57" t="s">
        <v>5767</v>
      </c>
      <c r="E3704" s="72" t="s">
        <v>5754</v>
      </c>
      <c r="F3704" s="56" t="s">
        <v>5590</v>
      </c>
    </row>
    <row r="3705" spans="1:6" x14ac:dyDescent="0.25">
      <c r="A3705" s="56" t="s">
        <v>1418</v>
      </c>
      <c r="B3705" s="56" t="s">
        <v>5590</v>
      </c>
      <c r="C3705" s="56" t="s">
        <v>5792</v>
      </c>
      <c r="D3705" s="57" t="s">
        <v>5767</v>
      </c>
      <c r="E3705" s="72" t="s">
        <v>5754</v>
      </c>
      <c r="F3705" s="56" t="s">
        <v>5590</v>
      </c>
    </row>
    <row r="3706" spans="1:6" x14ac:dyDescent="0.25">
      <c r="A3706" s="56" t="s">
        <v>1419</v>
      </c>
      <c r="B3706" s="56" t="s">
        <v>5590</v>
      </c>
      <c r="C3706" s="56" t="s">
        <v>5792</v>
      </c>
      <c r="D3706" s="57" t="s">
        <v>5767</v>
      </c>
      <c r="E3706" s="72" t="s">
        <v>5754</v>
      </c>
      <c r="F3706" s="56" t="s">
        <v>5590</v>
      </c>
    </row>
    <row r="3707" spans="1:6" x14ac:dyDescent="0.25">
      <c r="A3707" s="56" t="s">
        <v>1420</v>
      </c>
      <c r="B3707" s="56" t="s">
        <v>5590</v>
      </c>
      <c r="C3707" s="56" t="s">
        <v>5792</v>
      </c>
      <c r="D3707" s="57" t="s">
        <v>5767</v>
      </c>
      <c r="E3707" s="72" t="s">
        <v>5754</v>
      </c>
      <c r="F3707" s="56" t="s">
        <v>5590</v>
      </c>
    </row>
    <row r="3708" spans="1:6" x14ac:dyDescent="0.25">
      <c r="A3708" s="56" t="s">
        <v>1421</v>
      </c>
      <c r="B3708" s="56" t="s">
        <v>5590</v>
      </c>
      <c r="C3708" s="56" t="s">
        <v>5792</v>
      </c>
      <c r="D3708" s="57" t="s">
        <v>5767</v>
      </c>
      <c r="E3708" s="72" t="s">
        <v>5754</v>
      </c>
      <c r="F3708" s="56" t="s">
        <v>5590</v>
      </c>
    </row>
    <row r="3709" spans="1:6" x14ac:dyDescent="0.25">
      <c r="A3709" s="56" t="s">
        <v>3039</v>
      </c>
      <c r="B3709" s="56" t="s">
        <v>5590</v>
      </c>
      <c r="C3709" s="56" t="s">
        <v>5792</v>
      </c>
      <c r="D3709" s="57" t="s">
        <v>5767</v>
      </c>
      <c r="E3709" s="72" t="s">
        <v>5754</v>
      </c>
      <c r="F3709" s="56" t="s">
        <v>5590</v>
      </c>
    </row>
    <row r="3710" spans="1:6" x14ac:dyDescent="0.25">
      <c r="A3710" s="56" t="s">
        <v>1422</v>
      </c>
      <c r="B3710" s="56" t="s">
        <v>5590</v>
      </c>
      <c r="C3710" s="56" t="s">
        <v>5792</v>
      </c>
      <c r="D3710" s="57" t="s">
        <v>5767</v>
      </c>
      <c r="E3710" s="72" t="s">
        <v>5754</v>
      </c>
      <c r="F3710" s="56" t="s">
        <v>5590</v>
      </c>
    </row>
    <row r="3711" spans="1:6" x14ac:dyDescent="0.25">
      <c r="A3711" s="56" t="s">
        <v>3040</v>
      </c>
      <c r="B3711" s="56" t="s">
        <v>5590</v>
      </c>
      <c r="C3711" s="56" t="s">
        <v>5792</v>
      </c>
      <c r="D3711" s="57" t="s">
        <v>5767</v>
      </c>
      <c r="E3711" s="72" t="s">
        <v>5754</v>
      </c>
      <c r="F3711" s="56" t="s">
        <v>5590</v>
      </c>
    </row>
    <row r="3712" spans="1:6" x14ac:dyDescent="0.25">
      <c r="A3712" s="56" t="s">
        <v>3041</v>
      </c>
      <c r="B3712" s="56" t="s">
        <v>5590</v>
      </c>
      <c r="C3712" s="56" t="s">
        <v>5792</v>
      </c>
      <c r="D3712" s="57" t="s">
        <v>5767</v>
      </c>
      <c r="E3712" s="72" t="s">
        <v>5754</v>
      </c>
      <c r="F3712" s="56" t="s">
        <v>5590</v>
      </c>
    </row>
    <row r="3713" spans="1:6" x14ac:dyDescent="0.25">
      <c r="A3713" s="56" t="s">
        <v>1188</v>
      </c>
      <c r="B3713" s="56" t="s">
        <v>5590</v>
      </c>
      <c r="C3713" s="56" t="s">
        <v>5792</v>
      </c>
      <c r="D3713" s="57" t="s">
        <v>5767</v>
      </c>
      <c r="E3713" s="72" t="s">
        <v>5754</v>
      </c>
      <c r="F3713" s="56" t="s">
        <v>5590</v>
      </c>
    </row>
    <row r="3714" spans="1:6" x14ac:dyDescent="0.25">
      <c r="A3714" s="56" t="s">
        <v>1423</v>
      </c>
      <c r="B3714" s="56" t="s">
        <v>5590</v>
      </c>
      <c r="C3714" s="56" t="s">
        <v>5792</v>
      </c>
      <c r="D3714" s="57" t="s">
        <v>5767</v>
      </c>
      <c r="E3714" s="72" t="s">
        <v>5754</v>
      </c>
      <c r="F3714" s="56" t="s">
        <v>5590</v>
      </c>
    </row>
    <row r="3715" spans="1:6" x14ac:dyDescent="0.25">
      <c r="A3715" s="56" t="s">
        <v>1424</v>
      </c>
      <c r="B3715" s="56" t="s">
        <v>5590</v>
      </c>
      <c r="C3715" s="56" t="s">
        <v>5792</v>
      </c>
      <c r="D3715" s="57" t="s">
        <v>5767</v>
      </c>
      <c r="E3715" s="72" t="s">
        <v>5754</v>
      </c>
      <c r="F3715" s="56" t="s">
        <v>5590</v>
      </c>
    </row>
    <row r="3716" spans="1:6" x14ac:dyDescent="0.25">
      <c r="A3716" s="56" t="s">
        <v>3468</v>
      </c>
      <c r="B3716" s="56" t="s">
        <v>5590</v>
      </c>
      <c r="C3716" s="56" t="s">
        <v>5792</v>
      </c>
      <c r="D3716" s="57" t="s">
        <v>5767</v>
      </c>
      <c r="E3716" s="72" t="s">
        <v>5754</v>
      </c>
      <c r="F3716" s="56" t="s">
        <v>5590</v>
      </c>
    </row>
    <row r="3717" spans="1:6" x14ac:dyDescent="0.25">
      <c r="A3717" s="56" t="s">
        <v>3042</v>
      </c>
      <c r="B3717" s="56" t="s">
        <v>5590</v>
      </c>
      <c r="C3717" s="56" t="s">
        <v>5792</v>
      </c>
      <c r="D3717" s="57" t="s">
        <v>5767</v>
      </c>
      <c r="E3717" s="72" t="s">
        <v>5754</v>
      </c>
      <c r="F3717" s="56" t="s">
        <v>5590</v>
      </c>
    </row>
    <row r="3718" spans="1:6" x14ac:dyDescent="0.25">
      <c r="A3718" s="56" t="s">
        <v>3043</v>
      </c>
      <c r="B3718" s="56" t="s">
        <v>5590</v>
      </c>
      <c r="C3718" s="56" t="s">
        <v>5792</v>
      </c>
      <c r="D3718" s="57" t="s">
        <v>5767</v>
      </c>
      <c r="E3718" s="72" t="s">
        <v>5754</v>
      </c>
      <c r="F3718" s="56" t="s">
        <v>5590</v>
      </c>
    </row>
    <row r="3719" spans="1:6" x14ac:dyDescent="0.25">
      <c r="A3719" s="56" t="s">
        <v>1425</v>
      </c>
      <c r="B3719" s="56" t="s">
        <v>5590</v>
      </c>
      <c r="C3719" s="56" t="s">
        <v>5792</v>
      </c>
      <c r="D3719" s="57" t="s">
        <v>5767</v>
      </c>
      <c r="E3719" s="72" t="s">
        <v>5754</v>
      </c>
      <c r="F3719" s="56" t="s">
        <v>5590</v>
      </c>
    </row>
    <row r="3720" spans="1:6" x14ac:dyDescent="0.25">
      <c r="A3720" s="56" t="s">
        <v>1426</v>
      </c>
      <c r="B3720" s="56" t="s">
        <v>5590</v>
      </c>
      <c r="C3720" s="56" t="s">
        <v>5792</v>
      </c>
      <c r="D3720" s="57" t="s">
        <v>5767</v>
      </c>
      <c r="E3720" s="72" t="s">
        <v>5754</v>
      </c>
      <c r="F3720" s="56" t="s">
        <v>5590</v>
      </c>
    </row>
    <row r="3721" spans="1:6" x14ac:dyDescent="0.25">
      <c r="A3721" s="56" t="s">
        <v>3044</v>
      </c>
      <c r="B3721" s="56" t="s">
        <v>5590</v>
      </c>
      <c r="C3721" s="56" t="s">
        <v>5792</v>
      </c>
      <c r="D3721" s="57" t="s">
        <v>5767</v>
      </c>
      <c r="E3721" s="72" t="s">
        <v>5754</v>
      </c>
      <c r="F3721" s="56" t="s">
        <v>5590</v>
      </c>
    </row>
    <row r="3722" spans="1:6" x14ac:dyDescent="0.25">
      <c r="A3722" s="56" t="s">
        <v>1427</v>
      </c>
      <c r="B3722" s="56" t="s">
        <v>5590</v>
      </c>
      <c r="C3722" s="56" t="s">
        <v>5792</v>
      </c>
      <c r="D3722" s="57" t="s">
        <v>5767</v>
      </c>
      <c r="E3722" s="72" t="s">
        <v>5754</v>
      </c>
      <c r="F3722" s="56" t="s">
        <v>5590</v>
      </c>
    </row>
    <row r="3723" spans="1:6" x14ac:dyDescent="0.25">
      <c r="A3723" s="56" t="s">
        <v>3045</v>
      </c>
      <c r="B3723" s="56" t="s">
        <v>5590</v>
      </c>
      <c r="C3723" s="56" t="s">
        <v>5792</v>
      </c>
      <c r="D3723" s="57" t="s">
        <v>5767</v>
      </c>
      <c r="E3723" s="72" t="s">
        <v>5754</v>
      </c>
      <c r="F3723" s="56" t="s">
        <v>5590</v>
      </c>
    </row>
    <row r="3724" spans="1:6" x14ac:dyDescent="0.25">
      <c r="A3724" s="56" t="s">
        <v>167</v>
      </c>
      <c r="B3724" s="56" t="s">
        <v>5590</v>
      </c>
      <c r="C3724" s="56" t="s">
        <v>5792</v>
      </c>
      <c r="D3724" s="57" t="s">
        <v>5767</v>
      </c>
      <c r="E3724" s="72" t="s">
        <v>5754</v>
      </c>
      <c r="F3724" s="56" t="s">
        <v>5590</v>
      </c>
    </row>
    <row r="3725" spans="1:6" x14ac:dyDescent="0.25">
      <c r="A3725" s="56" t="s">
        <v>1375</v>
      </c>
      <c r="B3725" s="56" t="s">
        <v>5590</v>
      </c>
      <c r="C3725" s="56" t="s">
        <v>5792</v>
      </c>
      <c r="D3725" s="57" t="s">
        <v>5767</v>
      </c>
      <c r="E3725" s="72" t="s">
        <v>5754</v>
      </c>
      <c r="F3725" s="56" t="s">
        <v>5590</v>
      </c>
    </row>
    <row r="3726" spans="1:6" x14ac:dyDescent="0.25">
      <c r="A3726" s="56" t="s">
        <v>3046</v>
      </c>
      <c r="B3726" s="56" t="s">
        <v>5590</v>
      </c>
      <c r="C3726" s="56" t="s">
        <v>5792</v>
      </c>
      <c r="D3726" s="57" t="s">
        <v>5767</v>
      </c>
      <c r="E3726" s="72" t="s">
        <v>5754</v>
      </c>
      <c r="F3726" s="56" t="s">
        <v>5590</v>
      </c>
    </row>
    <row r="3727" spans="1:6" x14ac:dyDescent="0.25">
      <c r="A3727" s="56" t="s">
        <v>1428</v>
      </c>
      <c r="B3727" s="56" t="s">
        <v>5590</v>
      </c>
      <c r="C3727" s="56" t="s">
        <v>5792</v>
      </c>
      <c r="D3727" s="57" t="s">
        <v>5767</v>
      </c>
      <c r="E3727" s="72" t="s">
        <v>5754</v>
      </c>
      <c r="F3727" s="56" t="s">
        <v>5590</v>
      </c>
    </row>
    <row r="3728" spans="1:6" x14ac:dyDescent="0.25">
      <c r="A3728" s="56" t="s">
        <v>3047</v>
      </c>
      <c r="B3728" s="56" t="s">
        <v>5590</v>
      </c>
      <c r="C3728" s="56" t="s">
        <v>5792</v>
      </c>
      <c r="D3728" s="57" t="s">
        <v>5767</v>
      </c>
      <c r="E3728" s="72" t="s">
        <v>5754</v>
      </c>
      <c r="F3728" s="56" t="s">
        <v>5590</v>
      </c>
    </row>
    <row r="3729" spans="1:6" x14ac:dyDescent="0.25">
      <c r="A3729" s="56" t="s">
        <v>3048</v>
      </c>
      <c r="B3729" s="56" t="s">
        <v>5590</v>
      </c>
      <c r="C3729" s="56" t="s">
        <v>5792</v>
      </c>
      <c r="D3729" s="57" t="s">
        <v>5767</v>
      </c>
      <c r="E3729" s="72" t="s">
        <v>5754</v>
      </c>
      <c r="F3729" s="56" t="s">
        <v>5590</v>
      </c>
    </row>
    <row r="3730" spans="1:6" x14ac:dyDescent="0.25">
      <c r="A3730" s="56" t="s">
        <v>1429</v>
      </c>
      <c r="B3730" s="56" t="s">
        <v>5590</v>
      </c>
      <c r="C3730" s="56" t="s">
        <v>5792</v>
      </c>
      <c r="D3730" s="57" t="s">
        <v>5767</v>
      </c>
      <c r="E3730" s="72" t="s">
        <v>5754</v>
      </c>
      <c r="F3730" s="56" t="s">
        <v>5590</v>
      </c>
    </row>
    <row r="3731" spans="1:6" x14ac:dyDescent="0.25">
      <c r="A3731" s="56" t="s">
        <v>1430</v>
      </c>
      <c r="B3731" s="56" t="s">
        <v>5590</v>
      </c>
      <c r="C3731" s="56" t="s">
        <v>5792</v>
      </c>
      <c r="D3731" s="57" t="s">
        <v>5767</v>
      </c>
      <c r="E3731" s="72" t="s">
        <v>5754</v>
      </c>
      <c r="F3731" s="56" t="s">
        <v>5590</v>
      </c>
    </row>
    <row r="3732" spans="1:6" x14ac:dyDescent="0.25">
      <c r="A3732" s="56" t="s">
        <v>3049</v>
      </c>
      <c r="B3732" s="56" t="s">
        <v>5590</v>
      </c>
      <c r="C3732" s="56" t="s">
        <v>5792</v>
      </c>
      <c r="D3732" s="57" t="s">
        <v>5767</v>
      </c>
      <c r="E3732" s="72" t="s">
        <v>5754</v>
      </c>
      <c r="F3732" s="56" t="s">
        <v>5590</v>
      </c>
    </row>
    <row r="3733" spans="1:6" x14ac:dyDescent="0.25">
      <c r="A3733" s="56" t="s">
        <v>1431</v>
      </c>
      <c r="B3733" s="56" t="s">
        <v>5590</v>
      </c>
      <c r="C3733" s="56" t="s">
        <v>5792</v>
      </c>
      <c r="D3733" s="57" t="s">
        <v>5767</v>
      </c>
      <c r="E3733" s="72" t="s">
        <v>5754</v>
      </c>
      <c r="F3733" s="56" t="s">
        <v>5590</v>
      </c>
    </row>
    <row r="3734" spans="1:6" x14ac:dyDescent="0.25">
      <c r="A3734" s="56" t="s">
        <v>3050</v>
      </c>
      <c r="B3734" s="56" t="s">
        <v>5590</v>
      </c>
      <c r="C3734" s="56" t="s">
        <v>5792</v>
      </c>
      <c r="D3734" s="57" t="s">
        <v>5767</v>
      </c>
      <c r="E3734" s="72" t="s">
        <v>5754</v>
      </c>
      <c r="F3734" s="56" t="s">
        <v>5590</v>
      </c>
    </row>
    <row r="3735" spans="1:6" x14ac:dyDescent="0.25">
      <c r="A3735" s="56" t="s">
        <v>3051</v>
      </c>
      <c r="B3735" s="56" t="s">
        <v>5590</v>
      </c>
      <c r="C3735" s="56" t="s">
        <v>5792</v>
      </c>
      <c r="D3735" s="57" t="s">
        <v>5767</v>
      </c>
      <c r="E3735" s="72" t="s">
        <v>5754</v>
      </c>
      <c r="F3735" s="56" t="s">
        <v>5590</v>
      </c>
    </row>
    <row r="3736" spans="1:6" x14ac:dyDescent="0.25">
      <c r="A3736" s="56" t="s">
        <v>3052</v>
      </c>
      <c r="B3736" s="56" t="s">
        <v>5590</v>
      </c>
      <c r="C3736" s="56" t="s">
        <v>5792</v>
      </c>
      <c r="D3736" s="57" t="s">
        <v>5767</v>
      </c>
      <c r="E3736" s="72" t="s">
        <v>5754</v>
      </c>
      <c r="F3736" s="56" t="s">
        <v>5590</v>
      </c>
    </row>
    <row r="3737" spans="1:6" x14ac:dyDescent="0.25">
      <c r="A3737" s="56" t="s">
        <v>1432</v>
      </c>
      <c r="B3737" s="56" t="s">
        <v>5590</v>
      </c>
      <c r="C3737" s="56" t="s">
        <v>5792</v>
      </c>
      <c r="D3737" s="57" t="s">
        <v>5767</v>
      </c>
      <c r="E3737" s="72" t="s">
        <v>5754</v>
      </c>
      <c r="F3737" s="56" t="s">
        <v>5590</v>
      </c>
    </row>
    <row r="3738" spans="1:6" x14ac:dyDescent="0.25">
      <c r="A3738" s="56" t="s">
        <v>1433</v>
      </c>
      <c r="B3738" s="56" t="s">
        <v>5590</v>
      </c>
      <c r="C3738" s="56" t="s">
        <v>5792</v>
      </c>
      <c r="D3738" s="57" t="s">
        <v>5767</v>
      </c>
      <c r="E3738" s="72" t="s">
        <v>5754</v>
      </c>
      <c r="F3738" s="56" t="s">
        <v>5590</v>
      </c>
    </row>
    <row r="3739" spans="1:6" x14ac:dyDescent="0.25">
      <c r="A3739" s="56" t="s">
        <v>3053</v>
      </c>
      <c r="B3739" s="56" t="s">
        <v>5590</v>
      </c>
      <c r="C3739" s="56" t="s">
        <v>5792</v>
      </c>
      <c r="D3739" s="57" t="s">
        <v>5767</v>
      </c>
      <c r="E3739" s="72" t="s">
        <v>5754</v>
      </c>
      <c r="F3739" s="56" t="s">
        <v>5590</v>
      </c>
    </row>
    <row r="3740" spans="1:6" x14ac:dyDescent="0.25">
      <c r="A3740" s="56" t="s">
        <v>1434</v>
      </c>
      <c r="B3740" s="56" t="s">
        <v>5590</v>
      </c>
      <c r="C3740" s="56" t="s">
        <v>5792</v>
      </c>
      <c r="D3740" s="57" t="s">
        <v>5767</v>
      </c>
      <c r="E3740" s="72" t="s">
        <v>5754</v>
      </c>
      <c r="F3740" s="56" t="s">
        <v>5590</v>
      </c>
    </row>
    <row r="3741" spans="1:6" x14ac:dyDescent="0.25">
      <c r="A3741" s="56" t="s">
        <v>1435</v>
      </c>
      <c r="B3741" s="56" t="s">
        <v>5590</v>
      </c>
      <c r="C3741" s="56" t="s">
        <v>5792</v>
      </c>
      <c r="D3741" s="57" t="s">
        <v>5767</v>
      </c>
      <c r="E3741" s="72" t="s">
        <v>5754</v>
      </c>
      <c r="F3741" s="56" t="s">
        <v>5590</v>
      </c>
    </row>
    <row r="3742" spans="1:6" x14ac:dyDescent="0.25">
      <c r="A3742" s="56" t="s">
        <v>1436</v>
      </c>
      <c r="B3742" s="56" t="s">
        <v>5590</v>
      </c>
      <c r="C3742" s="56" t="s">
        <v>5792</v>
      </c>
      <c r="D3742" s="57" t="s">
        <v>5767</v>
      </c>
      <c r="E3742" s="72" t="s">
        <v>5754</v>
      </c>
      <c r="F3742" s="56" t="s">
        <v>5590</v>
      </c>
    </row>
    <row r="3743" spans="1:6" x14ac:dyDescent="0.25">
      <c r="A3743" s="56" t="s">
        <v>1437</v>
      </c>
      <c r="B3743" s="56" t="s">
        <v>5590</v>
      </c>
      <c r="C3743" s="56" t="s">
        <v>5792</v>
      </c>
      <c r="D3743" s="57" t="s">
        <v>5767</v>
      </c>
      <c r="E3743" s="72" t="s">
        <v>5754</v>
      </c>
      <c r="F3743" s="56" t="s">
        <v>5590</v>
      </c>
    </row>
    <row r="3744" spans="1:6" x14ac:dyDescent="0.25">
      <c r="A3744" s="56" t="s">
        <v>3480</v>
      </c>
      <c r="B3744" s="56" t="s">
        <v>5590</v>
      </c>
      <c r="C3744" s="56" t="s">
        <v>5792</v>
      </c>
      <c r="D3744" s="57" t="s">
        <v>5767</v>
      </c>
      <c r="E3744" s="72" t="s">
        <v>5754</v>
      </c>
      <c r="F3744" s="56" t="s">
        <v>5590</v>
      </c>
    </row>
    <row r="3745" spans="1:6" x14ac:dyDescent="0.25">
      <c r="A3745" s="56" t="s">
        <v>1413</v>
      </c>
      <c r="B3745" s="56" t="s">
        <v>5590</v>
      </c>
      <c r="C3745" s="56" t="s">
        <v>5792</v>
      </c>
      <c r="D3745" s="57" t="s">
        <v>5767</v>
      </c>
      <c r="E3745" s="72" t="s">
        <v>5754</v>
      </c>
      <c r="F3745" s="56" t="s">
        <v>5590</v>
      </c>
    </row>
    <row r="3746" spans="1:6" x14ac:dyDescent="0.25">
      <c r="A3746" s="56" t="s">
        <v>1438</v>
      </c>
      <c r="B3746" s="56" t="s">
        <v>5590</v>
      </c>
      <c r="C3746" s="56" t="s">
        <v>5792</v>
      </c>
      <c r="D3746" s="57" t="s">
        <v>5767</v>
      </c>
      <c r="E3746" s="72" t="s">
        <v>5754</v>
      </c>
      <c r="F3746" s="56" t="s">
        <v>5590</v>
      </c>
    </row>
    <row r="3747" spans="1:6" x14ac:dyDescent="0.25">
      <c r="A3747" s="56" t="s">
        <v>1439</v>
      </c>
      <c r="B3747" s="56" t="s">
        <v>5590</v>
      </c>
      <c r="C3747" s="56" t="s">
        <v>5792</v>
      </c>
      <c r="D3747" s="57" t="s">
        <v>5767</v>
      </c>
      <c r="E3747" s="72" t="s">
        <v>5754</v>
      </c>
      <c r="F3747" s="56" t="s">
        <v>5590</v>
      </c>
    </row>
    <row r="3748" spans="1:6" x14ac:dyDescent="0.25">
      <c r="A3748" s="56" t="s">
        <v>3055</v>
      </c>
      <c r="B3748" s="56" t="s">
        <v>5590</v>
      </c>
      <c r="C3748" s="56" t="s">
        <v>5792</v>
      </c>
      <c r="D3748" s="57" t="s">
        <v>5767</v>
      </c>
      <c r="E3748" s="72" t="s">
        <v>5754</v>
      </c>
      <c r="F3748" s="56" t="s">
        <v>5590</v>
      </c>
    </row>
    <row r="3749" spans="1:6" x14ac:dyDescent="0.25">
      <c r="A3749" s="56" t="s">
        <v>3297</v>
      </c>
      <c r="B3749" s="56" t="s">
        <v>5590</v>
      </c>
      <c r="C3749" s="56" t="s">
        <v>5792</v>
      </c>
      <c r="D3749" s="57" t="s">
        <v>5767</v>
      </c>
      <c r="E3749" s="72" t="s">
        <v>5754</v>
      </c>
      <c r="F3749" s="56" t="s">
        <v>5590</v>
      </c>
    </row>
    <row r="3750" spans="1:6" x14ac:dyDescent="0.25">
      <c r="A3750" s="56" t="s">
        <v>1440</v>
      </c>
      <c r="B3750" s="56" t="s">
        <v>5590</v>
      </c>
      <c r="C3750" s="56" t="s">
        <v>5792</v>
      </c>
      <c r="D3750" s="57" t="s">
        <v>5767</v>
      </c>
      <c r="E3750" s="72" t="s">
        <v>5754</v>
      </c>
      <c r="F3750" s="56" t="s">
        <v>5590</v>
      </c>
    </row>
    <row r="3751" spans="1:6" x14ac:dyDescent="0.25">
      <c r="A3751" s="56" t="s">
        <v>3482</v>
      </c>
      <c r="B3751" s="56" t="s">
        <v>5590</v>
      </c>
      <c r="C3751" s="56" t="s">
        <v>5792</v>
      </c>
      <c r="D3751" s="57" t="s">
        <v>5767</v>
      </c>
      <c r="E3751" s="72" t="s">
        <v>5754</v>
      </c>
      <c r="F3751" s="56" t="s">
        <v>5590</v>
      </c>
    </row>
    <row r="3752" spans="1:6" x14ac:dyDescent="0.25">
      <c r="A3752" s="56" t="s">
        <v>1379</v>
      </c>
      <c r="B3752" s="56" t="s">
        <v>5590</v>
      </c>
      <c r="C3752" s="56" t="s">
        <v>5792</v>
      </c>
      <c r="D3752" s="57" t="s">
        <v>5767</v>
      </c>
      <c r="E3752" s="72" t="s">
        <v>5754</v>
      </c>
      <c r="F3752" s="56" t="s">
        <v>5590</v>
      </c>
    </row>
    <row r="3753" spans="1:6" x14ac:dyDescent="0.25">
      <c r="A3753" s="56" t="s">
        <v>1441</v>
      </c>
      <c r="B3753" s="56" t="s">
        <v>5590</v>
      </c>
      <c r="C3753" s="56" t="s">
        <v>5792</v>
      </c>
      <c r="D3753" s="57" t="s">
        <v>5767</v>
      </c>
      <c r="E3753" s="72" t="s">
        <v>5754</v>
      </c>
      <c r="F3753" s="56" t="s">
        <v>5590</v>
      </c>
    </row>
    <row r="3754" spans="1:6" x14ac:dyDescent="0.25">
      <c r="A3754" s="56" t="s">
        <v>1416</v>
      </c>
      <c r="B3754" s="56" t="s">
        <v>5590</v>
      </c>
      <c r="C3754" s="56" t="s">
        <v>5792</v>
      </c>
      <c r="D3754" s="57" t="s">
        <v>5767</v>
      </c>
      <c r="E3754" s="72" t="s">
        <v>5754</v>
      </c>
      <c r="F3754" s="56" t="s">
        <v>5590</v>
      </c>
    </row>
    <row r="3755" spans="1:6" x14ac:dyDescent="0.25">
      <c r="A3755" s="56" t="s">
        <v>3278</v>
      </c>
      <c r="B3755" s="56" t="s">
        <v>5591</v>
      </c>
      <c r="C3755" s="56" t="s">
        <v>5792</v>
      </c>
      <c r="D3755" s="57" t="s">
        <v>5768</v>
      </c>
      <c r="E3755" s="72" t="s">
        <v>5754</v>
      </c>
      <c r="F3755" s="56" t="s">
        <v>5591</v>
      </c>
    </row>
    <row r="3756" spans="1:6" x14ac:dyDescent="0.25">
      <c r="A3756" s="56" t="s">
        <v>1401</v>
      </c>
      <c r="B3756" s="56" t="s">
        <v>5591</v>
      </c>
      <c r="C3756" s="56" t="s">
        <v>5792</v>
      </c>
      <c r="D3756" s="57" t="s">
        <v>5768</v>
      </c>
      <c r="E3756" s="72" t="s">
        <v>5754</v>
      </c>
      <c r="F3756" s="56" t="s">
        <v>5591</v>
      </c>
    </row>
    <row r="3757" spans="1:6" x14ac:dyDescent="0.25">
      <c r="A3757" s="56" t="s">
        <v>2903</v>
      </c>
      <c r="B3757" s="56" t="s">
        <v>5591</v>
      </c>
      <c r="C3757" s="56" t="s">
        <v>5792</v>
      </c>
      <c r="D3757" s="57" t="s">
        <v>5768</v>
      </c>
      <c r="E3757" s="72" t="s">
        <v>5754</v>
      </c>
      <c r="F3757" s="56" t="s">
        <v>5591</v>
      </c>
    </row>
    <row r="3758" spans="1:6" x14ac:dyDescent="0.25">
      <c r="A3758" s="56" t="s">
        <v>3279</v>
      </c>
      <c r="B3758" s="56" t="s">
        <v>5591</v>
      </c>
      <c r="C3758" s="56" t="s">
        <v>5792</v>
      </c>
      <c r="D3758" s="57" t="s">
        <v>5768</v>
      </c>
      <c r="E3758" s="72" t="s">
        <v>5754</v>
      </c>
      <c r="F3758" s="56" t="s">
        <v>5591</v>
      </c>
    </row>
    <row r="3759" spans="1:6" x14ac:dyDescent="0.25">
      <c r="A3759" s="56" t="s">
        <v>1402</v>
      </c>
      <c r="B3759" s="56" t="s">
        <v>5591</v>
      </c>
      <c r="C3759" s="56" t="s">
        <v>5792</v>
      </c>
      <c r="D3759" s="57" t="s">
        <v>5768</v>
      </c>
      <c r="E3759" s="72" t="s">
        <v>5754</v>
      </c>
      <c r="F3759" s="56" t="s">
        <v>5591</v>
      </c>
    </row>
    <row r="3760" spans="1:6" x14ac:dyDescent="0.25">
      <c r="A3760" s="56" t="s">
        <v>1403</v>
      </c>
      <c r="B3760" s="56" t="s">
        <v>5591</v>
      </c>
      <c r="C3760" s="56" t="s">
        <v>5792</v>
      </c>
      <c r="D3760" s="57" t="s">
        <v>5768</v>
      </c>
      <c r="E3760" s="72" t="s">
        <v>5754</v>
      </c>
      <c r="F3760" s="56" t="s">
        <v>5591</v>
      </c>
    </row>
    <row r="3761" spans="1:6" x14ac:dyDescent="0.25">
      <c r="A3761" s="56" t="s">
        <v>1404</v>
      </c>
      <c r="B3761" s="56" t="s">
        <v>5591</v>
      </c>
      <c r="C3761" s="56" t="s">
        <v>5792</v>
      </c>
      <c r="D3761" s="57" t="s">
        <v>5768</v>
      </c>
      <c r="E3761" s="72" t="s">
        <v>5754</v>
      </c>
      <c r="F3761" s="56" t="s">
        <v>5591</v>
      </c>
    </row>
    <row r="3762" spans="1:6" x14ac:dyDescent="0.25">
      <c r="A3762" s="56" t="s">
        <v>1405</v>
      </c>
      <c r="B3762" s="56" t="s">
        <v>5591</v>
      </c>
      <c r="C3762" s="56" t="s">
        <v>5792</v>
      </c>
      <c r="D3762" s="57" t="s">
        <v>5768</v>
      </c>
      <c r="E3762" s="72" t="s">
        <v>5754</v>
      </c>
      <c r="F3762" s="56" t="s">
        <v>5591</v>
      </c>
    </row>
    <row r="3763" spans="1:6" x14ac:dyDescent="0.25">
      <c r="A3763" s="56" t="s">
        <v>5284</v>
      </c>
      <c r="B3763" s="56" t="s">
        <v>5591</v>
      </c>
      <c r="C3763" s="56" t="s">
        <v>5792</v>
      </c>
      <c r="D3763" s="57" t="s">
        <v>5768</v>
      </c>
      <c r="E3763" s="72" t="s">
        <v>5754</v>
      </c>
      <c r="F3763" s="56" t="s">
        <v>5591</v>
      </c>
    </row>
    <row r="3764" spans="1:6" x14ac:dyDescent="0.25">
      <c r="A3764" s="56" t="s">
        <v>3280</v>
      </c>
      <c r="B3764" s="56" t="s">
        <v>5591</v>
      </c>
      <c r="C3764" s="56" t="s">
        <v>5792</v>
      </c>
      <c r="D3764" s="57" t="s">
        <v>5768</v>
      </c>
      <c r="E3764" s="72" t="s">
        <v>5754</v>
      </c>
      <c r="F3764" s="56" t="s">
        <v>5591</v>
      </c>
    </row>
    <row r="3765" spans="1:6" x14ac:dyDescent="0.25">
      <c r="A3765" s="56" t="s">
        <v>3281</v>
      </c>
      <c r="B3765" s="56" t="s">
        <v>5591</v>
      </c>
      <c r="C3765" s="56" t="s">
        <v>5792</v>
      </c>
      <c r="D3765" s="57" t="s">
        <v>5768</v>
      </c>
      <c r="E3765" s="72" t="s">
        <v>5754</v>
      </c>
      <c r="F3765" s="56" t="s">
        <v>5591</v>
      </c>
    </row>
    <row r="3766" spans="1:6" x14ac:dyDescent="0.25">
      <c r="A3766" s="56" t="s">
        <v>1406</v>
      </c>
      <c r="B3766" s="56" t="s">
        <v>5591</v>
      </c>
      <c r="C3766" s="56" t="s">
        <v>5792</v>
      </c>
      <c r="D3766" s="57" t="s">
        <v>5768</v>
      </c>
      <c r="E3766" s="72" t="s">
        <v>5754</v>
      </c>
      <c r="F3766" s="56" t="s">
        <v>5591</v>
      </c>
    </row>
    <row r="3767" spans="1:6" x14ac:dyDescent="0.25">
      <c r="A3767" s="56" t="s">
        <v>3282</v>
      </c>
      <c r="B3767" s="56" t="s">
        <v>5591</v>
      </c>
      <c r="C3767" s="56" t="s">
        <v>5792</v>
      </c>
      <c r="D3767" s="57" t="s">
        <v>5768</v>
      </c>
      <c r="E3767" s="72" t="s">
        <v>5754</v>
      </c>
      <c r="F3767" s="56" t="s">
        <v>5591</v>
      </c>
    </row>
    <row r="3768" spans="1:6" x14ac:dyDescent="0.25">
      <c r="A3768" s="56" t="s">
        <v>3283</v>
      </c>
      <c r="B3768" s="56" t="s">
        <v>5591</v>
      </c>
      <c r="C3768" s="56" t="s">
        <v>5792</v>
      </c>
      <c r="D3768" s="57" t="s">
        <v>5768</v>
      </c>
      <c r="E3768" s="72" t="s">
        <v>5754</v>
      </c>
      <c r="F3768" s="56" t="s">
        <v>5591</v>
      </c>
    </row>
    <row r="3769" spans="1:6" x14ac:dyDescent="0.25">
      <c r="A3769" s="56" t="s">
        <v>3284</v>
      </c>
      <c r="B3769" s="56" t="s">
        <v>5591</v>
      </c>
      <c r="C3769" s="56" t="s">
        <v>5792</v>
      </c>
      <c r="D3769" s="57" t="s">
        <v>5768</v>
      </c>
      <c r="E3769" s="72" t="s">
        <v>5754</v>
      </c>
      <c r="F3769" s="56" t="s">
        <v>5591</v>
      </c>
    </row>
    <row r="3770" spans="1:6" x14ac:dyDescent="0.25">
      <c r="A3770" s="56" t="s">
        <v>1407</v>
      </c>
      <c r="B3770" s="56" t="s">
        <v>5591</v>
      </c>
      <c r="C3770" s="56" t="s">
        <v>5792</v>
      </c>
      <c r="D3770" s="57" t="s">
        <v>5768</v>
      </c>
      <c r="E3770" s="72" t="s">
        <v>5754</v>
      </c>
      <c r="F3770" s="56" t="s">
        <v>5591</v>
      </c>
    </row>
    <row r="3771" spans="1:6" x14ac:dyDescent="0.25">
      <c r="A3771" s="56" t="s">
        <v>3285</v>
      </c>
      <c r="B3771" s="56" t="s">
        <v>5591</v>
      </c>
      <c r="C3771" s="56" t="s">
        <v>5792</v>
      </c>
      <c r="D3771" s="57" t="s">
        <v>5768</v>
      </c>
      <c r="E3771" s="72" t="s">
        <v>5754</v>
      </c>
      <c r="F3771" s="56" t="s">
        <v>5591</v>
      </c>
    </row>
    <row r="3772" spans="1:6" x14ac:dyDescent="0.25">
      <c r="A3772" s="56" t="s">
        <v>3286</v>
      </c>
      <c r="B3772" s="56" t="s">
        <v>5591</v>
      </c>
      <c r="C3772" s="56" t="s">
        <v>5792</v>
      </c>
      <c r="D3772" s="57" t="s">
        <v>5768</v>
      </c>
      <c r="E3772" s="72" t="s">
        <v>5754</v>
      </c>
      <c r="F3772" s="56" t="s">
        <v>5591</v>
      </c>
    </row>
    <row r="3773" spans="1:6" x14ac:dyDescent="0.25">
      <c r="A3773" s="56" t="s">
        <v>3287</v>
      </c>
      <c r="B3773" s="56" t="s">
        <v>5591</v>
      </c>
      <c r="C3773" s="56" t="s">
        <v>5792</v>
      </c>
      <c r="D3773" s="57" t="s">
        <v>5768</v>
      </c>
      <c r="E3773" s="72" t="s">
        <v>5754</v>
      </c>
      <c r="F3773" s="56" t="s">
        <v>5591</v>
      </c>
    </row>
    <row r="3774" spans="1:6" x14ac:dyDescent="0.25">
      <c r="A3774" s="56" t="s">
        <v>1408</v>
      </c>
      <c r="B3774" s="56" t="s">
        <v>5591</v>
      </c>
      <c r="C3774" s="56" t="s">
        <v>5792</v>
      </c>
      <c r="D3774" s="57" t="s">
        <v>5768</v>
      </c>
      <c r="E3774" s="72" t="s">
        <v>5754</v>
      </c>
      <c r="F3774" s="56" t="s">
        <v>5591</v>
      </c>
    </row>
    <row r="3775" spans="1:6" x14ac:dyDescent="0.25">
      <c r="A3775" s="56" t="s">
        <v>3288</v>
      </c>
      <c r="B3775" s="56" t="s">
        <v>5591</v>
      </c>
      <c r="C3775" s="56" t="s">
        <v>5792</v>
      </c>
      <c r="D3775" s="57" t="s">
        <v>5768</v>
      </c>
      <c r="E3775" s="72" t="s">
        <v>5754</v>
      </c>
      <c r="F3775" s="56" t="s">
        <v>5591</v>
      </c>
    </row>
    <row r="3776" spans="1:6" x14ac:dyDescent="0.25">
      <c r="A3776" s="56" t="s">
        <v>3290</v>
      </c>
      <c r="B3776" s="56" t="s">
        <v>5591</v>
      </c>
      <c r="C3776" s="56" t="s">
        <v>5792</v>
      </c>
      <c r="D3776" s="57" t="s">
        <v>5768</v>
      </c>
      <c r="E3776" s="72" t="s">
        <v>5754</v>
      </c>
      <c r="F3776" s="56" t="s">
        <v>5591</v>
      </c>
    </row>
    <row r="3777" spans="1:6" x14ac:dyDescent="0.25">
      <c r="A3777" s="56" t="s">
        <v>3012</v>
      </c>
      <c r="B3777" s="56" t="s">
        <v>5591</v>
      </c>
      <c r="C3777" s="56" t="s">
        <v>5792</v>
      </c>
      <c r="D3777" s="57" t="s">
        <v>5768</v>
      </c>
      <c r="E3777" s="72" t="s">
        <v>5754</v>
      </c>
      <c r="F3777" s="56" t="s">
        <v>5591</v>
      </c>
    </row>
    <row r="3778" spans="1:6" x14ac:dyDescent="0.25">
      <c r="A3778" s="56" t="s">
        <v>1409</v>
      </c>
      <c r="B3778" s="56" t="s">
        <v>5591</v>
      </c>
      <c r="C3778" s="56" t="s">
        <v>5792</v>
      </c>
      <c r="D3778" s="57" t="s">
        <v>5768</v>
      </c>
      <c r="E3778" s="72" t="s">
        <v>5754</v>
      </c>
      <c r="F3778" s="56" t="s">
        <v>5591</v>
      </c>
    </row>
    <row r="3779" spans="1:6" x14ac:dyDescent="0.25">
      <c r="A3779" s="56" t="s">
        <v>3291</v>
      </c>
      <c r="B3779" s="56" t="s">
        <v>5591</v>
      </c>
      <c r="C3779" s="56" t="s">
        <v>5792</v>
      </c>
      <c r="D3779" s="57" t="s">
        <v>5768</v>
      </c>
      <c r="E3779" s="72" t="s">
        <v>5754</v>
      </c>
      <c r="F3779" s="56" t="s">
        <v>5591</v>
      </c>
    </row>
    <row r="3780" spans="1:6" x14ac:dyDescent="0.25">
      <c r="A3780" s="56" t="s">
        <v>3292</v>
      </c>
      <c r="B3780" s="56" t="s">
        <v>5591</v>
      </c>
      <c r="C3780" s="56" t="s">
        <v>5792</v>
      </c>
      <c r="D3780" s="57" t="s">
        <v>5768</v>
      </c>
      <c r="E3780" s="72" t="s">
        <v>5754</v>
      </c>
      <c r="F3780" s="56" t="s">
        <v>5591</v>
      </c>
    </row>
    <row r="3781" spans="1:6" x14ac:dyDescent="0.25">
      <c r="A3781" s="56" t="s">
        <v>1410</v>
      </c>
      <c r="B3781" s="56" t="s">
        <v>5591</v>
      </c>
      <c r="C3781" s="56" t="s">
        <v>5792</v>
      </c>
      <c r="D3781" s="57" t="s">
        <v>5768</v>
      </c>
      <c r="E3781" s="72" t="s">
        <v>5754</v>
      </c>
      <c r="F3781" s="56" t="s">
        <v>5591</v>
      </c>
    </row>
    <row r="3782" spans="1:6" x14ac:dyDescent="0.25">
      <c r="A3782" s="56" t="s">
        <v>1411</v>
      </c>
      <c r="B3782" s="56" t="s">
        <v>5591</v>
      </c>
      <c r="C3782" s="56" t="s">
        <v>5792</v>
      </c>
      <c r="D3782" s="57" t="s">
        <v>5768</v>
      </c>
      <c r="E3782" s="72" t="s">
        <v>5754</v>
      </c>
      <c r="F3782" s="56" t="s">
        <v>5591</v>
      </c>
    </row>
    <row r="3783" spans="1:6" x14ac:dyDescent="0.25">
      <c r="A3783" s="56" t="s">
        <v>1412</v>
      </c>
      <c r="B3783" s="56" t="s">
        <v>5591</v>
      </c>
      <c r="C3783" s="56" t="s">
        <v>5792</v>
      </c>
      <c r="D3783" s="57" t="s">
        <v>5768</v>
      </c>
      <c r="E3783" s="72" t="s">
        <v>5754</v>
      </c>
      <c r="F3783" s="56" t="s">
        <v>5591</v>
      </c>
    </row>
    <row r="3784" spans="1:6" x14ac:dyDescent="0.25">
      <c r="A3784" s="56" t="s">
        <v>3054</v>
      </c>
      <c r="B3784" s="56" t="s">
        <v>5591</v>
      </c>
      <c r="C3784" s="56" t="s">
        <v>5792</v>
      </c>
      <c r="D3784" s="57" t="s">
        <v>5768</v>
      </c>
      <c r="E3784" s="72" t="s">
        <v>5754</v>
      </c>
      <c r="F3784" s="56" t="s">
        <v>5591</v>
      </c>
    </row>
    <row r="3785" spans="1:6" x14ac:dyDescent="0.25">
      <c r="A3785" s="56" t="s">
        <v>3293</v>
      </c>
      <c r="B3785" s="56" t="s">
        <v>5591</v>
      </c>
      <c r="C3785" s="56" t="s">
        <v>5792</v>
      </c>
      <c r="D3785" s="57" t="s">
        <v>5768</v>
      </c>
      <c r="E3785" s="72" t="s">
        <v>5754</v>
      </c>
      <c r="F3785" s="56" t="s">
        <v>5591</v>
      </c>
    </row>
    <row r="3786" spans="1:6" x14ac:dyDescent="0.25">
      <c r="A3786" s="56" t="s">
        <v>3294</v>
      </c>
      <c r="B3786" s="56" t="s">
        <v>5591</v>
      </c>
      <c r="C3786" s="56" t="s">
        <v>5792</v>
      </c>
      <c r="D3786" s="57" t="s">
        <v>5768</v>
      </c>
      <c r="E3786" s="72" t="s">
        <v>5754</v>
      </c>
      <c r="F3786" s="56" t="s">
        <v>5591</v>
      </c>
    </row>
    <row r="3787" spans="1:6" x14ac:dyDescent="0.25">
      <c r="A3787" s="56" t="s">
        <v>1414</v>
      </c>
      <c r="B3787" s="56" t="s">
        <v>5591</v>
      </c>
      <c r="C3787" s="56" t="s">
        <v>5792</v>
      </c>
      <c r="D3787" s="57" t="s">
        <v>5768</v>
      </c>
      <c r="E3787" s="72" t="s">
        <v>5754</v>
      </c>
      <c r="F3787" s="56" t="s">
        <v>5591</v>
      </c>
    </row>
    <row r="3788" spans="1:6" x14ac:dyDescent="0.25">
      <c r="A3788" s="56" t="s">
        <v>3295</v>
      </c>
      <c r="B3788" s="56" t="s">
        <v>5591</v>
      </c>
      <c r="C3788" s="56" t="s">
        <v>5792</v>
      </c>
      <c r="D3788" s="57" t="s">
        <v>5768</v>
      </c>
      <c r="E3788" s="72" t="s">
        <v>5754</v>
      </c>
      <c r="F3788" s="56" t="s">
        <v>5591</v>
      </c>
    </row>
    <row r="3789" spans="1:6" x14ac:dyDescent="0.25">
      <c r="A3789" s="56" t="s">
        <v>1415</v>
      </c>
      <c r="B3789" s="56" t="s">
        <v>5591</v>
      </c>
      <c r="C3789" s="56" t="s">
        <v>5792</v>
      </c>
      <c r="D3789" s="57" t="s">
        <v>5768</v>
      </c>
      <c r="E3789" s="72" t="s">
        <v>5754</v>
      </c>
      <c r="F3789" s="56" t="s">
        <v>5591</v>
      </c>
    </row>
    <row r="3790" spans="1:6" x14ac:dyDescent="0.25">
      <c r="A3790" s="56" t="s">
        <v>3296</v>
      </c>
      <c r="B3790" s="56" t="s">
        <v>5591</v>
      </c>
      <c r="C3790" s="56" t="s">
        <v>5792</v>
      </c>
      <c r="D3790" s="57" t="s">
        <v>5768</v>
      </c>
      <c r="E3790" s="72" t="s">
        <v>5754</v>
      </c>
      <c r="F3790" s="56" t="s">
        <v>5591</v>
      </c>
    </row>
    <row r="3791" spans="1:6" x14ac:dyDescent="0.25">
      <c r="A3791" s="56" t="s">
        <v>1370</v>
      </c>
      <c r="B3791" s="56" t="s">
        <v>5592</v>
      </c>
      <c r="C3791" s="56" t="s">
        <v>298</v>
      </c>
      <c r="D3791" s="57" t="s">
        <v>5770</v>
      </c>
      <c r="E3791" s="72" t="s">
        <v>5754</v>
      </c>
      <c r="F3791" s="56" t="s">
        <v>5592</v>
      </c>
    </row>
    <row r="3792" spans="1:6" x14ac:dyDescent="0.25">
      <c r="A3792" s="56" t="s">
        <v>1371</v>
      </c>
      <c r="B3792" s="56" t="s">
        <v>5592</v>
      </c>
      <c r="C3792" s="56" t="s">
        <v>298</v>
      </c>
      <c r="D3792" s="57" t="s">
        <v>5770</v>
      </c>
      <c r="E3792" s="72" t="s">
        <v>5754</v>
      </c>
      <c r="F3792" s="56" t="s">
        <v>5592</v>
      </c>
    </row>
    <row r="3793" spans="1:6" x14ac:dyDescent="0.25">
      <c r="A3793" s="56" t="s">
        <v>3464</v>
      </c>
      <c r="B3793" s="56" t="s">
        <v>5592</v>
      </c>
      <c r="C3793" s="56" t="s">
        <v>298</v>
      </c>
      <c r="D3793" s="57" t="s">
        <v>5770</v>
      </c>
      <c r="E3793" s="72" t="s">
        <v>5754</v>
      </c>
      <c r="F3793" s="56" t="s">
        <v>5592</v>
      </c>
    </row>
    <row r="3794" spans="1:6" x14ac:dyDescent="0.25">
      <c r="A3794" s="56" t="s">
        <v>3465</v>
      </c>
      <c r="B3794" s="56" t="s">
        <v>5592</v>
      </c>
      <c r="C3794" s="56" t="s">
        <v>298</v>
      </c>
      <c r="D3794" s="57" t="s">
        <v>5770</v>
      </c>
      <c r="E3794" s="72" t="s">
        <v>5754</v>
      </c>
      <c r="F3794" s="56" t="s">
        <v>5592</v>
      </c>
    </row>
    <row r="3795" spans="1:6" x14ac:dyDescent="0.25">
      <c r="A3795" s="56" t="s">
        <v>3466</v>
      </c>
      <c r="B3795" s="56" t="s">
        <v>5592</v>
      </c>
      <c r="C3795" s="56" t="s">
        <v>298</v>
      </c>
      <c r="D3795" s="57" t="s">
        <v>5770</v>
      </c>
      <c r="E3795" s="72" t="s">
        <v>5754</v>
      </c>
      <c r="F3795" s="56" t="s">
        <v>5592</v>
      </c>
    </row>
    <row r="3796" spans="1:6" x14ac:dyDescent="0.25">
      <c r="A3796" s="56" t="s">
        <v>3467</v>
      </c>
      <c r="B3796" s="56" t="s">
        <v>5592</v>
      </c>
      <c r="C3796" s="56" t="s">
        <v>298</v>
      </c>
      <c r="D3796" s="57" t="s">
        <v>5770</v>
      </c>
      <c r="E3796" s="72" t="s">
        <v>5754</v>
      </c>
      <c r="F3796" s="56" t="s">
        <v>5592</v>
      </c>
    </row>
    <row r="3797" spans="1:6" x14ac:dyDescent="0.25">
      <c r="A3797" s="56" t="s">
        <v>3468</v>
      </c>
      <c r="B3797" s="56" t="s">
        <v>5592</v>
      </c>
      <c r="C3797" s="56" t="s">
        <v>298</v>
      </c>
      <c r="D3797" s="57" t="s">
        <v>5770</v>
      </c>
      <c r="E3797" s="72" t="s">
        <v>5754</v>
      </c>
      <c r="F3797" s="56" t="s">
        <v>5592</v>
      </c>
    </row>
    <row r="3798" spans="1:6" x14ac:dyDescent="0.25">
      <c r="A3798" s="56" t="s">
        <v>1372</v>
      </c>
      <c r="B3798" s="56" t="s">
        <v>5592</v>
      </c>
      <c r="C3798" s="56" t="s">
        <v>298</v>
      </c>
      <c r="D3798" s="57" t="s">
        <v>5770</v>
      </c>
      <c r="E3798" s="72" t="s">
        <v>5754</v>
      </c>
      <c r="F3798" s="56" t="s">
        <v>5592</v>
      </c>
    </row>
    <row r="3799" spans="1:6" x14ac:dyDescent="0.25">
      <c r="A3799" s="56" t="s">
        <v>1373</v>
      </c>
      <c r="B3799" s="56" t="s">
        <v>5592</v>
      </c>
      <c r="C3799" s="56" t="s">
        <v>298</v>
      </c>
      <c r="D3799" s="57" t="s">
        <v>5770</v>
      </c>
      <c r="E3799" s="72" t="s">
        <v>5754</v>
      </c>
      <c r="F3799" s="56" t="s">
        <v>5592</v>
      </c>
    </row>
    <row r="3800" spans="1:6" x14ac:dyDescent="0.25">
      <c r="A3800" s="56" t="s">
        <v>3469</v>
      </c>
      <c r="B3800" s="56" t="s">
        <v>5592</v>
      </c>
      <c r="C3800" s="56" t="s">
        <v>298</v>
      </c>
      <c r="D3800" s="57" t="s">
        <v>5770</v>
      </c>
      <c r="E3800" s="72" t="s">
        <v>5754</v>
      </c>
      <c r="F3800" s="56" t="s">
        <v>5592</v>
      </c>
    </row>
    <row r="3801" spans="1:6" x14ac:dyDescent="0.25">
      <c r="A3801" s="56" t="s">
        <v>1374</v>
      </c>
      <c r="B3801" s="56" t="s">
        <v>5592</v>
      </c>
      <c r="C3801" s="56" t="s">
        <v>298</v>
      </c>
      <c r="D3801" s="57" t="s">
        <v>5770</v>
      </c>
      <c r="E3801" s="72" t="s">
        <v>5754</v>
      </c>
      <c r="F3801" s="56" t="s">
        <v>5592</v>
      </c>
    </row>
    <row r="3802" spans="1:6" x14ac:dyDescent="0.25">
      <c r="A3802" s="56" t="s">
        <v>1375</v>
      </c>
      <c r="B3802" s="56" t="s">
        <v>5592</v>
      </c>
      <c r="C3802" s="56" t="s">
        <v>298</v>
      </c>
      <c r="D3802" s="57" t="s">
        <v>5770</v>
      </c>
      <c r="E3802" s="72" t="s">
        <v>5754</v>
      </c>
      <c r="F3802" s="56" t="s">
        <v>5592</v>
      </c>
    </row>
    <row r="3803" spans="1:6" x14ac:dyDescent="0.25">
      <c r="A3803" s="56" t="s">
        <v>3470</v>
      </c>
      <c r="B3803" s="56" t="s">
        <v>5592</v>
      </c>
      <c r="C3803" s="56" t="s">
        <v>298</v>
      </c>
      <c r="D3803" s="57" t="s">
        <v>5770</v>
      </c>
      <c r="E3803" s="72" t="s">
        <v>5754</v>
      </c>
      <c r="F3803" s="56" t="s">
        <v>5592</v>
      </c>
    </row>
    <row r="3804" spans="1:6" x14ac:dyDescent="0.25">
      <c r="A3804" s="56" t="s">
        <v>3289</v>
      </c>
      <c r="B3804" s="56" t="s">
        <v>5592</v>
      </c>
      <c r="C3804" s="56" t="s">
        <v>298</v>
      </c>
      <c r="D3804" s="57" t="s">
        <v>5770</v>
      </c>
      <c r="E3804" s="72" t="s">
        <v>5754</v>
      </c>
      <c r="F3804" s="56" t="s">
        <v>5592</v>
      </c>
    </row>
    <row r="3805" spans="1:6" x14ac:dyDescent="0.25">
      <c r="A3805" s="56" t="s">
        <v>3471</v>
      </c>
      <c r="B3805" s="56" t="s">
        <v>5592</v>
      </c>
      <c r="C3805" s="56" t="s">
        <v>298</v>
      </c>
      <c r="D3805" s="57" t="s">
        <v>5770</v>
      </c>
      <c r="E3805" s="72" t="s">
        <v>5754</v>
      </c>
      <c r="F3805" s="56" t="s">
        <v>5592</v>
      </c>
    </row>
    <row r="3806" spans="1:6" x14ac:dyDescent="0.25">
      <c r="A3806" s="56" t="s">
        <v>3472</v>
      </c>
      <c r="B3806" s="56" t="s">
        <v>5592</v>
      </c>
      <c r="C3806" s="56" t="s">
        <v>298</v>
      </c>
      <c r="D3806" s="57" t="s">
        <v>5770</v>
      </c>
      <c r="E3806" s="72" t="s">
        <v>5754</v>
      </c>
      <c r="F3806" s="56" t="s">
        <v>5592</v>
      </c>
    </row>
    <row r="3807" spans="1:6" x14ac:dyDescent="0.25">
      <c r="A3807" s="56" t="s">
        <v>3473</v>
      </c>
      <c r="B3807" s="56" t="s">
        <v>5592</v>
      </c>
      <c r="C3807" s="56" t="s">
        <v>298</v>
      </c>
      <c r="D3807" s="57" t="s">
        <v>5770</v>
      </c>
      <c r="E3807" s="72" t="s">
        <v>5754</v>
      </c>
      <c r="F3807" s="56" t="s">
        <v>5592</v>
      </c>
    </row>
    <row r="3808" spans="1:6" x14ac:dyDescent="0.25">
      <c r="A3808" s="56" t="s">
        <v>1376</v>
      </c>
      <c r="B3808" s="56" t="s">
        <v>5592</v>
      </c>
      <c r="C3808" s="56" t="s">
        <v>298</v>
      </c>
      <c r="D3808" s="57" t="s">
        <v>5770</v>
      </c>
      <c r="E3808" s="72" t="s">
        <v>5754</v>
      </c>
      <c r="F3808" s="56" t="s">
        <v>5592</v>
      </c>
    </row>
    <row r="3809" spans="1:6" x14ac:dyDescent="0.25">
      <c r="A3809" s="56" t="s">
        <v>1377</v>
      </c>
      <c r="B3809" s="56" t="s">
        <v>5592</v>
      </c>
      <c r="C3809" s="56" t="s">
        <v>298</v>
      </c>
      <c r="D3809" s="57" t="s">
        <v>5770</v>
      </c>
      <c r="E3809" s="72" t="s">
        <v>5754</v>
      </c>
      <c r="F3809" s="56" t="s">
        <v>5592</v>
      </c>
    </row>
    <row r="3810" spans="1:6" x14ac:dyDescent="0.25">
      <c r="A3810" s="56" t="s">
        <v>3474</v>
      </c>
      <c r="B3810" s="56" t="s">
        <v>5592</v>
      </c>
      <c r="C3810" s="56" t="s">
        <v>298</v>
      </c>
      <c r="D3810" s="57" t="s">
        <v>5770</v>
      </c>
      <c r="E3810" s="72" t="s">
        <v>5754</v>
      </c>
      <c r="F3810" s="56" t="s">
        <v>5592</v>
      </c>
    </row>
    <row r="3811" spans="1:6" x14ac:dyDescent="0.25">
      <c r="A3811" s="56" t="s">
        <v>3475</v>
      </c>
      <c r="B3811" s="56" t="s">
        <v>5592</v>
      </c>
      <c r="C3811" s="56" t="s">
        <v>298</v>
      </c>
      <c r="D3811" s="57" t="s">
        <v>5770</v>
      </c>
      <c r="E3811" s="72" t="s">
        <v>5754</v>
      </c>
      <c r="F3811" s="56" t="s">
        <v>5592</v>
      </c>
    </row>
    <row r="3812" spans="1:6" x14ac:dyDescent="0.25">
      <c r="A3812" s="56" t="s">
        <v>3476</v>
      </c>
      <c r="B3812" s="56" t="s">
        <v>5592</v>
      </c>
      <c r="C3812" s="56" t="s">
        <v>298</v>
      </c>
      <c r="D3812" s="57" t="s">
        <v>5770</v>
      </c>
      <c r="E3812" s="72" t="s">
        <v>5754</v>
      </c>
      <c r="F3812" s="56" t="s">
        <v>5592</v>
      </c>
    </row>
    <row r="3813" spans="1:6" x14ac:dyDescent="0.25">
      <c r="A3813" s="56" t="s">
        <v>3477</v>
      </c>
      <c r="B3813" s="56" t="s">
        <v>5592</v>
      </c>
      <c r="C3813" s="56" t="s">
        <v>298</v>
      </c>
      <c r="D3813" s="57" t="s">
        <v>5770</v>
      </c>
      <c r="E3813" s="72" t="s">
        <v>5754</v>
      </c>
      <c r="F3813" s="56" t="s">
        <v>5592</v>
      </c>
    </row>
    <row r="3814" spans="1:6" x14ac:dyDescent="0.25">
      <c r="A3814" s="56" t="s">
        <v>3478</v>
      </c>
      <c r="B3814" s="56" t="s">
        <v>5592</v>
      </c>
      <c r="C3814" s="56" t="s">
        <v>298</v>
      </c>
      <c r="D3814" s="57" t="s">
        <v>5770</v>
      </c>
      <c r="E3814" s="72" t="s">
        <v>5754</v>
      </c>
      <c r="F3814" s="56" t="s">
        <v>5592</v>
      </c>
    </row>
    <row r="3815" spans="1:6" x14ac:dyDescent="0.25">
      <c r="A3815" s="56" t="s">
        <v>3479</v>
      </c>
      <c r="B3815" s="56" t="s">
        <v>5592</v>
      </c>
      <c r="C3815" s="56" t="s">
        <v>298</v>
      </c>
      <c r="D3815" s="57" t="s">
        <v>5770</v>
      </c>
      <c r="E3815" s="72" t="s">
        <v>5754</v>
      </c>
      <c r="F3815" s="56" t="s">
        <v>5592</v>
      </c>
    </row>
    <row r="3816" spans="1:6" x14ac:dyDescent="0.25">
      <c r="A3816" s="56" t="s">
        <v>1378</v>
      </c>
      <c r="B3816" s="56" t="s">
        <v>5592</v>
      </c>
      <c r="C3816" s="56" t="s">
        <v>298</v>
      </c>
      <c r="D3816" s="57" t="s">
        <v>5770</v>
      </c>
      <c r="E3816" s="72" t="s">
        <v>5754</v>
      </c>
      <c r="F3816" s="56" t="s">
        <v>5592</v>
      </c>
    </row>
    <row r="3817" spans="1:6" x14ac:dyDescent="0.25">
      <c r="A3817" s="56" t="s">
        <v>3480</v>
      </c>
      <c r="B3817" s="56" t="s">
        <v>5592</v>
      </c>
      <c r="C3817" s="56" t="s">
        <v>298</v>
      </c>
      <c r="D3817" s="57" t="s">
        <v>5770</v>
      </c>
      <c r="E3817" s="72" t="s">
        <v>5754</v>
      </c>
      <c r="F3817" s="56" t="s">
        <v>5592</v>
      </c>
    </row>
    <row r="3818" spans="1:6" x14ac:dyDescent="0.25">
      <c r="A3818" s="56" t="s">
        <v>3481</v>
      </c>
      <c r="B3818" s="56" t="s">
        <v>5592</v>
      </c>
      <c r="C3818" s="56" t="s">
        <v>298</v>
      </c>
      <c r="D3818" s="57" t="s">
        <v>5770</v>
      </c>
      <c r="E3818" s="72" t="s">
        <v>5754</v>
      </c>
      <c r="F3818" s="56" t="s">
        <v>5592</v>
      </c>
    </row>
    <row r="3819" spans="1:6" x14ac:dyDescent="0.25">
      <c r="A3819" s="56" t="s">
        <v>3482</v>
      </c>
      <c r="B3819" s="56" t="s">
        <v>5592</v>
      </c>
      <c r="C3819" s="56" t="s">
        <v>298</v>
      </c>
      <c r="D3819" s="57" t="s">
        <v>5770</v>
      </c>
      <c r="E3819" s="72" t="s">
        <v>5754</v>
      </c>
      <c r="F3819" s="56" t="s">
        <v>5592</v>
      </c>
    </row>
    <row r="3820" spans="1:6" x14ac:dyDescent="0.25">
      <c r="A3820" s="56" t="s">
        <v>1379</v>
      </c>
      <c r="B3820" s="56" t="s">
        <v>5592</v>
      </c>
      <c r="C3820" s="56" t="s">
        <v>298</v>
      </c>
      <c r="D3820" s="57" t="s">
        <v>5770</v>
      </c>
      <c r="E3820" s="72" t="s">
        <v>5754</v>
      </c>
      <c r="F3820" s="56" t="s">
        <v>5592</v>
      </c>
    </row>
    <row r="3821" spans="1:6" x14ac:dyDescent="0.25">
      <c r="A3821" s="56" t="s">
        <v>1815</v>
      </c>
      <c r="B3821" s="56" t="s">
        <v>1710</v>
      </c>
      <c r="C3821" s="56" t="s">
        <v>424</v>
      </c>
      <c r="D3821" s="57" t="s">
        <v>5767</v>
      </c>
      <c r="E3821" s="72" t="s">
        <v>5755</v>
      </c>
      <c r="F3821" s="56" t="s">
        <v>1710</v>
      </c>
    </row>
    <row r="3822" spans="1:6" x14ac:dyDescent="0.25">
      <c r="A3822" s="56" t="s">
        <v>5593</v>
      </c>
      <c r="B3822" s="56" t="s">
        <v>1710</v>
      </c>
      <c r="C3822" s="56" t="s">
        <v>424</v>
      </c>
      <c r="D3822" s="57" t="s">
        <v>5767</v>
      </c>
      <c r="E3822" s="72" t="s">
        <v>5755</v>
      </c>
      <c r="F3822" s="56" t="s">
        <v>1710</v>
      </c>
    </row>
    <row r="3823" spans="1:6" x14ac:dyDescent="0.25">
      <c r="A3823" s="56" t="s">
        <v>1907</v>
      </c>
      <c r="B3823" s="56" t="s">
        <v>1710</v>
      </c>
      <c r="C3823" s="56" t="s">
        <v>424</v>
      </c>
      <c r="D3823" s="57" t="s">
        <v>5767</v>
      </c>
      <c r="E3823" s="72" t="s">
        <v>5755</v>
      </c>
      <c r="F3823" s="56" t="s">
        <v>1710</v>
      </c>
    </row>
    <row r="3824" spans="1:6" x14ac:dyDescent="0.25">
      <c r="A3824" s="56" t="s">
        <v>4544</v>
      </c>
      <c r="B3824" s="56" t="s">
        <v>1710</v>
      </c>
      <c r="C3824" s="56" t="s">
        <v>424</v>
      </c>
      <c r="D3824" s="57" t="s">
        <v>5767</v>
      </c>
      <c r="E3824" s="72" t="s">
        <v>5755</v>
      </c>
      <c r="F3824" s="56" t="s">
        <v>1710</v>
      </c>
    </row>
    <row r="3825" spans="1:6" x14ac:dyDescent="0.25">
      <c r="A3825" s="56" t="s">
        <v>3828</v>
      </c>
      <c r="B3825" s="56" t="s">
        <v>1710</v>
      </c>
      <c r="C3825" s="56" t="s">
        <v>424</v>
      </c>
      <c r="D3825" s="57" t="s">
        <v>5767</v>
      </c>
      <c r="E3825" s="72" t="s">
        <v>5755</v>
      </c>
      <c r="F3825" s="56" t="s">
        <v>1710</v>
      </c>
    </row>
    <row r="3826" spans="1:6" x14ac:dyDescent="0.25">
      <c r="A3826" s="56" t="s">
        <v>1960</v>
      </c>
      <c r="B3826" s="56" t="s">
        <v>1710</v>
      </c>
      <c r="C3826" s="56" t="s">
        <v>424</v>
      </c>
      <c r="D3826" s="57" t="s">
        <v>5767</v>
      </c>
      <c r="E3826" s="72" t="s">
        <v>5755</v>
      </c>
      <c r="F3826" s="56" t="s">
        <v>1710</v>
      </c>
    </row>
    <row r="3827" spans="1:6" x14ac:dyDescent="0.25">
      <c r="A3827" s="56" t="s">
        <v>1738</v>
      </c>
      <c r="B3827" s="56" t="s">
        <v>1710</v>
      </c>
      <c r="C3827" s="56" t="s">
        <v>424</v>
      </c>
      <c r="D3827" s="57" t="s">
        <v>5767</v>
      </c>
      <c r="E3827" s="72" t="s">
        <v>5755</v>
      </c>
      <c r="F3827" s="56" t="s">
        <v>1710</v>
      </c>
    </row>
    <row r="3828" spans="1:6" x14ac:dyDescent="0.25">
      <c r="A3828" s="56" t="s">
        <v>1768</v>
      </c>
      <c r="B3828" s="56" t="s">
        <v>1710</v>
      </c>
      <c r="C3828" s="56" t="s">
        <v>424</v>
      </c>
      <c r="D3828" s="57" t="s">
        <v>5767</v>
      </c>
      <c r="E3828" s="72" t="s">
        <v>5755</v>
      </c>
      <c r="F3828" s="56" t="s">
        <v>1710</v>
      </c>
    </row>
    <row r="3829" spans="1:6" x14ac:dyDescent="0.25">
      <c r="A3829" s="56" t="s">
        <v>5361</v>
      </c>
      <c r="B3829" s="56" t="s">
        <v>1710</v>
      </c>
      <c r="C3829" s="56" t="s">
        <v>424</v>
      </c>
      <c r="D3829" s="57" t="s">
        <v>5767</v>
      </c>
      <c r="E3829" s="72" t="s">
        <v>5755</v>
      </c>
      <c r="F3829" s="56" t="s">
        <v>1710</v>
      </c>
    </row>
    <row r="3830" spans="1:6" x14ac:dyDescent="0.25">
      <c r="A3830" s="56" t="s">
        <v>3832</v>
      </c>
      <c r="B3830" s="56" t="s">
        <v>1710</v>
      </c>
      <c r="C3830" s="56" t="s">
        <v>424</v>
      </c>
      <c r="D3830" s="57" t="s">
        <v>5767</v>
      </c>
      <c r="E3830" s="72" t="s">
        <v>5755</v>
      </c>
      <c r="F3830" s="56" t="s">
        <v>1710</v>
      </c>
    </row>
    <row r="3831" spans="1:6" x14ac:dyDescent="0.25">
      <c r="A3831" s="56" t="s">
        <v>4569</v>
      </c>
      <c r="B3831" s="56" t="s">
        <v>1710</v>
      </c>
      <c r="C3831" s="56" t="s">
        <v>424</v>
      </c>
      <c r="D3831" s="57" t="s">
        <v>5767</v>
      </c>
      <c r="E3831" s="72" t="s">
        <v>5755</v>
      </c>
      <c r="F3831" s="56" t="s">
        <v>1710</v>
      </c>
    </row>
    <row r="3832" spans="1:6" x14ac:dyDescent="0.25">
      <c r="A3832" s="56" t="s">
        <v>4547</v>
      </c>
      <c r="B3832" s="56" t="s">
        <v>1710</v>
      </c>
      <c r="C3832" s="56" t="s">
        <v>424</v>
      </c>
      <c r="D3832" s="57" t="s">
        <v>5767</v>
      </c>
      <c r="E3832" s="72" t="s">
        <v>5755</v>
      </c>
      <c r="F3832" s="56" t="s">
        <v>1710</v>
      </c>
    </row>
    <row r="3833" spans="1:6" x14ac:dyDescent="0.25">
      <c r="A3833" s="56" t="s">
        <v>1818</v>
      </c>
      <c r="B3833" s="56" t="s">
        <v>1710</v>
      </c>
      <c r="C3833" s="56" t="s">
        <v>424</v>
      </c>
      <c r="D3833" s="57" t="s">
        <v>5767</v>
      </c>
      <c r="E3833" s="72" t="s">
        <v>5755</v>
      </c>
      <c r="F3833" s="56" t="s">
        <v>1710</v>
      </c>
    </row>
    <row r="3834" spans="1:6" x14ac:dyDescent="0.25">
      <c r="A3834" s="56" t="s">
        <v>1819</v>
      </c>
      <c r="B3834" s="56" t="s">
        <v>1710</v>
      </c>
      <c r="C3834" s="56" t="s">
        <v>424</v>
      </c>
      <c r="D3834" s="57" t="s">
        <v>5767</v>
      </c>
      <c r="E3834" s="72" t="s">
        <v>5755</v>
      </c>
      <c r="F3834" s="56" t="s">
        <v>1710</v>
      </c>
    </row>
    <row r="3835" spans="1:6" x14ac:dyDescent="0.25">
      <c r="A3835" s="56" t="s">
        <v>5350</v>
      </c>
      <c r="B3835" s="56" t="s">
        <v>1710</v>
      </c>
      <c r="C3835" s="56" t="s">
        <v>424</v>
      </c>
      <c r="D3835" s="57" t="s">
        <v>5767</v>
      </c>
      <c r="E3835" s="72" t="s">
        <v>5755</v>
      </c>
      <c r="F3835" s="56" t="s">
        <v>1710</v>
      </c>
    </row>
    <row r="3836" spans="1:6" x14ac:dyDescent="0.25">
      <c r="A3836" s="56" t="s">
        <v>1961</v>
      </c>
      <c r="B3836" s="56" t="s">
        <v>1710</v>
      </c>
      <c r="C3836" s="56" t="s">
        <v>424</v>
      </c>
      <c r="D3836" s="57" t="s">
        <v>5767</v>
      </c>
      <c r="E3836" s="72" t="s">
        <v>5755</v>
      </c>
      <c r="F3836" s="56" t="s">
        <v>1710</v>
      </c>
    </row>
    <row r="3837" spans="1:6" x14ac:dyDescent="0.25">
      <c r="A3837" s="56" t="s">
        <v>4699</v>
      </c>
      <c r="B3837" s="56" t="s">
        <v>1710</v>
      </c>
      <c r="C3837" s="56" t="s">
        <v>424</v>
      </c>
      <c r="D3837" s="57" t="s">
        <v>5767</v>
      </c>
      <c r="E3837" s="72" t="s">
        <v>5755</v>
      </c>
      <c r="F3837" s="56" t="s">
        <v>1710</v>
      </c>
    </row>
    <row r="3838" spans="1:6" x14ac:dyDescent="0.25">
      <c r="A3838" s="56" t="s">
        <v>4770</v>
      </c>
      <c r="B3838" s="56" t="s">
        <v>1710</v>
      </c>
      <c r="C3838" s="56" t="s">
        <v>424</v>
      </c>
      <c r="D3838" s="57" t="s">
        <v>5767</v>
      </c>
      <c r="E3838" s="72" t="s">
        <v>5755</v>
      </c>
      <c r="F3838" s="56" t="s">
        <v>1710</v>
      </c>
    </row>
    <row r="3839" spans="1:6" x14ac:dyDescent="0.25">
      <c r="A3839" s="56" t="s">
        <v>2095</v>
      </c>
      <c r="B3839" s="56" t="s">
        <v>1710</v>
      </c>
      <c r="C3839" s="56" t="s">
        <v>424</v>
      </c>
      <c r="D3839" s="57" t="s">
        <v>5767</v>
      </c>
      <c r="E3839" s="72" t="s">
        <v>5755</v>
      </c>
      <c r="F3839" s="56" t="s">
        <v>1710</v>
      </c>
    </row>
    <row r="3840" spans="1:6" x14ac:dyDescent="0.25">
      <c r="A3840" s="56" t="s">
        <v>4659</v>
      </c>
      <c r="B3840" s="56" t="s">
        <v>1710</v>
      </c>
      <c r="C3840" s="56" t="s">
        <v>424</v>
      </c>
      <c r="D3840" s="57" t="s">
        <v>5767</v>
      </c>
      <c r="E3840" s="72" t="s">
        <v>5755</v>
      </c>
      <c r="F3840" s="56" t="s">
        <v>1710</v>
      </c>
    </row>
    <row r="3841" spans="1:6" x14ac:dyDescent="0.25">
      <c r="A3841" s="56" t="s">
        <v>4271</v>
      </c>
      <c r="B3841" s="56" t="s">
        <v>1710</v>
      </c>
      <c r="C3841" s="56" t="s">
        <v>424</v>
      </c>
      <c r="D3841" s="57" t="s">
        <v>5767</v>
      </c>
      <c r="E3841" s="72" t="s">
        <v>5755</v>
      </c>
      <c r="F3841" s="56" t="s">
        <v>1710</v>
      </c>
    </row>
    <row r="3842" spans="1:6" x14ac:dyDescent="0.25">
      <c r="A3842" s="56" t="s">
        <v>1895</v>
      </c>
      <c r="B3842" s="56" t="s">
        <v>1710</v>
      </c>
      <c r="C3842" s="56" t="s">
        <v>424</v>
      </c>
      <c r="D3842" s="57" t="s">
        <v>5767</v>
      </c>
      <c r="E3842" s="72" t="s">
        <v>5755</v>
      </c>
      <c r="F3842" s="56" t="s">
        <v>1710</v>
      </c>
    </row>
    <row r="3843" spans="1:6" x14ac:dyDescent="0.25">
      <c r="A3843" s="56" t="s">
        <v>3794</v>
      </c>
      <c r="B3843" s="56" t="s">
        <v>1710</v>
      </c>
      <c r="C3843" s="56" t="s">
        <v>424</v>
      </c>
      <c r="D3843" s="57" t="s">
        <v>5767</v>
      </c>
      <c r="E3843" s="72" t="s">
        <v>5755</v>
      </c>
      <c r="F3843" s="56" t="s">
        <v>1710</v>
      </c>
    </row>
    <row r="3844" spans="1:6" x14ac:dyDescent="0.25">
      <c r="A3844" s="56" t="s">
        <v>2089</v>
      </c>
      <c r="B3844" s="56" t="s">
        <v>1710</v>
      </c>
      <c r="C3844" s="56" t="s">
        <v>424</v>
      </c>
      <c r="D3844" s="57" t="s">
        <v>5767</v>
      </c>
      <c r="E3844" s="72" t="s">
        <v>5755</v>
      </c>
      <c r="F3844" s="56" t="s">
        <v>1710</v>
      </c>
    </row>
    <row r="3845" spans="1:6" x14ac:dyDescent="0.25">
      <c r="A3845" s="56" t="s">
        <v>2054</v>
      </c>
      <c r="B3845" s="56" t="s">
        <v>1710</v>
      </c>
      <c r="C3845" s="56" t="s">
        <v>424</v>
      </c>
      <c r="D3845" s="57" t="s">
        <v>5767</v>
      </c>
      <c r="E3845" s="72" t="s">
        <v>5755</v>
      </c>
      <c r="F3845" s="56" t="s">
        <v>1710</v>
      </c>
    </row>
    <row r="3846" spans="1:6" x14ac:dyDescent="0.25">
      <c r="A3846" s="56" t="s">
        <v>4083</v>
      </c>
      <c r="B3846" s="56" t="s">
        <v>1710</v>
      </c>
      <c r="C3846" s="56" t="s">
        <v>424</v>
      </c>
      <c r="D3846" s="57" t="s">
        <v>5767</v>
      </c>
      <c r="E3846" s="72" t="s">
        <v>5755</v>
      </c>
      <c r="F3846" s="56" t="s">
        <v>1710</v>
      </c>
    </row>
    <row r="3847" spans="1:6" x14ac:dyDescent="0.25">
      <c r="A3847" s="56" t="s">
        <v>4574</v>
      </c>
      <c r="B3847" s="56" t="s">
        <v>1710</v>
      </c>
      <c r="C3847" s="56" t="s">
        <v>424</v>
      </c>
      <c r="D3847" s="57" t="s">
        <v>5767</v>
      </c>
      <c r="E3847" s="72" t="s">
        <v>5755</v>
      </c>
      <c r="F3847" s="56" t="s">
        <v>1710</v>
      </c>
    </row>
    <row r="3848" spans="1:6" x14ac:dyDescent="0.25">
      <c r="A3848" s="56" t="s">
        <v>1946</v>
      </c>
      <c r="B3848" s="56" t="s">
        <v>1710</v>
      </c>
      <c r="C3848" s="56" t="s">
        <v>424</v>
      </c>
      <c r="D3848" s="57" t="s">
        <v>5767</v>
      </c>
      <c r="E3848" s="72" t="s">
        <v>5755</v>
      </c>
      <c r="F3848" s="56" t="s">
        <v>1710</v>
      </c>
    </row>
    <row r="3849" spans="1:6" x14ac:dyDescent="0.25">
      <c r="A3849" s="56" t="s">
        <v>1716</v>
      </c>
      <c r="B3849" s="56" t="s">
        <v>1710</v>
      </c>
      <c r="C3849" s="56" t="s">
        <v>424</v>
      </c>
      <c r="D3849" s="57" t="s">
        <v>5767</v>
      </c>
      <c r="E3849" s="72" t="s">
        <v>5755</v>
      </c>
      <c r="F3849" s="56" t="s">
        <v>1710</v>
      </c>
    </row>
    <row r="3850" spans="1:6" x14ac:dyDescent="0.25">
      <c r="A3850" s="56" t="s">
        <v>4480</v>
      </c>
      <c r="B3850" s="56" t="s">
        <v>1710</v>
      </c>
      <c r="C3850" s="56" t="s">
        <v>424</v>
      </c>
      <c r="D3850" s="57" t="s">
        <v>5767</v>
      </c>
      <c r="E3850" s="72" t="s">
        <v>5755</v>
      </c>
      <c r="F3850" s="56" t="s">
        <v>1710</v>
      </c>
    </row>
    <row r="3851" spans="1:6" x14ac:dyDescent="0.25">
      <c r="A3851" s="56" t="s">
        <v>1979</v>
      </c>
      <c r="B3851" s="56" t="s">
        <v>1710</v>
      </c>
      <c r="C3851" s="56" t="s">
        <v>424</v>
      </c>
      <c r="D3851" s="57" t="s">
        <v>5767</v>
      </c>
      <c r="E3851" s="72" t="s">
        <v>5755</v>
      </c>
      <c r="F3851" s="56" t="s">
        <v>1710</v>
      </c>
    </row>
    <row r="3852" spans="1:6" x14ac:dyDescent="0.25">
      <c r="A3852" s="56" t="s">
        <v>5344</v>
      </c>
      <c r="B3852" s="56" t="s">
        <v>1710</v>
      </c>
      <c r="C3852" s="56" t="s">
        <v>597</v>
      </c>
      <c r="D3852" s="57" t="s">
        <v>5767</v>
      </c>
      <c r="E3852" s="72" t="s">
        <v>5755</v>
      </c>
      <c r="F3852" s="56" t="s">
        <v>1710</v>
      </c>
    </row>
    <row r="3853" spans="1:6" x14ac:dyDescent="0.25">
      <c r="A3853" s="56" t="s">
        <v>4417</v>
      </c>
      <c r="B3853" s="56" t="s">
        <v>1710</v>
      </c>
      <c r="C3853" s="56" t="s">
        <v>597</v>
      </c>
      <c r="D3853" s="57" t="s">
        <v>5767</v>
      </c>
      <c r="E3853" s="72" t="s">
        <v>5755</v>
      </c>
      <c r="F3853" s="56" t="s">
        <v>1710</v>
      </c>
    </row>
    <row r="3854" spans="1:6" x14ac:dyDescent="0.25">
      <c r="A3854" s="56" t="s">
        <v>1823</v>
      </c>
      <c r="B3854" s="56" t="s">
        <v>1710</v>
      </c>
      <c r="C3854" s="56" t="s">
        <v>597</v>
      </c>
      <c r="D3854" s="57" t="s">
        <v>5767</v>
      </c>
      <c r="E3854" s="72" t="s">
        <v>5755</v>
      </c>
      <c r="F3854" s="56" t="s">
        <v>1710</v>
      </c>
    </row>
    <row r="3855" spans="1:6" x14ac:dyDescent="0.25">
      <c r="A3855" s="56" t="s">
        <v>3754</v>
      </c>
      <c r="B3855" s="56" t="s">
        <v>1710</v>
      </c>
      <c r="C3855" s="56" t="s">
        <v>597</v>
      </c>
      <c r="D3855" s="57" t="s">
        <v>5767</v>
      </c>
      <c r="E3855" s="72" t="s">
        <v>5755</v>
      </c>
      <c r="F3855" s="56" t="s">
        <v>1710</v>
      </c>
    </row>
    <row r="3856" spans="1:6" x14ac:dyDescent="0.25">
      <c r="A3856" s="56" t="s">
        <v>1968</v>
      </c>
      <c r="B3856" s="56" t="s">
        <v>1710</v>
      </c>
      <c r="C3856" s="56" t="s">
        <v>597</v>
      </c>
      <c r="D3856" s="57" t="s">
        <v>5767</v>
      </c>
      <c r="E3856" s="72" t="s">
        <v>5755</v>
      </c>
      <c r="F3856" s="56" t="s">
        <v>1710</v>
      </c>
    </row>
    <row r="3857" spans="1:6" x14ac:dyDescent="0.25">
      <c r="A3857" s="56" t="s">
        <v>1992</v>
      </c>
      <c r="B3857" s="56" t="s">
        <v>1710</v>
      </c>
      <c r="C3857" s="56" t="s">
        <v>597</v>
      </c>
      <c r="D3857" s="57" t="s">
        <v>5767</v>
      </c>
      <c r="E3857" s="72" t="s">
        <v>5755</v>
      </c>
      <c r="F3857" s="56" t="s">
        <v>1710</v>
      </c>
    </row>
    <row r="3858" spans="1:6" x14ac:dyDescent="0.25">
      <c r="A3858" s="56" t="s">
        <v>1948</v>
      </c>
      <c r="B3858" s="56" t="s">
        <v>1710</v>
      </c>
      <c r="C3858" s="56" t="s">
        <v>597</v>
      </c>
      <c r="D3858" s="57" t="s">
        <v>5767</v>
      </c>
      <c r="E3858" s="72" t="s">
        <v>5755</v>
      </c>
      <c r="F3858" s="56" t="s">
        <v>1710</v>
      </c>
    </row>
    <row r="3859" spans="1:6" x14ac:dyDescent="0.25">
      <c r="A3859" s="56" t="s">
        <v>4553</v>
      </c>
      <c r="B3859" s="56" t="s">
        <v>1710</v>
      </c>
      <c r="C3859" s="56" t="s">
        <v>597</v>
      </c>
      <c r="D3859" s="57" t="s">
        <v>5767</v>
      </c>
      <c r="E3859" s="72" t="s">
        <v>5755</v>
      </c>
      <c r="F3859" s="56" t="s">
        <v>1710</v>
      </c>
    </row>
    <row r="3860" spans="1:6" x14ac:dyDescent="0.25">
      <c r="A3860" s="56" t="s">
        <v>1138</v>
      </c>
      <c r="B3860" s="56" t="s">
        <v>1710</v>
      </c>
      <c r="C3860" s="56" t="s">
        <v>597</v>
      </c>
      <c r="D3860" s="57" t="s">
        <v>5767</v>
      </c>
      <c r="E3860" s="72" t="s">
        <v>5755</v>
      </c>
      <c r="F3860" s="56" t="s">
        <v>1710</v>
      </c>
    </row>
    <row r="3861" spans="1:6" x14ac:dyDescent="0.25">
      <c r="A3861" s="56" t="s">
        <v>1806</v>
      </c>
      <c r="B3861" s="56" t="s">
        <v>1710</v>
      </c>
      <c r="C3861" s="56" t="s">
        <v>597</v>
      </c>
      <c r="D3861" s="57" t="s">
        <v>5767</v>
      </c>
      <c r="E3861" s="72" t="s">
        <v>5755</v>
      </c>
      <c r="F3861" s="56" t="s">
        <v>1710</v>
      </c>
    </row>
    <row r="3862" spans="1:6" x14ac:dyDescent="0.25">
      <c r="A3862" s="56" t="s">
        <v>1807</v>
      </c>
      <c r="B3862" s="56" t="s">
        <v>1710</v>
      </c>
      <c r="C3862" s="56" t="s">
        <v>597</v>
      </c>
      <c r="D3862" s="57" t="s">
        <v>5767</v>
      </c>
      <c r="E3862" s="72" t="s">
        <v>5755</v>
      </c>
      <c r="F3862" s="56" t="s">
        <v>1710</v>
      </c>
    </row>
    <row r="3863" spans="1:6" x14ac:dyDescent="0.25">
      <c r="A3863" s="56" t="s">
        <v>1743</v>
      </c>
      <c r="B3863" s="56" t="s">
        <v>1710</v>
      </c>
      <c r="C3863" s="56" t="s">
        <v>597</v>
      </c>
      <c r="D3863" s="57" t="s">
        <v>5767</v>
      </c>
      <c r="E3863" s="72" t="s">
        <v>5755</v>
      </c>
      <c r="F3863" s="56" t="s">
        <v>1710</v>
      </c>
    </row>
    <row r="3864" spans="1:6" x14ac:dyDescent="0.25">
      <c r="A3864" s="56" t="s">
        <v>1993</v>
      </c>
      <c r="B3864" s="56" t="s">
        <v>1710</v>
      </c>
      <c r="C3864" s="56" t="s">
        <v>597</v>
      </c>
      <c r="D3864" s="57" t="s">
        <v>5767</v>
      </c>
      <c r="E3864" s="72" t="s">
        <v>5755</v>
      </c>
      <c r="F3864" s="56" t="s">
        <v>1710</v>
      </c>
    </row>
    <row r="3865" spans="1:6" x14ac:dyDescent="0.25">
      <c r="A3865" s="56" t="s">
        <v>3977</v>
      </c>
      <c r="B3865" s="56" t="s">
        <v>1710</v>
      </c>
      <c r="C3865" s="56" t="s">
        <v>597</v>
      </c>
      <c r="D3865" s="57" t="s">
        <v>5767</v>
      </c>
      <c r="E3865" s="72" t="s">
        <v>5755</v>
      </c>
      <c r="F3865" s="56" t="s">
        <v>1710</v>
      </c>
    </row>
    <row r="3866" spans="1:6" x14ac:dyDescent="0.25">
      <c r="A3866" s="56" t="s">
        <v>5347</v>
      </c>
      <c r="B3866" s="56" t="s">
        <v>1710</v>
      </c>
      <c r="C3866" s="56" t="s">
        <v>597</v>
      </c>
      <c r="D3866" s="57" t="s">
        <v>5767</v>
      </c>
      <c r="E3866" s="72" t="s">
        <v>5755</v>
      </c>
      <c r="F3866" s="56" t="s">
        <v>1710</v>
      </c>
    </row>
    <row r="3867" spans="1:6" x14ac:dyDescent="0.25">
      <c r="A3867" s="56" t="s">
        <v>1970</v>
      </c>
      <c r="B3867" s="56" t="s">
        <v>1710</v>
      </c>
      <c r="C3867" s="56" t="s">
        <v>597</v>
      </c>
      <c r="D3867" s="57" t="s">
        <v>5767</v>
      </c>
      <c r="E3867" s="72" t="s">
        <v>5755</v>
      </c>
      <c r="F3867" s="56" t="s">
        <v>1710</v>
      </c>
    </row>
    <row r="3868" spans="1:6" x14ac:dyDescent="0.25">
      <c r="A3868" s="56" t="s">
        <v>5348</v>
      </c>
      <c r="B3868" s="56" t="s">
        <v>1710</v>
      </c>
      <c r="C3868" s="56" t="s">
        <v>597</v>
      </c>
      <c r="D3868" s="57" t="s">
        <v>5767</v>
      </c>
      <c r="E3868" s="72" t="s">
        <v>5755</v>
      </c>
      <c r="F3868" s="56" t="s">
        <v>1710</v>
      </c>
    </row>
    <row r="3869" spans="1:6" x14ac:dyDescent="0.25">
      <c r="A3869" s="56" t="s">
        <v>2092</v>
      </c>
      <c r="B3869" s="56" t="s">
        <v>1710</v>
      </c>
      <c r="C3869" s="56" t="s">
        <v>597</v>
      </c>
      <c r="D3869" s="57" t="s">
        <v>5767</v>
      </c>
      <c r="E3869" s="72" t="s">
        <v>5755</v>
      </c>
      <c r="F3869" s="56" t="s">
        <v>1710</v>
      </c>
    </row>
    <row r="3870" spans="1:6" x14ac:dyDescent="0.25">
      <c r="A3870" s="56" t="s">
        <v>1915</v>
      </c>
      <c r="B3870" s="56" t="s">
        <v>1710</v>
      </c>
      <c r="C3870" s="56" t="s">
        <v>597</v>
      </c>
      <c r="D3870" s="57" t="s">
        <v>5767</v>
      </c>
      <c r="E3870" s="72" t="s">
        <v>5755</v>
      </c>
      <c r="F3870" s="56" t="s">
        <v>1710</v>
      </c>
    </row>
    <row r="3871" spans="1:6" x14ac:dyDescent="0.25">
      <c r="A3871" s="56" t="s">
        <v>5363</v>
      </c>
      <c r="B3871" s="56" t="s">
        <v>1710</v>
      </c>
      <c r="C3871" s="56" t="s">
        <v>597</v>
      </c>
      <c r="D3871" s="57" t="s">
        <v>5767</v>
      </c>
      <c r="E3871" s="72" t="s">
        <v>5755</v>
      </c>
      <c r="F3871" s="56" t="s">
        <v>1710</v>
      </c>
    </row>
    <row r="3872" spans="1:6" x14ac:dyDescent="0.25">
      <c r="A3872" s="56" t="s">
        <v>1952</v>
      </c>
      <c r="B3872" s="56" t="s">
        <v>1710</v>
      </c>
      <c r="C3872" s="56" t="s">
        <v>597</v>
      </c>
      <c r="D3872" s="57" t="s">
        <v>5767</v>
      </c>
      <c r="E3872" s="72" t="s">
        <v>5755</v>
      </c>
      <c r="F3872" s="56" t="s">
        <v>1710</v>
      </c>
    </row>
    <row r="3873" spans="1:6" x14ac:dyDescent="0.25">
      <c r="A3873" s="56" t="s">
        <v>1774</v>
      </c>
      <c r="B3873" s="56" t="s">
        <v>1710</v>
      </c>
      <c r="C3873" s="56" t="s">
        <v>597</v>
      </c>
      <c r="D3873" s="57" t="s">
        <v>5767</v>
      </c>
      <c r="E3873" s="72" t="s">
        <v>5755</v>
      </c>
      <c r="F3873" s="56" t="s">
        <v>1710</v>
      </c>
    </row>
    <row r="3874" spans="1:6" x14ac:dyDescent="0.25">
      <c r="A3874" s="56" t="s">
        <v>2019</v>
      </c>
      <c r="B3874" s="56" t="s">
        <v>1710</v>
      </c>
      <c r="C3874" s="56" t="s">
        <v>597</v>
      </c>
      <c r="D3874" s="57" t="s">
        <v>5767</v>
      </c>
      <c r="E3874" s="72" t="s">
        <v>5755</v>
      </c>
      <c r="F3874" s="56" t="s">
        <v>1710</v>
      </c>
    </row>
    <row r="3875" spans="1:6" x14ac:dyDescent="0.25">
      <c r="A3875" s="56" t="s">
        <v>4041</v>
      </c>
      <c r="B3875" s="56" t="s">
        <v>1710</v>
      </c>
      <c r="C3875" s="56" t="s">
        <v>597</v>
      </c>
      <c r="D3875" s="57" t="s">
        <v>5767</v>
      </c>
      <c r="E3875" s="72" t="s">
        <v>5755</v>
      </c>
      <c r="F3875" s="56" t="s">
        <v>1710</v>
      </c>
    </row>
    <row r="3876" spans="1:6" x14ac:dyDescent="0.25">
      <c r="A3876" s="56" t="s">
        <v>2139</v>
      </c>
      <c r="B3876" s="56" t="s">
        <v>1710</v>
      </c>
      <c r="C3876" s="56" t="s">
        <v>597</v>
      </c>
      <c r="D3876" s="57" t="s">
        <v>5767</v>
      </c>
      <c r="E3876" s="72" t="s">
        <v>5755</v>
      </c>
      <c r="F3876" s="56" t="s">
        <v>1710</v>
      </c>
    </row>
    <row r="3877" spans="1:6" x14ac:dyDescent="0.25">
      <c r="A3877" s="56" t="s">
        <v>4666</v>
      </c>
      <c r="B3877" s="56" t="s">
        <v>1710</v>
      </c>
      <c r="C3877" s="56" t="s">
        <v>597</v>
      </c>
      <c r="D3877" s="57" t="s">
        <v>5767</v>
      </c>
      <c r="E3877" s="72" t="s">
        <v>5755</v>
      </c>
      <c r="F3877" s="56" t="s">
        <v>1710</v>
      </c>
    </row>
    <row r="3878" spans="1:6" x14ac:dyDescent="0.25">
      <c r="A3878" s="56" t="s">
        <v>2100</v>
      </c>
      <c r="B3878" s="56" t="s">
        <v>1710</v>
      </c>
      <c r="C3878" s="56" t="s">
        <v>597</v>
      </c>
      <c r="D3878" s="57" t="s">
        <v>5767</v>
      </c>
      <c r="E3878" s="72" t="s">
        <v>5755</v>
      </c>
      <c r="F3878" s="56" t="s">
        <v>1710</v>
      </c>
    </row>
    <row r="3879" spans="1:6" x14ac:dyDescent="0.25">
      <c r="A3879" s="56" t="s">
        <v>2801</v>
      </c>
      <c r="B3879" s="56" t="s">
        <v>1710</v>
      </c>
      <c r="C3879" s="56" t="s">
        <v>597</v>
      </c>
      <c r="D3879" s="57" t="s">
        <v>5767</v>
      </c>
      <c r="E3879" s="72" t="s">
        <v>5755</v>
      </c>
      <c r="F3879" s="56" t="s">
        <v>1710</v>
      </c>
    </row>
    <row r="3880" spans="1:6" x14ac:dyDescent="0.25">
      <c r="A3880" s="56" t="s">
        <v>1832</v>
      </c>
      <c r="B3880" s="56" t="s">
        <v>1710</v>
      </c>
      <c r="C3880" s="56" t="s">
        <v>597</v>
      </c>
      <c r="D3880" s="57" t="s">
        <v>5767</v>
      </c>
      <c r="E3880" s="72" t="s">
        <v>5755</v>
      </c>
      <c r="F3880" s="56" t="s">
        <v>1710</v>
      </c>
    </row>
    <row r="3881" spans="1:6" x14ac:dyDescent="0.25">
      <c r="A3881" s="56" t="s">
        <v>2004</v>
      </c>
      <c r="B3881" s="56" t="s">
        <v>1710</v>
      </c>
      <c r="C3881" s="56" t="s">
        <v>597</v>
      </c>
      <c r="D3881" s="57" t="s">
        <v>5767</v>
      </c>
      <c r="E3881" s="72" t="s">
        <v>5755</v>
      </c>
      <c r="F3881" s="56" t="s">
        <v>1710</v>
      </c>
    </row>
    <row r="3882" spans="1:6" x14ac:dyDescent="0.25">
      <c r="A3882" s="56" t="s">
        <v>2005</v>
      </c>
      <c r="B3882" s="56" t="s">
        <v>1710</v>
      </c>
      <c r="C3882" s="56" t="s">
        <v>597</v>
      </c>
      <c r="D3882" s="57" t="s">
        <v>5767</v>
      </c>
      <c r="E3882" s="72" t="s">
        <v>5755</v>
      </c>
      <c r="F3882" s="56" t="s">
        <v>1710</v>
      </c>
    </row>
    <row r="3883" spans="1:6" x14ac:dyDescent="0.25">
      <c r="A3883" s="56" t="s">
        <v>2140</v>
      </c>
      <c r="B3883" s="56" t="s">
        <v>5594</v>
      </c>
      <c r="C3883" s="56" t="s">
        <v>261</v>
      </c>
      <c r="D3883" s="57" t="s">
        <v>5767</v>
      </c>
      <c r="E3883" s="72" t="s">
        <v>5755</v>
      </c>
      <c r="F3883" s="56" t="s">
        <v>5594</v>
      </c>
    </row>
    <row r="3884" spans="1:6" x14ac:dyDescent="0.25">
      <c r="A3884" s="56" t="s">
        <v>4764</v>
      </c>
      <c r="B3884" s="56" t="s">
        <v>5594</v>
      </c>
      <c r="C3884" s="56" t="s">
        <v>261</v>
      </c>
      <c r="D3884" s="57" t="s">
        <v>5767</v>
      </c>
      <c r="E3884" s="72" t="s">
        <v>5755</v>
      </c>
      <c r="F3884" s="56" t="s">
        <v>5594</v>
      </c>
    </row>
    <row r="3885" spans="1:6" x14ac:dyDescent="0.25">
      <c r="A3885" s="56" t="s">
        <v>2094</v>
      </c>
      <c r="B3885" s="56" t="s">
        <v>5594</v>
      </c>
      <c r="C3885" s="56" t="s">
        <v>261</v>
      </c>
      <c r="D3885" s="57" t="s">
        <v>5767</v>
      </c>
      <c r="E3885" s="72" t="s">
        <v>5755</v>
      </c>
      <c r="F3885" s="56" t="s">
        <v>5594</v>
      </c>
    </row>
    <row r="3886" spans="1:6" x14ac:dyDescent="0.25">
      <c r="A3886" s="56" t="s">
        <v>1750</v>
      </c>
      <c r="B3886" s="56" t="s">
        <v>5594</v>
      </c>
      <c r="C3886" s="56" t="s">
        <v>261</v>
      </c>
      <c r="D3886" s="57" t="s">
        <v>5767</v>
      </c>
      <c r="E3886" s="72" t="s">
        <v>5755</v>
      </c>
      <c r="F3886" s="56" t="s">
        <v>5594</v>
      </c>
    </row>
    <row r="3887" spans="1:6" x14ac:dyDescent="0.25">
      <c r="A3887" s="56" t="s">
        <v>1725</v>
      </c>
      <c r="B3887" s="56" t="s">
        <v>5594</v>
      </c>
      <c r="C3887" s="56" t="s">
        <v>261</v>
      </c>
      <c r="D3887" s="57" t="s">
        <v>5767</v>
      </c>
      <c r="E3887" s="72" t="s">
        <v>5755</v>
      </c>
      <c r="F3887" s="56" t="s">
        <v>5594</v>
      </c>
    </row>
    <row r="3888" spans="1:6" x14ac:dyDescent="0.25">
      <c r="A3888" s="56" t="s">
        <v>4093</v>
      </c>
      <c r="B3888" s="56" t="s">
        <v>5594</v>
      </c>
      <c r="C3888" s="56" t="s">
        <v>261</v>
      </c>
      <c r="D3888" s="57" t="s">
        <v>5767</v>
      </c>
      <c r="E3888" s="72" t="s">
        <v>5755</v>
      </c>
      <c r="F3888" s="56" t="s">
        <v>5594</v>
      </c>
    </row>
    <row r="3889" spans="1:6" x14ac:dyDescent="0.25">
      <c r="A3889" s="56" t="s">
        <v>1985</v>
      </c>
      <c r="B3889" s="56" t="s">
        <v>5594</v>
      </c>
      <c r="C3889" s="56" t="s">
        <v>261</v>
      </c>
      <c r="D3889" s="57" t="s">
        <v>5767</v>
      </c>
      <c r="E3889" s="72" t="s">
        <v>5755</v>
      </c>
      <c r="F3889" s="56" t="s">
        <v>5594</v>
      </c>
    </row>
    <row r="3890" spans="1:6" x14ac:dyDescent="0.25">
      <c r="A3890" s="56" t="s">
        <v>1847</v>
      </c>
      <c r="B3890" s="56" t="s">
        <v>5594</v>
      </c>
      <c r="C3890" s="56" t="s">
        <v>261</v>
      </c>
      <c r="D3890" s="57" t="s">
        <v>5767</v>
      </c>
      <c r="E3890" s="72" t="s">
        <v>5755</v>
      </c>
      <c r="F3890" s="56" t="s">
        <v>5594</v>
      </c>
    </row>
    <row r="3891" spans="1:6" x14ac:dyDescent="0.25">
      <c r="A3891" s="56" t="s">
        <v>4563</v>
      </c>
      <c r="B3891" s="56" t="s">
        <v>5594</v>
      </c>
      <c r="C3891" s="56" t="s">
        <v>261</v>
      </c>
      <c r="D3891" s="57" t="s">
        <v>5767</v>
      </c>
      <c r="E3891" s="72" t="s">
        <v>5755</v>
      </c>
      <c r="F3891" s="56" t="s">
        <v>5594</v>
      </c>
    </row>
    <row r="3892" spans="1:6" x14ac:dyDescent="0.25">
      <c r="A3892" s="56" t="s">
        <v>2118</v>
      </c>
      <c r="B3892" s="56" t="s">
        <v>5594</v>
      </c>
      <c r="C3892" s="56" t="s">
        <v>261</v>
      </c>
      <c r="D3892" s="57" t="s">
        <v>5767</v>
      </c>
      <c r="E3892" s="72" t="s">
        <v>5755</v>
      </c>
      <c r="F3892" s="56" t="s">
        <v>5594</v>
      </c>
    </row>
    <row r="3893" spans="1:6" x14ac:dyDescent="0.25">
      <c r="A3893" s="56" t="s">
        <v>4397</v>
      </c>
      <c r="B3893" s="56" t="s">
        <v>5594</v>
      </c>
      <c r="C3893" s="56" t="s">
        <v>261</v>
      </c>
      <c r="D3893" s="57" t="s">
        <v>5767</v>
      </c>
      <c r="E3893" s="72" t="s">
        <v>5755</v>
      </c>
      <c r="F3893" s="56" t="s">
        <v>5594</v>
      </c>
    </row>
    <row r="3894" spans="1:6" x14ac:dyDescent="0.25">
      <c r="A3894" s="56" t="s">
        <v>1753</v>
      </c>
      <c r="B3894" s="56" t="s">
        <v>5594</v>
      </c>
      <c r="C3894" s="56" t="s">
        <v>261</v>
      </c>
      <c r="D3894" s="57" t="s">
        <v>5767</v>
      </c>
      <c r="E3894" s="72" t="s">
        <v>5755</v>
      </c>
      <c r="F3894" s="56" t="s">
        <v>5594</v>
      </c>
    </row>
    <row r="3895" spans="1:6" x14ac:dyDescent="0.25">
      <c r="A3895" s="56" t="s">
        <v>1144</v>
      </c>
      <c r="B3895" s="56" t="s">
        <v>5594</v>
      </c>
      <c r="C3895" s="56" t="s">
        <v>261</v>
      </c>
      <c r="D3895" s="57" t="s">
        <v>5767</v>
      </c>
      <c r="E3895" s="72" t="s">
        <v>5755</v>
      </c>
      <c r="F3895" s="56" t="s">
        <v>5594</v>
      </c>
    </row>
    <row r="3896" spans="1:6" x14ac:dyDescent="0.25">
      <c r="A3896" s="56" t="s">
        <v>2130</v>
      </c>
      <c r="B3896" s="56" t="s">
        <v>5594</v>
      </c>
      <c r="C3896" s="56" t="s">
        <v>261</v>
      </c>
      <c r="D3896" s="57" t="s">
        <v>5767</v>
      </c>
      <c r="E3896" s="72" t="s">
        <v>5755</v>
      </c>
      <c r="F3896" s="56" t="s">
        <v>5594</v>
      </c>
    </row>
    <row r="3897" spans="1:6" x14ac:dyDescent="0.25">
      <c r="A3897" s="56" t="s">
        <v>2864</v>
      </c>
      <c r="B3897" s="56" t="s">
        <v>5594</v>
      </c>
      <c r="C3897" s="56" t="s">
        <v>261</v>
      </c>
      <c r="D3897" s="57" t="s">
        <v>5767</v>
      </c>
      <c r="E3897" s="72" t="s">
        <v>5755</v>
      </c>
      <c r="F3897" s="56" t="s">
        <v>5594</v>
      </c>
    </row>
    <row r="3898" spans="1:6" x14ac:dyDescent="0.25">
      <c r="A3898" s="56" t="s">
        <v>4094</v>
      </c>
      <c r="B3898" s="56" t="s">
        <v>5594</v>
      </c>
      <c r="C3898" s="56" t="s">
        <v>261</v>
      </c>
      <c r="D3898" s="57" t="s">
        <v>5767</v>
      </c>
      <c r="E3898" s="72" t="s">
        <v>5755</v>
      </c>
      <c r="F3898" s="56" t="s">
        <v>5594</v>
      </c>
    </row>
    <row r="3899" spans="1:6" x14ac:dyDescent="0.25">
      <c r="A3899" s="56" t="s">
        <v>2062</v>
      </c>
      <c r="B3899" s="56" t="s">
        <v>5594</v>
      </c>
      <c r="C3899" s="56" t="s">
        <v>261</v>
      </c>
      <c r="D3899" s="57" t="s">
        <v>5767</v>
      </c>
      <c r="E3899" s="72" t="s">
        <v>5755</v>
      </c>
      <c r="F3899" s="56" t="s">
        <v>5594</v>
      </c>
    </row>
    <row r="3900" spans="1:6" x14ac:dyDescent="0.25">
      <c r="A3900" s="56" t="s">
        <v>2088</v>
      </c>
      <c r="B3900" s="56" t="s">
        <v>5594</v>
      </c>
      <c r="C3900" s="56" t="s">
        <v>261</v>
      </c>
      <c r="D3900" s="57" t="s">
        <v>5767</v>
      </c>
      <c r="E3900" s="72" t="s">
        <v>5755</v>
      </c>
      <c r="F3900" s="56" t="s">
        <v>5594</v>
      </c>
    </row>
    <row r="3901" spans="1:6" x14ac:dyDescent="0.25">
      <c r="A3901" s="56" t="s">
        <v>3946</v>
      </c>
      <c r="B3901" s="56" t="s">
        <v>5594</v>
      </c>
      <c r="C3901" s="56" t="s">
        <v>261</v>
      </c>
      <c r="D3901" s="57" t="s">
        <v>5767</v>
      </c>
      <c r="E3901" s="72" t="s">
        <v>5755</v>
      </c>
      <c r="F3901" s="56" t="s">
        <v>5594</v>
      </c>
    </row>
    <row r="3902" spans="1:6" x14ac:dyDescent="0.25">
      <c r="A3902" s="56" t="s">
        <v>4714</v>
      </c>
      <c r="B3902" s="56" t="s">
        <v>5594</v>
      </c>
      <c r="C3902" s="56" t="s">
        <v>261</v>
      </c>
      <c r="D3902" s="57" t="s">
        <v>5767</v>
      </c>
      <c r="E3902" s="72" t="s">
        <v>5755</v>
      </c>
      <c r="F3902" s="56" t="s">
        <v>5594</v>
      </c>
    </row>
    <row r="3903" spans="1:6" x14ac:dyDescent="0.25">
      <c r="A3903" s="56" t="s">
        <v>4728</v>
      </c>
      <c r="B3903" s="56" t="s">
        <v>5594</v>
      </c>
      <c r="C3903" s="56" t="s">
        <v>261</v>
      </c>
      <c r="D3903" s="57" t="s">
        <v>5767</v>
      </c>
      <c r="E3903" s="72" t="s">
        <v>5755</v>
      </c>
      <c r="F3903" s="56" t="s">
        <v>5594</v>
      </c>
    </row>
    <row r="3904" spans="1:6" x14ac:dyDescent="0.25">
      <c r="A3904" s="56" t="s">
        <v>1850</v>
      </c>
      <c r="B3904" s="56" t="s">
        <v>5594</v>
      </c>
      <c r="C3904" s="56" t="s">
        <v>261</v>
      </c>
      <c r="D3904" s="57" t="s">
        <v>5767</v>
      </c>
      <c r="E3904" s="72" t="s">
        <v>5755</v>
      </c>
      <c r="F3904" s="56" t="s">
        <v>5594</v>
      </c>
    </row>
    <row r="3905" spans="1:6" x14ac:dyDescent="0.25">
      <c r="A3905" s="56" t="s">
        <v>2146</v>
      </c>
      <c r="B3905" s="56" t="s">
        <v>5594</v>
      </c>
      <c r="C3905" s="56" t="s">
        <v>261</v>
      </c>
      <c r="D3905" s="57" t="s">
        <v>5767</v>
      </c>
      <c r="E3905" s="72" t="s">
        <v>5755</v>
      </c>
      <c r="F3905" s="56" t="s">
        <v>5594</v>
      </c>
    </row>
    <row r="3906" spans="1:6" x14ac:dyDescent="0.25">
      <c r="A3906" s="56" t="s">
        <v>4097</v>
      </c>
      <c r="B3906" s="56" t="s">
        <v>5594</v>
      </c>
      <c r="C3906" s="56" t="s">
        <v>261</v>
      </c>
      <c r="D3906" s="57" t="s">
        <v>5767</v>
      </c>
      <c r="E3906" s="72" t="s">
        <v>5755</v>
      </c>
      <c r="F3906" s="56" t="s">
        <v>5594</v>
      </c>
    </row>
    <row r="3907" spans="1:6" x14ac:dyDescent="0.25">
      <c r="A3907" s="56" t="s">
        <v>2063</v>
      </c>
      <c r="B3907" s="56" t="s">
        <v>5594</v>
      </c>
      <c r="C3907" s="56" t="s">
        <v>261</v>
      </c>
      <c r="D3907" s="57" t="s">
        <v>5767</v>
      </c>
      <c r="E3907" s="72" t="s">
        <v>5755</v>
      </c>
      <c r="F3907" s="56" t="s">
        <v>5594</v>
      </c>
    </row>
    <row r="3908" spans="1:6" x14ac:dyDescent="0.25">
      <c r="A3908" s="56" t="s">
        <v>1798</v>
      </c>
      <c r="B3908" s="56" t="s">
        <v>5594</v>
      </c>
      <c r="C3908" s="56" t="s">
        <v>261</v>
      </c>
      <c r="D3908" s="57" t="s">
        <v>5767</v>
      </c>
      <c r="E3908" s="72" t="s">
        <v>5755</v>
      </c>
      <c r="F3908" s="56" t="s">
        <v>5594</v>
      </c>
    </row>
    <row r="3909" spans="1:6" x14ac:dyDescent="0.25">
      <c r="A3909" s="56" t="s">
        <v>2064</v>
      </c>
      <c r="B3909" s="56" t="s">
        <v>5594</v>
      </c>
      <c r="C3909" s="56" t="s">
        <v>261</v>
      </c>
      <c r="D3909" s="57" t="s">
        <v>5767</v>
      </c>
      <c r="E3909" s="72" t="s">
        <v>5755</v>
      </c>
      <c r="F3909" s="56" t="s">
        <v>5594</v>
      </c>
    </row>
    <row r="3910" spans="1:6" x14ac:dyDescent="0.25">
      <c r="A3910" s="56" t="s">
        <v>4082</v>
      </c>
      <c r="B3910" s="56" t="s">
        <v>5594</v>
      </c>
      <c r="C3910" s="56" t="s">
        <v>261</v>
      </c>
      <c r="D3910" s="57" t="s">
        <v>5767</v>
      </c>
      <c r="E3910" s="72" t="s">
        <v>5755</v>
      </c>
      <c r="F3910" s="56" t="s">
        <v>5594</v>
      </c>
    </row>
    <row r="3911" spans="1:6" x14ac:dyDescent="0.25">
      <c r="A3911" s="56" t="s">
        <v>2055</v>
      </c>
      <c r="B3911" s="56" t="s">
        <v>5594</v>
      </c>
      <c r="C3911" s="56" t="s">
        <v>261</v>
      </c>
      <c r="D3911" s="57" t="s">
        <v>5767</v>
      </c>
      <c r="E3911" s="72" t="s">
        <v>5755</v>
      </c>
      <c r="F3911" s="56" t="s">
        <v>5594</v>
      </c>
    </row>
    <row r="3912" spans="1:6" x14ac:dyDescent="0.25">
      <c r="A3912" s="56" t="s">
        <v>2096</v>
      </c>
      <c r="B3912" s="56" t="s">
        <v>5594</v>
      </c>
      <c r="C3912" s="56" t="s">
        <v>261</v>
      </c>
      <c r="D3912" s="57" t="s">
        <v>5767</v>
      </c>
      <c r="E3912" s="72" t="s">
        <v>5755</v>
      </c>
      <c r="F3912" s="56" t="s">
        <v>5594</v>
      </c>
    </row>
    <row r="3913" spans="1:6" x14ac:dyDescent="0.25">
      <c r="A3913" s="56" t="s">
        <v>4099</v>
      </c>
      <c r="B3913" s="56" t="s">
        <v>5594</v>
      </c>
      <c r="C3913" s="56" t="s">
        <v>261</v>
      </c>
      <c r="D3913" s="57" t="s">
        <v>5767</v>
      </c>
      <c r="E3913" s="72" t="s">
        <v>5755</v>
      </c>
      <c r="F3913" s="56" t="s">
        <v>5594</v>
      </c>
    </row>
    <row r="3914" spans="1:6" x14ac:dyDescent="0.25">
      <c r="A3914" s="56" t="s">
        <v>1757</v>
      </c>
      <c r="B3914" s="56" t="s">
        <v>5594</v>
      </c>
      <c r="C3914" s="56" t="s">
        <v>261</v>
      </c>
      <c r="D3914" s="57" t="s">
        <v>5767</v>
      </c>
      <c r="E3914" s="72" t="s">
        <v>5755</v>
      </c>
      <c r="F3914" s="56" t="s">
        <v>5594</v>
      </c>
    </row>
    <row r="3915" spans="1:6" x14ac:dyDescent="0.25">
      <c r="A3915" s="56" t="s">
        <v>2090</v>
      </c>
      <c r="B3915" s="56" t="s">
        <v>5594</v>
      </c>
      <c r="C3915" s="56" t="s">
        <v>243</v>
      </c>
      <c r="D3915" s="57" t="s">
        <v>5767</v>
      </c>
      <c r="E3915" s="72" t="s">
        <v>5755</v>
      </c>
      <c r="F3915" s="56" t="s">
        <v>5594</v>
      </c>
    </row>
    <row r="3916" spans="1:6" x14ac:dyDescent="0.25">
      <c r="A3916" s="56" t="s">
        <v>1947</v>
      </c>
      <c r="B3916" s="56" t="s">
        <v>5594</v>
      </c>
      <c r="C3916" s="56" t="s">
        <v>243</v>
      </c>
      <c r="D3916" s="57" t="s">
        <v>5767</v>
      </c>
      <c r="E3916" s="72" t="s">
        <v>5755</v>
      </c>
      <c r="F3916" s="56" t="s">
        <v>5594</v>
      </c>
    </row>
    <row r="3917" spans="1:6" x14ac:dyDescent="0.25">
      <c r="A3917" s="56" t="s">
        <v>4215</v>
      </c>
      <c r="B3917" s="56" t="s">
        <v>5594</v>
      </c>
      <c r="C3917" s="56" t="s">
        <v>243</v>
      </c>
      <c r="D3917" s="57" t="s">
        <v>5767</v>
      </c>
      <c r="E3917" s="72" t="s">
        <v>5755</v>
      </c>
      <c r="F3917" s="56" t="s">
        <v>5594</v>
      </c>
    </row>
    <row r="3918" spans="1:6" x14ac:dyDescent="0.25">
      <c r="A3918" s="56" t="s">
        <v>1758</v>
      </c>
      <c r="B3918" s="56" t="s">
        <v>5594</v>
      </c>
      <c r="C3918" s="56" t="s">
        <v>243</v>
      </c>
      <c r="D3918" s="57" t="s">
        <v>5767</v>
      </c>
      <c r="E3918" s="72" t="s">
        <v>5755</v>
      </c>
      <c r="F3918" s="56" t="s">
        <v>5594</v>
      </c>
    </row>
    <row r="3919" spans="1:6" x14ac:dyDescent="0.25">
      <c r="A3919" s="56" t="s">
        <v>1759</v>
      </c>
      <c r="B3919" s="56" t="s">
        <v>5594</v>
      </c>
      <c r="C3919" s="56" t="s">
        <v>243</v>
      </c>
      <c r="D3919" s="57" t="s">
        <v>5767</v>
      </c>
      <c r="E3919" s="72" t="s">
        <v>5755</v>
      </c>
      <c r="F3919" s="56" t="s">
        <v>5594</v>
      </c>
    </row>
    <row r="3920" spans="1:6" x14ac:dyDescent="0.25">
      <c r="A3920" s="56" t="s">
        <v>1841</v>
      </c>
      <c r="B3920" s="56" t="s">
        <v>5594</v>
      </c>
      <c r="C3920" s="56" t="s">
        <v>243</v>
      </c>
      <c r="D3920" s="57" t="s">
        <v>5767</v>
      </c>
      <c r="E3920" s="72" t="s">
        <v>5755</v>
      </c>
      <c r="F3920" s="56" t="s">
        <v>5594</v>
      </c>
    </row>
    <row r="3921" spans="1:6" x14ac:dyDescent="0.25">
      <c r="A3921" s="56" t="s">
        <v>1822</v>
      </c>
      <c r="B3921" s="56" t="s">
        <v>5594</v>
      </c>
      <c r="C3921" s="56" t="s">
        <v>243</v>
      </c>
      <c r="D3921" s="57" t="s">
        <v>5767</v>
      </c>
      <c r="E3921" s="72" t="s">
        <v>5755</v>
      </c>
      <c r="F3921" s="56" t="s">
        <v>5594</v>
      </c>
    </row>
    <row r="3922" spans="1:6" x14ac:dyDescent="0.25">
      <c r="A3922" s="56" t="s">
        <v>4725</v>
      </c>
      <c r="B3922" s="56" t="s">
        <v>5594</v>
      </c>
      <c r="C3922" s="56" t="s">
        <v>243</v>
      </c>
      <c r="D3922" s="57" t="s">
        <v>5767</v>
      </c>
      <c r="E3922" s="72" t="s">
        <v>5755</v>
      </c>
      <c r="F3922" s="56" t="s">
        <v>5594</v>
      </c>
    </row>
    <row r="3923" spans="1:6" x14ac:dyDescent="0.25">
      <c r="A3923" s="56" t="s">
        <v>5351</v>
      </c>
      <c r="B3923" s="56" t="s">
        <v>5594</v>
      </c>
      <c r="C3923" s="56" t="s">
        <v>243</v>
      </c>
      <c r="D3923" s="57" t="s">
        <v>5767</v>
      </c>
      <c r="E3923" s="72" t="s">
        <v>5755</v>
      </c>
      <c r="F3923" s="56" t="s">
        <v>5594</v>
      </c>
    </row>
    <row r="3924" spans="1:6" x14ac:dyDescent="0.25">
      <c r="A3924" s="56" t="s">
        <v>1842</v>
      </c>
      <c r="B3924" s="56" t="s">
        <v>5594</v>
      </c>
      <c r="C3924" s="56" t="s">
        <v>243</v>
      </c>
      <c r="D3924" s="57" t="s">
        <v>5767</v>
      </c>
      <c r="E3924" s="72" t="s">
        <v>5755</v>
      </c>
      <c r="F3924" s="56" t="s">
        <v>5594</v>
      </c>
    </row>
    <row r="3925" spans="1:6" x14ac:dyDescent="0.25">
      <c r="A3925" s="56" t="s">
        <v>5352</v>
      </c>
      <c r="B3925" s="56" t="s">
        <v>5594</v>
      </c>
      <c r="C3925" s="56" t="s">
        <v>243</v>
      </c>
      <c r="D3925" s="57" t="s">
        <v>5767</v>
      </c>
      <c r="E3925" s="72" t="s">
        <v>5755</v>
      </c>
      <c r="F3925" s="56" t="s">
        <v>5594</v>
      </c>
    </row>
    <row r="3926" spans="1:6" x14ac:dyDescent="0.25">
      <c r="A3926" s="56" t="s">
        <v>3938</v>
      </c>
      <c r="B3926" s="56" t="s">
        <v>5594</v>
      </c>
      <c r="C3926" s="56" t="s">
        <v>243</v>
      </c>
      <c r="D3926" s="57" t="s">
        <v>5767</v>
      </c>
      <c r="E3926" s="72" t="s">
        <v>5755</v>
      </c>
      <c r="F3926" s="56" t="s">
        <v>5594</v>
      </c>
    </row>
    <row r="3927" spans="1:6" x14ac:dyDescent="0.25">
      <c r="A3927" s="56" t="s">
        <v>1969</v>
      </c>
      <c r="B3927" s="56" t="s">
        <v>5594</v>
      </c>
      <c r="C3927" s="56" t="s">
        <v>243</v>
      </c>
      <c r="D3927" s="57" t="s">
        <v>5767</v>
      </c>
      <c r="E3927" s="72" t="s">
        <v>5755</v>
      </c>
      <c r="F3927" s="56" t="s">
        <v>5594</v>
      </c>
    </row>
    <row r="3928" spans="1:6" x14ac:dyDescent="0.25">
      <c r="A3928" s="56" t="s">
        <v>3565</v>
      </c>
      <c r="B3928" s="56" t="s">
        <v>5594</v>
      </c>
      <c r="C3928" s="56" t="s">
        <v>243</v>
      </c>
      <c r="D3928" s="57" t="s">
        <v>5767</v>
      </c>
      <c r="E3928" s="72" t="s">
        <v>5755</v>
      </c>
      <c r="F3928" s="56" t="s">
        <v>5594</v>
      </c>
    </row>
    <row r="3929" spans="1:6" x14ac:dyDescent="0.25">
      <c r="A3929" s="56" t="s">
        <v>1773</v>
      </c>
      <c r="B3929" s="56" t="s">
        <v>5594</v>
      </c>
      <c r="C3929" s="56" t="s">
        <v>243</v>
      </c>
      <c r="D3929" s="57" t="s">
        <v>5767</v>
      </c>
      <c r="E3929" s="72" t="s">
        <v>5755</v>
      </c>
      <c r="F3929" s="56" t="s">
        <v>5594</v>
      </c>
    </row>
    <row r="3930" spans="1:6" x14ac:dyDescent="0.25">
      <c r="A3930" s="56" t="s">
        <v>1950</v>
      </c>
      <c r="B3930" s="56" t="s">
        <v>5594</v>
      </c>
      <c r="C3930" s="56" t="s">
        <v>243</v>
      </c>
      <c r="D3930" s="57" t="s">
        <v>5767</v>
      </c>
      <c r="E3930" s="72" t="s">
        <v>5755</v>
      </c>
      <c r="F3930" s="56" t="s">
        <v>5594</v>
      </c>
    </row>
    <row r="3931" spans="1:6" x14ac:dyDescent="0.25">
      <c r="A3931" s="56" t="s">
        <v>1730</v>
      </c>
      <c r="B3931" s="56" t="s">
        <v>5594</v>
      </c>
      <c r="C3931" s="56" t="s">
        <v>243</v>
      </c>
      <c r="D3931" s="57" t="s">
        <v>5767</v>
      </c>
      <c r="E3931" s="72" t="s">
        <v>5755</v>
      </c>
      <c r="F3931" s="56" t="s">
        <v>5594</v>
      </c>
    </row>
    <row r="3932" spans="1:6" x14ac:dyDescent="0.25">
      <c r="A3932" s="56" t="s">
        <v>1731</v>
      </c>
      <c r="B3932" s="56" t="s">
        <v>5594</v>
      </c>
      <c r="C3932" s="56" t="s">
        <v>243</v>
      </c>
      <c r="D3932" s="57" t="s">
        <v>5767</v>
      </c>
      <c r="E3932" s="72" t="s">
        <v>5755</v>
      </c>
      <c r="F3932" s="56" t="s">
        <v>5594</v>
      </c>
    </row>
    <row r="3933" spans="1:6" x14ac:dyDescent="0.25">
      <c r="A3933" s="56" t="s">
        <v>5587</v>
      </c>
      <c r="B3933" s="56" t="s">
        <v>5594</v>
      </c>
      <c r="C3933" s="56" t="s">
        <v>243</v>
      </c>
      <c r="D3933" s="57" t="s">
        <v>5767</v>
      </c>
      <c r="E3933" s="72" t="s">
        <v>5755</v>
      </c>
      <c r="F3933" s="56" t="s">
        <v>5594</v>
      </c>
    </row>
    <row r="3934" spans="1:6" x14ac:dyDescent="0.25">
      <c r="A3934" s="56" t="s">
        <v>5345</v>
      </c>
      <c r="B3934" s="56" t="s">
        <v>5594</v>
      </c>
      <c r="C3934" s="56" t="s">
        <v>243</v>
      </c>
      <c r="D3934" s="57" t="s">
        <v>5767</v>
      </c>
      <c r="E3934" s="72" t="s">
        <v>5755</v>
      </c>
      <c r="F3934" s="56" t="s">
        <v>5594</v>
      </c>
    </row>
    <row r="3935" spans="1:6" x14ac:dyDescent="0.25">
      <c r="A3935" s="56" t="s">
        <v>1980</v>
      </c>
      <c r="B3935" s="56" t="s">
        <v>5594</v>
      </c>
      <c r="C3935" s="56" t="s">
        <v>243</v>
      </c>
      <c r="D3935" s="57" t="s">
        <v>5767</v>
      </c>
      <c r="E3935" s="72" t="s">
        <v>5755</v>
      </c>
      <c r="F3935" s="56" t="s">
        <v>5594</v>
      </c>
    </row>
    <row r="3936" spans="1:6" x14ac:dyDescent="0.25">
      <c r="A3936" s="56" t="s">
        <v>1765</v>
      </c>
      <c r="B3936" s="56" t="s">
        <v>5594</v>
      </c>
      <c r="C3936" s="56" t="s">
        <v>243</v>
      </c>
      <c r="D3936" s="57" t="s">
        <v>5767</v>
      </c>
      <c r="E3936" s="72" t="s">
        <v>5755</v>
      </c>
      <c r="F3936" s="56" t="s">
        <v>5594</v>
      </c>
    </row>
    <row r="3937" spans="1:6" x14ac:dyDescent="0.25">
      <c r="A3937" s="56" t="s">
        <v>5364</v>
      </c>
      <c r="B3937" s="56" t="s">
        <v>5594</v>
      </c>
      <c r="C3937" s="56" t="s">
        <v>243</v>
      </c>
      <c r="D3937" s="57" t="s">
        <v>5767</v>
      </c>
      <c r="E3937" s="72" t="s">
        <v>5755</v>
      </c>
      <c r="F3937" s="56" t="s">
        <v>5594</v>
      </c>
    </row>
    <row r="3938" spans="1:6" x14ac:dyDescent="0.25">
      <c r="A3938" s="56" t="s">
        <v>4680</v>
      </c>
      <c r="B3938" s="56" t="s">
        <v>5594</v>
      </c>
      <c r="C3938" s="56" t="s">
        <v>243</v>
      </c>
      <c r="D3938" s="57" t="s">
        <v>5767</v>
      </c>
      <c r="E3938" s="72" t="s">
        <v>5755</v>
      </c>
      <c r="F3938" s="56" t="s">
        <v>5594</v>
      </c>
    </row>
    <row r="3939" spans="1:6" x14ac:dyDescent="0.25">
      <c r="A3939" s="56" t="s">
        <v>1776</v>
      </c>
      <c r="B3939" s="56" t="s">
        <v>5594</v>
      </c>
      <c r="C3939" s="56" t="s">
        <v>243</v>
      </c>
      <c r="D3939" s="57" t="s">
        <v>5767</v>
      </c>
      <c r="E3939" s="72" t="s">
        <v>5755</v>
      </c>
      <c r="F3939" s="56" t="s">
        <v>5594</v>
      </c>
    </row>
    <row r="3940" spans="1:6" x14ac:dyDescent="0.25">
      <c r="A3940" s="56" t="s">
        <v>1747</v>
      </c>
      <c r="B3940" s="56" t="s">
        <v>5594</v>
      </c>
      <c r="C3940" s="56" t="s">
        <v>243</v>
      </c>
      <c r="D3940" s="57" t="s">
        <v>5767</v>
      </c>
      <c r="E3940" s="72" t="s">
        <v>5755</v>
      </c>
      <c r="F3940" s="56" t="s">
        <v>5594</v>
      </c>
    </row>
    <row r="3941" spans="1:6" x14ac:dyDescent="0.25">
      <c r="A3941" s="56" t="s">
        <v>3790</v>
      </c>
      <c r="B3941" s="56" t="s">
        <v>5594</v>
      </c>
      <c r="C3941" s="56" t="s">
        <v>243</v>
      </c>
      <c r="D3941" s="57" t="s">
        <v>5767</v>
      </c>
      <c r="E3941" s="72" t="s">
        <v>5755</v>
      </c>
      <c r="F3941" s="56" t="s">
        <v>5594</v>
      </c>
    </row>
    <row r="3942" spans="1:6" x14ac:dyDescent="0.25">
      <c r="A3942" s="56" t="s">
        <v>1722</v>
      </c>
      <c r="B3942" s="56" t="s">
        <v>5594</v>
      </c>
      <c r="C3942" s="56" t="s">
        <v>243</v>
      </c>
      <c r="D3942" s="57" t="s">
        <v>5767</v>
      </c>
      <c r="E3942" s="72" t="s">
        <v>5755</v>
      </c>
      <c r="F3942" s="56" t="s">
        <v>5594</v>
      </c>
    </row>
    <row r="3943" spans="1:6" x14ac:dyDescent="0.25">
      <c r="A3943" s="56" t="s">
        <v>2093</v>
      </c>
      <c r="B3943" s="56" t="s">
        <v>5594</v>
      </c>
      <c r="C3943" s="56" t="s">
        <v>243</v>
      </c>
      <c r="D3943" s="57" t="s">
        <v>5767</v>
      </c>
      <c r="E3943" s="72" t="s">
        <v>5755</v>
      </c>
      <c r="F3943" s="56" t="s">
        <v>5594</v>
      </c>
    </row>
    <row r="3944" spans="1:6" x14ac:dyDescent="0.25">
      <c r="A3944" s="56" t="s">
        <v>1766</v>
      </c>
      <c r="B3944" s="56" t="s">
        <v>5594</v>
      </c>
      <c r="C3944" s="56" t="s">
        <v>243</v>
      </c>
      <c r="D3944" s="57" t="s">
        <v>5767</v>
      </c>
      <c r="E3944" s="72" t="s">
        <v>5755</v>
      </c>
      <c r="F3944" s="56" t="s">
        <v>5594</v>
      </c>
    </row>
    <row r="3945" spans="1:6" x14ac:dyDescent="0.25">
      <c r="A3945" s="56" t="s">
        <v>4791</v>
      </c>
      <c r="B3945" s="56" t="s">
        <v>5594</v>
      </c>
      <c r="C3945" s="56" t="s">
        <v>243</v>
      </c>
      <c r="D3945" s="57" t="s">
        <v>5767</v>
      </c>
      <c r="E3945" s="72" t="s">
        <v>5755</v>
      </c>
      <c r="F3945" s="56" t="s">
        <v>5594</v>
      </c>
    </row>
    <row r="3946" spans="1:6" x14ac:dyDescent="0.25">
      <c r="A3946" s="56" t="s">
        <v>2059</v>
      </c>
      <c r="B3946" s="56" t="s">
        <v>5594</v>
      </c>
      <c r="C3946" s="56" t="s">
        <v>243</v>
      </c>
      <c r="D3946" s="57" t="s">
        <v>5767</v>
      </c>
      <c r="E3946" s="72" t="s">
        <v>5755</v>
      </c>
      <c r="F3946" s="56" t="s">
        <v>5594</v>
      </c>
    </row>
    <row r="3947" spans="1:6" x14ac:dyDescent="0.25">
      <c r="A3947" s="56" t="s">
        <v>1816</v>
      </c>
      <c r="B3947" s="56" t="s">
        <v>5595</v>
      </c>
      <c r="C3947" s="56" t="s">
        <v>329</v>
      </c>
      <c r="D3947" s="57" t="s">
        <v>5767</v>
      </c>
      <c r="E3947" s="72" t="s">
        <v>5755</v>
      </c>
      <c r="F3947" s="56" t="s">
        <v>5595</v>
      </c>
    </row>
    <row r="3948" spans="1:6" x14ac:dyDescent="0.25">
      <c r="A3948" s="56" t="s">
        <v>1749</v>
      </c>
      <c r="B3948" s="56" t="s">
        <v>5595</v>
      </c>
      <c r="C3948" s="56" t="s">
        <v>329</v>
      </c>
      <c r="D3948" s="57" t="s">
        <v>5767</v>
      </c>
      <c r="E3948" s="72" t="s">
        <v>5755</v>
      </c>
      <c r="F3948" s="56" t="s">
        <v>5595</v>
      </c>
    </row>
    <row r="3949" spans="1:6" x14ac:dyDescent="0.25">
      <c r="A3949" s="56" t="s">
        <v>2087</v>
      </c>
      <c r="B3949" s="56" t="s">
        <v>5595</v>
      </c>
      <c r="C3949" s="56" t="s">
        <v>329</v>
      </c>
      <c r="D3949" s="57" t="s">
        <v>5767</v>
      </c>
      <c r="E3949" s="72" t="s">
        <v>5755</v>
      </c>
      <c r="F3949" s="56" t="s">
        <v>5595</v>
      </c>
    </row>
    <row r="3950" spans="1:6" x14ac:dyDescent="0.25">
      <c r="A3950" s="56" t="s">
        <v>4079</v>
      </c>
      <c r="B3950" s="56" t="s">
        <v>5595</v>
      </c>
      <c r="C3950" s="56" t="s">
        <v>329</v>
      </c>
      <c r="D3950" s="57" t="s">
        <v>5767</v>
      </c>
      <c r="E3950" s="72" t="s">
        <v>5755</v>
      </c>
      <c r="F3950" s="56" t="s">
        <v>5595</v>
      </c>
    </row>
    <row r="3951" spans="1:6" x14ac:dyDescent="0.25">
      <c r="A3951" s="56" t="s">
        <v>3567</v>
      </c>
      <c r="B3951" s="56" t="s">
        <v>5595</v>
      </c>
      <c r="C3951" s="56" t="s">
        <v>329</v>
      </c>
      <c r="D3951" s="57" t="s">
        <v>5767</v>
      </c>
      <c r="E3951" s="72" t="s">
        <v>5755</v>
      </c>
      <c r="F3951" s="56" t="s">
        <v>5595</v>
      </c>
    </row>
    <row r="3952" spans="1:6" x14ac:dyDescent="0.25">
      <c r="A3952" s="56" t="s">
        <v>1916</v>
      </c>
      <c r="B3952" s="56" t="s">
        <v>5595</v>
      </c>
      <c r="C3952" s="56" t="s">
        <v>329</v>
      </c>
      <c r="D3952" s="57" t="s">
        <v>5767</v>
      </c>
      <c r="E3952" s="72" t="s">
        <v>5755</v>
      </c>
      <c r="F3952" s="56" t="s">
        <v>5595</v>
      </c>
    </row>
    <row r="3953" spans="1:6" x14ac:dyDescent="0.25">
      <c r="A3953" s="56" t="s">
        <v>1917</v>
      </c>
      <c r="B3953" s="56" t="s">
        <v>5595</v>
      </c>
      <c r="C3953" s="56" t="s">
        <v>329</v>
      </c>
      <c r="D3953" s="57" t="s">
        <v>5767</v>
      </c>
      <c r="E3953" s="72" t="s">
        <v>5755</v>
      </c>
      <c r="F3953" s="56" t="s">
        <v>5595</v>
      </c>
    </row>
    <row r="3954" spans="1:6" x14ac:dyDescent="0.25">
      <c r="A3954" s="56" t="s">
        <v>1858</v>
      </c>
      <c r="B3954" s="56" t="s">
        <v>5595</v>
      </c>
      <c r="C3954" s="56" t="s">
        <v>329</v>
      </c>
      <c r="D3954" s="57" t="s">
        <v>5767</v>
      </c>
      <c r="E3954" s="72" t="s">
        <v>5755</v>
      </c>
      <c r="F3954" s="56" t="s">
        <v>5595</v>
      </c>
    </row>
    <row r="3955" spans="1:6" x14ac:dyDescent="0.25">
      <c r="A3955" s="56" t="s">
        <v>1817</v>
      </c>
      <c r="B3955" s="56" t="s">
        <v>5595</v>
      </c>
      <c r="C3955" s="56" t="s">
        <v>329</v>
      </c>
      <c r="D3955" s="57" t="s">
        <v>5767</v>
      </c>
      <c r="E3955" s="72" t="s">
        <v>5755</v>
      </c>
      <c r="F3955" s="56" t="s">
        <v>5595</v>
      </c>
    </row>
    <row r="3956" spans="1:6" x14ac:dyDescent="0.25">
      <c r="A3956" s="56" t="s">
        <v>1795</v>
      </c>
      <c r="B3956" s="56" t="s">
        <v>5595</v>
      </c>
      <c r="C3956" s="56" t="s">
        <v>329</v>
      </c>
      <c r="D3956" s="57" t="s">
        <v>5767</v>
      </c>
      <c r="E3956" s="72" t="s">
        <v>5755</v>
      </c>
      <c r="F3956" s="56" t="s">
        <v>5595</v>
      </c>
    </row>
    <row r="3957" spans="1:6" x14ac:dyDescent="0.25">
      <c r="A3957" s="56" t="s">
        <v>1859</v>
      </c>
      <c r="B3957" s="56" t="s">
        <v>5595</v>
      </c>
      <c r="C3957" s="56" t="s">
        <v>329</v>
      </c>
      <c r="D3957" s="57" t="s">
        <v>5767</v>
      </c>
      <c r="E3957" s="72" t="s">
        <v>5755</v>
      </c>
      <c r="F3957" s="56" t="s">
        <v>5595</v>
      </c>
    </row>
    <row r="3958" spans="1:6" x14ac:dyDescent="0.25">
      <c r="A3958" s="56" t="s">
        <v>1986</v>
      </c>
      <c r="B3958" s="56" t="s">
        <v>5595</v>
      </c>
      <c r="C3958" s="56" t="s">
        <v>329</v>
      </c>
      <c r="D3958" s="57" t="s">
        <v>5767</v>
      </c>
      <c r="E3958" s="72" t="s">
        <v>5755</v>
      </c>
      <c r="F3958" s="56" t="s">
        <v>5595</v>
      </c>
    </row>
    <row r="3959" spans="1:6" x14ac:dyDescent="0.25">
      <c r="A3959" s="56" t="s">
        <v>5342</v>
      </c>
      <c r="B3959" s="56" t="s">
        <v>5595</v>
      </c>
      <c r="C3959" s="56" t="s">
        <v>329</v>
      </c>
      <c r="D3959" s="57" t="s">
        <v>5767</v>
      </c>
      <c r="E3959" s="72" t="s">
        <v>5755</v>
      </c>
      <c r="F3959" s="56" t="s">
        <v>5595</v>
      </c>
    </row>
    <row r="3960" spans="1:6" x14ac:dyDescent="0.25">
      <c r="A3960" s="56" t="s">
        <v>1771</v>
      </c>
      <c r="B3960" s="56" t="s">
        <v>5595</v>
      </c>
      <c r="C3960" s="56" t="s">
        <v>329</v>
      </c>
      <c r="D3960" s="57" t="s">
        <v>5767</v>
      </c>
      <c r="E3960" s="72" t="s">
        <v>5755</v>
      </c>
      <c r="F3960" s="56" t="s">
        <v>5595</v>
      </c>
    </row>
    <row r="3961" spans="1:6" x14ac:dyDescent="0.25">
      <c r="A3961" s="56" t="s">
        <v>4570</v>
      </c>
      <c r="B3961" s="56" t="s">
        <v>5595</v>
      </c>
      <c r="C3961" s="56" t="s">
        <v>329</v>
      </c>
      <c r="D3961" s="57" t="s">
        <v>5767</v>
      </c>
      <c r="E3961" s="72" t="s">
        <v>5755</v>
      </c>
      <c r="F3961" s="56" t="s">
        <v>5595</v>
      </c>
    </row>
    <row r="3962" spans="1:6" x14ac:dyDescent="0.25">
      <c r="A3962" s="56" t="s">
        <v>1999</v>
      </c>
      <c r="B3962" s="56" t="s">
        <v>5595</v>
      </c>
      <c r="C3962" s="56" t="s">
        <v>329</v>
      </c>
      <c r="D3962" s="57" t="s">
        <v>5767</v>
      </c>
      <c r="E3962" s="72" t="s">
        <v>5755</v>
      </c>
      <c r="F3962" s="56" t="s">
        <v>5595</v>
      </c>
    </row>
    <row r="3963" spans="1:6" x14ac:dyDescent="0.25">
      <c r="A3963" s="56" t="s">
        <v>4126</v>
      </c>
      <c r="B3963" s="56" t="s">
        <v>5595</v>
      </c>
      <c r="C3963" s="56" t="s">
        <v>329</v>
      </c>
      <c r="D3963" s="57" t="s">
        <v>5767</v>
      </c>
      <c r="E3963" s="72" t="s">
        <v>5755</v>
      </c>
      <c r="F3963" s="56" t="s">
        <v>5595</v>
      </c>
    </row>
    <row r="3964" spans="1:6" x14ac:dyDescent="0.25">
      <c r="A3964" s="56" t="s">
        <v>2082</v>
      </c>
      <c r="B3964" s="56" t="s">
        <v>5595</v>
      </c>
      <c r="C3964" s="56" t="s">
        <v>329</v>
      </c>
      <c r="D3964" s="57" t="s">
        <v>5767</v>
      </c>
      <c r="E3964" s="72" t="s">
        <v>5755</v>
      </c>
      <c r="F3964" s="56" t="s">
        <v>5595</v>
      </c>
    </row>
    <row r="3965" spans="1:6" x14ac:dyDescent="0.25">
      <c r="A3965" s="56" t="s">
        <v>2865</v>
      </c>
      <c r="B3965" s="56" t="s">
        <v>5595</v>
      </c>
      <c r="C3965" s="56" t="s">
        <v>329</v>
      </c>
      <c r="D3965" s="57" t="s">
        <v>5767</v>
      </c>
      <c r="E3965" s="72" t="s">
        <v>5755</v>
      </c>
      <c r="F3965" s="56" t="s">
        <v>5595</v>
      </c>
    </row>
    <row r="3966" spans="1:6" x14ac:dyDescent="0.25">
      <c r="A3966" s="56" t="s">
        <v>1864</v>
      </c>
      <c r="B3966" s="56" t="s">
        <v>5595</v>
      </c>
      <c r="C3966" s="56" t="s">
        <v>329</v>
      </c>
      <c r="D3966" s="57" t="s">
        <v>5767</v>
      </c>
      <c r="E3966" s="72" t="s">
        <v>5755</v>
      </c>
      <c r="F3966" s="56" t="s">
        <v>5595</v>
      </c>
    </row>
    <row r="3967" spans="1:6" x14ac:dyDescent="0.25">
      <c r="A3967" s="56" t="s">
        <v>1865</v>
      </c>
      <c r="B3967" s="56" t="s">
        <v>5595</v>
      </c>
      <c r="C3967" s="56" t="s">
        <v>329</v>
      </c>
      <c r="D3967" s="57" t="s">
        <v>5767</v>
      </c>
      <c r="E3967" s="72" t="s">
        <v>5755</v>
      </c>
      <c r="F3967" s="56" t="s">
        <v>5595</v>
      </c>
    </row>
    <row r="3968" spans="1:6" x14ac:dyDescent="0.25">
      <c r="A3968" s="56" t="s">
        <v>1810</v>
      </c>
      <c r="B3968" s="56" t="s">
        <v>5595</v>
      </c>
      <c r="C3968" s="56" t="s">
        <v>329</v>
      </c>
      <c r="D3968" s="57" t="s">
        <v>5767</v>
      </c>
      <c r="E3968" s="72" t="s">
        <v>5755</v>
      </c>
      <c r="F3968" s="56" t="s">
        <v>5595</v>
      </c>
    </row>
    <row r="3969" spans="1:6" x14ac:dyDescent="0.25">
      <c r="A3969" s="56" t="s">
        <v>1990</v>
      </c>
      <c r="B3969" s="56" t="s">
        <v>5595</v>
      </c>
      <c r="C3969" s="56" t="s">
        <v>329</v>
      </c>
      <c r="D3969" s="57" t="s">
        <v>5767</v>
      </c>
      <c r="E3969" s="72" t="s">
        <v>5755</v>
      </c>
      <c r="F3969" s="56" t="s">
        <v>5595</v>
      </c>
    </row>
    <row r="3970" spans="1:6" x14ac:dyDescent="0.25">
      <c r="A3970" s="56" t="s">
        <v>1909</v>
      </c>
      <c r="B3970" s="56" t="s">
        <v>5595</v>
      </c>
      <c r="C3970" s="56" t="s">
        <v>329</v>
      </c>
      <c r="D3970" s="57" t="s">
        <v>5767</v>
      </c>
      <c r="E3970" s="72" t="s">
        <v>5755</v>
      </c>
      <c r="F3970" s="56" t="s">
        <v>5595</v>
      </c>
    </row>
    <row r="3971" spans="1:6" x14ac:dyDescent="0.25">
      <c r="A3971" s="56" t="s">
        <v>4661</v>
      </c>
      <c r="B3971" s="56" t="s">
        <v>5595</v>
      </c>
      <c r="C3971" s="56" t="s">
        <v>329</v>
      </c>
      <c r="D3971" s="57" t="s">
        <v>5767</v>
      </c>
      <c r="E3971" s="72" t="s">
        <v>5755</v>
      </c>
      <c r="F3971" s="56" t="s">
        <v>5595</v>
      </c>
    </row>
    <row r="3972" spans="1:6" x14ac:dyDescent="0.25">
      <c r="A3972" s="56" t="s">
        <v>2052</v>
      </c>
      <c r="B3972" s="56" t="s">
        <v>5595</v>
      </c>
      <c r="C3972" s="56" t="s">
        <v>329</v>
      </c>
      <c r="D3972" s="57" t="s">
        <v>5767</v>
      </c>
      <c r="E3972" s="72" t="s">
        <v>5755</v>
      </c>
      <c r="F3972" s="56" t="s">
        <v>5595</v>
      </c>
    </row>
    <row r="3973" spans="1:6" x14ac:dyDescent="0.25">
      <c r="A3973" s="56" t="s">
        <v>2053</v>
      </c>
      <c r="B3973" s="56" t="s">
        <v>5595</v>
      </c>
      <c r="C3973" s="56" t="s">
        <v>329</v>
      </c>
      <c r="D3973" s="57" t="s">
        <v>5767</v>
      </c>
      <c r="E3973" s="72" t="s">
        <v>5755</v>
      </c>
      <c r="F3973" s="56" t="s">
        <v>5595</v>
      </c>
    </row>
    <row r="3974" spans="1:6" x14ac:dyDescent="0.25">
      <c r="A3974" s="56" t="s">
        <v>1991</v>
      </c>
      <c r="B3974" s="56" t="s">
        <v>5595</v>
      </c>
      <c r="C3974" s="56" t="s">
        <v>329</v>
      </c>
      <c r="D3974" s="57" t="s">
        <v>5767</v>
      </c>
      <c r="E3974" s="72" t="s">
        <v>5755</v>
      </c>
      <c r="F3974" s="56" t="s">
        <v>5595</v>
      </c>
    </row>
    <row r="3975" spans="1:6" x14ac:dyDescent="0.25">
      <c r="A3975" s="56" t="s">
        <v>3787</v>
      </c>
      <c r="B3975" s="56" t="s">
        <v>5595</v>
      </c>
      <c r="C3975" s="56" t="s">
        <v>329</v>
      </c>
      <c r="D3975" s="57" t="s">
        <v>5767</v>
      </c>
      <c r="E3975" s="72" t="s">
        <v>5755</v>
      </c>
      <c r="F3975" s="56" t="s">
        <v>5595</v>
      </c>
    </row>
    <row r="3976" spans="1:6" x14ac:dyDescent="0.25">
      <c r="A3976" s="56" t="s">
        <v>4442</v>
      </c>
      <c r="B3976" s="56" t="s">
        <v>5595</v>
      </c>
      <c r="C3976" s="56" t="s">
        <v>329</v>
      </c>
      <c r="D3976" s="57" t="s">
        <v>5767</v>
      </c>
      <c r="E3976" s="72" t="s">
        <v>5755</v>
      </c>
      <c r="F3976" s="56" t="s">
        <v>5595</v>
      </c>
    </row>
    <row r="3977" spans="1:6" x14ac:dyDescent="0.25">
      <c r="A3977" s="56" t="s">
        <v>2001</v>
      </c>
      <c r="B3977" s="56" t="s">
        <v>5595</v>
      </c>
      <c r="C3977" s="56" t="s">
        <v>329</v>
      </c>
      <c r="D3977" s="57" t="s">
        <v>5767</v>
      </c>
      <c r="E3977" s="72" t="s">
        <v>5755</v>
      </c>
      <c r="F3977" s="56" t="s">
        <v>5595</v>
      </c>
    </row>
    <row r="3978" spans="1:6" x14ac:dyDescent="0.25">
      <c r="A3978" s="56" t="s">
        <v>5356</v>
      </c>
      <c r="B3978" s="56" t="s">
        <v>5595</v>
      </c>
      <c r="C3978" s="56" t="s">
        <v>329</v>
      </c>
      <c r="D3978" s="57" t="s">
        <v>5767</v>
      </c>
      <c r="E3978" s="72" t="s">
        <v>5755</v>
      </c>
      <c r="F3978" s="56" t="s">
        <v>5595</v>
      </c>
    </row>
    <row r="3979" spans="1:6" x14ac:dyDescent="0.25">
      <c r="A3979" s="56" t="s">
        <v>4084</v>
      </c>
      <c r="B3979" s="56" t="s">
        <v>5595</v>
      </c>
      <c r="C3979" s="56" t="s">
        <v>329</v>
      </c>
      <c r="D3979" s="57" t="s">
        <v>5767</v>
      </c>
      <c r="E3979" s="72" t="s">
        <v>5755</v>
      </c>
      <c r="F3979" s="56" t="s">
        <v>5595</v>
      </c>
    </row>
    <row r="3980" spans="1:6" x14ac:dyDescent="0.25">
      <c r="A3980" s="56" t="s">
        <v>2091</v>
      </c>
      <c r="B3980" s="56" t="s">
        <v>5595</v>
      </c>
      <c r="C3980" s="56" t="s">
        <v>456</v>
      </c>
      <c r="D3980" s="57" t="s">
        <v>5767</v>
      </c>
      <c r="E3980" s="72" t="s">
        <v>5755</v>
      </c>
      <c r="F3980" s="56" t="s">
        <v>5595</v>
      </c>
    </row>
    <row r="3981" spans="1:6" x14ac:dyDescent="0.25">
      <c r="A3981" s="56" t="s">
        <v>1821</v>
      </c>
      <c r="B3981" s="56" t="s">
        <v>5595</v>
      </c>
      <c r="C3981" s="56" t="s">
        <v>456</v>
      </c>
      <c r="D3981" s="57" t="s">
        <v>5767</v>
      </c>
      <c r="E3981" s="72" t="s">
        <v>5755</v>
      </c>
      <c r="F3981" s="56" t="s">
        <v>5595</v>
      </c>
    </row>
    <row r="3982" spans="1:6" x14ac:dyDescent="0.25">
      <c r="A3982" s="56" t="s">
        <v>5357</v>
      </c>
      <c r="B3982" s="56" t="s">
        <v>5595</v>
      </c>
      <c r="C3982" s="56" t="s">
        <v>456</v>
      </c>
      <c r="D3982" s="57" t="s">
        <v>5767</v>
      </c>
      <c r="E3982" s="72" t="s">
        <v>5755</v>
      </c>
      <c r="F3982" s="56" t="s">
        <v>5595</v>
      </c>
    </row>
    <row r="3983" spans="1:6" x14ac:dyDescent="0.25">
      <c r="A3983" s="56" t="s">
        <v>1760</v>
      </c>
      <c r="B3983" s="56" t="s">
        <v>5595</v>
      </c>
      <c r="C3983" s="56" t="s">
        <v>456</v>
      </c>
      <c r="D3983" s="57" t="s">
        <v>5767</v>
      </c>
      <c r="E3983" s="72" t="s">
        <v>5755</v>
      </c>
      <c r="F3983" s="56" t="s">
        <v>5595</v>
      </c>
    </row>
    <row r="3984" spans="1:6" x14ac:dyDescent="0.25">
      <c r="A3984" s="56" t="s">
        <v>4718</v>
      </c>
      <c r="B3984" s="56" t="s">
        <v>5595</v>
      </c>
      <c r="C3984" s="56" t="s">
        <v>456</v>
      </c>
      <c r="D3984" s="57" t="s">
        <v>5767</v>
      </c>
      <c r="E3984" s="72" t="s">
        <v>5755</v>
      </c>
      <c r="F3984" s="56" t="s">
        <v>5595</v>
      </c>
    </row>
    <row r="3985" spans="1:6" x14ac:dyDescent="0.25">
      <c r="A3985" s="56" t="s">
        <v>1869</v>
      </c>
      <c r="B3985" s="56" t="s">
        <v>5595</v>
      </c>
      <c r="C3985" s="56" t="s">
        <v>456</v>
      </c>
      <c r="D3985" s="57" t="s">
        <v>5767</v>
      </c>
      <c r="E3985" s="72" t="s">
        <v>5755</v>
      </c>
      <c r="F3985" s="56" t="s">
        <v>5595</v>
      </c>
    </row>
    <row r="3986" spans="1:6" x14ac:dyDescent="0.25">
      <c r="A3986" s="56" t="s">
        <v>3789</v>
      </c>
      <c r="B3986" s="56" t="s">
        <v>5595</v>
      </c>
      <c r="C3986" s="56" t="s">
        <v>456</v>
      </c>
      <c r="D3986" s="57" t="s">
        <v>5767</v>
      </c>
      <c r="E3986" s="72" t="s">
        <v>5755</v>
      </c>
      <c r="F3986" s="56" t="s">
        <v>5595</v>
      </c>
    </row>
    <row r="3987" spans="1:6" x14ac:dyDescent="0.25">
      <c r="A3987" s="56" t="s">
        <v>4453</v>
      </c>
      <c r="B3987" s="56" t="s">
        <v>5595</v>
      </c>
      <c r="C3987" s="56" t="s">
        <v>456</v>
      </c>
      <c r="D3987" s="57" t="s">
        <v>5767</v>
      </c>
      <c r="E3987" s="72" t="s">
        <v>5755</v>
      </c>
      <c r="F3987" s="56" t="s">
        <v>5595</v>
      </c>
    </row>
    <row r="3988" spans="1:6" x14ac:dyDescent="0.25">
      <c r="A3988" s="56" t="s">
        <v>3798</v>
      </c>
      <c r="B3988" s="56" t="s">
        <v>5595</v>
      </c>
      <c r="C3988" s="56" t="s">
        <v>456</v>
      </c>
      <c r="D3988" s="57" t="s">
        <v>5767</v>
      </c>
      <c r="E3988" s="72" t="s">
        <v>5755</v>
      </c>
      <c r="F3988" s="56" t="s">
        <v>5595</v>
      </c>
    </row>
    <row r="3989" spans="1:6" x14ac:dyDescent="0.25">
      <c r="A3989" s="56" t="s">
        <v>1825</v>
      </c>
      <c r="B3989" s="56" t="s">
        <v>5595</v>
      </c>
      <c r="C3989" s="56" t="s">
        <v>456</v>
      </c>
      <c r="D3989" s="57" t="s">
        <v>5767</v>
      </c>
      <c r="E3989" s="72" t="s">
        <v>5755</v>
      </c>
      <c r="F3989" s="56" t="s">
        <v>5595</v>
      </c>
    </row>
    <row r="3990" spans="1:6" x14ac:dyDescent="0.25">
      <c r="A3990" s="56" t="s">
        <v>1763</v>
      </c>
      <c r="B3990" s="56" t="s">
        <v>5595</v>
      </c>
      <c r="C3990" s="56" t="s">
        <v>456</v>
      </c>
      <c r="D3990" s="57" t="s">
        <v>5767</v>
      </c>
      <c r="E3990" s="72" t="s">
        <v>5755</v>
      </c>
      <c r="F3990" s="56" t="s">
        <v>5595</v>
      </c>
    </row>
    <row r="3991" spans="1:6" x14ac:dyDescent="0.25">
      <c r="A3991" s="56" t="s">
        <v>4482</v>
      </c>
      <c r="B3991" s="56" t="s">
        <v>5595</v>
      </c>
      <c r="C3991" s="56" t="s">
        <v>456</v>
      </c>
      <c r="D3991" s="57" t="s">
        <v>5767</v>
      </c>
      <c r="E3991" s="72" t="s">
        <v>5755</v>
      </c>
      <c r="F3991" s="56" t="s">
        <v>5595</v>
      </c>
    </row>
    <row r="3992" spans="1:6" x14ac:dyDescent="0.25">
      <c r="A3992" s="56" t="s">
        <v>4579</v>
      </c>
      <c r="B3992" s="56" t="s">
        <v>5595</v>
      </c>
      <c r="C3992" s="56" t="s">
        <v>456</v>
      </c>
      <c r="D3992" s="57" t="s">
        <v>5767</v>
      </c>
      <c r="E3992" s="72" t="s">
        <v>5755</v>
      </c>
      <c r="F3992" s="56" t="s">
        <v>5595</v>
      </c>
    </row>
    <row r="3993" spans="1:6" x14ac:dyDescent="0.25">
      <c r="A3993" s="56" t="s">
        <v>1870</v>
      </c>
      <c r="B3993" s="56" t="s">
        <v>5595</v>
      </c>
      <c r="C3993" s="56" t="s">
        <v>456</v>
      </c>
      <c r="D3993" s="57" t="s">
        <v>5767</v>
      </c>
      <c r="E3993" s="72" t="s">
        <v>5755</v>
      </c>
      <c r="F3993" s="56" t="s">
        <v>5595</v>
      </c>
    </row>
    <row r="3994" spans="1:6" x14ac:dyDescent="0.25">
      <c r="A3994" s="56" t="s">
        <v>3801</v>
      </c>
      <c r="B3994" s="56" t="s">
        <v>5595</v>
      </c>
      <c r="C3994" s="56" t="s">
        <v>456</v>
      </c>
      <c r="D3994" s="57" t="s">
        <v>5767</v>
      </c>
      <c r="E3994" s="72" t="s">
        <v>5755</v>
      </c>
      <c r="F3994" s="56" t="s">
        <v>5595</v>
      </c>
    </row>
    <row r="3995" spans="1:6" x14ac:dyDescent="0.25">
      <c r="A3995" s="56" t="s">
        <v>3276</v>
      </c>
      <c r="B3995" s="56" t="s">
        <v>5595</v>
      </c>
      <c r="C3995" s="56" t="s">
        <v>456</v>
      </c>
      <c r="D3995" s="57" t="s">
        <v>5767</v>
      </c>
      <c r="E3995" s="72" t="s">
        <v>5755</v>
      </c>
      <c r="F3995" s="56" t="s">
        <v>5595</v>
      </c>
    </row>
    <row r="3996" spans="1:6" x14ac:dyDescent="0.25">
      <c r="A3996" s="56" t="s">
        <v>2057</v>
      </c>
      <c r="B3996" s="56" t="s">
        <v>5595</v>
      </c>
      <c r="C3996" s="56" t="s">
        <v>456</v>
      </c>
      <c r="D3996" s="57" t="s">
        <v>5767</v>
      </c>
      <c r="E3996" s="72" t="s">
        <v>5755</v>
      </c>
      <c r="F3996" s="56" t="s">
        <v>5595</v>
      </c>
    </row>
    <row r="3997" spans="1:6" x14ac:dyDescent="0.25">
      <c r="A3997" s="56" t="s">
        <v>2099</v>
      </c>
      <c r="B3997" s="56" t="s">
        <v>5595</v>
      </c>
      <c r="C3997" s="56" t="s">
        <v>456</v>
      </c>
      <c r="D3997" s="57" t="s">
        <v>5767</v>
      </c>
      <c r="E3997" s="72" t="s">
        <v>5755</v>
      </c>
      <c r="F3997" s="56" t="s">
        <v>5595</v>
      </c>
    </row>
    <row r="3998" spans="1:6" x14ac:dyDescent="0.25">
      <c r="A3998" s="56" t="s">
        <v>4640</v>
      </c>
      <c r="B3998" s="56" t="s">
        <v>5595</v>
      </c>
      <c r="C3998" s="56" t="s">
        <v>456</v>
      </c>
      <c r="D3998" s="57" t="s">
        <v>5767</v>
      </c>
      <c r="E3998" s="72" t="s">
        <v>5755</v>
      </c>
      <c r="F3998" s="56" t="s">
        <v>5595</v>
      </c>
    </row>
    <row r="3999" spans="1:6" x14ac:dyDescent="0.25">
      <c r="A3999" s="56" t="s">
        <v>5340</v>
      </c>
      <c r="B3999" s="56" t="s">
        <v>5595</v>
      </c>
      <c r="C3999" s="56" t="s">
        <v>456</v>
      </c>
      <c r="D3999" s="57" t="s">
        <v>5767</v>
      </c>
      <c r="E3999" s="72" t="s">
        <v>5755</v>
      </c>
      <c r="F3999" s="56" t="s">
        <v>5595</v>
      </c>
    </row>
    <row r="4000" spans="1:6" x14ac:dyDescent="0.25">
      <c r="A4000" s="56" t="s">
        <v>1919</v>
      </c>
      <c r="B4000" s="56" t="s">
        <v>5595</v>
      </c>
      <c r="C4000" s="56" t="s">
        <v>456</v>
      </c>
      <c r="D4000" s="57" t="s">
        <v>5767</v>
      </c>
      <c r="E4000" s="72" t="s">
        <v>5755</v>
      </c>
      <c r="F4000" s="56" t="s">
        <v>5595</v>
      </c>
    </row>
    <row r="4001" spans="1:6" x14ac:dyDescent="0.25">
      <c r="A4001" s="56" t="s">
        <v>1830</v>
      </c>
      <c r="B4001" s="56" t="s">
        <v>5595</v>
      </c>
      <c r="C4001" s="56" t="s">
        <v>456</v>
      </c>
      <c r="D4001" s="57" t="s">
        <v>5767</v>
      </c>
      <c r="E4001" s="72" t="s">
        <v>5755</v>
      </c>
      <c r="F4001" s="56" t="s">
        <v>5595</v>
      </c>
    </row>
    <row r="4002" spans="1:6" x14ac:dyDescent="0.25">
      <c r="A4002" s="56" t="s">
        <v>1995</v>
      </c>
      <c r="B4002" s="56" t="s">
        <v>5595</v>
      </c>
      <c r="C4002" s="56" t="s">
        <v>456</v>
      </c>
      <c r="D4002" s="57" t="s">
        <v>5767</v>
      </c>
      <c r="E4002" s="72" t="s">
        <v>5755</v>
      </c>
      <c r="F4002" s="56" t="s">
        <v>5595</v>
      </c>
    </row>
    <row r="4003" spans="1:6" x14ac:dyDescent="0.25">
      <c r="A4003" s="56" t="s">
        <v>5346</v>
      </c>
      <c r="B4003" s="56" t="s">
        <v>5595</v>
      </c>
      <c r="C4003" s="56" t="s">
        <v>456</v>
      </c>
      <c r="D4003" s="57" t="s">
        <v>5767</v>
      </c>
      <c r="E4003" s="72" t="s">
        <v>5755</v>
      </c>
      <c r="F4003" s="56" t="s">
        <v>5595</v>
      </c>
    </row>
    <row r="4004" spans="1:6" x14ac:dyDescent="0.25">
      <c r="A4004" s="56" t="s">
        <v>2908</v>
      </c>
      <c r="B4004" s="56" t="s">
        <v>5595</v>
      </c>
      <c r="C4004" s="56" t="s">
        <v>456</v>
      </c>
      <c r="D4004" s="57" t="s">
        <v>5767</v>
      </c>
      <c r="E4004" s="72" t="s">
        <v>5755</v>
      </c>
      <c r="F4004" s="56" t="s">
        <v>5595</v>
      </c>
    </row>
    <row r="4005" spans="1:6" x14ac:dyDescent="0.25">
      <c r="A4005" s="56" t="s">
        <v>1981</v>
      </c>
      <c r="B4005" s="56" t="s">
        <v>5595</v>
      </c>
      <c r="C4005" s="56" t="s">
        <v>456</v>
      </c>
      <c r="D4005" s="57" t="s">
        <v>5767</v>
      </c>
      <c r="E4005" s="72" t="s">
        <v>5755</v>
      </c>
      <c r="F4005" s="56" t="s">
        <v>5595</v>
      </c>
    </row>
    <row r="4006" spans="1:6" x14ac:dyDescent="0.25">
      <c r="A4006" s="56" t="s">
        <v>1813</v>
      </c>
      <c r="B4006" s="56" t="s">
        <v>5595</v>
      </c>
      <c r="C4006" s="56" t="s">
        <v>456</v>
      </c>
      <c r="D4006" s="57" t="s">
        <v>5767</v>
      </c>
      <c r="E4006" s="72" t="s">
        <v>5755</v>
      </c>
      <c r="F4006" s="56" t="s">
        <v>5595</v>
      </c>
    </row>
    <row r="4007" spans="1:6" x14ac:dyDescent="0.25">
      <c r="A4007" s="56" t="s">
        <v>5167</v>
      </c>
      <c r="B4007" s="56" t="s">
        <v>5595</v>
      </c>
      <c r="C4007" s="56" t="s">
        <v>456</v>
      </c>
      <c r="D4007" s="57" t="s">
        <v>5767</v>
      </c>
      <c r="E4007" s="72" t="s">
        <v>5755</v>
      </c>
      <c r="F4007" s="56" t="s">
        <v>5595</v>
      </c>
    </row>
    <row r="4008" spans="1:6" x14ac:dyDescent="0.25">
      <c r="A4008" s="56" t="s">
        <v>5365</v>
      </c>
      <c r="B4008" s="56" t="s">
        <v>5595</v>
      </c>
      <c r="C4008" s="56" t="s">
        <v>456</v>
      </c>
      <c r="D4008" s="57" t="s">
        <v>5767</v>
      </c>
      <c r="E4008" s="72" t="s">
        <v>5755</v>
      </c>
      <c r="F4008" s="56" t="s">
        <v>5595</v>
      </c>
    </row>
    <row r="4009" spans="1:6" x14ac:dyDescent="0.25">
      <c r="A4009" s="56" t="s">
        <v>5359</v>
      </c>
      <c r="B4009" s="56" t="s">
        <v>5595</v>
      </c>
      <c r="C4009" s="56" t="s">
        <v>456</v>
      </c>
      <c r="D4009" s="57" t="s">
        <v>5767</v>
      </c>
      <c r="E4009" s="72" t="s">
        <v>5755</v>
      </c>
      <c r="F4009" s="56" t="s">
        <v>5595</v>
      </c>
    </row>
    <row r="4010" spans="1:6" x14ac:dyDescent="0.25">
      <c r="A4010" s="56" t="s">
        <v>1814</v>
      </c>
      <c r="B4010" s="56" t="s">
        <v>5595</v>
      </c>
      <c r="C4010" s="56" t="s">
        <v>456</v>
      </c>
      <c r="D4010" s="57" t="s">
        <v>5767</v>
      </c>
      <c r="E4010" s="72" t="s">
        <v>5755</v>
      </c>
      <c r="F4010" s="56" t="s">
        <v>5595</v>
      </c>
    </row>
    <row r="4011" spans="1:6" x14ac:dyDescent="0.25">
      <c r="A4011" s="56" t="s">
        <v>4721</v>
      </c>
      <c r="B4011" s="56" t="s">
        <v>5595</v>
      </c>
      <c r="C4011" s="56" t="s">
        <v>456</v>
      </c>
      <c r="D4011" s="57" t="s">
        <v>5767</v>
      </c>
      <c r="E4011" s="72" t="s">
        <v>5755</v>
      </c>
      <c r="F4011" s="56" t="s">
        <v>5595</v>
      </c>
    </row>
    <row r="4012" spans="1:6" x14ac:dyDescent="0.25">
      <c r="A4012" s="56" t="s">
        <v>1717</v>
      </c>
      <c r="B4012" s="56" t="s">
        <v>5596</v>
      </c>
      <c r="C4012" s="56" t="s">
        <v>468</v>
      </c>
      <c r="D4012" s="57" t="s">
        <v>5767</v>
      </c>
      <c r="E4012" s="72" t="s">
        <v>5755</v>
      </c>
      <c r="F4012" s="56" t="s">
        <v>5596</v>
      </c>
    </row>
    <row r="4013" spans="1:6" x14ac:dyDescent="0.25">
      <c r="A4013" s="56" t="s">
        <v>4408</v>
      </c>
      <c r="B4013" s="56" t="s">
        <v>5596</v>
      </c>
      <c r="C4013" s="56" t="s">
        <v>468</v>
      </c>
      <c r="D4013" s="57" t="s">
        <v>5767</v>
      </c>
      <c r="E4013" s="72" t="s">
        <v>5755</v>
      </c>
      <c r="F4013" s="56" t="s">
        <v>5596</v>
      </c>
    </row>
    <row r="4014" spans="1:6" x14ac:dyDescent="0.25">
      <c r="A4014" s="56" t="s">
        <v>3943</v>
      </c>
      <c r="B4014" s="56" t="s">
        <v>5596</v>
      </c>
      <c r="C4014" s="56" t="s">
        <v>468</v>
      </c>
      <c r="D4014" s="57" t="s">
        <v>5767</v>
      </c>
      <c r="E4014" s="72" t="s">
        <v>5755</v>
      </c>
      <c r="F4014" s="56" t="s">
        <v>5596</v>
      </c>
    </row>
    <row r="4015" spans="1:6" x14ac:dyDescent="0.25">
      <c r="A4015" s="56" t="s">
        <v>3930</v>
      </c>
      <c r="B4015" s="56" t="s">
        <v>5596</v>
      </c>
      <c r="C4015" s="56" t="s">
        <v>468</v>
      </c>
      <c r="D4015" s="57" t="s">
        <v>5767</v>
      </c>
      <c r="E4015" s="72" t="s">
        <v>5755</v>
      </c>
      <c r="F4015" s="56" t="s">
        <v>5596</v>
      </c>
    </row>
    <row r="4016" spans="1:6" x14ac:dyDescent="0.25">
      <c r="A4016" s="56" t="s">
        <v>1769</v>
      </c>
      <c r="B4016" s="56" t="s">
        <v>5596</v>
      </c>
      <c r="C4016" s="56" t="s">
        <v>468</v>
      </c>
      <c r="D4016" s="57" t="s">
        <v>5767</v>
      </c>
      <c r="E4016" s="72" t="s">
        <v>5755</v>
      </c>
      <c r="F4016" s="56" t="s">
        <v>5596</v>
      </c>
    </row>
    <row r="4017" spans="1:6" x14ac:dyDescent="0.25">
      <c r="A4017" s="56" t="s">
        <v>5349</v>
      </c>
      <c r="B4017" s="56" t="s">
        <v>5596</v>
      </c>
      <c r="C4017" s="56" t="s">
        <v>468</v>
      </c>
      <c r="D4017" s="57" t="s">
        <v>5767</v>
      </c>
      <c r="E4017" s="72" t="s">
        <v>5755</v>
      </c>
      <c r="F4017" s="56" t="s">
        <v>5596</v>
      </c>
    </row>
    <row r="4018" spans="1:6" x14ac:dyDescent="0.25">
      <c r="A4018" s="56" t="s">
        <v>2788</v>
      </c>
      <c r="B4018" s="56" t="s">
        <v>5596</v>
      </c>
      <c r="C4018" s="56" t="s">
        <v>468</v>
      </c>
      <c r="D4018" s="57" t="s">
        <v>5767</v>
      </c>
      <c r="E4018" s="72" t="s">
        <v>5755</v>
      </c>
      <c r="F4018" s="56" t="s">
        <v>5596</v>
      </c>
    </row>
    <row r="4019" spans="1:6" x14ac:dyDescent="0.25">
      <c r="A4019" s="56" t="s">
        <v>1902</v>
      </c>
      <c r="B4019" s="56" t="s">
        <v>5596</v>
      </c>
      <c r="C4019" s="56" t="s">
        <v>468</v>
      </c>
      <c r="D4019" s="57" t="s">
        <v>5767</v>
      </c>
      <c r="E4019" s="72" t="s">
        <v>5755</v>
      </c>
      <c r="F4019" s="56" t="s">
        <v>5596</v>
      </c>
    </row>
    <row r="4020" spans="1:6" x14ac:dyDescent="0.25">
      <c r="A4020" s="56" t="s">
        <v>1727</v>
      </c>
      <c r="B4020" s="56" t="s">
        <v>5596</v>
      </c>
      <c r="C4020" s="56" t="s">
        <v>468</v>
      </c>
      <c r="D4020" s="57" t="s">
        <v>5767</v>
      </c>
      <c r="E4020" s="72" t="s">
        <v>5755</v>
      </c>
      <c r="F4020" s="56" t="s">
        <v>5596</v>
      </c>
    </row>
    <row r="4021" spans="1:6" x14ac:dyDescent="0.25">
      <c r="A4021" s="56" t="s">
        <v>4398</v>
      </c>
      <c r="B4021" s="56" t="s">
        <v>5596</v>
      </c>
      <c r="C4021" s="56" t="s">
        <v>468</v>
      </c>
      <c r="D4021" s="57" t="s">
        <v>5767</v>
      </c>
      <c r="E4021" s="72" t="s">
        <v>5755</v>
      </c>
      <c r="F4021" s="56" t="s">
        <v>5596</v>
      </c>
    </row>
    <row r="4022" spans="1:6" x14ac:dyDescent="0.25">
      <c r="A4022" s="56" t="s">
        <v>4548</v>
      </c>
      <c r="B4022" s="56" t="s">
        <v>5596</v>
      </c>
      <c r="C4022" s="56" t="s">
        <v>468</v>
      </c>
      <c r="D4022" s="57" t="s">
        <v>5767</v>
      </c>
      <c r="E4022" s="72" t="s">
        <v>5755</v>
      </c>
      <c r="F4022" s="56" t="s">
        <v>5596</v>
      </c>
    </row>
    <row r="4023" spans="1:6" x14ac:dyDescent="0.25">
      <c r="A4023" s="56" t="s">
        <v>1974</v>
      </c>
      <c r="B4023" s="56" t="s">
        <v>5596</v>
      </c>
      <c r="C4023" s="56" t="s">
        <v>468</v>
      </c>
      <c r="D4023" s="57" t="s">
        <v>5767</v>
      </c>
      <c r="E4023" s="72" t="s">
        <v>5755</v>
      </c>
      <c r="F4023" s="56" t="s">
        <v>5596</v>
      </c>
    </row>
    <row r="4024" spans="1:6" x14ac:dyDescent="0.25">
      <c r="A4024" s="56" t="s">
        <v>2006</v>
      </c>
      <c r="B4024" s="56" t="s">
        <v>5596</v>
      </c>
      <c r="C4024" s="56" t="s">
        <v>468</v>
      </c>
      <c r="D4024" s="57" t="s">
        <v>5767</v>
      </c>
      <c r="E4024" s="72" t="s">
        <v>5755</v>
      </c>
      <c r="F4024" s="56" t="s">
        <v>5596</v>
      </c>
    </row>
    <row r="4025" spans="1:6" x14ac:dyDescent="0.25">
      <c r="A4025" s="56" t="s">
        <v>1728</v>
      </c>
      <c r="B4025" s="56" t="s">
        <v>5596</v>
      </c>
      <c r="C4025" s="56" t="s">
        <v>468</v>
      </c>
      <c r="D4025" s="57" t="s">
        <v>5767</v>
      </c>
      <c r="E4025" s="72" t="s">
        <v>5755</v>
      </c>
      <c r="F4025" s="56" t="s">
        <v>5596</v>
      </c>
    </row>
    <row r="4026" spans="1:6" x14ac:dyDescent="0.25">
      <c r="A4026" s="56" t="s">
        <v>3945</v>
      </c>
      <c r="B4026" s="56" t="s">
        <v>5596</v>
      </c>
      <c r="C4026" s="56" t="s">
        <v>468</v>
      </c>
      <c r="D4026" s="57" t="s">
        <v>5767</v>
      </c>
      <c r="E4026" s="72" t="s">
        <v>5755</v>
      </c>
      <c r="F4026" s="56" t="s">
        <v>5596</v>
      </c>
    </row>
    <row r="4027" spans="1:6" x14ac:dyDescent="0.25">
      <c r="A4027" s="56" t="s">
        <v>4213</v>
      </c>
      <c r="B4027" s="56" t="s">
        <v>5596</v>
      </c>
      <c r="C4027" s="56" t="s">
        <v>468</v>
      </c>
      <c r="D4027" s="57" t="s">
        <v>5767</v>
      </c>
      <c r="E4027" s="72" t="s">
        <v>5755</v>
      </c>
      <c r="F4027" s="56" t="s">
        <v>5596</v>
      </c>
    </row>
    <row r="4028" spans="1:6" x14ac:dyDescent="0.25">
      <c r="A4028" s="56" t="s">
        <v>4669</v>
      </c>
      <c r="B4028" s="56" t="s">
        <v>5596</v>
      </c>
      <c r="C4028" s="56" t="s">
        <v>468</v>
      </c>
      <c r="D4028" s="57" t="s">
        <v>5767</v>
      </c>
      <c r="E4028" s="72" t="s">
        <v>5755</v>
      </c>
      <c r="F4028" s="56" t="s">
        <v>5596</v>
      </c>
    </row>
    <row r="4029" spans="1:6" x14ac:dyDescent="0.25">
      <c r="A4029" s="56" t="s">
        <v>4412</v>
      </c>
      <c r="B4029" s="56" t="s">
        <v>5596</v>
      </c>
      <c r="C4029" s="56" t="s">
        <v>468</v>
      </c>
      <c r="D4029" s="57" t="s">
        <v>5767</v>
      </c>
      <c r="E4029" s="72" t="s">
        <v>5755</v>
      </c>
      <c r="F4029" s="56" t="s">
        <v>5596</v>
      </c>
    </row>
    <row r="4030" spans="1:6" x14ac:dyDescent="0.25">
      <c r="A4030" s="56" t="s">
        <v>1740</v>
      </c>
      <c r="B4030" s="56" t="s">
        <v>5596</v>
      </c>
      <c r="C4030" s="56" t="s">
        <v>468</v>
      </c>
      <c r="D4030" s="57" t="s">
        <v>5767</v>
      </c>
      <c r="E4030" s="72" t="s">
        <v>5755</v>
      </c>
      <c r="F4030" s="56" t="s">
        <v>5596</v>
      </c>
    </row>
    <row r="4031" spans="1:6" x14ac:dyDescent="0.25">
      <c r="A4031" s="56" t="s">
        <v>1963</v>
      </c>
      <c r="B4031" s="56" t="s">
        <v>5596</v>
      </c>
      <c r="C4031" s="56" t="s">
        <v>468</v>
      </c>
      <c r="D4031" s="57" t="s">
        <v>5767</v>
      </c>
      <c r="E4031" s="72" t="s">
        <v>5755</v>
      </c>
      <c r="F4031" s="56" t="s">
        <v>5596</v>
      </c>
    </row>
    <row r="4032" spans="1:6" x14ac:dyDescent="0.25">
      <c r="A4032" s="56" t="s">
        <v>2016</v>
      </c>
      <c r="B4032" s="56" t="s">
        <v>5596</v>
      </c>
      <c r="C4032" s="56" t="s">
        <v>468</v>
      </c>
      <c r="D4032" s="57" t="s">
        <v>5767</v>
      </c>
      <c r="E4032" s="72" t="s">
        <v>5755</v>
      </c>
      <c r="F4032" s="56" t="s">
        <v>5596</v>
      </c>
    </row>
    <row r="4033" spans="1:6" x14ac:dyDescent="0.25">
      <c r="A4033" s="56" t="s">
        <v>1904</v>
      </c>
      <c r="B4033" s="56" t="s">
        <v>5596</v>
      </c>
      <c r="C4033" s="56" t="s">
        <v>468</v>
      </c>
      <c r="D4033" s="57" t="s">
        <v>5767</v>
      </c>
      <c r="E4033" s="72" t="s">
        <v>5755</v>
      </c>
      <c r="F4033" s="56" t="s">
        <v>5596</v>
      </c>
    </row>
    <row r="4034" spans="1:6" x14ac:dyDescent="0.25">
      <c r="A4034" s="56" t="s">
        <v>1851</v>
      </c>
      <c r="B4034" s="56" t="s">
        <v>5596</v>
      </c>
      <c r="C4034" s="56" t="s">
        <v>468</v>
      </c>
      <c r="D4034" s="57" t="s">
        <v>5767</v>
      </c>
      <c r="E4034" s="72" t="s">
        <v>5755</v>
      </c>
      <c r="F4034" s="56" t="s">
        <v>5596</v>
      </c>
    </row>
    <row r="4035" spans="1:6" x14ac:dyDescent="0.25">
      <c r="A4035" s="56" t="s">
        <v>4636</v>
      </c>
      <c r="B4035" s="56" t="s">
        <v>5596</v>
      </c>
      <c r="C4035" s="56" t="s">
        <v>468</v>
      </c>
      <c r="D4035" s="57" t="s">
        <v>5767</v>
      </c>
      <c r="E4035" s="72" t="s">
        <v>5755</v>
      </c>
      <c r="F4035" s="56" t="s">
        <v>5596</v>
      </c>
    </row>
    <row r="4036" spans="1:6" x14ac:dyDescent="0.25">
      <c r="A4036" s="56" t="s">
        <v>2010</v>
      </c>
      <c r="B4036" s="56" t="s">
        <v>5596</v>
      </c>
      <c r="C4036" s="56" t="s">
        <v>468</v>
      </c>
      <c r="D4036" s="57" t="s">
        <v>5767</v>
      </c>
      <c r="E4036" s="72" t="s">
        <v>5755</v>
      </c>
      <c r="F4036" s="56" t="s">
        <v>5596</v>
      </c>
    </row>
    <row r="4037" spans="1:6" x14ac:dyDescent="0.25">
      <c r="A4037" s="56" t="s">
        <v>1756</v>
      </c>
      <c r="B4037" s="56" t="s">
        <v>5596</v>
      </c>
      <c r="C4037" s="56" t="s">
        <v>468</v>
      </c>
      <c r="D4037" s="57" t="s">
        <v>5767</v>
      </c>
      <c r="E4037" s="72" t="s">
        <v>5755</v>
      </c>
      <c r="F4037" s="56" t="s">
        <v>5596</v>
      </c>
    </row>
    <row r="4038" spans="1:6" x14ac:dyDescent="0.25">
      <c r="A4038" s="56" t="s">
        <v>1867</v>
      </c>
      <c r="B4038" s="56" t="s">
        <v>5596</v>
      </c>
      <c r="C4038" s="56" t="s">
        <v>468</v>
      </c>
      <c r="D4038" s="57" t="s">
        <v>5767</v>
      </c>
      <c r="E4038" s="72" t="s">
        <v>5755</v>
      </c>
      <c r="F4038" s="56" t="s">
        <v>5596</v>
      </c>
    </row>
    <row r="4039" spans="1:6" x14ac:dyDescent="0.25">
      <c r="A4039" s="56" t="s">
        <v>1145</v>
      </c>
      <c r="B4039" s="56" t="s">
        <v>5596</v>
      </c>
      <c r="C4039" s="56" t="s">
        <v>468</v>
      </c>
      <c r="D4039" s="57" t="s">
        <v>5767</v>
      </c>
      <c r="E4039" s="72" t="s">
        <v>5755</v>
      </c>
      <c r="F4039" s="56" t="s">
        <v>5596</v>
      </c>
    </row>
    <row r="4040" spans="1:6" x14ac:dyDescent="0.25">
      <c r="A4040" s="56" t="s">
        <v>2002</v>
      </c>
      <c r="B4040" s="56" t="s">
        <v>5596</v>
      </c>
      <c r="C4040" s="56" t="s">
        <v>468</v>
      </c>
      <c r="D4040" s="57" t="s">
        <v>5767</v>
      </c>
      <c r="E4040" s="72" t="s">
        <v>5755</v>
      </c>
      <c r="F4040" s="56" t="s">
        <v>5596</v>
      </c>
    </row>
    <row r="4041" spans="1:6" x14ac:dyDescent="0.25">
      <c r="A4041" s="56" t="s">
        <v>4073</v>
      </c>
      <c r="B4041" s="56" t="s">
        <v>5596</v>
      </c>
      <c r="C4041" s="56" t="s">
        <v>468</v>
      </c>
      <c r="D4041" s="57" t="s">
        <v>5767</v>
      </c>
      <c r="E4041" s="72" t="s">
        <v>5755</v>
      </c>
      <c r="F4041" s="56" t="s">
        <v>5596</v>
      </c>
    </row>
    <row r="4042" spans="1:6" x14ac:dyDescent="0.25">
      <c r="A4042" s="56" t="s">
        <v>3933</v>
      </c>
      <c r="B4042" s="56" t="s">
        <v>5596</v>
      </c>
      <c r="C4042" s="56" t="s">
        <v>468</v>
      </c>
      <c r="D4042" s="57" t="s">
        <v>5767</v>
      </c>
      <c r="E4042" s="72" t="s">
        <v>5755</v>
      </c>
      <c r="F4042" s="56" t="s">
        <v>5596</v>
      </c>
    </row>
    <row r="4043" spans="1:6" x14ac:dyDescent="0.25">
      <c r="A4043" s="56" t="s">
        <v>1868</v>
      </c>
      <c r="B4043" s="56" t="s">
        <v>5596</v>
      </c>
      <c r="C4043" s="56" t="s">
        <v>468</v>
      </c>
      <c r="D4043" s="57" t="s">
        <v>5767</v>
      </c>
      <c r="E4043" s="72" t="s">
        <v>5755</v>
      </c>
      <c r="F4043" s="56" t="s">
        <v>5596</v>
      </c>
    </row>
    <row r="4044" spans="1:6" x14ac:dyDescent="0.25">
      <c r="A4044" s="56" t="s">
        <v>2017</v>
      </c>
      <c r="B4044" s="56" t="s">
        <v>5596</v>
      </c>
      <c r="C4044" s="56" t="s">
        <v>311</v>
      </c>
      <c r="D4044" s="57" t="s">
        <v>5767</v>
      </c>
      <c r="E4044" s="72" t="s">
        <v>5755</v>
      </c>
      <c r="F4044" s="56" t="s">
        <v>5596</v>
      </c>
    </row>
    <row r="4045" spans="1:6" x14ac:dyDescent="0.25">
      <c r="A4045" s="56" t="s">
        <v>2011</v>
      </c>
      <c r="B4045" s="56" t="s">
        <v>5596</v>
      </c>
      <c r="C4045" s="56" t="s">
        <v>311</v>
      </c>
      <c r="D4045" s="57" t="s">
        <v>5767</v>
      </c>
      <c r="E4045" s="72" t="s">
        <v>5755</v>
      </c>
      <c r="F4045" s="56" t="s">
        <v>5596</v>
      </c>
    </row>
    <row r="4046" spans="1:6" x14ac:dyDescent="0.25">
      <c r="A4046" s="56" t="s">
        <v>3796</v>
      </c>
      <c r="B4046" s="56" t="s">
        <v>5596</v>
      </c>
      <c r="C4046" s="56" t="s">
        <v>311</v>
      </c>
      <c r="D4046" s="57" t="s">
        <v>5767</v>
      </c>
      <c r="E4046" s="72" t="s">
        <v>5755</v>
      </c>
      <c r="F4046" s="56" t="s">
        <v>5596</v>
      </c>
    </row>
    <row r="4047" spans="1:6" x14ac:dyDescent="0.25">
      <c r="A4047" s="56" t="s">
        <v>2060</v>
      </c>
      <c r="B4047" s="56" t="s">
        <v>5596</v>
      </c>
      <c r="C4047" s="56" t="s">
        <v>311</v>
      </c>
      <c r="D4047" s="57" t="s">
        <v>5767</v>
      </c>
      <c r="E4047" s="72" t="s">
        <v>5755</v>
      </c>
      <c r="F4047" s="56" t="s">
        <v>5596</v>
      </c>
    </row>
    <row r="4048" spans="1:6" x14ac:dyDescent="0.25">
      <c r="A4048" s="56" t="s">
        <v>1824</v>
      </c>
      <c r="B4048" s="56" t="s">
        <v>5596</v>
      </c>
      <c r="C4048" s="56" t="s">
        <v>311</v>
      </c>
      <c r="D4048" s="57" t="s">
        <v>5767</v>
      </c>
      <c r="E4048" s="72" t="s">
        <v>5755</v>
      </c>
      <c r="F4048" s="56" t="s">
        <v>5596</v>
      </c>
    </row>
    <row r="4049" spans="1:6" x14ac:dyDescent="0.25">
      <c r="A4049" s="56" t="s">
        <v>1897</v>
      </c>
      <c r="B4049" s="56" t="s">
        <v>5596</v>
      </c>
      <c r="C4049" s="56" t="s">
        <v>311</v>
      </c>
      <c r="D4049" s="57" t="s">
        <v>5767</v>
      </c>
      <c r="E4049" s="72" t="s">
        <v>5755</v>
      </c>
      <c r="F4049" s="56" t="s">
        <v>5596</v>
      </c>
    </row>
    <row r="4050" spans="1:6" x14ac:dyDescent="0.25">
      <c r="A4050" s="56" t="s">
        <v>4004</v>
      </c>
      <c r="B4050" s="56" t="s">
        <v>5596</v>
      </c>
      <c r="C4050" s="56" t="s">
        <v>311</v>
      </c>
      <c r="D4050" s="57" t="s">
        <v>5767</v>
      </c>
      <c r="E4050" s="72" t="s">
        <v>5755</v>
      </c>
      <c r="F4050" s="56" t="s">
        <v>5596</v>
      </c>
    </row>
    <row r="4051" spans="1:6" x14ac:dyDescent="0.25">
      <c r="A4051" s="56" t="s">
        <v>1719</v>
      </c>
      <c r="B4051" s="56" t="s">
        <v>5596</v>
      </c>
      <c r="C4051" s="56" t="s">
        <v>311</v>
      </c>
      <c r="D4051" s="57" t="s">
        <v>5767</v>
      </c>
      <c r="E4051" s="72" t="s">
        <v>5755</v>
      </c>
      <c r="F4051" s="56" t="s">
        <v>5596</v>
      </c>
    </row>
    <row r="4052" spans="1:6" x14ac:dyDescent="0.25">
      <c r="A4052" s="56" t="s">
        <v>2097</v>
      </c>
      <c r="B4052" s="56" t="s">
        <v>5596</v>
      </c>
      <c r="C4052" s="56" t="s">
        <v>311</v>
      </c>
      <c r="D4052" s="57" t="s">
        <v>5767</v>
      </c>
      <c r="E4052" s="72" t="s">
        <v>5755</v>
      </c>
      <c r="F4052" s="56" t="s">
        <v>5596</v>
      </c>
    </row>
    <row r="4053" spans="1:6" x14ac:dyDescent="0.25">
      <c r="A4053" s="56" t="s">
        <v>1762</v>
      </c>
      <c r="B4053" s="56" t="s">
        <v>5596</v>
      </c>
      <c r="C4053" s="56" t="s">
        <v>311</v>
      </c>
      <c r="D4053" s="57" t="s">
        <v>5767</v>
      </c>
      <c r="E4053" s="72" t="s">
        <v>5755</v>
      </c>
      <c r="F4053" s="56" t="s">
        <v>5596</v>
      </c>
    </row>
    <row r="4054" spans="1:6" x14ac:dyDescent="0.25">
      <c r="A4054" s="56" t="s">
        <v>2119</v>
      </c>
      <c r="B4054" s="56" t="s">
        <v>5596</v>
      </c>
      <c r="C4054" s="56" t="s">
        <v>311</v>
      </c>
      <c r="D4054" s="57" t="s">
        <v>5767</v>
      </c>
      <c r="E4054" s="72" t="s">
        <v>5755</v>
      </c>
      <c r="F4054" s="56" t="s">
        <v>5596</v>
      </c>
    </row>
    <row r="4055" spans="1:6" x14ac:dyDescent="0.25">
      <c r="A4055" s="56" t="s">
        <v>2013</v>
      </c>
      <c r="B4055" s="56" t="s">
        <v>5596</v>
      </c>
      <c r="C4055" s="56" t="s">
        <v>311</v>
      </c>
      <c r="D4055" s="57" t="s">
        <v>5767</v>
      </c>
      <c r="E4055" s="72" t="s">
        <v>5755</v>
      </c>
      <c r="F4055" s="56" t="s">
        <v>5596</v>
      </c>
    </row>
    <row r="4056" spans="1:6" x14ac:dyDescent="0.25">
      <c r="A4056" s="56" t="s">
        <v>3939</v>
      </c>
      <c r="B4056" s="56" t="s">
        <v>5596</v>
      </c>
      <c r="C4056" s="56" t="s">
        <v>311</v>
      </c>
      <c r="D4056" s="57" t="s">
        <v>5767</v>
      </c>
      <c r="E4056" s="72" t="s">
        <v>5755</v>
      </c>
      <c r="F4056" s="56" t="s">
        <v>5596</v>
      </c>
    </row>
    <row r="4057" spans="1:6" x14ac:dyDescent="0.25">
      <c r="A4057" s="56" t="s">
        <v>2061</v>
      </c>
      <c r="B4057" s="56" t="s">
        <v>5596</v>
      </c>
      <c r="C4057" s="56" t="s">
        <v>311</v>
      </c>
      <c r="D4057" s="57" t="s">
        <v>5767</v>
      </c>
      <c r="E4057" s="72" t="s">
        <v>5755</v>
      </c>
      <c r="F4057" s="56" t="s">
        <v>5596</v>
      </c>
    </row>
    <row r="4058" spans="1:6" x14ac:dyDescent="0.25">
      <c r="A4058" s="56" t="s">
        <v>3940</v>
      </c>
      <c r="B4058" s="56" t="s">
        <v>5596</v>
      </c>
      <c r="C4058" s="56" t="s">
        <v>311</v>
      </c>
      <c r="D4058" s="57" t="s">
        <v>5767</v>
      </c>
      <c r="E4058" s="72" t="s">
        <v>5755</v>
      </c>
      <c r="F4058" s="56" t="s">
        <v>5596</v>
      </c>
    </row>
    <row r="4059" spans="1:6" x14ac:dyDescent="0.25">
      <c r="A4059" s="56" t="s">
        <v>2003</v>
      </c>
      <c r="B4059" s="56" t="s">
        <v>5596</v>
      </c>
      <c r="C4059" s="56" t="s">
        <v>311</v>
      </c>
      <c r="D4059" s="57" t="s">
        <v>5767</v>
      </c>
      <c r="E4059" s="72" t="s">
        <v>5755</v>
      </c>
      <c r="F4059" s="56" t="s">
        <v>5596</v>
      </c>
    </row>
    <row r="4060" spans="1:6" x14ac:dyDescent="0.25">
      <c r="A4060" s="56" t="s">
        <v>1720</v>
      </c>
      <c r="B4060" s="56" t="s">
        <v>5596</v>
      </c>
      <c r="C4060" s="56" t="s">
        <v>311</v>
      </c>
      <c r="D4060" s="57" t="s">
        <v>5767</v>
      </c>
      <c r="E4060" s="72" t="s">
        <v>5755</v>
      </c>
      <c r="F4060" s="56" t="s">
        <v>5596</v>
      </c>
    </row>
    <row r="4061" spans="1:6" x14ac:dyDescent="0.25">
      <c r="A4061" s="56" t="s">
        <v>4076</v>
      </c>
      <c r="B4061" s="56" t="s">
        <v>5596</v>
      </c>
      <c r="C4061" s="56" t="s">
        <v>311</v>
      </c>
      <c r="D4061" s="57" t="s">
        <v>5767</v>
      </c>
      <c r="E4061" s="72" t="s">
        <v>5755</v>
      </c>
      <c r="F4061" s="56" t="s">
        <v>5596</v>
      </c>
    </row>
    <row r="4062" spans="1:6" x14ac:dyDescent="0.25">
      <c r="A4062" s="56" t="s">
        <v>1914</v>
      </c>
      <c r="B4062" s="56" t="s">
        <v>5596</v>
      </c>
      <c r="C4062" s="56" t="s">
        <v>311</v>
      </c>
      <c r="D4062" s="57" t="s">
        <v>5767</v>
      </c>
      <c r="E4062" s="72" t="s">
        <v>5755</v>
      </c>
      <c r="F4062" s="56" t="s">
        <v>5596</v>
      </c>
    </row>
    <row r="4063" spans="1:6" x14ac:dyDescent="0.25">
      <c r="A4063" s="56" t="s">
        <v>2098</v>
      </c>
      <c r="B4063" s="56" t="s">
        <v>5596</v>
      </c>
      <c r="C4063" s="56" t="s">
        <v>311</v>
      </c>
      <c r="D4063" s="57" t="s">
        <v>5767</v>
      </c>
      <c r="E4063" s="72" t="s">
        <v>5755</v>
      </c>
      <c r="F4063" s="56" t="s">
        <v>5596</v>
      </c>
    </row>
    <row r="4064" spans="1:6" x14ac:dyDescent="0.25">
      <c r="A4064" s="56" t="s">
        <v>4559</v>
      </c>
      <c r="B4064" s="56" t="s">
        <v>5596</v>
      </c>
      <c r="C4064" s="56" t="s">
        <v>311</v>
      </c>
      <c r="D4064" s="57" t="s">
        <v>5767</v>
      </c>
      <c r="E4064" s="72" t="s">
        <v>5755</v>
      </c>
      <c r="F4064" s="56" t="s">
        <v>5596</v>
      </c>
    </row>
    <row r="4065" spans="1:6" x14ac:dyDescent="0.25">
      <c r="A4065" s="56" t="s">
        <v>4418</v>
      </c>
      <c r="B4065" s="56" t="s">
        <v>5596</v>
      </c>
      <c r="C4065" s="56" t="s">
        <v>311</v>
      </c>
      <c r="D4065" s="57" t="s">
        <v>5767</v>
      </c>
      <c r="E4065" s="72" t="s">
        <v>5755</v>
      </c>
      <c r="F4065" s="56" t="s">
        <v>5596</v>
      </c>
    </row>
    <row r="4066" spans="1:6" x14ac:dyDescent="0.25">
      <c r="A4066" s="56" t="s">
        <v>2056</v>
      </c>
      <c r="B4066" s="56" t="s">
        <v>5596</v>
      </c>
      <c r="C4066" s="56" t="s">
        <v>311</v>
      </c>
      <c r="D4066" s="57" t="s">
        <v>5767</v>
      </c>
      <c r="E4066" s="72" t="s">
        <v>5755</v>
      </c>
      <c r="F4066" s="56" t="s">
        <v>5596</v>
      </c>
    </row>
    <row r="4067" spans="1:6" x14ac:dyDescent="0.25">
      <c r="A4067" s="56" t="s">
        <v>1812</v>
      </c>
      <c r="B4067" s="56" t="s">
        <v>5596</v>
      </c>
      <c r="C4067" s="56" t="s">
        <v>311</v>
      </c>
      <c r="D4067" s="57" t="s">
        <v>5767</v>
      </c>
      <c r="E4067" s="72" t="s">
        <v>5755</v>
      </c>
      <c r="F4067" s="56" t="s">
        <v>5596</v>
      </c>
    </row>
    <row r="4068" spans="1:6" x14ac:dyDescent="0.25">
      <c r="A4068" s="56" t="s">
        <v>2058</v>
      </c>
      <c r="B4068" s="56" t="s">
        <v>5596</v>
      </c>
      <c r="C4068" s="56" t="s">
        <v>311</v>
      </c>
      <c r="D4068" s="57" t="s">
        <v>5767</v>
      </c>
      <c r="E4068" s="72" t="s">
        <v>5755</v>
      </c>
      <c r="F4068" s="56" t="s">
        <v>5596</v>
      </c>
    </row>
    <row r="4069" spans="1:6" x14ac:dyDescent="0.25">
      <c r="A4069" s="56" t="s">
        <v>1953</v>
      </c>
      <c r="B4069" s="56" t="s">
        <v>5596</v>
      </c>
      <c r="C4069" s="56" t="s">
        <v>311</v>
      </c>
      <c r="D4069" s="57" t="s">
        <v>5767</v>
      </c>
      <c r="E4069" s="72" t="s">
        <v>5755</v>
      </c>
      <c r="F4069" s="56" t="s">
        <v>5596</v>
      </c>
    </row>
    <row r="4070" spans="1:6" x14ac:dyDescent="0.25">
      <c r="A4070" s="56" t="s">
        <v>3951</v>
      </c>
      <c r="B4070" s="56" t="s">
        <v>5596</v>
      </c>
      <c r="C4070" s="56" t="s">
        <v>311</v>
      </c>
      <c r="D4070" s="57" t="s">
        <v>5767</v>
      </c>
      <c r="E4070" s="72" t="s">
        <v>5755</v>
      </c>
      <c r="F4070" s="56" t="s">
        <v>5596</v>
      </c>
    </row>
    <row r="4071" spans="1:6" x14ac:dyDescent="0.25">
      <c r="A4071" s="56" t="s">
        <v>5341</v>
      </c>
      <c r="B4071" s="56" t="s">
        <v>5596</v>
      </c>
      <c r="C4071" s="56" t="s">
        <v>311</v>
      </c>
      <c r="D4071" s="57" t="s">
        <v>5767</v>
      </c>
      <c r="E4071" s="72" t="s">
        <v>5755</v>
      </c>
      <c r="F4071" s="56" t="s">
        <v>5596</v>
      </c>
    </row>
    <row r="4072" spans="1:6" x14ac:dyDescent="0.25">
      <c r="A4072" s="56" t="s">
        <v>4542</v>
      </c>
      <c r="B4072" s="56" t="s">
        <v>5596</v>
      </c>
      <c r="C4072" s="56" t="s">
        <v>311</v>
      </c>
      <c r="D4072" s="57" t="s">
        <v>5767</v>
      </c>
      <c r="E4072" s="72" t="s">
        <v>5755</v>
      </c>
      <c r="F4072" s="56" t="s">
        <v>5596</v>
      </c>
    </row>
    <row r="4073" spans="1:6" x14ac:dyDescent="0.25">
      <c r="A4073" s="56" t="s">
        <v>5360</v>
      </c>
      <c r="B4073" s="56" t="s">
        <v>5596</v>
      </c>
      <c r="C4073" s="56" t="s">
        <v>311</v>
      </c>
      <c r="D4073" s="57" t="s">
        <v>5767</v>
      </c>
      <c r="E4073" s="72" t="s">
        <v>5755</v>
      </c>
      <c r="F4073" s="56" t="s">
        <v>5596</v>
      </c>
    </row>
    <row r="4074" spans="1:6" x14ac:dyDescent="0.25">
      <c r="A4074" s="56" t="s">
        <v>2133</v>
      </c>
      <c r="B4074" s="56" t="s">
        <v>5596</v>
      </c>
      <c r="C4074" s="56" t="s">
        <v>311</v>
      </c>
      <c r="D4074" s="57" t="s">
        <v>5767</v>
      </c>
      <c r="E4074" s="72" t="s">
        <v>5755</v>
      </c>
      <c r="F4074" s="56" t="s">
        <v>5596</v>
      </c>
    </row>
    <row r="4075" spans="1:6" x14ac:dyDescent="0.25">
      <c r="A4075" s="56" t="s">
        <v>1777</v>
      </c>
      <c r="B4075" s="56" t="s">
        <v>5596</v>
      </c>
      <c r="C4075" s="56" t="s">
        <v>311</v>
      </c>
      <c r="D4075" s="57" t="s">
        <v>5767</v>
      </c>
      <c r="E4075" s="72" t="s">
        <v>5755</v>
      </c>
      <c r="F4075" s="56" t="s">
        <v>5596</v>
      </c>
    </row>
    <row r="4076" spans="1:6" x14ac:dyDescent="0.25">
      <c r="A4076" s="56" t="s">
        <v>1935</v>
      </c>
      <c r="B4076" s="56" t="s">
        <v>5597</v>
      </c>
      <c r="C4076" s="56" t="s">
        <v>393</v>
      </c>
      <c r="D4076" s="57" t="s">
        <v>5767</v>
      </c>
      <c r="E4076" s="72" t="s">
        <v>5755</v>
      </c>
      <c r="F4076" s="56" t="s">
        <v>5597</v>
      </c>
    </row>
    <row r="4077" spans="1:6" x14ac:dyDescent="0.25">
      <c r="A4077" s="56" t="s">
        <v>1971</v>
      </c>
      <c r="B4077" s="56" t="s">
        <v>5597</v>
      </c>
      <c r="C4077" s="56" t="s">
        <v>393</v>
      </c>
      <c r="D4077" s="57" t="s">
        <v>5767</v>
      </c>
      <c r="E4077" s="72" t="s">
        <v>5755</v>
      </c>
      <c r="F4077" s="56" t="s">
        <v>5597</v>
      </c>
    </row>
    <row r="4078" spans="1:6" x14ac:dyDescent="0.25">
      <c r="A4078" s="56" t="s">
        <v>1984</v>
      </c>
      <c r="B4078" s="56" t="s">
        <v>5597</v>
      </c>
      <c r="C4078" s="56" t="s">
        <v>393</v>
      </c>
      <c r="D4078" s="57" t="s">
        <v>5767</v>
      </c>
      <c r="E4078" s="72" t="s">
        <v>5755</v>
      </c>
      <c r="F4078" s="56" t="s">
        <v>5597</v>
      </c>
    </row>
    <row r="4079" spans="1:6" x14ac:dyDescent="0.25">
      <c r="A4079" s="56" t="s">
        <v>1723</v>
      </c>
      <c r="B4079" s="56" t="s">
        <v>5597</v>
      </c>
      <c r="C4079" s="56" t="s">
        <v>393</v>
      </c>
      <c r="D4079" s="57" t="s">
        <v>5767</v>
      </c>
      <c r="E4079" s="72" t="s">
        <v>5755</v>
      </c>
      <c r="F4079" s="56" t="s">
        <v>5597</v>
      </c>
    </row>
    <row r="4080" spans="1:6" x14ac:dyDescent="0.25">
      <c r="A4080" s="56" t="s">
        <v>3484</v>
      </c>
      <c r="B4080" s="56" t="s">
        <v>5597</v>
      </c>
      <c r="C4080" s="56" t="s">
        <v>393</v>
      </c>
      <c r="D4080" s="57" t="s">
        <v>5767</v>
      </c>
      <c r="E4080" s="72" t="s">
        <v>5755</v>
      </c>
      <c r="F4080" s="56" t="s">
        <v>5597</v>
      </c>
    </row>
    <row r="4081" spans="1:6" x14ac:dyDescent="0.25">
      <c r="A4081" s="56" t="s">
        <v>1752</v>
      </c>
      <c r="B4081" s="56" t="s">
        <v>5597</v>
      </c>
      <c r="C4081" s="56" t="s">
        <v>393</v>
      </c>
      <c r="D4081" s="57" t="s">
        <v>5767</v>
      </c>
      <c r="E4081" s="72" t="s">
        <v>5755</v>
      </c>
      <c r="F4081" s="56" t="s">
        <v>5597</v>
      </c>
    </row>
    <row r="4082" spans="1:6" x14ac:dyDescent="0.25">
      <c r="A4082" s="56" t="s">
        <v>2120</v>
      </c>
      <c r="B4082" s="56" t="s">
        <v>5597</v>
      </c>
      <c r="C4082" s="56" t="s">
        <v>393</v>
      </c>
      <c r="D4082" s="57" t="s">
        <v>5767</v>
      </c>
      <c r="E4082" s="72" t="s">
        <v>5755</v>
      </c>
      <c r="F4082" s="56" t="s">
        <v>5597</v>
      </c>
    </row>
    <row r="4083" spans="1:6" x14ac:dyDescent="0.25">
      <c r="A4083" s="56" t="s">
        <v>5362</v>
      </c>
      <c r="B4083" s="56" t="s">
        <v>5597</v>
      </c>
      <c r="C4083" s="56" t="s">
        <v>393</v>
      </c>
      <c r="D4083" s="57" t="s">
        <v>5767</v>
      </c>
      <c r="E4083" s="72" t="s">
        <v>5755</v>
      </c>
      <c r="F4083" s="56" t="s">
        <v>5597</v>
      </c>
    </row>
    <row r="4084" spans="1:6" x14ac:dyDescent="0.25">
      <c r="A4084" s="56" t="s">
        <v>2015</v>
      </c>
      <c r="B4084" s="56" t="s">
        <v>5597</v>
      </c>
      <c r="C4084" s="56" t="s">
        <v>393</v>
      </c>
      <c r="D4084" s="57" t="s">
        <v>5767</v>
      </c>
      <c r="E4084" s="72" t="s">
        <v>5755</v>
      </c>
      <c r="F4084" s="56" t="s">
        <v>5597</v>
      </c>
    </row>
    <row r="4085" spans="1:6" x14ac:dyDescent="0.25">
      <c r="A4085" s="56" t="s">
        <v>4260</v>
      </c>
      <c r="B4085" s="56" t="s">
        <v>5597</v>
      </c>
      <c r="C4085" s="56" t="s">
        <v>393</v>
      </c>
      <c r="D4085" s="57" t="s">
        <v>5767</v>
      </c>
      <c r="E4085" s="72" t="s">
        <v>5755</v>
      </c>
      <c r="F4085" s="56" t="s">
        <v>5597</v>
      </c>
    </row>
    <row r="4086" spans="1:6" x14ac:dyDescent="0.25">
      <c r="A4086" s="56" t="s">
        <v>1863</v>
      </c>
      <c r="B4086" s="56" t="s">
        <v>5597</v>
      </c>
      <c r="C4086" s="56" t="s">
        <v>393</v>
      </c>
      <c r="D4086" s="57" t="s">
        <v>5767</v>
      </c>
      <c r="E4086" s="72" t="s">
        <v>5755</v>
      </c>
      <c r="F4086" s="56" t="s">
        <v>5597</v>
      </c>
    </row>
    <row r="4087" spans="1:6" x14ac:dyDescent="0.25">
      <c r="A4087" s="56" t="s">
        <v>1796</v>
      </c>
      <c r="B4087" s="56" t="s">
        <v>5597</v>
      </c>
      <c r="C4087" s="56" t="s">
        <v>393</v>
      </c>
      <c r="D4087" s="57" t="s">
        <v>5767</v>
      </c>
      <c r="E4087" s="72" t="s">
        <v>5755</v>
      </c>
      <c r="F4087" s="56" t="s">
        <v>5597</v>
      </c>
    </row>
    <row r="4088" spans="1:6" x14ac:dyDescent="0.25">
      <c r="A4088" s="56" t="s">
        <v>4470</v>
      </c>
      <c r="B4088" s="56" t="s">
        <v>5597</v>
      </c>
      <c r="C4088" s="56" t="s">
        <v>393</v>
      </c>
      <c r="D4088" s="57" t="s">
        <v>5767</v>
      </c>
      <c r="E4088" s="72" t="s">
        <v>5755</v>
      </c>
      <c r="F4088" s="56" t="s">
        <v>5597</v>
      </c>
    </row>
    <row r="4089" spans="1:6" x14ac:dyDescent="0.25">
      <c r="A4089" s="56" t="s">
        <v>1962</v>
      </c>
      <c r="B4089" s="56" t="s">
        <v>5597</v>
      </c>
      <c r="C4089" s="56" t="s">
        <v>393</v>
      </c>
      <c r="D4089" s="57" t="s">
        <v>5767</v>
      </c>
      <c r="E4089" s="72" t="s">
        <v>5755</v>
      </c>
      <c r="F4089" s="56" t="s">
        <v>5597</v>
      </c>
    </row>
    <row r="4090" spans="1:6" x14ac:dyDescent="0.25">
      <c r="A4090" s="56" t="s">
        <v>3968</v>
      </c>
      <c r="B4090" s="56" t="s">
        <v>5597</v>
      </c>
      <c r="C4090" s="56" t="s">
        <v>393</v>
      </c>
      <c r="D4090" s="57" t="s">
        <v>5767</v>
      </c>
      <c r="E4090" s="72" t="s">
        <v>5755</v>
      </c>
      <c r="F4090" s="56" t="s">
        <v>5597</v>
      </c>
    </row>
    <row r="4091" spans="1:6" x14ac:dyDescent="0.25">
      <c r="A4091" s="56" t="s">
        <v>3483</v>
      </c>
      <c r="B4091" s="56" t="s">
        <v>5597</v>
      </c>
      <c r="C4091" s="56" t="s">
        <v>393</v>
      </c>
      <c r="D4091" s="57" t="s">
        <v>5767</v>
      </c>
      <c r="E4091" s="72" t="s">
        <v>5755</v>
      </c>
      <c r="F4091" s="56" t="s">
        <v>5597</v>
      </c>
    </row>
    <row r="4092" spans="1:6" x14ac:dyDescent="0.25">
      <c r="A4092" s="56" t="s">
        <v>1910</v>
      </c>
      <c r="B4092" s="56" t="s">
        <v>5597</v>
      </c>
      <c r="C4092" s="56" t="s">
        <v>393</v>
      </c>
      <c r="D4092" s="57" t="s">
        <v>5767</v>
      </c>
      <c r="E4092" s="72" t="s">
        <v>5755</v>
      </c>
      <c r="F4092" s="56" t="s">
        <v>5597</v>
      </c>
    </row>
    <row r="4093" spans="1:6" x14ac:dyDescent="0.25">
      <c r="A4093" s="56" t="s">
        <v>1742</v>
      </c>
      <c r="B4093" s="56" t="s">
        <v>5597</v>
      </c>
      <c r="C4093" s="56" t="s">
        <v>393</v>
      </c>
      <c r="D4093" s="57" t="s">
        <v>5767</v>
      </c>
      <c r="E4093" s="72" t="s">
        <v>5755</v>
      </c>
      <c r="F4093" s="56" t="s">
        <v>5597</v>
      </c>
    </row>
    <row r="4094" spans="1:6" x14ac:dyDescent="0.25">
      <c r="A4094" s="56" t="s">
        <v>4715</v>
      </c>
      <c r="B4094" s="56" t="s">
        <v>5597</v>
      </c>
      <c r="C4094" s="56" t="s">
        <v>393</v>
      </c>
      <c r="D4094" s="57" t="s">
        <v>5767</v>
      </c>
      <c r="E4094" s="72" t="s">
        <v>5755</v>
      </c>
      <c r="F4094" s="56" t="s">
        <v>5597</v>
      </c>
    </row>
    <row r="4095" spans="1:6" x14ac:dyDescent="0.25">
      <c r="A4095" s="56" t="s">
        <v>1444</v>
      </c>
      <c r="B4095" s="56" t="s">
        <v>5597</v>
      </c>
      <c r="C4095" s="56" t="s">
        <v>393</v>
      </c>
      <c r="D4095" s="57" t="s">
        <v>5767</v>
      </c>
      <c r="E4095" s="72" t="s">
        <v>5755</v>
      </c>
      <c r="F4095" s="56" t="s">
        <v>5597</v>
      </c>
    </row>
    <row r="4096" spans="1:6" x14ac:dyDescent="0.25">
      <c r="A4096" s="56" t="s">
        <v>4414</v>
      </c>
      <c r="B4096" s="56" t="s">
        <v>5597</v>
      </c>
      <c r="C4096" s="56" t="s">
        <v>393</v>
      </c>
      <c r="D4096" s="57" t="s">
        <v>5767</v>
      </c>
      <c r="E4096" s="72" t="s">
        <v>5755</v>
      </c>
      <c r="F4096" s="56" t="s">
        <v>5597</v>
      </c>
    </row>
    <row r="4097" spans="1:6" x14ac:dyDescent="0.25">
      <c r="A4097" s="56" t="s">
        <v>2136</v>
      </c>
      <c r="B4097" s="56" t="s">
        <v>5597</v>
      </c>
      <c r="C4097" s="56" t="s">
        <v>393</v>
      </c>
      <c r="D4097" s="57" t="s">
        <v>5767</v>
      </c>
      <c r="E4097" s="72" t="s">
        <v>5755</v>
      </c>
      <c r="F4097" s="56" t="s">
        <v>5597</v>
      </c>
    </row>
    <row r="4098" spans="1:6" x14ac:dyDescent="0.25">
      <c r="A4098" s="56" t="s">
        <v>4752</v>
      </c>
      <c r="B4098" s="56" t="s">
        <v>5597</v>
      </c>
      <c r="C4098" s="56" t="s">
        <v>393</v>
      </c>
      <c r="D4098" s="57" t="s">
        <v>5767</v>
      </c>
      <c r="E4098" s="72" t="s">
        <v>5755</v>
      </c>
      <c r="F4098" s="56" t="s">
        <v>5597</v>
      </c>
    </row>
    <row r="4099" spans="1:6" x14ac:dyDescent="0.25">
      <c r="A4099" s="56" t="s">
        <v>5343</v>
      </c>
      <c r="B4099" s="56" t="s">
        <v>5597</v>
      </c>
      <c r="C4099" s="56" t="s">
        <v>393</v>
      </c>
      <c r="D4099" s="57" t="s">
        <v>5767</v>
      </c>
      <c r="E4099" s="72" t="s">
        <v>5755</v>
      </c>
      <c r="F4099" s="56" t="s">
        <v>5597</v>
      </c>
    </row>
    <row r="4100" spans="1:6" x14ac:dyDescent="0.25">
      <c r="A4100" s="56" t="s">
        <v>3795</v>
      </c>
      <c r="B4100" s="56" t="s">
        <v>5597</v>
      </c>
      <c r="C4100" s="56" t="s">
        <v>393</v>
      </c>
      <c r="D4100" s="57" t="s">
        <v>5767</v>
      </c>
      <c r="E4100" s="72" t="s">
        <v>5755</v>
      </c>
      <c r="F4100" s="56" t="s">
        <v>5597</v>
      </c>
    </row>
    <row r="4101" spans="1:6" x14ac:dyDescent="0.25">
      <c r="A4101" s="56" t="s">
        <v>5163</v>
      </c>
      <c r="B4101" s="56" t="s">
        <v>5597</v>
      </c>
      <c r="C4101" s="56" t="s">
        <v>393</v>
      </c>
      <c r="D4101" s="57" t="s">
        <v>5767</v>
      </c>
      <c r="E4101" s="72" t="s">
        <v>5755</v>
      </c>
      <c r="F4101" s="56" t="s">
        <v>5597</v>
      </c>
    </row>
    <row r="4102" spans="1:6" x14ac:dyDescent="0.25">
      <c r="A4102" s="56" t="s">
        <v>1449</v>
      </c>
      <c r="B4102" s="56" t="s">
        <v>5597</v>
      </c>
      <c r="C4102" s="56" t="s">
        <v>393</v>
      </c>
      <c r="D4102" s="57" t="s">
        <v>5767</v>
      </c>
      <c r="E4102" s="72" t="s">
        <v>5755</v>
      </c>
      <c r="F4102" s="56" t="s">
        <v>5597</v>
      </c>
    </row>
    <row r="4103" spans="1:6" x14ac:dyDescent="0.25">
      <c r="A4103" s="56" t="s">
        <v>4754</v>
      </c>
      <c r="B4103" s="56" t="s">
        <v>5597</v>
      </c>
      <c r="C4103" s="56" t="s">
        <v>393</v>
      </c>
      <c r="D4103" s="57" t="s">
        <v>5767</v>
      </c>
      <c r="E4103" s="72" t="s">
        <v>5755</v>
      </c>
      <c r="F4103" s="56" t="s">
        <v>5597</v>
      </c>
    </row>
    <row r="4104" spans="1:6" x14ac:dyDescent="0.25">
      <c r="A4104" s="56" t="s">
        <v>3799</v>
      </c>
      <c r="B4104" s="56" t="s">
        <v>5597</v>
      </c>
      <c r="C4104" s="56" t="s">
        <v>393</v>
      </c>
      <c r="D4104" s="57" t="s">
        <v>5767</v>
      </c>
      <c r="E4104" s="72" t="s">
        <v>5755</v>
      </c>
      <c r="F4104" s="56" t="s">
        <v>5597</v>
      </c>
    </row>
    <row r="4105" spans="1:6" x14ac:dyDescent="0.25">
      <c r="A4105" s="56" t="s">
        <v>2012</v>
      </c>
      <c r="B4105" s="56" t="s">
        <v>5597</v>
      </c>
      <c r="C4105" s="56" t="s">
        <v>393</v>
      </c>
      <c r="D4105" s="57" t="s">
        <v>5767</v>
      </c>
      <c r="E4105" s="72" t="s">
        <v>5755</v>
      </c>
      <c r="F4105" s="56" t="s">
        <v>5597</v>
      </c>
    </row>
    <row r="4106" spans="1:6" x14ac:dyDescent="0.25">
      <c r="A4106" s="56" t="s">
        <v>1147</v>
      </c>
      <c r="B4106" s="56" t="s">
        <v>5597</v>
      </c>
      <c r="C4106" s="56" t="s">
        <v>1057</v>
      </c>
      <c r="D4106" s="57" t="s">
        <v>5767</v>
      </c>
      <c r="E4106" s="72" t="s">
        <v>5755</v>
      </c>
      <c r="F4106" s="56" t="s">
        <v>5597</v>
      </c>
    </row>
    <row r="4107" spans="1:6" x14ac:dyDescent="0.25">
      <c r="A4107" s="56" t="s">
        <v>1162</v>
      </c>
      <c r="B4107" s="56" t="s">
        <v>5597</v>
      </c>
      <c r="C4107" s="56" t="s">
        <v>1057</v>
      </c>
      <c r="D4107" s="57" t="s">
        <v>5767</v>
      </c>
      <c r="E4107" s="72" t="s">
        <v>5755</v>
      </c>
      <c r="F4107" s="56" t="s">
        <v>5597</v>
      </c>
    </row>
    <row r="4108" spans="1:6" x14ac:dyDescent="0.25">
      <c r="A4108" s="56" t="s">
        <v>4737</v>
      </c>
      <c r="B4108" s="56" t="s">
        <v>5597</v>
      </c>
      <c r="C4108" s="56" t="s">
        <v>1057</v>
      </c>
      <c r="D4108" s="57" t="s">
        <v>5767</v>
      </c>
      <c r="E4108" s="72" t="s">
        <v>5755</v>
      </c>
      <c r="F4108" s="56" t="s">
        <v>5597</v>
      </c>
    </row>
    <row r="4109" spans="1:6" x14ac:dyDescent="0.25">
      <c r="A4109" s="56" t="s">
        <v>5354</v>
      </c>
      <c r="B4109" s="56" t="s">
        <v>5597</v>
      </c>
      <c r="C4109" s="56" t="s">
        <v>1057</v>
      </c>
      <c r="D4109" s="57" t="s">
        <v>5767</v>
      </c>
      <c r="E4109" s="72" t="s">
        <v>5755</v>
      </c>
      <c r="F4109" s="56" t="s">
        <v>5597</v>
      </c>
    </row>
    <row r="4110" spans="1:6" x14ac:dyDescent="0.25">
      <c r="A4110" s="56" t="s">
        <v>1732</v>
      </c>
      <c r="B4110" s="56" t="s">
        <v>5597</v>
      </c>
      <c r="C4110" s="56" t="s">
        <v>1057</v>
      </c>
      <c r="D4110" s="57" t="s">
        <v>5767</v>
      </c>
      <c r="E4110" s="72" t="s">
        <v>5755</v>
      </c>
      <c r="F4110" s="56" t="s">
        <v>5597</v>
      </c>
    </row>
    <row r="4111" spans="1:6" x14ac:dyDescent="0.25">
      <c r="A4111" s="56" t="s">
        <v>3211</v>
      </c>
      <c r="B4111" s="56" t="s">
        <v>5597</v>
      </c>
      <c r="C4111" s="56" t="s">
        <v>1057</v>
      </c>
      <c r="D4111" s="57" t="s">
        <v>5767</v>
      </c>
      <c r="E4111" s="72" t="s">
        <v>5755</v>
      </c>
      <c r="F4111" s="56" t="s">
        <v>5597</v>
      </c>
    </row>
    <row r="4112" spans="1:6" x14ac:dyDescent="0.25">
      <c r="A4112" s="56" t="s">
        <v>3978</v>
      </c>
      <c r="B4112" s="56" t="s">
        <v>5597</v>
      </c>
      <c r="C4112" s="56" t="s">
        <v>1057</v>
      </c>
      <c r="D4112" s="57" t="s">
        <v>5767</v>
      </c>
      <c r="E4112" s="72" t="s">
        <v>5755</v>
      </c>
      <c r="F4112" s="56" t="s">
        <v>5597</v>
      </c>
    </row>
    <row r="4113" spans="1:6" x14ac:dyDescent="0.25">
      <c r="A4113" s="56" t="s">
        <v>4406</v>
      </c>
      <c r="B4113" s="56" t="s">
        <v>5597</v>
      </c>
      <c r="C4113" s="56" t="s">
        <v>1057</v>
      </c>
      <c r="D4113" s="57" t="s">
        <v>5767</v>
      </c>
      <c r="E4113" s="72" t="s">
        <v>5755</v>
      </c>
      <c r="F4113" s="56" t="s">
        <v>5597</v>
      </c>
    </row>
    <row r="4114" spans="1:6" x14ac:dyDescent="0.25">
      <c r="A4114" s="56" t="s">
        <v>1872</v>
      </c>
      <c r="B4114" s="56" t="s">
        <v>5597</v>
      </c>
      <c r="C4114" s="56" t="s">
        <v>1057</v>
      </c>
      <c r="D4114" s="57" t="s">
        <v>5767</v>
      </c>
      <c r="E4114" s="72" t="s">
        <v>5755</v>
      </c>
      <c r="F4114" s="56" t="s">
        <v>5597</v>
      </c>
    </row>
    <row r="4115" spans="1:6" x14ac:dyDescent="0.25">
      <c r="A4115" s="56" t="s">
        <v>1446</v>
      </c>
      <c r="B4115" s="56" t="s">
        <v>5597</v>
      </c>
      <c r="C4115" s="56" t="s">
        <v>1057</v>
      </c>
      <c r="D4115" s="57" t="s">
        <v>5767</v>
      </c>
      <c r="E4115" s="72" t="s">
        <v>5755</v>
      </c>
      <c r="F4115" s="56" t="s">
        <v>5597</v>
      </c>
    </row>
    <row r="4116" spans="1:6" x14ac:dyDescent="0.25">
      <c r="A4116" s="56" t="s">
        <v>2014</v>
      </c>
      <c r="B4116" s="56" t="s">
        <v>5597</v>
      </c>
      <c r="C4116" s="56" t="s">
        <v>1057</v>
      </c>
      <c r="D4116" s="57" t="s">
        <v>5767</v>
      </c>
      <c r="E4116" s="72" t="s">
        <v>5755</v>
      </c>
      <c r="F4116" s="56" t="s">
        <v>5597</v>
      </c>
    </row>
    <row r="4117" spans="1:6" x14ac:dyDescent="0.25">
      <c r="A4117" s="56" t="s">
        <v>3941</v>
      </c>
      <c r="B4117" s="56" t="s">
        <v>5597</v>
      </c>
      <c r="C4117" s="56" t="s">
        <v>1057</v>
      </c>
      <c r="D4117" s="57" t="s">
        <v>5767</v>
      </c>
      <c r="E4117" s="72" t="s">
        <v>5755</v>
      </c>
      <c r="F4117" s="56" t="s">
        <v>5597</v>
      </c>
    </row>
    <row r="4118" spans="1:6" x14ac:dyDescent="0.25">
      <c r="A4118" s="56" t="s">
        <v>2132</v>
      </c>
      <c r="B4118" s="56" t="s">
        <v>5597</v>
      </c>
      <c r="C4118" s="56" t="s">
        <v>1057</v>
      </c>
      <c r="D4118" s="57" t="s">
        <v>5767</v>
      </c>
      <c r="E4118" s="72" t="s">
        <v>5755</v>
      </c>
      <c r="F4118" s="56" t="s">
        <v>5597</v>
      </c>
    </row>
    <row r="4119" spans="1:6" x14ac:dyDescent="0.25">
      <c r="A4119" s="56" t="s">
        <v>2867</v>
      </c>
      <c r="B4119" s="56" t="s">
        <v>5597</v>
      </c>
      <c r="C4119" s="56" t="s">
        <v>1057</v>
      </c>
      <c r="D4119" s="57" t="s">
        <v>5767</v>
      </c>
      <c r="E4119" s="72" t="s">
        <v>5755</v>
      </c>
      <c r="F4119" s="56" t="s">
        <v>5597</v>
      </c>
    </row>
    <row r="4120" spans="1:6" x14ac:dyDescent="0.25">
      <c r="A4120" s="56" t="s">
        <v>1733</v>
      </c>
      <c r="B4120" s="56" t="s">
        <v>5597</v>
      </c>
      <c r="C4120" s="56" t="s">
        <v>1057</v>
      </c>
      <c r="D4120" s="57" t="s">
        <v>5767</v>
      </c>
      <c r="E4120" s="72" t="s">
        <v>5755</v>
      </c>
      <c r="F4120" s="56" t="s">
        <v>5597</v>
      </c>
    </row>
    <row r="4121" spans="1:6" x14ac:dyDescent="0.25">
      <c r="A4121" s="56" t="s">
        <v>4630</v>
      </c>
      <c r="B4121" s="56" t="s">
        <v>5597</v>
      </c>
      <c r="C4121" s="56" t="s">
        <v>1057</v>
      </c>
      <c r="D4121" s="57" t="s">
        <v>5767</v>
      </c>
      <c r="E4121" s="72" t="s">
        <v>5755</v>
      </c>
      <c r="F4121" s="56" t="s">
        <v>5597</v>
      </c>
    </row>
    <row r="4122" spans="1:6" x14ac:dyDescent="0.25">
      <c r="A4122" s="56" t="s">
        <v>1855</v>
      </c>
      <c r="B4122" s="56" t="s">
        <v>5597</v>
      </c>
      <c r="C4122" s="56" t="s">
        <v>1057</v>
      </c>
      <c r="D4122" s="57" t="s">
        <v>5767</v>
      </c>
      <c r="E4122" s="72" t="s">
        <v>5755</v>
      </c>
      <c r="F4122" s="56" t="s">
        <v>5597</v>
      </c>
    </row>
    <row r="4123" spans="1:6" x14ac:dyDescent="0.25">
      <c r="A4123" s="56" t="s">
        <v>4218</v>
      </c>
      <c r="B4123" s="56" t="s">
        <v>5597</v>
      </c>
      <c r="C4123" s="56" t="s">
        <v>1057</v>
      </c>
      <c r="D4123" s="57" t="s">
        <v>5767</v>
      </c>
      <c r="E4123" s="72" t="s">
        <v>5755</v>
      </c>
      <c r="F4123" s="56" t="s">
        <v>5597</v>
      </c>
    </row>
    <row r="4124" spans="1:6" x14ac:dyDescent="0.25">
      <c r="A4124" s="56" t="s">
        <v>1734</v>
      </c>
      <c r="B4124" s="56" t="s">
        <v>5597</v>
      </c>
      <c r="C4124" s="56" t="s">
        <v>1057</v>
      </c>
      <c r="D4124" s="57" t="s">
        <v>5767</v>
      </c>
      <c r="E4124" s="72" t="s">
        <v>5755</v>
      </c>
      <c r="F4124" s="56" t="s">
        <v>5597</v>
      </c>
    </row>
    <row r="4125" spans="1:6" x14ac:dyDescent="0.25">
      <c r="A4125" s="56" t="s">
        <v>1955</v>
      </c>
      <c r="B4125" s="56" t="s">
        <v>5597</v>
      </c>
      <c r="C4125" s="56" t="s">
        <v>1057</v>
      </c>
      <c r="D4125" s="57" t="s">
        <v>5767</v>
      </c>
      <c r="E4125" s="72" t="s">
        <v>5755</v>
      </c>
      <c r="F4125" s="56" t="s">
        <v>5597</v>
      </c>
    </row>
    <row r="4126" spans="1:6" x14ac:dyDescent="0.25">
      <c r="A4126" s="56" t="s">
        <v>1447</v>
      </c>
      <c r="B4126" s="56" t="s">
        <v>5597</v>
      </c>
      <c r="C4126" s="56" t="s">
        <v>1057</v>
      </c>
      <c r="D4126" s="57" t="s">
        <v>5767</v>
      </c>
      <c r="E4126" s="72" t="s">
        <v>5755</v>
      </c>
      <c r="F4126" s="56" t="s">
        <v>5597</v>
      </c>
    </row>
    <row r="4127" spans="1:6" x14ac:dyDescent="0.25">
      <c r="A4127" s="56" t="s">
        <v>4420</v>
      </c>
      <c r="B4127" s="56" t="s">
        <v>5597</v>
      </c>
      <c r="C4127" s="56" t="s">
        <v>1057</v>
      </c>
      <c r="D4127" s="57" t="s">
        <v>5767</v>
      </c>
      <c r="E4127" s="72" t="s">
        <v>5755</v>
      </c>
      <c r="F4127" s="56" t="s">
        <v>5597</v>
      </c>
    </row>
    <row r="4128" spans="1:6" x14ac:dyDescent="0.25">
      <c r="A4128" s="56" t="s">
        <v>1956</v>
      </c>
      <c r="B4128" s="56" t="s">
        <v>5597</v>
      </c>
      <c r="C4128" s="56" t="s">
        <v>1057</v>
      </c>
      <c r="D4128" s="57" t="s">
        <v>5767</v>
      </c>
      <c r="E4128" s="72" t="s">
        <v>5755</v>
      </c>
      <c r="F4128" s="56" t="s">
        <v>5597</v>
      </c>
    </row>
    <row r="4129" spans="1:6" x14ac:dyDescent="0.25">
      <c r="A4129" s="56" t="s">
        <v>1450</v>
      </c>
      <c r="B4129" s="56" t="s">
        <v>5597</v>
      </c>
      <c r="C4129" s="56" t="s">
        <v>1057</v>
      </c>
      <c r="D4129" s="57" t="s">
        <v>5767</v>
      </c>
      <c r="E4129" s="72" t="s">
        <v>5755</v>
      </c>
      <c r="F4129" s="56" t="s">
        <v>5597</v>
      </c>
    </row>
    <row r="4130" spans="1:6" x14ac:dyDescent="0.25">
      <c r="A4130" s="56" t="s">
        <v>2101</v>
      </c>
      <c r="B4130" s="56" t="s">
        <v>5597</v>
      </c>
      <c r="C4130" s="56" t="s">
        <v>1057</v>
      </c>
      <c r="D4130" s="57" t="s">
        <v>5767</v>
      </c>
      <c r="E4130" s="72" t="s">
        <v>5755</v>
      </c>
      <c r="F4130" s="56" t="s">
        <v>5597</v>
      </c>
    </row>
    <row r="4131" spans="1:6" x14ac:dyDescent="0.25">
      <c r="A4131" s="56" t="s">
        <v>1996</v>
      </c>
      <c r="B4131" s="56" t="s">
        <v>5597</v>
      </c>
      <c r="C4131" s="56" t="s">
        <v>1057</v>
      </c>
      <c r="D4131" s="57" t="s">
        <v>5767</v>
      </c>
      <c r="E4131" s="72" t="s">
        <v>5755</v>
      </c>
      <c r="F4131" s="56" t="s">
        <v>5597</v>
      </c>
    </row>
    <row r="4132" spans="1:6" x14ac:dyDescent="0.25">
      <c r="A4132" s="56" t="s">
        <v>4939</v>
      </c>
      <c r="B4132" s="56" t="s">
        <v>5597</v>
      </c>
      <c r="C4132" s="56" t="s">
        <v>1057</v>
      </c>
      <c r="D4132" s="57" t="s">
        <v>5767</v>
      </c>
      <c r="E4132" s="72" t="s">
        <v>5755</v>
      </c>
      <c r="F4132" s="56" t="s">
        <v>5597</v>
      </c>
    </row>
    <row r="4133" spans="1:6" x14ac:dyDescent="0.25">
      <c r="A4133" s="56" t="s">
        <v>1997</v>
      </c>
      <c r="B4133" s="56" t="s">
        <v>5597</v>
      </c>
      <c r="C4133" s="56" t="s">
        <v>1057</v>
      </c>
      <c r="D4133" s="57" t="s">
        <v>5767</v>
      </c>
      <c r="E4133" s="72" t="s">
        <v>5755</v>
      </c>
      <c r="F4133" s="56" t="s">
        <v>5597</v>
      </c>
    </row>
    <row r="4134" spans="1:6" x14ac:dyDescent="0.25">
      <c r="A4134" s="56" t="s">
        <v>2067</v>
      </c>
      <c r="B4134" s="56" t="s">
        <v>5597</v>
      </c>
      <c r="C4134" s="56" t="s">
        <v>1057</v>
      </c>
      <c r="D4134" s="57" t="s">
        <v>5767</v>
      </c>
      <c r="E4134" s="72" t="s">
        <v>5755</v>
      </c>
      <c r="F4134" s="56" t="s">
        <v>5597</v>
      </c>
    </row>
    <row r="4135" spans="1:6" x14ac:dyDescent="0.25">
      <c r="A4135" s="56" t="s">
        <v>2086</v>
      </c>
      <c r="B4135" s="56" t="s">
        <v>5598</v>
      </c>
      <c r="C4135" s="56" t="s">
        <v>226</v>
      </c>
      <c r="D4135" s="57" t="s">
        <v>5767</v>
      </c>
      <c r="E4135" s="72" t="s">
        <v>5755</v>
      </c>
      <c r="F4135" s="56" t="s">
        <v>5598</v>
      </c>
    </row>
    <row r="4136" spans="1:6" x14ac:dyDescent="0.25">
      <c r="A4136" s="56" t="s">
        <v>2868</v>
      </c>
      <c r="B4136" s="56" t="s">
        <v>5598</v>
      </c>
      <c r="C4136" s="56" t="s">
        <v>226</v>
      </c>
      <c r="D4136" s="57" t="s">
        <v>5767</v>
      </c>
      <c r="E4136" s="72" t="s">
        <v>5755</v>
      </c>
      <c r="F4136" s="56" t="s">
        <v>5598</v>
      </c>
    </row>
    <row r="4137" spans="1:6" x14ac:dyDescent="0.25">
      <c r="A4137" s="56" t="s">
        <v>1958</v>
      </c>
      <c r="B4137" s="56" t="s">
        <v>5598</v>
      </c>
      <c r="C4137" s="56" t="s">
        <v>226</v>
      </c>
      <c r="D4137" s="57" t="s">
        <v>5767</v>
      </c>
      <c r="E4137" s="72" t="s">
        <v>5755</v>
      </c>
      <c r="F4137" s="56" t="s">
        <v>5598</v>
      </c>
    </row>
    <row r="4138" spans="1:6" x14ac:dyDescent="0.25">
      <c r="A4138" s="56" t="s">
        <v>4765</v>
      </c>
      <c r="B4138" s="56" t="s">
        <v>5598</v>
      </c>
      <c r="C4138" s="56" t="s">
        <v>226</v>
      </c>
      <c r="D4138" s="57" t="s">
        <v>5767</v>
      </c>
      <c r="E4138" s="72" t="s">
        <v>5755</v>
      </c>
      <c r="F4138" s="56" t="s">
        <v>5598</v>
      </c>
    </row>
    <row r="4139" spans="1:6" x14ac:dyDescent="0.25">
      <c r="A4139" s="56" t="s">
        <v>5339</v>
      </c>
      <c r="B4139" s="56" t="s">
        <v>5598</v>
      </c>
      <c r="C4139" s="56" t="s">
        <v>226</v>
      </c>
      <c r="D4139" s="57" t="s">
        <v>5767</v>
      </c>
      <c r="E4139" s="72" t="s">
        <v>5755</v>
      </c>
      <c r="F4139" s="56" t="s">
        <v>5598</v>
      </c>
    </row>
    <row r="4140" spans="1:6" x14ac:dyDescent="0.25">
      <c r="A4140" s="56" t="s">
        <v>1724</v>
      </c>
      <c r="B4140" s="56" t="s">
        <v>5598</v>
      </c>
      <c r="C4140" s="56" t="s">
        <v>226</v>
      </c>
      <c r="D4140" s="57" t="s">
        <v>5767</v>
      </c>
      <c r="E4140" s="72" t="s">
        <v>5755</v>
      </c>
      <c r="F4140" s="56" t="s">
        <v>5598</v>
      </c>
    </row>
    <row r="4141" spans="1:6" x14ac:dyDescent="0.25">
      <c r="A4141" s="56" t="s">
        <v>2870</v>
      </c>
      <c r="B4141" s="56" t="s">
        <v>5598</v>
      </c>
      <c r="C4141" s="56" t="s">
        <v>226</v>
      </c>
      <c r="D4141" s="57" t="s">
        <v>5767</v>
      </c>
      <c r="E4141" s="72" t="s">
        <v>5755</v>
      </c>
      <c r="F4141" s="56" t="s">
        <v>5598</v>
      </c>
    </row>
    <row r="4142" spans="1:6" x14ac:dyDescent="0.25">
      <c r="A4142" s="56" t="s">
        <v>4617</v>
      </c>
      <c r="B4142" s="56" t="s">
        <v>5598</v>
      </c>
      <c r="C4142" s="56" t="s">
        <v>226</v>
      </c>
      <c r="D4142" s="57" t="s">
        <v>5767</v>
      </c>
      <c r="E4142" s="72" t="s">
        <v>5755</v>
      </c>
      <c r="F4142" s="56" t="s">
        <v>5598</v>
      </c>
    </row>
    <row r="4143" spans="1:6" x14ac:dyDescent="0.25">
      <c r="A4143" s="56" t="s">
        <v>1751</v>
      </c>
      <c r="B4143" s="56" t="s">
        <v>5598</v>
      </c>
      <c r="C4143" s="56" t="s">
        <v>226</v>
      </c>
      <c r="D4143" s="57" t="s">
        <v>5767</v>
      </c>
      <c r="E4143" s="72" t="s">
        <v>5755</v>
      </c>
      <c r="F4143" s="56" t="s">
        <v>5598</v>
      </c>
    </row>
    <row r="4144" spans="1:6" x14ac:dyDescent="0.25">
      <c r="A4144" s="56" t="s">
        <v>1726</v>
      </c>
      <c r="B4144" s="56" t="s">
        <v>5598</v>
      </c>
      <c r="C4144" s="56" t="s">
        <v>226</v>
      </c>
      <c r="D4144" s="57" t="s">
        <v>5767</v>
      </c>
      <c r="E4144" s="72" t="s">
        <v>5755</v>
      </c>
      <c r="F4144" s="56" t="s">
        <v>5598</v>
      </c>
    </row>
    <row r="4145" spans="1:6" x14ac:dyDescent="0.25">
      <c r="A4145" s="56" t="s">
        <v>4766</v>
      </c>
      <c r="B4145" s="56" t="s">
        <v>5598</v>
      </c>
      <c r="C4145" s="56" t="s">
        <v>226</v>
      </c>
      <c r="D4145" s="57" t="s">
        <v>5767</v>
      </c>
      <c r="E4145" s="72" t="s">
        <v>5755</v>
      </c>
      <c r="F4145" s="56" t="s">
        <v>5598</v>
      </c>
    </row>
    <row r="4146" spans="1:6" x14ac:dyDescent="0.25">
      <c r="A4146" s="56" t="s">
        <v>4123</v>
      </c>
      <c r="B4146" s="56" t="s">
        <v>5598</v>
      </c>
      <c r="C4146" s="56" t="s">
        <v>226</v>
      </c>
      <c r="D4146" s="57" t="s">
        <v>5767</v>
      </c>
      <c r="E4146" s="72" t="s">
        <v>5755</v>
      </c>
      <c r="F4146" s="56" t="s">
        <v>5598</v>
      </c>
    </row>
    <row r="4147" spans="1:6" x14ac:dyDescent="0.25">
      <c r="A4147" s="56" t="s">
        <v>1972</v>
      </c>
      <c r="B4147" s="56" t="s">
        <v>5598</v>
      </c>
      <c r="C4147" s="56" t="s">
        <v>226</v>
      </c>
      <c r="D4147" s="57" t="s">
        <v>5767</v>
      </c>
      <c r="E4147" s="72" t="s">
        <v>5755</v>
      </c>
      <c r="F4147" s="56" t="s">
        <v>5598</v>
      </c>
    </row>
    <row r="4148" spans="1:6" x14ac:dyDescent="0.25">
      <c r="A4148" s="56" t="s">
        <v>1937</v>
      </c>
      <c r="B4148" s="56" t="s">
        <v>5598</v>
      </c>
      <c r="C4148" s="56" t="s">
        <v>226</v>
      </c>
      <c r="D4148" s="57" t="s">
        <v>5767</v>
      </c>
      <c r="E4148" s="72" t="s">
        <v>5755</v>
      </c>
      <c r="F4148" s="56" t="s">
        <v>5598</v>
      </c>
    </row>
    <row r="4149" spans="1:6" x14ac:dyDescent="0.25">
      <c r="A4149" s="56" t="s">
        <v>1860</v>
      </c>
      <c r="B4149" s="56" t="s">
        <v>5598</v>
      </c>
      <c r="C4149" s="56" t="s">
        <v>226</v>
      </c>
      <c r="D4149" s="57" t="s">
        <v>5767</v>
      </c>
      <c r="E4149" s="72" t="s">
        <v>5755</v>
      </c>
      <c r="F4149" s="56" t="s">
        <v>5598</v>
      </c>
    </row>
    <row r="4150" spans="1:6" x14ac:dyDescent="0.25">
      <c r="A4150" s="56" t="s">
        <v>3966</v>
      </c>
      <c r="B4150" s="56" t="s">
        <v>5598</v>
      </c>
      <c r="C4150" s="56" t="s">
        <v>226</v>
      </c>
      <c r="D4150" s="57" t="s">
        <v>5767</v>
      </c>
      <c r="E4150" s="72" t="s">
        <v>5755</v>
      </c>
      <c r="F4150" s="56" t="s">
        <v>5598</v>
      </c>
    </row>
    <row r="4151" spans="1:6" x14ac:dyDescent="0.25">
      <c r="A4151" s="56" t="s">
        <v>4080</v>
      </c>
      <c r="B4151" s="56" t="s">
        <v>5598</v>
      </c>
      <c r="C4151" s="56" t="s">
        <v>226</v>
      </c>
      <c r="D4151" s="57" t="s">
        <v>5767</v>
      </c>
      <c r="E4151" s="72" t="s">
        <v>5755</v>
      </c>
      <c r="F4151" s="56" t="s">
        <v>5598</v>
      </c>
    </row>
    <row r="4152" spans="1:6" x14ac:dyDescent="0.25">
      <c r="A4152" s="56" t="s">
        <v>1987</v>
      </c>
      <c r="B4152" s="56" t="s">
        <v>5598</v>
      </c>
      <c r="C4152" s="56" t="s">
        <v>226</v>
      </c>
      <c r="D4152" s="57" t="s">
        <v>5767</v>
      </c>
      <c r="E4152" s="72" t="s">
        <v>5755</v>
      </c>
      <c r="F4152" s="56" t="s">
        <v>5598</v>
      </c>
    </row>
    <row r="4153" spans="1:6" x14ac:dyDescent="0.25">
      <c r="A4153" s="56" t="s">
        <v>1809</v>
      </c>
      <c r="B4153" s="56" t="s">
        <v>5598</v>
      </c>
      <c r="C4153" s="56" t="s">
        <v>226</v>
      </c>
      <c r="D4153" s="57" t="s">
        <v>5767</v>
      </c>
      <c r="E4153" s="72" t="s">
        <v>5755</v>
      </c>
      <c r="F4153" s="56" t="s">
        <v>5598</v>
      </c>
    </row>
    <row r="4154" spans="1:6" x14ac:dyDescent="0.25">
      <c r="A4154" s="56" t="s">
        <v>1861</v>
      </c>
      <c r="B4154" s="56" t="s">
        <v>5598</v>
      </c>
      <c r="C4154" s="56" t="s">
        <v>226</v>
      </c>
      <c r="D4154" s="57" t="s">
        <v>5767</v>
      </c>
      <c r="E4154" s="72" t="s">
        <v>5755</v>
      </c>
      <c r="F4154" s="56" t="s">
        <v>5598</v>
      </c>
    </row>
    <row r="4155" spans="1:6" x14ac:dyDescent="0.25">
      <c r="A4155" s="56" t="s">
        <v>1862</v>
      </c>
      <c r="B4155" s="56" t="s">
        <v>5598</v>
      </c>
      <c r="C4155" s="56" t="s">
        <v>226</v>
      </c>
      <c r="D4155" s="57" t="s">
        <v>5767</v>
      </c>
      <c r="E4155" s="72" t="s">
        <v>5755</v>
      </c>
      <c r="F4155" s="56" t="s">
        <v>5598</v>
      </c>
    </row>
    <row r="4156" spans="1:6" x14ac:dyDescent="0.25">
      <c r="A4156" s="56" t="s">
        <v>4081</v>
      </c>
      <c r="B4156" s="56" t="s">
        <v>5598</v>
      </c>
      <c r="C4156" s="56" t="s">
        <v>226</v>
      </c>
      <c r="D4156" s="57" t="s">
        <v>5767</v>
      </c>
      <c r="E4156" s="72" t="s">
        <v>5755</v>
      </c>
      <c r="F4156" s="56" t="s">
        <v>5598</v>
      </c>
    </row>
    <row r="4157" spans="1:6" x14ac:dyDescent="0.25">
      <c r="A4157" s="56" t="s">
        <v>1389</v>
      </c>
      <c r="B4157" s="56" t="s">
        <v>5598</v>
      </c>
      <c r="C4157" s="56" t="s">
        <v>226</v>
      </c>
      <c r="D4157" s="57" t="s">
        <v>5767</v>
      </c>
      <c r="E4157" s="72" t="s">
        <v>5755</v>
      </c>
      <c r="F4157" s="56" t="s">
        <v>5598</v>
      </c>
    </row>
    <row r="4158" spans="1:6" x14ac:dyDescent="0.25">
      <c r="A4158" s="56" t="s">
        <v>1820</v>
      </c>
      <c r="B4158" s="56" t="s">
        <v>5598</v>
      </c>
      <c r="C4158" s="56" t="s">
        <v>226</v>
      </c>
      <c r="D4158" s="57" t="s">
        <v>5767</v>
      </c>
      <c r="E4158" s="72" t="s">
        <v>5755</v>
      </c>
      <c r="F4158" s="56" t="s">
        <v>5598</v>
      </c>
    </row>
    <row r="4159" spans="1:6" x14ac:dyDescent="0.25">
      <c r="A4159" s="56" t="s">
        <v>2008</v>
      </c>
      <c r="B4159" s="56" t="s">
        <v>5598</v>
      </c>
      <c r="C4159" s="56" t="s">
        <v>226</v>
      </c>
      <c r="D4159" s="57" t="s">
        <v>5767</v>
      </c>
      <c r="E4159" s="72" t="s">
        <v>5755</v>
      </c>
      <c r="F4159" s="56" t="s">
        <v>5598</v>
      </c>
    </row>
    <row r="4160" spans="1:6" x14ac:dyDescent="0.25">
      <c r="A4160" s="56" t="s">
        <v>1941</v>
      </c>
      <c r="B4160" s="56" t="s">
        <v>5598</v>
      </c>
      <c r="C4160" s="56" t="s">
        <v>226</v>
      </c>
      <c r="D4160" s="57" t="s">
        <v>5767</v>
      </c>
      <c r="E4160" s="72" t="s">
        <v>5755</v>
      </c>
      <c r="F4160" s="56" t="s">
        <v>5598</v>
      </c>
    </row>
    <row r="4161" spans="1:6" x14ac:dyDescent="0.25">
      <c r="A4161" s="56" t="s">
        <v>1741</v>
      </c>
      <c r="B4161" s="56" t="s">
        <v>5598</v>
      </c>
      <c r="C4161" s="56" t="s">
        <v>226</v>
      </c>
      <c r="D4161" s="57" t="s">
        <v>5767</v>
      </c>
      <c r="E4161" s="72" t="s">
        <v>5755</v>
      </c>
      <c r="F4161" s="56" t="s">
        <v>5598</v>
      </c>
    </row>
    <row r="4162" spans="1:6" x14ac:dyDescent="0.25">
      <c r="A4162" s="56" t="s">
        <v>4272</v>
      </c>
      <c r="B4162" s="56" t="s">
        <v>5598</v>
      </c>
      <c r="C4162" s="56" t="s">
        <v>226</v>
      </c>
      <c r="D4162" s="57" t="s">
        <v>5767</v>
      </c>
      <c r="E4162" s="72" t="s">
        <v>5755</v>
      </c>
      <c r="F4162" s="56" t="s">
        <v>5598</v>
      </c>
    </row>
    <row r="4163" spans="1:6" x14ac:dyDescent="0.25">
      <c r="A4163" s="56" t="s">
        <v>1755</v>
      </c>
      <c r="B4163" s="56" t="s">
        <v>5598</v>
      </c>
      <c r="C4163" s="56" t="s">
        <v>226</v>
      </c>
      <c r="D4163" s="57" t="s">
        <v>5767</v>
      </c>
      <c r="E4163" s="72" t="s">
        <v>5755</v>
      </c>
      <c r="F4163" s="56" t="s">
        <v>5598</v>
      </c>
    </row>
    <row r="4164" spans="1:6" x14ac:dyDescent="0.25">
      <c r="A4164" s="56" t="s">
        <v>1797</v>
      </c>
      <c r="B4164" s="56" t="s">
        <v>5598</v>
      </c>
      <c r="C4164" s="56" t="s">
        <v>226</v>
      </c>
      <c r="D4164" s="57" t="s">
        <v>5767</v>
      </c>
      <c r="E4164" s="72" t="s">
        <v>5755</v>
      </c>
      <c r="F4164" s="56" t="s">
        <v>5598</v>
      </c>
    </row>
    <row r="4165" spans="1:6" x14ac:dyDescent="0.25">
      <c r="A4165" s="56" t="s">
        <v>2866</v>
      </c>
      <c r="B4165" s="56" t="s">
        <v>5598</v>
      </c>
      <c r="C4165" s="56" t="s">
        <v>226</v>
      </c>
      <c r="D4165" s="57" t="s">
        <v>5767</v>
      </c>
      <c r="E4165" s="72" t="s">
        <v>5755</v>
      </c>
      <c r="F4165" s="56" t="s">
        <v>5598</v>
      </c>
    </row>
    <row r="4166" spans="1:6" x14ac:dyDescent="0.25">
      <c r="A4166" s="56" t="s">
        <v>3571</v>
      </c>
      <c r="B4166" s="56" t="s">
        <v>5598</v>
      </c>
      <c r="C4166" s="56" t="s">
        <v>226</v>
      </c>
      <c r="D4166" s="57" t="s">
        <v>5767</v>
      </c>
      <c r="E4166" s="72" t="s">
        <v>5755</v>
      </c>
      <c r="F4166" s="56" t="s">
        <v>5598</v>
      </c>
    </row>
    <row r="4167" spans="1:6" x14ac:dyDescent="0.25">
      <c r="A4167" s="56" t="s">
        <v>1360</v>
      </c>
      <c r="B4167" s="56" t="s">
        <v>5598</v>
      </c>
      <c r="C4167" s="56" t="s">
        <v>169</v>
      </c>
      <c r="D4167" s="57" t="s">
        <v>5767</v>
      </c>
      <c r="E4167" s="72" t="s">
        <v>5755</v>
      </c>
      <c r="F4167" s="56" t="s">
        <v>5598</v>
      </c>
    </row>
    <row r="4168" spans="1:6" x14ac:dyDescent="0.25">
      <c r="A4168" s="56" t="s">
        <v>4391</v>
      </c>
      <c r="B4168" s="56" t="s">
        <v>5598</v>
      </c>
      <c r="C4168" s="56" t="s">
        <v>169</v>
      </c>
      <c r="D4168" s="57" t="s">
        <v>5767</v>
      </c>
      <c r="E4168" s="72" t="s">
        <v>5755</v>
      </c>
      <c r="F4168" s="56" t="s">
        <v>5598</v>
      </c>
    </row>
    <row r="4169" spans="1:6" x14ac:dyDescent="0.25">
      <c r="A4169" s="56" t="s">
        <v>1799</v>
      </c>
      <c r="B4169" s="56" t="s">
        <v>5598</v>
      </c>
      <c r="C4169" s="56" t="s">
        <v>169</v>
      </c>
      <c r="D4169" s="57" t="s">
        <v>5767</v>
      </c>
      <c r="E4169" s="72" t="s">
        <v>5755</v>
      </c>
      <c r="F4169" s="56" t="s">
        <v>5598</v>
      </c>
    </row>
    <row r="4170" spans="1:6" x14ac:dyDescent="0.25">
      <c r="A4170" s="56" t="s">
        <v>5355</v>
      </c>
      <c r="B4170" s="56" t="s">
        <v>5598</v>
      </c>
      <c r="C4170" s="56" t="s">
        <v>169</v>
      </c>
      <c r="D4170" s="57" t="s">
        <v>5767</v>
      </c>
      <c r="E4170" s="72" t="s">
        <v>5755</v>
      </c>
      <c r="F4170" s="56" t="s">
        <v>5598</v>
      </c>
    </row>
    <row r="4171" spans="1:6" x14ac:dyDescent="0.25">
      <c r="A4171" s="56" t="s">
        <v>4773</v>
      </c>
      <c r="B4171" s="56" t="s">
        <v>5598</v>
      </c>
      <c r="C4171" s="56" t="s">
        <v>169</v>
      </c>
      <c r="D4171" s="57" t="s">
        <v>5767</v>
      </c>
      <c r="E4171" s="72" t="s">
        <v>5755</v>
      </c>
      <c r="F4171" s="56" t="s">
        <v>5598</v>
      </c>
    </row>
    <row r="4172" spans="1:6" x14ac:dyDescent="0.25">
      <c r="A4172" s="56" t="s">
        <v>2066</v>
      </c>
      <c r="B4172" s="56" t="s">
        <v>5598</v>
      </c>
      <c r="C4172" s="56" t="s">
        <v>169</v>
      </c>
      <c r="D4172" s="57" t="s">
        <v>5767</v>
      </c>
      <c r="E4172" s="72" t="s">
        <v>5755</v>
      </c>
      <c r="F4172" s="56" t="s">
        <v>5598</v>
      </c>
    </row>
    <row r="4173" spans="1:6" x14ac:dyDescent="0.25">
      <c r="A4173" s="56" t="s">
        <v>4716</v>
      </c>
      <c r="B4173" s="56" t="s">
        <v>5598</v>
      </c>
      <c r="C4173" s="56" t="s">
        <v>169</v>
      </c>
      <c r="D4173" s="57" t="s">
        <v>5767</v>
      </c>
      <c r="E4173" s="72" t="s">
        <v>5755</v>
      </c>
      <c r="F4173" s="56" t="s">
        <v>5598</v>
      </c>
    </row>
    <row r="4174" spans="1:6" x14ac:dyDescent="0.25">
      <c r="A4174" s="56" t="s">
        <v>2148</v>
      </c>
      <c r="B4174" s="56" t="s">
        <v>5598</v>
      </c>
      <c r="C4174" s="56" t="s">
        <v>169</v>
      </c>
      <c r="D4174" s="57" t="s">
        <v>5767</v>
      </c>
      <c r="E4174" s="72" t="s">
        <v>5755</v>
      </c>
      <c r="F4174" s="56" t="s">
        <v>5598</v>
      </c>
    </row>
    <row r="4175" spans="1:6" x14ac:dyDescent="0.25">
      <c r="A4175" s="56" t="s">
        <v>2873</v>
      </c>
      <c r="B4175" s="56" t="s">
        <v>5598</v>
      </c>
      <c r="C4175" s="56" t="s">
        <v>169</v>
      </c>
      <c r="D4175" s="57" t="s">
        <v>5767</v>
      </c>
      <c r="E4175" s="72" t="s">
        <v>5755</v>
      </c>
      <c r="F4175" s="56" t="s">
        <v>5598</v>
      </c>
    </row>
    <row r="4176" spans="1:6" x14ac:dyDescent="0.25">
      <c r="A4176" s="56" t="s">
        <v>3948</v>
      </c>
      <c r="B4176" s="56" t="s">
        <v>5598</v>
      </c>
      <c r="C4176" s="56" t="s">
        <v>169</v>
      </c>
      <c r="D4176" s="57" t="s">
        <v>5767</v>
      </c>
      <c r="E4176" s="72" t="s">
        <v>5755</v>
      </c>
      <c r="F4176" s="56" t="s">
        <v>5598</v>
      </c>
    </row>
    <row r="4177" spans="1:6" x14ac:dyDescent="0.25">
      <c r="A4177" s="56" t="s">
        <v>1761</v>
      </c>
      <c r="B4177" s="56" t="s">
        <v>5598</v>
      </c>
      <c r="C4177" s="56" t="s">
        <v>169</v>
      </c>
      <c r="D4177" s="57" t="s">
        <v>5767</v>
      </c>
      <c r="E4177" s="72" t="s">
        <v>5755</v>
      </c>
      <c r="F4177" s="56" t="s">
        <v>5598</v>
      </c>
    </row>
    <row r="4178" spans="1:6" x14ac:dyDescent="0.25">
      <c r="A4178" s="56" t="s">
        <v>4394</v>
      </c>
      <c r="B4178" s="56" t="s">
        <v>5598</v>
      </c>
      <c r="C4178" s="56" t="s">
        <v>169</v>
      </c>
      <c r="D4178" s="57" t="s">
        <v>5767</v>
      </c>
      <c r="E4178" s="72" t="s">
        <v>5755</v>
      </c>
      <c r="F4178" s="56" t="s">
        <v>5598</v>
      </c>
    </row>
    <row r="4179" spans="1:6" x14ac:dyDescent="0.25">
      <c r="A4179" s="56" t="s">
        <v>4554</v>
      </c>
      <c r="B4179" s="56" t="s">
        <v>5598</v>
      </c>
      <c r="C4179" s="56" t="s">
        <v>169</v>
      </c>
      <c r="D4179" s="57" t="s">
        <v>5767</v>
      </c>
      <c r="E4179" s="72" t="s">
        <v>5755</v>
      </c>
      <c r="F4179" s="56" t="s">
        <v>5598</v>
      </c>
    </row>
    <row r="4180" spans="1:6" x14ac:dyDescent="0.25">
      <c r="A4180" s="56" t="s">
        <v>5353</v>
      </c>
      <c r="B4180" s="56" t="s">
        <v>5598</v>
      </c>
      <c r="C4180" s="56" t="s">
        <v>169</v>
      </c>
      <c r="D4180" s="57" t="s">
        <v>5767</v>
      </c>
      <c r="E4180" s="72" t="s">
        <v>5755</v>
      </c>
      <c r="F4180" s="56" t="s">
        <v>5598</v>
      </c>
    </row>
    <row r="4181" spans="1:6" x14ac:dyDescent="0.25">
      <c r="A4181" s="56" t="s">
        <v>5358</v>
      </c>
      <c r="B4181" s="56" t="s">
        <v>5598</v>
      </c>
      <c r="C4181" s="56" t="s">
        <v>169</v>
      </c>
      <c r="D4181" s="57" t="s">
        <v>5767</v>
      </c>
      <c r="E4181" s="72" t="s">
        <v>5755</v>
      </c>
      <c r="F4181" s="56" t="s">
        <v>5598</v>
      </c>
    </row>
    <row r="4182" spans="1:6" x14ac:dyDescent="0.25">
      <c r="A4182" s="56" t="s">
        <v>4275</v>
      </c>
      <c r="B4182" s="56" t="s">
        <v>5598</v>
      </c>
      <c r="C4182" s="56" t="s">
        <v>169</v>
      </c>
      <c r="D4182" s="57" t="s">
        <v>5767</v>
      </c>
      <c r="E4182" s="72" t="s">
        <v>5755</v>
      </c>
      <c r="F4182" s="56" t="s">
        <v>5598</v>
      </c>
    </row>
    <row r="4183" spans="1:6" x14ac:dyDescent="0.25">
      <c r="A4183" s="56" t="s">
        <v>1828</v>
      </c>
      <c r="B4183" s="56" t="s">
        <v>5598</v>
      </c>
      <c r="C4183" s="56" t="s">
        <v>169</v>
      </c>
      <c r="D4183" s="57" t="s">
        <v>5767</v>
      </c>
      <c r="E4183" s="72" t="s">
        <v>5755</v>
      </c>
      <c r="F4183" s="56" t="s">
        <v>5598</v>
      </c>
    </row>
    <row r="4184" spans="1:6" x14ac:dyDescent="0.25">
      <c r="A4184" s="56" t="s">
        <v>2798</v>
      </c>
      <c r="B4184" s="56" t="s">
        <v>5598</v>
      </c>
      <c r="C4184" s="56" t="s">
        <v>169</v>
      </c>
      <c r="D4184" s="57" t="s">
        <v>5767</v>
      </c>
      <c r="E4184" s="72" t="s">
        <v>5755</v>
      </c>
      <c r="F4184" s="56" t="s">
        <v>5598</v>
      </c>
    </row>
    <row r="4185" spans="1:6" x14ac:dyDescent="0.25">
      <c r="A4185" s="56" t="s">
        <v>1871</v>
      </c>
      <c r="B4185" s="56" t="s">
        <v>5598</v>
      </c>
      <c r="C4185" s="56" t="s">
        <v>169</v>
      </c>
      <c r="D4185" s="57" t="s">
        <v>5767</v>
      </c>
      <c r="E4185" s="72" t="s">
        <v>5755</v>
      </c>
      <c r="F4185" s="56" t="s">
        <v>5598</v>
      </c>
    </row>
    <row r="4186" spans="1:6" x14ac:dyDescent="0.25">
      <c r="A4186" s="56" t="s">
        <v>1801</v>
      </c>
      <c r="B4186" s="56" t="s">
        <v>5598</v>
      </c>
      <c r="C4186" s="56" t="s">
        <v>169</v>
      </c>
      <c r="D4186" s="57" t="s">
        <v>5767</v>
      </c>
      <c r="E4186" s="72" t="s">
        <v>5755</v>
      </c>
      <c r="F4186" s="56" t="s">
        <v>5598</v>
      </c>
    </row>
    <row r="4187" spans="1:6" x14ac:dyDescent="0.25">
      <c r="A4187" s="56" t="s">
        <v>4216</v>
      </c>
      <c r="B4187" s="56" t="s">
        <v>5598</v>
      </c>
      <c r="C4187" s="56" t="s">
        <v>169</v>
      </c>
      <c r="D4187" s="57" t="s">
        <v>5767</v>
      </c>
      <c r="E4187" s="72" t="s">
        <v>5755</v>
      </c>
      <c r="F4187" s="56" t="s">
        <v>5598</v>
      </c>
    </row>
    <row r="4188" spans="1:6" x14ac:dyDescent="0.25">
      <c r="A4188" s="56" t="s">
        <v>1802</v>
      </c>
      <c r="B4188" s="56" t="s">
        <v>5598</v>
      </c>
      <c r="C4188" s="56" t="s">
        <v>169</v>
      </c>
      <c r="D4188" s="57" t="s">
        <v>5767</v>
      </c>
      <c r="E4188" s="72" t="s">
        <v>5755</v>
      </c>
      <c r="F4188" s="56" t="s">
        <v>5598</v>
      </c>
    </row>
    <row r="4189" spans="1:6" x14ac:dyDescent="0.25">
      <c r="A4189" s="56" t="s">
        <v>4776</v>
      </c>
      <c r="B4189" s="56" t="s">
        <v>5598</v>
      </c>
      <c r="C4189" s="56" t="s">
        <v>169</v>
      </c>
      <c r="D4189" s="57" t="s">
        <v>5767</v>
      </c>
      <c r="E4189" s="72" t="s">
        <v>5755</v>
      </c>
      <c r="F4189" s="56" t="s">
        <v>5598</v>
      </c>
    </row>
    <row r="4190" spans="1:6" x14ac:dyDescent="0.25">
      <c r="A4190" s="56" t="s">
        <v>4629</v>
      </c>
      <c r="B4190" s="56" t="s">
        <v>5598</v>
      </c>
      <c r="C4190" s="56" t="s">
        <v>169</v>
      </c>
      <c r="D4190" s="57" t="s">
        <v>5767</v>
      </c>
      <c r="E4190" s="72" t="s">
        <v>5755</v>
      </c>
      <c r="F4190" s="56" t="s">
        <v>5598</v>
      </c>
    </row>
    <row r="4191" spans="1:6" x14ac:dyDescent="0.25">
      <c r="A4191" s="56" t="s">
        <v>4582</v>
      </c>
      <c r="B4191" s="56" t="s">
        <v>5598</v>
      </c>
      <c r="C4191" s="56" t="s">
        <v>169</v>
      </c>
      <c r="D4191" s="57" t="s">
        <v>5767</v>
      </c>
      <c r="E4191" s="72" t="s">
        <v>5755</v>
      </c>
      <c r="F4191" s="56" t="s">
        <v>5598</v>
      </c>
    </row>
    <row r="4192" spans="1:6" x14ac:dyDescent="0.25">
      <c r="A4192" s="56" t="s">
        <v>1954</v>
      </c>
      <c r="B4192" s="56" t="s">
        <v>5598</v>
      </c>
      <c r="C4192" s="56" t="s">
        <v>169</v>
      </c>
      <c r="D4192" s="57" t="s">
        <v>5767</v>
      </c>
      <c r="E4192" s="72" t="s">
        <v>5755</v>
      </c>
      <c r="F4192" s="56" t="s">
        <v>5598</v>
      </c>
    </row>
    <row r="4193" spans="1:6" x14ac:dyDescent="0.25">
      <c r="A4193" s="56" t="s">
        <v>4456</v>
      </c>
      <c r="B4193" s="56" t="s">
        <v>5598</v>
      </c>
      <c r="C4193" s="56" t="s">
        <v>169</v>
      </c>
      <c r="D4193" s="57" t="s">
        <v>5767</v>
      </c>
      <c r="E4193" s="72" t="s">
        <v>5755</v>
      </c>
      <c r="F4193" s="56" t="s">
        <v>5598</v>
      </c>
    </row>
    <row r="4194" spans="1:6" x14ac:dyDescent="0.25">
      <c r="A4194" s="56" t="s">
        <v>4944</v>
      </c>
      <c r="B4194" s="56" t="s">
        <v>5598</v>
      </c>
      <c r="C4194" s="56" t="s">
        <v>169</v>
      </c>
      <c r="D4194" s="57" t="s">
        <v>5767</v>
      </c>
      <c r="E4194" s="72" t="s">
        <v>5755</v>
      </c>
      <c r="F4194" s="56" t="s">
        <v>5598</v>
      </c>
    </row>
    <row r="4195" spans="1:6" x14ac:dyDescent="0.25">
      <c r="A4195" s="56" t="s">
        <v>1831</v>
      </c>
      <c r="B4195" s="56" t="s">
        <v>5598</v>
      </c>
      <c r="C4195" s="56" t="s">
        <v>169</v>
      </c>
      <c r="D4195" s="57" t="s">
        <v>5767</v>
      </c>
      <c r="E4195" s="72" t="s">
        <v>5755</v>
      </c>
      <c r="F4195" s="56" t="s">
        <v>5598</v>
      </c>
    </row>
    <row r="4196" spans="1:6" x14ac:dyDescent="0.25">
      <c r="A4196" s="56" t="s">
        <v>4779</v>
      </c>
      <c r="B4196" s="56" t="s">
        <v>5598</v>
      </c>
      <c r="C4196" s="56" t="s">
        <v>169</v>
      </c>
      <c r="D4196" s="57" t="s">
        <v>5767</v>
      </c>
      <c r="E4196" s="72" t="s">
        <v>5755</v>
      </c>
      <c r="F4196" s="56" t="s">
        <v>5598</v>
      </c>
    </row>
    <row r="4197" spans="1:6" x14ac:dyDescent="0.25">
      <c r="A4197" s="56" t="s">
        <v>2998</v>
      </c>
      <c r="B4197" s="56" t="s">
        <v>5598</v>
      </c>
      <c r="C4197" s="56" t="s">
        <v>169</v>
      </c>
      <c r="D4197" s="57" t="s">
        <v>5767</v>
      </c>
      <c r="E4197" s="72" t="s">
        <v>5755</v>
      </c>
      <c r="F4197" s="56" t="s">
        <v>5598</v>
      </c>
    </row>
    <row r="4198" spans="1:6" x14ac:dyDescent="0.25">
      <c r="A4198" s="56" t="s">
        <v>1805</v>
      </c>
      <c r="B4198" s="56" t="s">
        <v>5598</v>
      </c>
      <c r="C4198" s="56" t="s">
        <v>169</v>
      </c>
      <c r="D4198" s="57" t="s">
        <v>5767</v>
      </c>
      <c r="E4198" s="72" t="s">
        <v>5755</v>
      </c>
      <c r="F4198" s="56" t="s">
        <v>5598</v>
      </c>
    </row>
    <row r="4199" spans="1:6" x14ac:dyDescent="0.25">
      <c r="A4199" s="56" t="s">
        <v>658</v>
      </c>
      <c r="B4199" s="56" t="s">
        <v>1711</v>
      </c>
      <c r="C4199" s="56" t="s">
        <v>5776</v>
      </c>
      <c r="D4199" s="57" t="s">
        <v>5767</v>
      </c>
      <c r="E4199" s="72" t="s">
        <v>5755</v>
      </c>
      <c r="F4199" s="56" t="s">
        <v>1711</v>
      </c>
    </row>
    <row r="4200" spans="1:6" x14ac:dyDescent="0.25">
      <c r="A4200" s="56" t="s">
        <v>2834</v>
      </c>
      <c r="B4200" s="56" t="s">
        <v>1711</v>
      </c>
      <c r="C4200" s="56" t="s">
        <v>5776</v>
      </c>
      <c r="D4200" s="57" t="s">
        <v>5767</v>
      </c>
      <c r="E4200" s="72" t="s">
        <v>5755</v>
      </c>
      <c r="F4200" s="56" t="s">
        <v>1711</v>
      </c>
    </row>
    <row r="4201" spans="1:6" x14ac:dyDescent="0.25">
      <c r="A4201" s="56" t="s">
        <v>351</v>
      </c>
      <c r="B4201" s="56" t="s">
        <v>1711</v>
      </c>
      <c r="C4201" s="56" t="s">
        <v>5776</v>
      </c>
      <c r="D4201" s="57" t="s">
        <v>5767</v>
      </c>
      <c r="E4201" s="72" t="s">
        <v>5755</v>
      </c>
      <c r="F4201" s="56" t="s">
        <v>1711</v>
      </c>
    </row>
    <row r="4202" spans="1:6" x14ac:dyDescent="0.25">
      <c r="A4202" s="56" t="s">
        <v>4362</v>
      </c>
      <c r="B4202" s="56" t="s">
        <v>1711</v>
      </c>
      <c r="C4202" s="56" t="s">
        <v>5776</v>
      </c>
      <c r="D4202" s="57" t="s">
        <v>5767</v>
      </c>
      <c r="E4202" s="72" t="s">
        <v>5755</v>
      </c>
      <c r="F4202" s="56" t="s">
        <v>1711</v>
      </c>
    </row>
    <row r="4203" spans="1:6" x14ac:dyDescent="0.25">
      <c r="A4203" s="56" t="s">
        <v>3358</v>
      </c>
      <c r="B4203" s="56" t="s">
        <v>1711</v>
      </c>
      <c r="C4203" s="56" t="s">
        <v>5776</v>
      </c>
      <c r="D4203" s="57" t="s">
        <v>5767</v>
      </c>
      <c r="E4203" s="72" t="s">
        <v>5755</v>
      </c>
      <c r="F4203" s="56" t="s">
        <v>1711</v>
      </c>
    </row>
    <row r="4204" spans="1:6" x14ac:dyDescent="0.25">
      <c r="A4204" s="56" t="s">
        <v>317</v>
      </c>
      <c r="B4204" s="56" t="s">
        <v>1711</v>
      </c>
      <c r="C4204" s="56" t="s">
        <v>5776</v>
      </c>
      <c r="D4204" s="57" t="s">
        <v>5767</v>
      </c>
      <c r="E4204" s="72" t="s">
        <v>5755</v>
      </c>
      <c r="F4204" s="56" t="s">
        <v>1711</v>
      </c>
    </row>
    <row r="4205" spans="1:6" x14ac:dyDescent="0.25">
      <c r="A4205" s="56" t="s">
        <v>4034</v>
      </c>
      <c r="B4205" s="56" t="s">
        <v>1711</v>
      </c>
      <c r="C4205" s="56" t="s">
        <v>5776</v>
      </c>
      <c r="D4205" s="57" t="s">
        <v>5767</v>
      </c>
      <c r="E4205" s="72" t="s">
        <v>5755</v>
      </c>
      <c r="F4205" s="56" t="s">
        <v>1711</v>
      </c>
    </row>
    <row r="4206" spans="1:6" x14ac:dyDescent="0.25">
      <c r="A4206" s="56" t="s">
        <v>660</v>
      </c>
      <c r="B4206" s="56" t="s">
        <v>1711</v>
      </c>
      <c r="C4206" s="56" t="s">
        <v>5776</v>
      </c>
      <c r="D4206" s="57" t="s">
        <v>5767</v>
      </c>
      <c r="E4206" s="72" t="s">
        <v>5755</v>
      </c>
      <c r="F4206" s="56" t="s">
        <v>1711</v>
      </c>
    </row>
    <row r="4207" spans="1:6" x14ac:dyDescent="0.25">
      <c r="A4207" s="56" t="s">
        <v>1620</v>
      </c>
      <c r="B4207" s="56" t="s">
        <v>1711</v>
      </c>
      <c r="C4207" s="56" t="s">
        <v>5776</v>
      </c>
      <c r="D4207" s="57" t="s">
        <v>5767</v>
      </c>
      <c r="E4207" s="72" t="s">
        <v>5755</v>
      </c>
      <c r="F4207" s="56" t="s">
        <v>1711</v>
      </c>
    </row>
    <row r="4208" spans="1:6" x14ac:dyDescent="0.25">
      <c r="A4208" s="56" t="s">
        <v>662</v>
      </c>
      <c r="B4208" s="56" t="s">
        <v>1711</v>
      </c>
      <c r="C4208" s="56" t="s">
        <v>5776</v>
      </c>
      <c r="D4208" s="57" t="s">
        <v>5767</v>
      </c>
      <c r="E4208" s="72" t="s">
        <v>5755</v>
      </c>
      <c r="F4208" s="56" t="s">
        <v>1711</v>
      </c>
    </row>
    <row r="4209" spans="1:6" x14ac:dyDescent="0.25">
      <c r="A4209" s="56" t="s">
        <v>1457</v>
      </c>
      <c r="B4209" s="56" t="s">
        <v>1711</v>
      </c>
      <c r="C4209" s="56" t="s">
        <v>5776</v>
      </c>
      <c r="D4209" s="57" t="s">
        <v>5767</v>
      </c>
      <c r="E4209" s="72" t="s">
        <v>5755</v>
      </c>
      <c r="F4209" s="56" t="s">
        <v>1711</v>
      </c>
    </row>
    <row r="4210" spans="1:6" x14ac:dyDescent="0.25">
      <c r="A4210" s="56" t="s">
        <v>1699</v>
      </c>
      <c r="B4210" s="56" t="s">
        <v>1711</v>
      </c>
      <c r="C4210" s="56" t="s">
        <v>5776</v>
      </c>
      <c r="D4210" s="57" t="s">
        <v>5767</v>
      </c>
      <c r="E4210" s="72" t="s">
        <v>5755</v>
      </c>
      <c r="F4210" s="56" t="s">
        <v>1711</v>
      </c>
    </row>
    <row r="4211" spans="1:6" x14ac:dyDescent="0.25">
      <c r="A4211" s="56" t="s">
        <v>2815</v>
      </c>
      <c r="B4211" s="56" t="s">
        <v>1711</v>
      </c>
      <c r="C4211" s="56" t="s">
        <v>5776</v>
      </c>
      <c r="D4211" s="57" t="s">
        <v>5767</v>
      </c>
      <c r="E4211" s="72" t="s">
        <v>5755</v>
      </c>
      <c r="F4211" s="56" t="s">
        <v>1711</v>
      </c>
    </row>
    <row r="4212" spans="1:6" x14ac:dyDescent="0.25">
      <c r="A4212" s="56" t="s">
        <v>607</v>
      </c>
      <c r="B4212" s="56" t="s">
        <v>1711</v>
      </c>
      <c r="C4212" s="56" t="s">
        <v>5776</v>
      </c>
      <c r="D4212" s="57" t="s">
        <v>5767</v>
      </c>
      <c r="E4212" s="72" t="s">
        <v>5755</v>
      </c>
      <c r="F4212" s="56" t="s">
        <v>1711</v>
      </c>
    </row>
    <row r="4213" spans="1:6" x14ac:dyDescent="0.25">
      <c r="A4213" s="56" t="s">
        <v>2816</v>
      </c>
      <c r="B4213" s="56" t="s">
        <v>1711</v>
      </c>
      <c r="C4213" s="56" t="s">
        <v>5776</v>
      </c>
      <c r="D4213" s="57" t="s">
        <v>5767</v>
      </c>
      <c r="E4213" s="72" t="s">
        <v>5755</v>
      </c>
      <c r="F4213" s="56" t="s">
        <v>1711</v>
      </c>
    </row>
    <row r="4214" spans="1:6" x14ac:dyDescent="0.25">
      <c r="A4214" s="56" t="s">
        <v>1666</v>
      </c>
      <c r="B4214" s="56" t="s">
        <v>1711</v>
      </c>
      <c r="C4214" s="56" t="s">
        <v>5776</v>
      </c>
      <c r="D4214" s="57" t="s">
        <v>5767</v>
      </c>
      <c r="E4214" s="72" t="s">
        <v>5755</v>
      </c>
      <c r="F4214" s="56" t="s">
        <v>1711</v>
      </c>
    </row>
    <row r="4215" spans="1:6" x14ac:dyDescent="0.25">
      <c r="A4215" s="56" t="s">
        <v>3328</v>
      </c>
      <c r="B4215" s="56" t="s">
        <v>1711</v>
      </c>
      <c r="C4215" s="56" t="s">
        <v>5776</v>
      </c>
      <c r="D4215" s="57" t="s">
        <v>5767</v>
      </c>
      <c r="E4215" s="72" t="s">
        <v>5755</v>
      </c>
      <c r="F4215" s="56" t="s">
        <v>1711</v>
      </c>
    </row>
    <row r="4216" spans="1:6" x14ac:dyDescent="0.25">
      <c r="A4216" s="56" t="s">
        <v>1680</v>
      </c>
      <c r="B4216" s="56" t="s">
        <v>1711</v>
      </c>
      <c r="C4216" s="56" t="s">
        <v>5776</v>
      </c>
      <c r="D4216" s="57" t="s">
        <v>5767</v>
      </c>
      <c r="E4216" s="72" t="s">
        <v>5755</v>
      </c>
      <c r="F4216" s="56" t="s">
        <v>1711</v>
      </c>
    </row>
    <row r="4217" spans="1:6" x14ac:dyDescent="0.25">
      <c r="A4217" s="56" t="s">
        <v>3304</v>
      </c>
      <c r="B4217" s="56" t="s">
        <v>1711</v>
      </c>
      <c r="C4217" s="56" t="s">
        <v>5776</v>
      </c>
      <c r="D4217" s="57" t="s">
        <v>5767</v>
      </c>
      <c r="E4217" s="72" t="s">
        <v>5755</v>
      </c>
      <c r="F4217" s="56" t="s">
        <v>1711</v>
      </c>
    </row>
    <row r="4218" spans="1:6" x14ac:dyDescent="0.25">
      <c r="A4218" s="56" t="s">
        <v>580</v>
      </c>
      <c r="B4218" s="56" t="s">
        <v>1711</v>
      </c>
      <c r="C4218" s="56" t="s">
        <v>5776</v>
      </c>
      <c r="D4218" s="57" t="s">
        <v>5767</v>
      </c>
      <c r="E4218" s="72" t="s">
        <v>5755</v>
      </c>
      <c r="F4218" s="56" t="s">
        <v>1711</v>
      </c>
    </row>
    <row r="4219" spans="1:6" x14ac:dyDescent="0.25">
      <c r="A4219" s="56" t="s">
        <v>666</v>
      </c>
      <c r="B4219" s="56" t="s">
        <v>1711</v>
      </c>
      <c r="C4219" s="56" t="s">
        <v>5776</v>
      </c>
      <c r="D4219" s="57" t="s">
        <v>5767</v>
      </c>
      <c r="E4219" s="72" t="s">
        <v>5755</v>
      </c>
      <c r="F4219" s="56" t="s">
        <v>1711</v>
      </c>
    </row>
    <row r="4220" spans="1:6" x14ac:dyDescent="0.25">
      <c r="A4220" s="56" t="s">
        <v>2840</v>
      </c>
      <c r="B4220" s="56" t="s">
        <v>1711</v>
      </c>
      <c r="C4220" s="56" t="s">
        <v>5776</v>
      </c>
      <c r="D4220" s="57" t="s">
        <v>5767</v>
      </c>
      <c r="E4220" s="72" t="s">
        <v>5755</v>
      </c>
      <c r="F4220" s="56" t="s">
        <v>1711</v>
      </c>
    </row>
    <row r="4221" spans="1:6" x14ac:dyDescent="0.25">
      <c r="A4221" s="56" t="s">
        <v>362</v>
      </c>
      <c r="B4221" s="56" t="s">
        <v>1711</v>
      </c>
      <c r="C4221" s="56" t="s">
        <v>5776</v>
      </c>
      <c r="D4221" s="57" t="s">
        <v>5767</v>
      </c>
      <c r="E4221" s="72" t="s">
        <v>5755</v>
      </c>
      <c r="F4221" s="56" t="s">
        <v>1711</v>
      </c>
    </row>
    <row r="4222" spans="1:6" x14ac:dyDescent="0.25">
      <c r="A4222" s="56" t="s">
        <v>3893</v>
      </c>
      <c r="B4222" s="56" t="s">
        <v>1711</v>
      </c>
      <c r="C4222" s="56" t="s">
        <v>5776</v>
      </c>
      <c r="D4222" s="57" t="s">
        <v>5767</v>
      </c>
      <c r="E4222" s="72" t="s">
        <v>5755</v>
      </c>
      <c r="F4222" s="56" t="s">
        <v>1711</v>
      </c>
    </row>
    <row r="4223" spans="1:6" x14ac:dyDescent="0.25">
      <c r="A4223" s="56" t="s">
        <v>3305</v>
      </c>
      <c r="B4223" s="56" t="s">
        <v>1711</v>
      </c>
      <c r="C4223" s="56" t="s">
        <v>5776</v>
      </c>
      <c r="D4223" s="57" t="s">
        <v>5767</v>
      </c>
      <c r="E4223" s="72" t="s">
        <v>5755</v>
      </c>
      <c r="F4223" s="56" t="s">
        <v>1711</v>
      </c>
    </row>
    <row r="4224" spans="1:6" x14ac:dyDescent="0.25">
      <c r="A4224" s="56" t="s">
        <v>5331</v>
      </c>
      <c r="B4224" s="56" t="s">
        <v>1711</v>
      </c>
      <c r="C4224" s="56" t="s">
        <v>5776</v>
      </c>
      <c r="D4224" s="57" t="s">
        <v>5767</v>
      </c>
      <c r="E4224" s="72" t="s">
        <v>5755</v>
      </c>
      <c r="F4224" s="56" t="s">
        <v>1711</v>
      </c>
    </row>
    <row r="4225" spans="1:6" x14ac:dyDescent="0.25">
      <c r="A4225" s="56" t="s">
        <v>669</v>
      </c>
      <c r="B4225" s="56" t="s">
        <v>1711</v>
      </c>
      <c r="C4225" s="56" t="s">
        <v>5776</v>
      </c>
      <c r="D4225" s="57" t="s">
        <v>5767</v>
      </c>
      <c r="E4225" s="72" t="s">
        <v>5755</v>
      </c>
      <c r="F4225" s="56" t="s">
        <v>1711</v>
      </c>
    </row>
    <row r="4226" spans="1:6" x14ac:dyDescent="0.25">
      <c r="A4226" s="56" t="s">
        <v>292</v>
      </c>
      <c r="B4226" s="56" t="s">
        <v>1711</v>
      </c>
      <c r="C4226" s="56" t="s">
        <v>5776</v>
      </c>
      <c r="D4226" s="57" t="s">
        <v>5767</v>
      </c>
      <c r="E4226" s="72" t="s">
        <v>5755</v>
      </c>
      <c r="F4226" s="56" t="s">
        <v>1711</v>
      </c>
    </row>
    <row r="4227" spans="1:6" x14ac:dyDescent="0.25">
      <c r="A4227" s="56" t="s">
        <v>3306</v>
      </c>
      <c r="B4227" s="56" t="s">
        <v>1711</v>
      </c>
      <c r="C4227" s="56" t="s">
        <v>5776</v>
      </c>
      <c r="D4227" s="57" t="s">
        <v>5767</v>
      </c>
      <c r="E4227" s="72" t="s">
        <v>5755</v>
      </c>
      <c r="F4227" s="56" t="s">
        <v>1711</v>
      </c>
    </row>
    <row r="4228" spans="1:6" x14ac:dyDescent="0.25">
      <c r="A4228" s="56" t="s">
        <v>4760</v>
      </c>
      <c r="B4228" s="56" t="s">
        <v>1711</v>
      </c>
      <c r="C4228" s="56" t="s">
        <v>5776</v>
      </c>
      <c r="D4228" s="57" t="s">
        <v>5767</v>
      </c>
      <c r="E4228" s="72" t="s">
        <v>5755</v>
      </c>
      <c r="F4228" s="56" t="s">
        <v>1711</v>
      </c>
    </row>
    <row r="4229" spans="1:6" x14ac:dyDescent="0.25">
      <c r="A4229" s="56" t="s">
        <v>5211</v>
      </c>
      <c r="B4229" s="56" t="s">
        <v>1711</v>
      </c>
      <c r="C4229" s="56" t="s">
        <v>5776</v>
      </c>
      <c r="D4229" s="57" t="s">
        <v>5767</v>
      </c>
      <c r="E4229" s="72" t="s">
        <v>5755</v>
      </c>
      <c r="F4229" s="56" t="s">
        <v>1711</v>
      </c>
    </row>
    <row r="4230" spans="1:6" x14ac:dyDescent="0.25">
      <c r="A4230" s="56" t="s">
        <v>332</v>
      </c>
      <c r="B4230" s="56" t="s">
        <v>1711</v>
      </c>
      <c r="C4230" s="56" t="s">
        <v>5776</v>
      </c>
      <c r="D4230" s="57" t="s">
        <v>5767</v>
      </c>
      <c r="E4230" s="72" t="s">
        <v>5755</v>
      </c>
      <c r="F4230" s="56" t="s">
        <v>1711</v>
      </c>
    </row>
    <row r="4231" spans="1:6" x14ac:dyDescent="0.25">
      <c r="A4231" s="56" t="s">
        <v>1460</v>
      </c>
      <c r="B4231" s="56" t="s">
        <v>1711</v>
      </c>
      <c r="C4231" s="56" t="s">
        <v>5776</v>
      </c>
      <c r="D4231" s="57" t="s">
        <v>5767</v>
      </c>
      <c r="E4231" s="72" t="s">
        <v>5755</v>
      </c>
      <c r="F4231" s="56" t="s">
        <v>1711</v>
      </c>
    </row>
    <row r="4232" spans="1:6" x14ac:dyDescent="0.25">
      <c r="A4232" s="56" t="s">
        <v>3308</v>
      </c>
      <c r="B4232" s="56" t="s">
        <v>1711</v>
      </c>
      <c r="C4232" s="56" t="s">
        <v>5776</v>
      </c>
      <c r="D4232" s="57" t="s">
        <v>5767</v>
      </c>
      <c r="E4232" s="72" t="s">
        <v>5755</v>
      </c>
      <c r="F4232" s="56" t="s">
        <v>1711</v>
      </c>
    </row>
    <row r="4233" spans="1:6" x14ac:dyDescent="0.25">
      <c r="A4233" s="56" t="s">
        <v>1673</v>
      </c>
      <c r="B4233" s="56" t="s">
        <v>1711</v>
      </c>
      <c r="C4233" s="56" t="s">
        <v>5775</v>
      </c>
      <c r="D4233" s="57" t="s">
        <v>5767</v>
      </c>
      <c r="E4233" s="72" t="s">
        <v>5755</v>
      </c>
      <c r="F4233" s="56" t="s">
        <v>1711</v>
      </c>
    </row>
    <row r="4234" spans="1:6" x14ac:dyDescent="0.25">
      <c r="A4234" s="56" t="s">
        <v>1462</v>
      </c>
      <c r="B4234" s="56" t="s">
        <v>1711</v>
      </c>
      <c r="C4234" s="56" t="s">
        <v>5775</v>
      </c>
      <c r="D4234" s="57" t="s">
        <v>5767</v>
      </c>
      <c r="E4234" s="72" t="s">
        <v>5755</v>
      </c>
      <c r="F4234" s="56" t="s">
        <v>1711</v>
      </c>
    </row>
    <row r="4235" spans="1:6" x14ac:dyDescent="0.25">
      <c r="A4235" s="56" t="s">
        <v>1674</v>
      </c>
      <c r="B4235" s="56" t="s">
        <v>1711</v>
      </c>
      <c r="C4235" s="56" t="s">
        <v>5775</v>
      </c>
      <c r="D4235" s="57" t="s">
        <v>5767</v>
      </c>
      <c r="E4235" s="72" t="s">
        <v>5755</v>
      </c>
      <c r="F4235" s="56" t="s">
        <v>1711</v>
      </c>
    </row>
    <row r="4236" spans="1:6" x14ac:dyDescent="0.25">
      <c r="A4236" s="56" t="s">
        <v>5212</v>
      </c>
      <c r="B4236" s="56" t="s">
        <v>1711</v>
      </c>
      <c r="C4236" s="56" t="s">
        <v>5775</v>
      </c>
      <c r="D4236" s="57" t="s">
        <v>5767</v>
      </c>
      <c r="E4236" s="72" t="s">
        <v>5755</v>
      </c>
      <c r="F4236" s="56" t="s">
        <v>1711</v>
      </c>
    </row>
    <row r="4237" spans="1:6" x14ac:dyDescent="0.25">
      <c r="A4237" s="56" t="s">
        <v>375</v>
      </c>
      <c r="B4237" s="56" t="s">
        <v>1711</v>
      </c>
      <c r="C4237" s="56" t="s">
        <v>5775</v>
      </c>
      <c r="D4237" s="57" t="s">
        <v>5767</v>
      </c>
      <c r="E4237" s="72" t="s">
        <v>5755</v>
      </c>
      <c r="F4237" s="56" t="s">
        <v>1711</v>
      </c>
    </row>
    <row r="4238" spans="1:6" x14ac:dyDescent="0.25">
      <c r="A4238" s="56" t="s">
        <v>5204</v>
      </c>
      <c r="B4238" s="56" t="s">
        <v>1711</v>
      </c>
      <c r="C4238" s="56" t="s">
        <v>5775</v>
      </c>
      <c r="D4238" s="57" t="s">
        <v>5767</v>
      </c>
      <c r="E4238" s="72" t="s">
        <v>5755</v>
      </c>
      <c r="F4238" s="56" t="s">
        <v>1711</v>
      </c>
    </row>
    <row r="4239" spans="1:6" x14ac:dyDescent="0.25">
      <c r="A4239" s="56" t="s">
        <v>4578</v>
      </c>
      <c r="B4239" s="56" t="s">
        <v>1711</v>
      </c>
      <c r="C4239" s="56" t="s">
        <v>5775</v>
      </c>
      <c r="D4239" s="57" t="s">
        <v>5767</v>
      </c>
      <c r="E4239" s="72" t="s">
        <v>5755</v>
      </c>
      <c r="F4239" s="56" t="s">
        <v>1711</v>
      </c>
    </row>
    <row r="4240" spans="1:6" x14ac:dyDescent="0.25">
      <c r="A4240" s="56" t="s">
        <v>5221</v>
      </c>
      <c r="B4240" s="56" t="s">
        <v>1711</v>
      </c>
      <c r="C4240" s="56" t="s">
        <v>5775</v>
      </c>
      <c r="D4240" s="57" t="s">
        <v>5767</v>
      </c>
      <c r="E4240" s="72" t="s">
        <v>5755</v>
      </c>
      <c r="F4240" s="56" t="s">
        <v>1711</v>
      </c>
    </row>
    <row r="4241" spans="1:6" x14ac:dyDescent="0.25">
      <c r="A4241" s="56" t="s">
        <v>1632</v>
      </c>
      <c r="B4241" s="56" t="s">
        <v>1711</v>
      </c>
      <c r="C4241" s="56" t="s">
        <v>5775</v>
      </c>
      <c r="D4241" s="57" t="s">
        <v>5767</v>
      </c>
      <c r="E4241" s="72" t="s">
        <v>5755</v>
      </c>
      <c r="F4241" s="56" t="s">
        <v>1711</v>
      </c>
    </row>
    <row r="4242" spans="1:6" x14ac:dyDescent="0.25">
      <c r="A4242" s="56" t="s">
        <v>4730</v>
      </c>
      <c r="B4242" s="56" t="s">
        <v>1711</v>
      </c>
      <c r="C4242" s="56" t="s">
        <v>5775</v>
      </c>
      <c r="D4242" s="57" t="s">
        <v>5767</v>
      </c>
      <c r="E4242" s="72" t="s">
        <v>5755</v>
      </c>
      <c r="F4242" s="56" t="s">
        <v>1711</v>
      </c>
    </row>
    <row r="4243" spans="1:6" x14ac:dyDescent="0.25">
      <c r="A4243" s="56" t="s">
        <v>1650</v>
      </c>
      <c r="B4243" s="56" t="s">
        <v>1711</v>
      </c>
      <c r="C4243" s="56" t="s">
        <v>5775</v>
      </c>
      <c r="D4243" s="57" t="s">
        <v>5767</v>
      </c>
      <c r="E4243" s="72" t="s">
        <v>5755</v>
      </c>
      <c r="F4243" s="56" t="s">
        <v>1711</v>
      </c>
    </row>
    <row r="4244" spans="1:6" x14ac:dyDescent="0.25">
      <c r="A4244" s="56" t="s">
        <v>1676</v>
      </c>
      <c r="B4244" s="56" t="s">
        <v>1711</v>
      </c>
      <c r="C4244" s="56" t="s">
        <v>5775</v>
      </c>
      <c r="D4244" s="57" t="s">
        <v>5767</v>
      </c>
      <c r="E4244" s="72" t="s">
        <v>5755</v>
      </c>
      <c r="F4244" s="56" t="s">
        <v>1711</v>
      </c>
    </row>
    <row r="4245" spans="1:6" x14ac:dyDescent="0.25">
      <c r="A4245" s="56" t="s">
        <v>2808</v>
      </c>
      <c r="B4245" s="56" t="s">
        <v>1711</v>
      </c>
      <c r="C4245" s="56" t="s">
        <v>5775</v>
      </c>
      <c r="D4245" s="57" t="s">
        <v>5767</v>
      </c>
      <c r="E4245" s="72" t="s">
        <v>5755</v>
      </c>
      <c r="F4245" s="56" t="s">
        <v>1711</v>
      </c>
    </row>
    <row r="4246" spans="1:6" x14ac:dyDescent="0.25">
      <c r="A4246" s="56" t="s">
        <v>381</v>
      </c>
      <c r="B4246" s="56" t="s">
        <v>1711</v>
      </c>
      <c r="C4246" s="56" t="s">
        <v>5775</v>
      </c>
      <c r="D4246" s="57" t="s">
        <v>5767</v>
      </c>
      <c r="E4246" s="72" t="s">
        <v>5755</v>
      </c>
      <c r="F4246" s="56" t="s">
        <v>1711</v>
      </c>
    </row>
    <row r="4247" spans="1:6" x14ac:dyDescent="0.25">
      <c r="A4247" s="56" t="s">
        <v>383</v>
      </c>
      <c r="B4247" s="56" t="s">
        <v>1711</v>
      </c>
      <c r="C4247" s="56" t="s">
        <v>5775</v>
      </c>
      <c r="D4247" s="57" t="s">
        <v>5767</v>
      </c>
      <c r="E4247" s="72" t="s">
        <v>5755</v>
      </c>
      <c r="F4247" s="56" t="s">
        <v>1711</v>
      </c>
    </row>
    <row r="4248" spans="1:6" x14ac:dyDescent="0.25">
      <c r="A4248" s="56" t="s">
        <v>2850</v>
      </c>
      <c r="B4248" s="56" t="s">
        <v>1711</v>
      </c>
      <c r="C4248" s="56" t="s">
        <v>5775</v>
      </c>
      <c r="D4248" s="57" t="s">
        <v>5767</v>
      </c>
      <c r="E4248" s="72" t="s">
        <v>5755</v>
      </c>
      <c r="F4248" s="56" t="s">
        <v>1711</v>
      </c>
    </row>
    <row r="4249" spans="1:6" x14ac:dyDescent="0.25">
      <c r="A4249" s="56" t="s">
        <v>2810</v>
      </c>
      <c r="B4249" s="56" t="s">
        <v>1711</v>
      </c>
      <c r="C4249" s="56" t="s">
        <v>5775</v>
      </c>
      <c r="D4249" s="57" t="s">
        <v>5767</v>
      </c>
      <c r="E4249" s="72" t="s">
        <v>5755</v>
      </c>
      <c r="F4249" s="56" t="s">
        <v>1711</v>
      </c>
    </row>
    <row r="4250" spans="1:6" x14ac:dyDescent="0.25">
      <c r="A4250" s="56" t="s">
        <v>415</v>
      </c>
      <c r="B4250" s="56" t="s">
        <v>1711</v>
      </c>
      <c r="C4250" s="56" t="s">
        <v>5775</v>
      </c>
      <c r="D4250" s="57" t="s">
        <v>5767</v>
      </c>
      <c r="E4250" s="72" t="s">
        <v>5755</v>
      </c>
      <c r="F4250" s="56" t="s">
        <v>1711</v>
      </c>
    </row>
    <row r="4251" spans="1:6" x14ac:dyDescent="0.25">
      <c r="A4251" s="56" t="s">
        <v>1689</v>
      </c>
      <c r="B4251" s="56" t="s">
        <v>1711</v>
      </c>
      <c r="C4251" s="56" t="s">
        <v>5775</v>
      </c>
      <c r="D4251" s="57" t="s">
        <v>5767</v>
      </c>
      <c r="E4251" s="72" t="s">
        <v>5755</v>
      </c>
      <c r="F4251" s="56" t="s">
        <v>1711</v>
      </c>
    </row>
    <row r="4252" spans="1:6" x14ac:dyDescent="0.25">
      <c r="A4252" s="56" t="s">
        <v>683</v>
      </c>
      <c r="B4252" s="56" t="s">
        <v>1711</v>
      </c>
      <c r="C4252" s="56" t="s">
        <v>5775</v>
      </c>
      <c r="D4252" s="57" t="s">
        <v>5767</v>
      </c>
      <c r="E4252" s="72" t="s">
        <v>5755</v>
      </c>
      <c r="F4252" s="56" t="s">
        <v>1711</v>
      </c>
    </row>
    <row r="4253" spans="1:6" x14ac:dyDescent="0.25">
      <c r="A4253" s="56" t="s">
        <v>5214</v>
      </c>
      <c r="B4253" s="56" t="s">
        <v>1711</v>
      </c>
      <c r="C4253" s="56" t="s">
        <v>5775</v>
      </c>
      <c r="D4253" s="57" t="s">
        <v>5767</v>
      </c>
      <c r="E4253" s="72" t="s">
        <v>5755</v>
      </c>
      <c r="F4253" s="56" t="s">
        <v>1711</v>
      </c>
    </row>
    <row r="4254" spans="1:6" x14ac:dyDescent="0.25">
      <c r="A4254" s="56" t="s">
        <v>3315</v>
      </c>
      <c r="B4254" s="56" t="s">
        <v>1711</v>
      </c>
      <c r="C4254" s="56" t="s">
        <v>5775</v>
      </c>
      <c r="D4254" s="57" t="s">
        <v>5767</v>
      </c>
      <c r="E4254" s="72" t="s">
        <v>5755</v>
      </c>
      <c r="F4254" s="56" t="s">
        <v>1711</v>
      </c>
    </row>
    <row r="4255" spans="1:6" x14ac:dyDescent="0.25">
      <c r="A4255" s="56" t="s">
        <v>4476</v>
      </c>
      <c r="B4255" s="56" t="s">
        <v>1711</v>
      </c>
      <c r="C4255" s="56" t="s">
        <v>5775</v>
      </c>
      <c r="D4255" s="57" t="s">
        <v>5767</v>
      </c>
      <c r="E4255" s="72" t="s">
        <v>5755</v>
      </c>
      <c r="F4255" s="56" t="s">
        <v>1711</v>
      </c>
    </row>
    <row r="4256" spans="1:6" x14ac:dyDescent="0.25">
      <c r="A4256" s="56" t="s">
        <v>628</v>
      </c>
      <c r="B4256" s="56" t="s">
        <v>1711</v>
      </c>
      <c r="C4256" s="56" t="s">
        <v>5775</v>
      </c>
      <c r="D4256" s="57" t="s">
        <v>5767</v>
      </c>
      <c r="E4256" s="72" t="s">
        <v>5755</v>
      </c>
      <c r="F4256" s="56" t="s">
        <v>1711</v>
      </c>
    </row>
    <row r="4257" spans="1:6" x14ac:dyDescent="0.25">
      <c r="A4257" s="56" t="s">
        <v>1199</v>
      </c>
      <c r="B4257" s="56" t="s">
        <v>1711</v>
      </c>
      <c r="C4257" s="56" t="s">
        <v>5775</v>
      </c>
      <c r="D4257" s="57" t="s">
        <v>5767</v>
      </c>
      <c r="E4257" s="72" t="s">
        <v>5755</v>
      </c>
      <c r="F4257" s="56" t="s">
        <v>1711</v>
      </c>
    </row>
    <row r="4258" spans="1:6" x14ac:dyDescent="0.25">
      <c r="A4258" s="56" t="s">
        <v>388</v>
      </c>
      <c r="B4258" s="56" t="s">
        <v>1711</v>
      </c>
      <c r="C4258" s="56" t="s">
        <v>5775</v>
      </c>
      <c r="D4258" s="57" t="s">
        <v>5767</v>
      </c>
      <c r="E4258" s="72" t="s">
        <v>5755</v>
      </c>
      <c r="F4258" s="56" t="s">
        <v>1711</v>
      </c>
    </row>
    <row r="4259" spans="1:6" x14ac:dyDescent="0.25">
      <c r="A4259" s="56" t="s">
        <v>306</v>
      </c>
      <c r="B4259" s="56" t="s">
        <v>1711</v>
      </c>
      <c r="C4259" s="56" t="s">
        <v>5775</v>
      </c>
      <c r="D4259" s="57" t="s">
        <v>5767</v>
      </c>
      <c r="E4259" s="72" t="s">
        <v>5755</v>
      </c>
      <c r="F4259" s="56" t="s">
        <v>1711</v>
      </c>
    </row>
    <row r="4260" spans="1:6" x14ac:dyDescent="0.25">
      <c r="A4260" s="56" t="s">
        <v>3370</v>
      </c>
      <c r="B4260" s="56" t="s">
        <v>1711</v>
      </c>
      <c r="C4260" s="56" t="s">
        <v>5775</v>
      </c>
      <c r="D4260" s="57" t="s">
        <v>5767</v>
      </c>
      <c r="E4260" s="72" t="s">
        <v>5755</v>
      </c>
      <c r="F4260" s="56" t="s">
        <v>1711</v>
      </c>
    </row>
    <row r="4261" spans="1:6" x14ac:dyDescent="0.25">
      <c r="A4261" s="56" t="s">
        <v>2996</v>
      </c>
      <c r="B4261" s="56" t="s">
        <v>1711</v>
      </c>
      <c r="C4261" s="56" t="s">
        <v>5775</v>
      </c>
      <c r="D4261" s="57" t="s">
        <v>5767</v>
      </c>
      <c r="E4261" s="72" t="s">
        <v>5755</v>
      </c>
      <c r="F4261" s="56" t="s">
        <v>1711</v>
      </c>
    </row>
    <row r="4262" spans="1:6" x14ac:dyDescent="0.25">
      <c r="A4262" s="56" t="s">
        <v>594</v>
      </c>
      <c r="B4262" s="56" t="s">
        <v>1711</v>
      </c>
      <c r="C4262" s="56" t="s">
        <v>5775</v>
      </c>
      <c r="D4262" s="57" t="s">
        <v>5767</v>
      </c>
      <c r="E4262" s="72" t="s">
        <v>5755</v>
      </c>
      <c r="F4262" s="56" t="s">
        <v>1711</v>
      </c>
    </row>
    <row r="4263" spans="1:6" x14ac:dyDescent="0.25">
      <c r="A4263" s="56" t="s">
        <v>5206</v>
      </c>
      <c r="B4263" s="56" t="s">
        <v>1711</v>
      </c>
      <c r="C4263" s="56" t="s">
        <v>5775</v>
      </c>
      <c r="D4263" s="57" t="s">
        <v>5767</v>
      </c>
      <c r="E4263" s="72" t="s">
        <v>5755</v>
      </c>
      <c r="F4263" s="56" t="s">
        <v>1711</v>
      </c>
    </row>
    <row r="4264" spans="1:6" x14ac:dyDescent="0.25">
      <c r="A4264" s="56" t="s">
        <v>4694</v>
      </c>
      <c r="B4264" s="56" t="s">
        <v>1711</v>
      </c>
      <c r="C4264" s="56" t="s">
        <v>5775</v>
      </c>
      <c r="D4264" s="57" t="s">
        <v>5767</v>
      </c>
      <c r="E4264" s="72" t="s">
        <v>5755</v>
      </c>
      <c r="F4264" s="56" t="s">
        <v>1711</v>
      </c>
    </row>
    <row r="4265" spans="1:6" x14ac:dyDescent="0.25">
      <c r="A4265" s="56" t="s">
        <v>3557</v>
      </c>
      <c r="B4265" s="56" t="s">
        <v>1711</v>
      </c>
      <c r="C4265" s="56" t="s">
        <v>5775</v>
      </c>
      <c r="D4265" s="57" t="s">
        <v>5767</v>
      </c>
      <c r="E4265" s="72" t="s">
        <v>5755</v>
      </c>
      <c r="F4265" s="56" t="s">
        <v>1711</v>
      </c>
    </row>
    <row r="4266" spans="1:6" x14ac:dyDescent="0.25">
      <c r="A4266" s="56" t="s">
        <v>595</v>
      </c>
      <c r="B4266" s="56" t="s">
        <v>1711</v>
      </c>
      <c r="C4266" s="56" t="s">
        <v>5775</v>
      </c>
      <c r="D4266" s="57" t="s">
        <v>5767</v>
      </c>
      <c r="E4266" s="72" t="s">
        <v>5755</v>
      </c>
      <c r="F4266" s="56" t="s">
        <v>1711</v>
      </c>
    </row>
    <row r="4267" spans="1:6" x14ac:dyDescent="0.25">
      <c r="A4267" s="56" t="s">
        <v>4361</v>
      </c>
      <c r="B4267" s="56" t="s">
        <v>5599</v>
      </c>
      <c r="C4267" s="56" t="s">
        <v>5785</v>
      </c>
      <c r="D4267" s="57" t="s">
        <v>5767</v>
      </c>
      <c r="E4267" s="72" t="s">
        <v>5755</v>
      </c>
      <c r="F4267" s="56" t="s">
        <v>5599</v>
      </c>
    </row>
    <row r="4268" spans="1:6" x14ac:dyDescent="0.25">
      <c r="A4268" s="56" t="s">
        <v>5295</v>
      </c>
      <c r="B4268" s="56" t="s">
        <v>5599</v>
      </c>
      <c r="C4268" s="56" t="s">
        <v>5785</v>
      </c>
      <c r="D4268" s="57" t="s">
        <v>5767</v>
      </c>
      <c r="E4268" s="72" t="s">
        <v>5755</v>
      </c>
      <c r="F4268" s="56" t="s">
        <v>5599</v>
      </c>
    </row>
    <row r="4269" spans="1:6" x14ac:dyDescent="0.25">
      <c r="A4269" s="56" t="s">
        <v>206</v>
      </c>
      <c r="B4269" s="56" t="s">
        <v>5599</v>
      </c>
      <c r="C4269" s="56" t="s">
        <v>5785</v>
      </c>
      <c r="D4269" s="57" t="s">
        <v>5767</v>
      </c>
      <c r="E4269" s="72" t="s">
        <v>5755</v>
      </c>
      <c r="F4269" s="56" t="s">
        <v>5599</v>
      </c>
    </row>
    <row r="4270" spans="1:6" x14ac:dyDescent="0.25">
      <c r="A4270" s="56" t="s">
        <v>4031</v>
      </c>
      <c r="B4270" s="56" t="s">
        <v>5599</v>
      </c>
      <c r="C4270" s="56" t="s">
        <v>5785</v>
      </c>
      <c r="D4270" s="57" t="s">
        <v>5767</v>
      </c>
      <c r="E4270" s="72" t="s">
        <v>5755</v>
      </c>
      <c r="F4270" s="56" t="s">
        <v>5599</v>
      </c>
    </row>
    <row r="4271" spans="1:6" x14ac:dyDescent="0.25">
      <c r="A4271" s="56" t="s">
        <v>314</v>
      </c>
      <c r="B4271" s="56" t="s">
        <v>5599</v>
      </c>
      <c r="C4271" s="56" t="s">
        <v>5785</v>
      </c>
      <c r="D4271" s="57" t="s">
        <v>5767</v>
      </c>
      <c r="E4271" s="72" t="s">
        <v>5755</v>
      </c>
      <c r="F4271" s="56" t="s">
        <v>5599</v>
      </c>
    </row>
    <row r="4272" spans="1:6" x14ac:dyDescent="0.25">
      <c r="A4272" s="56" t="s">
        <v>315</v>
      </c>
      <c r="B4272" s="56" t="s">
        <v>5599</v>
      </c>
      <c r="C4272" s="56" t="s">
        <v>5785</v>
      </c>
      <c r="D4272" s="57" t="s">
        <v>5767</v>
      </c>
      <c r="E4272" s="72" t="s">
        <v>5755</v>
      </c>
      <c r="F4272" s="56" t="s">
        <v>5599</v>
      </c>
    </row>
    <row r="4273" spans="1:6" x14ac:dyDescent="0.25">
      <c r="A4273" s="56" t="s">
        <v>2903</v>
      </c>
      <c r="B4273" s="56" t="s">
        <v>5599</v>
      </c>
      <c r="C4273" s="56" t="s">
        <v>5785</v>
      </c>
      <c r="D4273" s="57" t="s">
        <v>5767</v>
      </c>
      <c r="E4273" s="72" t="s">
        <v>5755</v>
      </c>
      <c r="F4273" s="56" t="s">
        <v>5599</v>
      </c>
    </row>
    <row r="4274" spans="1:6" x14ac:dyDescent="0.25">
      <c r="A4274" s="56" t="s">
        <v>316</v>
      </c>
      <c r="B4274" s="56" t="s">
        <v>5599</v>
      </c>
      <c r="C4274" s="56" t="s">
        <v>5785</v>
      </c>
      <c r="D4274" s="57" t="s">
        <v>5767</v>
      </c>
      <c r="E4274" s="72" t="s">
        <v>5755</v>
      </c>
      <c r="F4274" s="56" t="s">
        <v>5599</v>
      </c>
    </row>
    <row r="4275" spans="1:6" x14ac:dyDescent="0.25">
      <c r="A4275" s="56" t="s">
        <v>4608</v>
      </c>
      <c r="B4275" s="56" t="s">
        <v>5599</v>
      </c>
      <c r="C4275" s="56" t="s">
        <v>5785</v>
      </c>
      <c r="D4275" s="57" t="s">
        <v>5767</v>
      </c>
      <c r="E4275" s="72" t="s">
        <v>5755</v>
      </c>
      <c r="F4275" s="56" t="s">
        <v>5599</v>
      </c>
    </row>
    <row r="4276" spans="1:6" x14ac:dyDescent="0.25">
      <c r="A4276" s="56" t="s">
        <v>4318</v>
      </c>
      <c r="B4276" s="56" t="s">
        <v>5599</v>
      </c>
      <c r="C4276" s="56" t="s">
        <v>5785</v>
      </c>
      <c r="D4276" s="57" t="s">
        <v>5767</v>
      </c>
      <c r="E4276" s="72" t="s">
        <v>5755</v>
      </c>
      <c r="F4276" s="56" t="s">
        <v>5599</v>
      </c>
    </row>
    <row r="4277" spans="1:6" x14ac:dyDescent="0.25">
      <c r="A4277" s="56" t="s">
        <v>4410</v>
      </c>
      <c r="B4277" s="56" t="s">
        <v>5599</v>
      </c>
      <c r="C4277" s="56" t="s">
        <v>5785</v>
      </c>
      <c r="D4277" s="57" t="s">
        <v>5767</v>
      </c>
      <c r="E4277" s="72" t="s">
        <v>5755</v>
      </c>
      <c r="F4277" s="56" t="s">
        <v>5599</v>
      </c>
    </row>
    <row r="4278" spans="1:6" x14ac:dyDescent="0.25">
      <c r="A4278" s="56" t="s">
        <v>352</v>
      </c>
      <c r="B4278" s="56" t="s">
        <v>5599</v>
      </c>
      <c r="C4278" s="56" t="s">
        <v>5785</v>
      </c>
      <c r="D4278" s="57" t="s">
        <v>5767</v>
      </c>
      <c r="E4278" s="72" t="s">
        <v>5755</v>
      </c>
      <c r="F4278" s="56" t="s">
        <v>5599</v>
      </c>
    </row>
    <row r="4279" spans="1:6" x14ac:dyDescent="0.25">
      <c r="A4279" s="56" t="s">
        <v>354</v>
      </c>
      <c r="B4279" s="56" t="s">
        <v>5599</v>
      </c>
      <c r="C4279" s="56" t="s">
        <v>5785</v>
      </c>
      <c r="D4279" s="57" t="s">
        <v>5767</v>
      </c>
      <c r="E4279" s="72" t="s">
        <v>5755</v>
      </c>
      <c r="F4279" s="56" t="s">
        <v>5599</v>
      </c>
    </row>
    <row r="4280" spans="1:6" x14ac:dyDescent="0.25">
      <c r="A4280" s="56" t="s">
        <v>4530</v>
      </c>
      <c r="B4280" s="56" t="s">
        <v>5599</v>
      </c>
      <c r="C4280" s="56" t="s">
        <v>5785</v>
      </c>
      <c r="D4280" s="57" t="s">
        <v>5767</v>
      </c>
      <c r="E4280" s="72" t="s">
        <v>5755</v>
      </c>
      <c r="F4280" s="56" t="s">
        <v>5599</v>
      </c>
    </row>
    <row r="4281" spans="1:6" x14ac:dyDescent="0.25">
      <c r="A4281" s="56" t="s">
        <v>319</v>
      </c>
      <c r="B4281" s="56" t="s">
        <v>5599</v>
      </c>
      <c r="C4281" s="56" t="s">
        <v>5785</v>
      </c>
      <c r="D4281" s="57" t="s">
        <v>5767</v>
      </c>
      <c r="E4281" s="72" t="s">
        <v>5755</v>
      </c>
      <c r="F4281" s="56" t="s">
        <v>5599</v>
      </c>
    </row>
    <row r="4282" spans="1:6" x14ac:dyDescent="0.25">
      <c r="A4282" s="56" t="s">
        <v>320</v>
      </c>
      <c r="B4282" s="56" t="s">
        <v>5599</v>
      </c>
      <c r="C4282" s="56" t="s">
        <v>5785</v>
      </c>
      <c r="D4282" s="57" t="s">
        <v>5767</v>
      </c>
      <c r="E4282" s="72" t="s">
        <v>5755</v>
      </c>
      <c r="F4282" s="56" t="s">
        <v>5599</v>
      </c>
    </row>
    <row r="4283" spans="1:6" x14ac:dyDescent="0.25">
      <c r="A4283" s="56" t="s">
        <v>5284</v>
      </c>
      <c r="B4283" s="56" t="s">
        <v>5599</v>
      </c>
      <c r="C4283" s="56" t="s">
        <v>5785</v>
      </c>
      <c r="D4283" s="57" t="s">
        <v>5767</v>
      </c>
      <c r="E4283" s="72" t="s">
        <v>5755</v>
      </c>
      <c r="F4283" s="56" t="s">
        <v>5599</v>
      </c>
    </row>
    <row r="4284" spans="1:6" x14ac:dyDescent="0.25">
      <c r="A4284" s="56" t="s">
        <v>3997</v>
      </c>
      <c r="B4284" s="56" t="s">
        <v>5599</v>
      </c>
      <c r="C4284" s="56" t="s">
        <v>5785</v>
      </c>
      <c r="D4284" s="57" t="s">
        <v>5767</v>
      </c>
      <c r="E4284" s="72" t="s">
        <v>5755</v>
      </c>
      <c r="F4284" s="56" t="s">
        <v>5599</v>
      </c>
    </row>
    <row r="4285" spans="1:6" x14ac:dyDescent="0.25">
      <c r="A4285" s="56" t="s">
        <v>323</v>
      </c>
      <c r="B4285" s="56" t="s">
        <v>5599</v>
      </c>
      <c r="C4285" s="56" t="s">
        <v>5785</v>
      </c>
      <c r="D4285" s="57" t="s">
        <v>5767</v>
      </c>
      <c r="E4285" s="72" t="s">
        <v>5755</v>
      </c>
      <c r="F4285" s="56" t="s">
        <v>5599</v>
      </c>
    </row>
    <row r="4286" spans="1:6" x14ac:dyDescent="0.25">
      <c r="A4286" s="56" t="s">
        <v>214</v>
      </c>
      <c r="B4286" s="56" t="s">
        <v>5599</v>
      </c>
      <c r="C4286" s="56" t="s">
        <v>5785</v>
      </c>
      <c r="D4286" s="57" t="s">
        <v>5767</v>
      </c>
      <c r="E4286" s="72" t="s">
        <v>5755</v>
      </c>
      <c r="F4286" s="56" t="s">
        <v>5599</v>
      </c>
    </row>
    <row r="4287" spans="1:6" x14ac:dyDescent="0.25">
      <c r="A4287" s="56" t="s">
        <v>324</v>
      </c>
      <c r="B4287" s="56" t="s">
        <v>5599</v>
      </c>
      <c r="C4287" s="56" t="s">
        <v>5785</v>
      </c>
      <c r="D4287" s="57" t="s">
        <v>5767</v>
      </c>
      <c r="E4287" s="72" t="s">
        <v>5755</v>
      </c>
      <c r="F4287" s="56" t="s">
        <v>5599</v>
      </c>
    </row>
    <row r="4288" spans="1:6" x14ac:dyDescent="0.25">
      <c r="A4288" s="56" t="s">
        <v>639</v>
      </c>
      <c r="B4288" s="56" t="s">
        <v>5599</v>
      </c>
      <c r="C4288" s="56" t="s">
        <v>5785</v>
      </c>
      <c r="D4288" s="57" t="s">
        <v>5767</v>
      </c>
      <c r="E4288" s="72" t="s">
        <v>5755</v>
      </c>
      <c r="F4288" s="56" t="s">
        <v>5599</v>
      </c>
    </row>
    <row r="4289" spans="1:6" x14ac:dyDescent="0.25">
      <c r="A4289" s="56" t="s">
        <v>3999</v>
      </c>
      <c r="B4289" s="56" t="s">
        <v>5599</v>
      </c>
      <c r="C4289" s="56" t="s">
        <v>5785</v>
      </c>
      <c r="D4289" s="57" t="s">
        <v>5767</v>
      </c>
      <c r="E4289" s="72" t="s">
        <v>5755</v>
      </c>
      <c r="F4289" s="56" t="s">
        <v>5599</v>
      </c>
    </row>
    <row r="4290" spans="1:6" x14ac:dyDescent="0.25">
      <c r="A4290" s="56" t="s">
        <v>5325</v>
      </c>
      <c r="B4290" s="56" t="s">
        <v>5599</v>
      </c>
      <c r="C4290" s="56" t="s">
        <v>5785</v>
      </c>
      <c r="D4290" s="57" t="s">
        <v>5767</v>
      </c>
      <c r="E4290" s="72" t="s">
        <v>5755</v>
      </c>
      <c r="F4290" s="56" t="s">
        <v>5599</v>
      </c>
    </row>
    <row r="4291" spans="1:6" x14ac:dyDescent="0.25">
      <c r="A4291" s="56" t="s">
        <v>3272</v>
      </c>
      <c r="B4291" s="56" t="s">
        <v>5599</v>
      </c>
      <c r="C4291" s="56" t="s">
        <v>5785</v>
      </c>
      <c r="D4291" s="57" t="s">
        <v>5767</v>
      </c>
      <c r="E4291" s="72" t="s">
        <v>5755</v>
      </c>
      <c r="F4291" s="56" t="s">
        <v>5599</v>
      </c>
    </row>
    <row r="4292" spans="1:6" x14ac:dyDescent="0.25">
      <c r="A4292" s="56" t="s">
        <v>330</v>
      </c>
      <c r="B4292" s="56" t="s">
        <v>5599</v>
      </c>
      <c r="C4292" s="56" t="s">
        <v>5785</v>
      </c>
      <c r="D4292" s="57" t="s">
        <v>5767</v>
      </c>
      <c r="E4292" s="72" t="s">
        <v>5755</v>
      </c>
      <c r="F4292" s="56" t="s">
        <v>5599</v>
      </c>
    </row>
    <row r="4293" spans="1:6" x14ac:dyDescent="0.25">
      <c r="A4293" s="56" t="s">
        <v>4323</v>
      </c>
      <c r="B4293" s="56" t="s">
        <v>5599</v>
      </c>
      <c r="C4293" s="56" t="s">
        <v>5785</v>
      </c>
      <c r="D4293" s="57" t="s">
        <v>5767</v>
      </c>
      <c r="E4293" s="72" t="s">
        <v>5755</v>
      </c>
      <c r="F4293" s="56" t="s">
        <v>5599</v>
      </c>
    </row>
    <row r="4294" spans="1:6" x14ac:dyDescent="0.25">
      <c r="A4294" s="56" t="s">
        <v>331</v>
      </c>
      <c r="B4294" s="56" t="s">
        <v>5599</v>
      </c>
      <c r="C4294" s="56" t="s">
        <v>5785</v>
      </c>
      <c r="D4294" s="57" t="s">
        <v>5767</v>
      </c>
      <c r="E4294" s="72" t="s">
        <v>5755</v>
      </c>
      <c r="F4294" s="56" t="s">
        <v>5599</v>
      </c>
    </row>
    <row r="4295" spans="1:6" x14ac:dyDescent="0.25">
      <c r="A4295" s="56" t="s">
        <v>4025</v>
      </c>
      <c r="B4295" s="56" t="s">
        <v>5599</v>
      </c>
      <c r="C4295" s="56" t="s">
        <v>5785</v>
      </c>
      <c r="D4295" s="57" t="s">
        <v>5767</v>
      </c>
      <c r="E4295" s="72" t="s">
        <v>5755</v>
      </c>
      <c r="F4295" s="56" t="s">
        <v>5599</v>
      </c>
    </row>
    <row r="4296" spans="1:6" x14ac:dyDescent="0.25">
      <c r="A4296" s="56" t="s">
        <v>465</v>
      </c>
      <c r="B4296" s="56" t="s">
        <v>5599</v>
      </c>
      <c r="C4296" s="56" t="s">
        <v>5785</v>
      </c>
      <c r="D4296" s="57" t="s">
        <v>5767</v>
      </c>
      <c r="E4296" s="72" t="s">
        <v>5755</v>
      </c>
      <c r="F4296" s="56" t="s">
        <v>5599</v>
      </c>
    </row>
    <row r="4297" spans="1:6" x14ac:dyDescent="0.25">
      <c r="A4297" s="56" t="s">
        <v>4002</v>
      </c>
      <c r="B4297" s="56" t="s">
        <v>5599</v>
      </c>
      <c r="C4297" s="56" t="s">
        <v>5785</v>
      </c>
      <c r="D4297" s="57" t="s">
        <v>5767</v>
      </c>
      <c r="E4297" s="72" t="s">
        <v>5755</v>
      </c>
      <c r="F4297" s="56" t="s">
        <v>5599</v>
      </c>
    </row>
    <row r="4298" spans="1:6" x14ac:dyDescent="0.25">
      <c r="A4298" s="56" t="s">
        <v>333</v>
      </c>
      <c r="B4298" s="56" t="s">
        <v>5599</v>
      </c>
      <c r="C4298" s="56" t="s">
        <v>5785</v>
      </c>
      <c r="D4298" s="57" t="s">
        <v>5767</v>
      </c>
      <c r="E4298" s="72" t="s">
        <v>5755</v>
      </c>
      <c r="F4298" s="56" t="s">
        <v>5599</v>
      </c>
    </row>
    <row r="4299" spans="1:6" x14ac:dyDescent="0.25">
      <c r="A4299" s="56" t="s">
        <v>370</v>
      </c>
      <c r="B4299" s="56" t="s">
        <v>5599</v>
      </c>
      <c r="C4299" s="56" t="s">
        <v>5785</v>
      </c>
      <c r="D4299" s="57" t="s">
        <v>5767</v>
      </c>
      <c r="E4299" s="72" t="s">
        <v>5755</v>
      </c>
      <c r="F4299" s="56" t="s">
        <v>5599</v>
      </c>
    </row>
    <row r="4300" spans="1:6" x14ac:dyDescent="0.25">
      <c r="A4300" s="56" t="s">
        <v>676</v>
      </c>
      <c r="B4300" s="56" t="s">
        <v>5599</v>
      </c>
      <c r="C4300" s="56" t="s">
        <v>5785</v>
      </c>
      <c r="D4300" s="57" t="s">
        <v>5767</v>
      </c>
      <c r="E4300" s="72" t="s">
        <v>5755</v>
      </c>
      <c r="F4300" s="56" t="s">
        <v>5599</v>
      </c>
    </row>
    <row r="4301" spans="1:6" x14ac:dyDescent="0.25">
      <c r="A4301" s="56" t="s">
        <v>2818</v>
      </c>
      <c r="B4301" s="56" t="s">
        <v>5599</v>
      </c>
      <c r="C4301" s="56" t="s">
        <v>5785</v>
      </c>
      <c r="D4301" s="57" t="s">
        <v>5767</v>
      </c>
      <c r="E4301" s="72" t="s">
        <v>5755</v>
      </c>
      <c r="F4301" s="56" t="s">
        <v>5599</v>
      </c>
    </row>
    <row r="4302" spans="1:6" x14ac:dyDescent="0.25">
      <c r="A4302" s="56" t="s">
        <v>5247</v>
      </c>
      <c r="B4302" s="56" t="s">
        <v>5599</v>
      </c>
      <c r="C4302" s="56" t="s">
        <v>5786</v>
      </c>
      <c r="D4302" s="57" t="s">
        <v>5767</v>
      </c>
      <c r="E4302" s="72" t="s">
        <v>5755</v>
      </c>
      <c r="F4302" s="56" t="s">
        <v>5599</v>
      </c>
    </row>
    <row r="4303" spans="1:6" x14ac:dyDescent="0.25">
      <c r="A4303" s="56" t="s">
        <v>4367</v>
      </c>
      <c r="B4303" s="56" t="s">
        <v>5599</v>
      </c>
      <c r="C4303" s="56" t="s">
        <v>5786</v>
      </c>
      <c r="D4303" s="57" t="s">
        <v>5767</v>
      </c>
      <c r="E4303" s="72" t="s">
        <v>5755</v>
      </c>
      <c r="F4303" s="56" t="s">
        <v>5599</v>
      </c>
    </row>
    <row r="4304" spans="1:6" x14ac:dyDescent="0.25">
      <c r="A4304" s="56" t="s">
        <v>372</v>
      </c>
      <c r="B4304" s="56" t="s">
        <v>5599</v>
      </c>
      <c r="C4304" s="56" t="s">
        <v>5786</v>
      </c>
      <c r="D4304" s="57" t="s">
        <v>5767</v>
      </c>
      <c r="E4304" s="72" t="s">
        <v>5755</v>
      </c>
      <c r="F4304" s="56" t="s">
        <v>5599</v>
      </c>
    </row>
    <row r="4305" spans="1:6" x14ac:dyDescent="0.25">
      <c r="A4305" s="56" t="s">
        <v>646</v>
      </c>
      <c r="B4305" s="56" t="s">
        <v>5599</v>
      </c>
      <c r="C4305" s="56" t="s">
        <v>5786</v>
      </c>
      <c r="D4305" s="57" t="s">
        <v>5767</v>
      </c>
      <c r="E4305" s="72" t="s">
        <v>5755</v>
      </c>
      <c r="F4305" s="56" t="s">
        <v>5599</v>
      </c>
    </row>
    <row r="4306" spans="1:6" x14ac:dyDescent="0.25">
      <c r="A4306" s="56" t="s">
        <v>647</v>
      </c>
      <c r="B4306" s="56" t="s">
        <v>5599</v>
      </c>
      <c r="C4306" s="56" t="s">
        <v>5786</v>
      </c>
      <c r="D4306" s="57" t="s">
        <v>5767</v>
      </c>
      <c r="E4306" s="72" t="s">
        <v>5755</v>
      </c>
      <c r="F4306" s="56" t="s">
        <v>5599</v>
      </c>
    </row>
    <row r="4307" spans="1:6" x14ac:dyDescent="0.25">
      <c r="A4307" s="56" t="s">
        <v>335</v>
      </c>
      <c r="B4307" s="56" t="s">
        <v>5599</v>
      </c>
      <c r="C4307" s="56" t="s">
        <v>5786</v>
      </c>
      <c r="D4307" s="57" t="s">
        <v>5767</v>
      </c>
      <c r="E4307" s="72" t="s">
        <v>5755</v>
      </c>
      <c r="F4307" s="56" t="s">
        <v>5599</v>
      </c>
    </row>
    <row r="4308" spans="1:6" x14ac:dyDescent="0.25">
      <c r="A4308" s="56" t="s">
        <v>5238</v>
      </c>
      <c r="B4308" s="56" t="s">
        <v>5599</v>
      </c>
      <c r="C4308" s="56" t="s">
        <v>5786</v>
      </c>
      <c r="D4308" s="57" t="s">
        <v>5767</v>
      </c>
      <c r="E4308" s="72" t="s">
        <v>5755</v>
      </c>
      <c r="F4308" s="56" t="s">
        <v>5599</v>
      </c>
    </row>
    <row r="4309" spans="1:6" x14ac:dyDescent="0.25">
      <c r="A4309" s="56" t="s">
        <v>5290</v>
      </c>
      <c r="B4309" s="56" t="s">
        <v>5599</v>
      </c>
      <c r="C4309" s="56" t="s">
        <v>5786</v>
      </c>
      <c r="D4309" s="57" t="s">
        <v>5767</v>
      </c>
      <c r="E4309" s="72" t="s">
        <v>5755</v>
      </c>
      <c r="F4309" s="56" t="s">
        <v>5599</v>
      </c>
    </row>
    <row r="4310" spans="1:6" x14ac:dyDescent="0.25">
      <c r="A4310" s="56" t="s">
        <v>4599</v>
      </c>
      <c r="B4310" s="56" t="s">
        <v>5599</v>
      </c>
      <c r="C4310" s="56" t="s">
        <v>5786</v>
      </c>
      <c r="D4310" s="57" t="s">
        <v>5767</v>
      </c>
      <c r="E4310" s="72" t="s">
        <v>5755</v>
      </c>
      <c r="F4310" s="56" t="s">
        <v>5599</v>
      </c>
    </row>
    <row r="4311" spans="1:6" x14ac:dyDescent="0.25">
      <c r="A4311" s="56" t="s">
        <v>4003</v>
      </c>
      <c r="B4311" s="56" t="s">
        <v>5599</v>
      </c>
      <c r="C4311" s="56" t="s">
        <v>5786</v>
      </c>
      <c r="D4311" s="57" t="s">
        <v>5767</v>
      </c>
      <c r="E4311" s="72" t="s">
        <v>5755</v>
      </c>
      <c r="F4311" s="56" t="s">
        <v>5599</v>
      </c>
    </row>
    <row r="4312" spans="1:6" x14ac:dyDescent="0.25">
      <c r="A4312" s="56" t="s">
        <v>3975</v>
      </c>
      <c r="B4312" s="56" t="s">
        <v>5599</v>
      </c>
      <c r="C4312" s="56" t="s">
        <v>5786</v>
      </c>
      <c r="D4312" s="57" t="s">
        <v>5767</v>
      </c>
      <c r="E4312" s="72" t="s">
        <v>5755</v>
      </c>
      <c r="F4312" s="56" t="s">
        <v>5599</v>
      </c>
    </row>
    <row r="4313" spans="1:6" x14ac:dyDescent="0.25">
      <c r="A4313" s="56" t="s">
        <v>648</v>
      </c>
      <c r="B4313" s="56" t="s">
        <v>5599</v>
      </c>
      <c r="C4313" s="56" t="s">
        <v>5786</v>
      </c>
      <c r="D4313" s="57" t="s">
        <v>5767</v>
      </c>
      <c r="E4313" s="72" t="s">
        <v>5755</v>
      </c>
      <c r="F4313" s="56" t="s">
        <v>5599</v>
      </c>
    </row>
    <row r="4314" spans="1:6" x14ac:dyDescent="0.25">
      <c r="A4314" s="56" t="s">
        <v>378</v>
      </c>
      <c r="B4314" s="56" t="s">
        <v>5599</v>
      </c>
      <c r="C4314" s="56" t="s">
        <v>5786</v>
      </c>
      <c r="D4314" s="57" t="s">
        <v>5767</v>
      </c>
      <c r="E4314" s="72" t="s">
        <v>5755</v>
      </c>
      <c r="F4314" s="56" t="s">
        <v>5599</v>
      </c>
    </row>
    <row r="4315" spans="1:6" x14ac:dyDescent="0.25">
      <c r="A4315" s="56" t="s">
        <v>336</v>
      </c>
      <c r="B4315" s="56" t="s">
        <v>5599</v>
      </c>
      <c r="C4315" s="56" t="s">
        <v>5786</v>
      </c>
      <c r="D4315" s="57" t="s">
        <v>5767</v>
      </c>
      <c r="E4315" s="72" t="s">
        <v>5755</v>
      </c>
      <c r="F4315" s="56" t="s">
        <v>5599</v>
      </c>
    </row>
    <row r="4316" spans="1:6" x14ac:dyDescent="0.25">
      <c r="A4316" s="56" t="s">
        <v>4601</v>
      </c>
      <c r="B4316" s="56" t="s">
        <v>5599</v>
      </c>
      <c r="C4316" s="56" t="s">
        <v>5786</v>
      </c>
      <c r="D4316" s="57" t="s">
        <v>5767</v>
      </c>
      <c r="E4316" s="72" t="s">
        <v>5755</v>
      </c>
      <c r="F4316" s="56" t="s">
        <v>5599</v>
      </c>
    </row>
    <row r="4317" spans="1:6" x14ac:dyDescent="0.25">
      <c r="A4317" s="56" t="s">
        <v>4909</v>
      </c>
      <c r="B4317" s="56" t="s">
        <v>5599</v>
      </c>
      <c r="C4317" s="56" t="s">
        <v>5786</v>
      </c>
      <c r="D4317" s="57" t="s">
        <v>5767</v>
      </c>
      <c r="E4317" s="72" t="s">
        <v>5755</v>
      </c>
      <c r="F4317" s="56" t="s">
        <v>5599</v>
      </c>
    </row>
    <row r="4318" spans="1:6" x14ac:dyDescent="0.25">
      <c r="A4318" s="56" t="s">
        <v>337</v>
      </c>
      <c r="B4318" s="56" t="s">
        <v>5599</v>
      </c>
      <c r="C4318" s="56" t="s">
        <v>5786</v>
      </c>
      <c r="D4318" s="57" t="s">
        <v>5767</v>
      </c>
      <c r="E4318" s="72" t="s">
        <v>5755</v>
      </c>
      <c r="F4318" s="56" t="s">
        <v>5599</v>
      </c>
    </row>
    <row r="4319" spans="1:6" x14ac:dyDescent="0.25">
      <c r="A4319" s="56" t="s">
        <v>4006</v>
      </c>
      <c r="B4319" s="56" t="s">
        <v>5599</v>
      </c>
      <c r="C4319" s="56" t="s">
        <v>5786</v>
      </c>
      <c r="D4319" s="57" t="s">
        <v>5767</v>
      </c>
      <c r="E4319" s="72" t="s">
        <v>5755</v>
      </c>
      <c r="F4319" s="56" t="s">
        <v>5599</v>
      </c>
    </row>
    <row r="4320" spans="1:6" x14ac:dyDescent="0.25">
      <c r="A4320" s="56" t="s">
        <v>338</v>
      </c>
      <c r="B4320" s="56" t="s">
        <v>5599</v>
      </c>
      <c r="C4320" s="56" t="s">
        <v>5786</v>
      </c>
      <c r="D4320" s="57" t="s">
        <v>5767</v>
      </c>
      <c r="E4320" s="72" t="s">
        <v>5755</v>
      </c>
      <c r="F4320" s="56" t="s">
        <v>5599</v>
      </c>
    </row>
    <row r="4321" spans="1:6" x14ac:dyDescent="0.25">
      <c r="A4321" s="56" t="s">
        <v>4684</v>
      </c>
      <c r="B4321" s="56" t="s">
        <v>5599</v>
      </c>
      <c r="C4321" s="56" t="s">
        <v>5786</v>
      </c>
      <c r="D4321" s="57" t="s">
        <v>5767</v>
      </c>
      <c r="E4321" s="72" t="s">
        <v>5755</v>
      </c>
      <c r="F4321" s="56" t="s">
        <v>5599</v>
      </c>
    </row>
    <row r="4322" spans="1:6" x14ac:dyDescent="0.25">
      <c r="A4322" s="56" t="s">
        <v>5328</v>
      </c>
      <c r="B4322" s="56" t="s">
        <v>5599</v>
      </c>
      <c r="C4322" s="56" t="s">
        <v>5786</v>
      </c>
      <c r="D4322" s="57" t="s">
        <v>5767</v>
      </c>
      <c r="E4322" s="72" t="s">
        <v>5755</v>
      </c>
      <c r="F4322" s="56" t="s">
        <v>5599</v>
      </c>
    </row>
    <row r="4323" spans="1:6" x14ac:dyDescent="0.25">
      <c r="A4323" s="56" t="s">
        <v>653</v>
      </c>
      <c r="B4323" s="56" t="s">
        <v>5599</v>
      </c>
      <c r="C4323" s="56" t="s">
        <v>5786</v>
      </c>
      <c r="D4323" s="57" t="s">
        <v>5767</v>
      </c>
      <c r="E4323" s="72" t="s">
        <v>5755</v>
      </c>
      <c r="F4323" s="56" t="s">
        <v>5599</v>
      </c>
    </row>
    <row r="4324" spans="1:6" x14ac:dyDescent="0.25">
      <c r="A4324" s="56" t="s">
        <v>4538</v>
      </c>
      <c r="B4324" s="56" t="s">
        <v>5599</v>
      </c>
      <c r="C4324" s="56" t="s">
        <v>5786</v>
      </c>
      <c r="D4324" s="57" t="s">
        <v>5767</v>
      </c>
      <c r="E4324" s="72" t="s">
        <v>5755</v>
      </c>
      <c r="F4324" s="56" t="s">
        <v>5599</v>
      </c>
    </row>
    <row r="4325" spans="1:6" x14ac:dyDescent="0.25">
      <c r="A4325" s="56" t="s">
        <v>4604</v>
      </c>
      <c r="B4325" s="56" t="s">
        <v>5599</v>
      </c>
      <c r="C4325" s="56" t="s">
        <v>5786</v>
      </c>
      <c r="D4325" s="57" t="s">
        <v>5767</v>
      </c>
      <c r="E4325" s="72" t="s">
        <v>5755</v>
      </c>
      <c r="F4325" s="56" t="s">
        <v>5599</v>
      </c>
    </row>
    <row r="4326" spans="1:6" x14ac:dyDescent="0.25">
      <c r="A4326" s="56" t="s">
        <v>4008</v>
      </c>
      <c r="B4326" s="56" t="s">
        <v>5599</v>
      </c>
      <c r="C4326" s="56" t="s">
        <v>5786</v>
      </c>
      <c r="D4326" s="57" t="s">
        <v>5767</v>
      </c>
      <c r="E4326" s="72" t="s">
        <v>5755</v>
      </c>
      <c r="F4326" s="56" t="s">
        <v>5599</v>
      </c>
    </row>
    <row r="4327" spans="1:6" x14ac:dyDescent="0.25">
      <c r="A4327" s="56" t="s">
        <v>447</v>
      </c>
      <c r="B4327" s="56" t="s">
        <v>5599</v>
      </c>
      <c r="C4327" s="56" t="s">
        <v>5786</v>
      </c>
      <c r="D4327" s="57" t="s">
        <v>5767</v>
      </c>
      <c r="E4327" s="72" t="s">
        <v>5755</v>
      </c>
      <c r="F4327" s="56" t="s">
        <v>5599</v>
      </c>
    </row>
    <row r="4328" spans="1:6" x14ac:dyDescent="0.25">
      <c r="A4328" s="56" t="s">
        <v>448</v>
      </c>
      <c r="B4328" s="56" t="s">
        <v>5599</v>
      </c>
      <c r="C4328" s="56" t="s">
        <v>5786</v>
      </c>
      <c r="D4328" s="57" t="s">
        <v>5767</v>
      </c>
      <c r="E4328" s="72" t="s">
        <v>5755</v>
      </c>
      <c r="F4328" s="56" t="s">
        <v>5599</v>
      </c>
    </row>
    <row r="4329" spans="1:6" x14ac:dyDescent="0.25">
      <c r="A4329" s="56" t="s">
        <v>687</v>
      </c>
      <c r="B4329" s="56" t="s">
        <v>5599</v>
      </c>
      <c r="C4329" s="56" t="s">
        <v>5786</v>
      </c>
      <c r="D4329" s="57" t="s">
        <v>5767</v>
      </c>
      <c r="E4329" s="72" t="s">
        <v>5755</v>
      </c>
      <c r="F4329" s="56" t="s">
        <v>5599</v>
      </c>
    </row>
    <row r="4330" spans="1:6" x14ac:dyDescent="0.25">
      <c r="A4330" s="56" t="s">
        <v>3218</v>
      </c>
      <c r="B4330" s="56" t="s">
        <v>5599</v>
      </c>
      <c r="C4330" s="56" t="s">
        <v>5786</v>
      </c>
      <c r="D4330" s="57" t="s">
        <v>5767</v>
      </c>
      <c r="E4330" s="72" t="s">
        <v>5755</v>
      </c>
      <c r="F4330" s="56" t="s">
        <v>5599</v>
      </c>
    </row>
    <row r="4331" spans="1:6" x14ac:dyDescent="0.25">
      <c r="A4331" s="56" t="s">
        <v>4667</v>
      </c>
      <c r="B4331" s="56" t="s">
        <v>5599</v>
      </c>
      <c r="C4331" s="56" t="s">
        <v>5786</v>
      </c>
      <c r="D4331" s="57" t="s">
        <v>5767</v>
      </c>
      <c r="E4331" s="72" t="s">
        <v>5755</v>
      </c>
      <c r="F4331" s="56" t="s">
        <v>5599</v>
      </c>
    </row>
    <row r="4332" spans="1:6" x14ac:dyDescent="0.25">
      <c r="A4332" s="56" t="s">
        <v>4015</v>
      </c>
      <c r="B4332" s="56" t="s">
        <v>5599</v>
      </c>
      <c r="C4332" s="56" t="s">
        <v>5786</v>
      </c>
      <c r="D4332" s="57" t="s">
        <v>5767</v>
      </c>
      <c r="E4332" s="72" t="s">
        <v>5755</v>
      </c>
      <c r="F4332" s="56" t="s">
        <v>5599</v>
      </c>
    </row>
    <row r="4333" spans="1:6" x14ac:dyDescent="0.25">
      <c r="A4333" s="56" t="s">
        <v>5320</v>
      </c>
      <c r="B4333" s="56" t="s">
        <v>5599</v>
      </c>
      <c r="C4333" s="56" t="s">
        <v>5786</v>
      </c>
      <c r="D4333" s="57" t="s">
        <v>5767</v>
      </c>
      <c r="E4333" s="72" t="s">
        <v>5755</v>
      </c>
      <c r="F4333" s="56" t="s">
        <v>5599</v>
      </c>
    </row>
    <row r="4334" spans="1:6" x14ac:dyDescent="0.25">
      <c r="A4334" s="56" t="s">
        <v>4016</v>
      </c>
      <c r="B4334" s="56" t="s">
        <v>5599</v>
      </c>
      <c r="C4334" s="56" t="s">
        <v>5786</v>
      </c>
      <c r="D4334" s="57" t="s">
        <v>5767</v>
      </c>
      <c r="E4334" s="72" t="s">
        <v>5755</v>
      </c>
      <c r="F4334" s="56" t="s">
        <v>5599</v>
      </c>
    </row>
    <row r="4335" spans="1:6" x14ac:dyDescent="0.25">
      <c r="A4335" s="56" t="s">
        <v>455</v>
      </c>
      <c r="B4335" s="56" t="s">
        <v>5599</v>
      </c>
      <c r="C4335" s="56" t="s">
        <v>5786</v>
      </c>
      <c r="D4335" s="57" t="s">
        <v>5767</v>
      </c>
      <c r="E4335" s="72" t="s">
        <v>5755</v>
      </c>
      <c r="F4335" s="56" t="s">
        <v>5599</v>
      </c>
    </row>
    <row r="4336" spans="1:6" x14ac:dyDescent="0.25">
      <c r="A4336" s="56" t="s">
        <v>3298</v>
      </c>
      <c r="B4336" s="56" t="s">
        <v>5600</v>
      </c>
      <c r="C4336" s="56" t="s">
        <v>5774</v>
      </c>
      <c r="D4336" s="57" t="s">
        <v>5767</v>
      </c>
      <c r="E4336" s="72" t="s">
        <v>5755</v>
      </c>
      <c r="F4336" s="56" t="s">
        <v>5600</v>
      </c>
    </row>
    <row r="4337" spans="1:6" x14ac:dyDescent="0.25">
      <c r="A4337" s="56" t="s">
        <v>312</v>
      </c>
      <c r="B4337" s="56" t="s">
        <v>5600</v>
      </c>
      <c r="C4337" s="56" t="s">
        <v>5774</v>
      </c>
      <c r="D4337" s="57" t="s">
        <v>5767</v>
      </c>
      <c r="E4337" s="72" t="s">
        <v>5755</v>
      </c>
      <c r="F4337" s="56" t="s">
        <v>5600</v>
      </c>
    </row>
    <row r="4338" spans="1:6" x14ac:dyDescent="0.25">
      <c r="A4338" s="56" t="s">
        <v>313</v>
      </c>
      <c r="B4338" s="56" t="s">
        <v>5600</v>
      </c>
      <c r="C4338" s="56" t="s">
        <v>5774</v>
      </c>
      <c r="D4338" s="57" t="s">
        <v>5767</v>
      </c>
      <c r="E4338" s="72" t="s">
        <v>5755</v>
      </c>
      <c r="F4338" s="56" t="s">
        <v>5600</v>
      </c>
    </row>
    <row r="4339" spans="1:6" x14ac:dyDescent="0.25">
      <c r="A4339" s="56" t="s">
        <v>1634</v>
      </c>
      <c r="B4339" s="56" t="s">
        <v>5600</v>
      </c>
      <c r="C4339" s="56" t="s">
        <v>5774</v>
      </c>
      <c r="D4339" s="57" t="s">
        <v>5767</v>
      </c>
      <c r="E4339" s="72" t="s">
        <v>5755</v>
      </c>
      <c r="F4339" s="56" t="s">
        <v>5600</v>
      </c>
    </row>
    <row r="4340" spans="1:6" x14ac:dyDescent="0.25">
      <c r="A4340" s="56" t="s">
        <v>5235</v>
      </c>
      <c r="B4340" s="56" t="s">
        <v>5600</v>
      </c>
      <c r="C4340" s="56" t="s">
        <v>5774</v>
      </c>
      <c r="D4340" s="57" t="s">
        <v>5767</v>
      </c>
      <c r="E4340" s="72" t="s">
        <v>5755</v>
      </c>
      <c r="F4340" s="56" t="s">
        <v>5600</v>
      </c>
    </row>
    <row r="4341" spans="1:6" x14ac:dyDescent="0.25">
      <c r="A4341" s="56" t="s">
        <v>1635</v>
      </c>
      <c r="B4341" s="56" t="s">
        <v>5600</v>
      </c>
      <c r="C4341" s="56" t="s">
        <v>5774</v>
      </c>
      <c r="D4341" s="57" t="s">
        <v>5767</v>
      </c>
      <c r="E4341" s="72" t="s">
        <v>5755</v>
      </c>
      <c r="F4341" s="56" t="s">
        <v>5600</v>
      </c>
    </row>
    <row r="4342" spans="1:6" x14ac:dyDescent="0.25">
      <c r="A4342" s="56" t="s">
        <v>2912</v>
      </c>
      <c r="B4342" s="56" t="s">
        <v>5600</v>
      </c>
      <c r="C4342" s="56" t="s">
        <v>5774</v>
      </c>
      <c r="D4342" s="57" t="s">
        <v>5767</v>
      </c>
      <c r="E4342" s="72" t="s">
        <v>5755</v>
      </c>
      <c r="F4342" s="56" t="s">
        <v>5600</v>
      </c>
    </row>
    <row r="4343" spans="1:6" x14ac:dyDescent="0.25">
      <c r="A4343" s="56" t="s">
        <v>635</v>
      </c>
      <c r="B4343" s="56" t="s">
        <v>5600</v>
      </c>
      <c r="C4343" s="56" t="s">
        <v>5774</v>
      </c>
      <c r="D4343" s="57" t="s">
        <v>5767</v>
      </c>
      <c r="E4343" s="72" t="s">
        <v>5755</v>
      </c>
      <c r="F4343" s="56" t="s">
        <v>5600</v>
      </c>
    </row>
    <row r="4344" spans="1:6" x14ac:dyDescent="0.25">
      <c r="A4344" s="56" t="s">
        <v>1468</v>
      </c>
      <c r="B4344" s="56" t="s">
        <v>5600</v>
      </c>
      <c r="C4344" s="56" t="s">
        <v>5774</v>
      </c>
      <c r="D4344" s="57" t="s">
        <v>5767</v>
      </c>
      <c r="E4344" s="72" t="s">
        <v>5755</v>
      </c>
      <c r="F4344" s="56" t="s">
        <v>5600</v>
      </c>
    </row>
    <row r="4345" spans="1:6" x14ac:dyDescent="0.25">
      <c r="A4345" s="56" t="s">
        <v>603</v>
      </c>
      <c r="B4345" s="56" t="s">
        <v>5600</v>
      </c>
      <c r="C4345" s="56" t="s">
        <v>5774</v>
      </c>
      <c r="D4345" s="57" t="s">
        <v>5767</v>
      </c>
      <c r="E4345" s="72" t="s">
        <v>5755</v>
      </c>
      <c r="F4345" s="56" t="s">
        <v>5600</v>
      </c>
    </row>
    <row r="4346" spans="1:6" x14ac:dyDescent="0.25">
      <c r="A4346" s="56" t="s">
        <v>3323</v>
      </c>
      <c r="B4346" s="56" t="s">
        <v>5600</v>
      </c>
      <c r="C4346" s="56" t="s">
        <v>5774</v>
      </c>
      <c r="D4346" s="57" t="s">
        <v>5767</v>
      </c>
      <c r="E4346" s="72" t="s">
        <v>5755</v>
      </c>
      <c r="F4346" s="56" t="s">
        <v>5600</v>
      </c>
    </row>
    <row r="4347" spans="1:6" x14ac:dyDescent="0.25">
      <c r="A4347" s="56" t="s">
        <v>3324</v>
      </c>
      <c r="B4347" s="56" t="s">
        <v>5600</v>
      </c>
      <c r="C4347" s="56" t="s">
        <v>5774</v>
      </c>
      <c r="D4347" s="57" t="s">
        <v>5767</v>
      </c>
      <c r="E4347" s="72" t="s">
        <v>5755</v>
      </c>
      <c r="F4347" s="56" t="s">
        <v>5600</v>
      </c>
    </row>
    <row r="4348" spans="1:6" x14ac:dyDescent="0.25">
      <c r="A4348" s="56" t="s">
        <v>664</v>
      </c>
      <c r="B4348" s="56" t="s">
        <v>5600</v>
      </c>
      <c r="C4348" s="56" t="s">
        <v>5774</v>
      </c>
      <c r="D4348" s="57" t="s">
        <v>5767</v>
      </c>
      <c r="E4348" s="72" t="s">
        <v>5755</v>
      </c>
      <c r="F4348" s="56" t="s">
        <v>5600</v>
      </c>
    </row>
    <row r="4349" spans="1:6" x14ac:dyDescent="0.25">
      <c r="A4349" s="56" t="s">
        <v>321</v>
      </c>
      <c r="B4349" s="56" t="s">
        <v>5600</v>
      </c>
      <c r="C4349" s="56" t="s">
        <v>5774</v>
      </c>
      <c r="D4349" s="57" t="s">
        <v>5767</v>
      </c>
      <c r="E4349" s="72" t="s">
        <v>5755</v>
      </c>
      <c r="F4349" s="56" t="s">
        <v>5600</v>
      </c>
    </row>
    <row r="4350" spans="1:6" x14ac:dyDescent="0.25">
      <c r="A4350" s="56" t="s">
        <v>1623</v>
      </c>
      <c r="B4350" s="56" t="s">
        <v>5600</v>
      </c>
      <c r="C4350" s="56" t="s">
        <v>5774</v>
      </c>
      <c r="D4350" s="57" t="s">
        <v>5767</v>
      </c>
      <c r="E4350" s="72" t="s">
        <v>5755</v>
      </c>
      <c r="F4350" s="56" t="s">
        <v>5600</v>
      </c>
    </row>
    <row r="4351" spans="1:6" x14ac:dyDescent="0.25">
      <c r="A4351" s="56" t="s">
        <v>4657</v>
      </c>
      <c r="B4351" s="56" t="s">
        <v>5600</v>
      </c>
      <c r="C4351" s="56" t="s">
        <v>5774</v>
      </c>
      <c r="D4351" s="57" t="s">
        <v>5767</v>
      </c>
      <c r="E4351" s="72" t="s">
        <v>5755</v>
      </c>
      <c r="F4351" s="56" t="s">
        <v>5600</v>
      </c>
    </row>
    <row r="4352" spans="1:6" x14ac:dyDescent="0.25">
      <c r="A4352" s="56" t="s">
        <v>1458</v>
      </c>
      <c r="B4352" s="56" t="s">
        <v>5600</v>
      </c>
      <c r="C4352" s="56" t="s">
        <v>5774</v>
      </c>
      <c r="D4352" s="57" t="s">
        <v>5767</v>
      </c>
      <c r="E4352" s="72" t="s">
        <v>5755</v>
      </c>
      <c r="F4352" s="56" t="s">
        <v>5600</v>
      </c>
    </row>
    <row r="4353" spans="1:6" x14ac:dyDescent="0.25">
      <c r="A4353" s="56" t="s">
        <v>2838</v>
      </c>
      <c r="B4353" s="56" t="s">
        <v>5600</v>
      </c>
      <c r="C4353" s="56" t="s">
        <v>5774</v>
      </c>
      <c r="D4353" s="57" t="s">
        <v>5767</v>
      </c>
      <c r="E4353" s="72" t="s">
        <v>5755</v>
      </c>
      <c r="F4353" s="56" t="s">
        <v>5600</v>
      </c>
    </row>
    <row r="4354" spans="1:6" x14ac:dyDescent="0.25">
      <c r="A4354" s="56" t="s">
        <v>1624</v>
      </c>
      <c r="B4354" s="56" t="s">
        <v>5600</v>
      </c>
      <c r="C4354" s="56" t="s">
        <v>5774</v>
      </c>
      <c r="D4354" s="57" t="s">
        <v>5767</v>
      </c>
      <c r="E4354" s="72" t="s">
        <v>5755</v>
      </c>
      <c r="F4354" s="56" t="s">
        <v>5600</v>
      </c>
    </row>
    <row r="4355" spans="1:6" x14ac:dyDescent="0.25">
      <c r="A4355" s="56" t="s">
        <v>3361</v>
      </c>
      <c r="B4355" s="56" t="s">
        <v>5600</v>
      </c>
      <c r="C4355" s="56" t="s">
        <v>5774</v>
      </c>
      <c r="D4355" s="57" t="s">
        <v>5767</v>
      </c>
      <c r="E4355" s="72" t="s">
        <v>5755</v>
      </c>
      <c r="F4355" s="56" t="s">
        <v>5600</v>
      </c>
    </row>
    <row r="4356" spans="1:6" x14ac:dyDescent="0.25">
      <c r="A4356" s="56" t="s">
        <v>1637</v>
      </c>
      <c r="B4356" s="56" t="s">
        <v>5600</v>
      </c>
      <c r="C4356" s="56" t="s">
        <v>5774</v>
      </c>
      <c r="D4356" s="57" t="s">
        <v>5767</v>
      </c>
      <c r="E4356" s="72" t="s">
        <v>5755</v>
      </c>
      <c r="F4356" s="56" t="s">
        <v>5600</v>
      </c>
    </row>
    <row r="4357" spans="1:6" x14ac:dyDescent="0.25">
      <c r="A4357" s="56" t="s">
        <v>4612</v>
      </c>
      <c r="B4357" s="56" t="s">
        <v>5600</v>
      </c>
      <c r="C4357" s="56" t="s">
        <v>5774</v>
      </c>
      <c r="D4357" s="57" t="s">
        <v>5767</v>
      </c>
      <c r="E4357" s="72" t="s">
        <v>5755</v>
      </c>
      <c r="F4357" s="56" t="s">
        <v>5600</v>
      </c>
    </row>
    <row r="4358" spans="1:6" x14ac:dyDescent="0.25">
      <c r="A4358" s="56" t="s">
        <v>1472</v>
      </c>
      <c r="B4358" s="56" t="s">
        <v>5600</v>
      </c>
      <c r="C4358" s="56" t="s">
        <v>5774</v>
      </c>
      <c r="D4358" s="57" t="s">
        <v>5767</v>
      </c>
      <c r="E4358" s="72" t="s">
        <v>5755</v>
      </c>
      <c r="F4358" s="56" t="s">
        <v>5600</v>
      </c>
    </row>
    <row r="4359" spans="1:6" x14ac:dyDescent="0.25">
      <c r="A4359" s="56" t="s">
        <v>608</v>
      </c>
      <c r="B4359" s="56" t="s">
        <v>5600</v>
      </c>
      <c r="C4359" s="56" t="s">
        <v>5774</v>
      </c>
      <c r="D4359" s="57" t="s">
        <v>5767</v>
      </c>
      <c r="E4359" s="72" t="s">
        <v>5755</v>
      </c>
      <c r="F4359" s="56" t="s">
        <v>5600</v>
      </c>
    </row>
    <row r="4360" spans="1:6" x14ac:dyDescent="0.25">
      <c r="A4360" s="56" t="s">
        <v>3362</v>
      </c>
      <c r="B4360" s="56" t="s">
        <v>5600</v>
      </c>
      <c r="C4360" s="56" t="s">
        <v>5774</v>
      </c>
      <c r="D4360" s="57" t="s">
        <v>5767</v>
      </c>
      <c r="E4360" s="72" t="s">
        <v>5755</v>
      </c>
      <c r="F4360" s="56" t="s">
        <v>5600</v>
      </c>
    </row>
    <row r="4361" spans="1:6" x14ac:dyDescent="0.25">
      <c r="A4361" s="56" t="s">
        <v>1639</v>
      </c>
      <c r="B4361" s="56" t="s">
        <v>5600</v>
      </c>
      <c r="C4361" s="56" t="s">
        <v>5774</v>
      </c>
      <c r="D4361" s="57" t="s">
        <v>5767</v>
      </c>
      <c r="E4361" s="72" t="s">
        <v>5755</v>
      </c>
      <c r="F4361" s="56" t="s">
        <v>5600</v>
      </c>
    </row>
    <row r="4362" spans="1:6" x14ac:dyDescent="0.25">
      <c r="A4362" s="56" t="s">
        <v>3330</v>
      </c>
      <c r="B4362" s="56" t="s">
        <v>5600</v>
      </c>
      <c r="C4362" s="56" t="s">
        <v>5774</v>
      </c>
      <c r="D4362" s="57" t="s">
        <v>5767</v>
      </c>
      <c r="E4362" s="72" t="s">
        <v>5755</v>
      </c>
      <c r="F4362" s="56" t="s">
        <v>5600</v>
      </c>
    </row>
    <row r="4363" spans="1:6" x14ac:dyDescent="0.25">
      <c r="A4363" s="56" t="s">
        <v>1681</v>
      </c>
      <c r="B4363" s="56" t="s">
        <v>5600</v>
      </c>
      <c r="C4363" s="56" t="s">
        <v>5774</v>
      </c>
      <c r="D4363" s="57" t="s">
        <v>5767</v>
      </c>
      <c r="E4363" s="72" t="s">
        <v>5755</v>
      </c>
      <c r="F4363" s="56" t="s">
        <v>5600</v>
      </c>
    </row>
    <row r="4364" spans="1:6" x14ac:dyDescent="0.25">
      <c r="A4364" s="56" t="s">
        <v>1641</v>
      </c>
      <c r="B4364" s="56" t="s">
        <v>5600</v>
      </c>
      <c r="C4364" s="56" t="s">
        <v>5774</v>
      </c>
      <c r="D4364" s="57" t="s">
        <v>5767</v>
      </c>
      <c r="E4364" s="72" t="s">
        <v>5755</v>
      </c>
      <c r="F4364" s="56" t="s">
        <v>5600</v>
      </c>
    </row>
    <row r="4365" spans="1:6" x14ac:dyDescent="0.25">
      <c r="A4365" s="56" t="s">
        <v>1683</v>
      </c>
      <c r="B4365" s="56" t="s">
        <v>5600</v>
      </c>
      <c r="C4365" s="56" t="s">
        <v>5774</v>
      </c>
      <c r="D4365" s="57" t="s">
        <v>5767</v>
      </c>
      <c r="E4365" s="72" t="s">
        <v>5755</v>
      </c>
      <c r="F4365" s="56" t="s">
        <v>5600</v>
      </c>
    </row>
    <row r="4366" spans="1:6" x14ac:dyDescent="0.25">
      <c r="A4366" s="56" t="s">
        <v>1642</v>
      </c>
      <c r="B4366" s="56" t="s">
        <v>5600</v>
      </c>
      <c r="C4366" s="56" t="s">
        <v>5774</v>
      </c>
      <c r="D4366" s="57" t="s">
        <v>5767</v>
      </c>
      <c r="E4366" s="72" t="s">
        <v>5755</v>
      </c>
      <c r="F4366" s="56" t="s">
        <v>5600</v>
      </c>
    </row>
    <row r="4367" spans="1:6" x14ac:dyDescent="0.25">
      <c r="A4367" s="56" t="s">
        <v>673</v>
      </c>
      <c r="B4367" s="56" t="s">
        <v>5600</v>
      </c>
      <c r="C4367" s="56" t="s">
        <v>5774</v>
      </c>
      <c r="D4367" s="57" t="s">
        <v>5767</v>
      </c>
      <c r="E4367" s="72" t="s">
        <v>5755</v>
      </c>
      <c r="F4367" s="56" t="s">
        <v>5600</v>
      </c>
    </row>
    <row r="4368" spans="1:6" x14ac:dyDescent="0.25">
      <c r="A4368" s="56" t="s">
        <v>4390</v>
      </c>
      <c r="B4368" s="56" t="s">
        <v>5600</v>
      </c>
      <c r="C4368" s="56" t="s">
        <v>5774</v>
      </c>
      <c r="D4368" s="57" t="s">
        <v>5767</v>
      </c>
      <c r="E4368" s="72" t="s">
        <v>5755</v>
      </c>
      <c r="F4368" s="56" t="s">
        <v>5600</v>
      </c>
    </row>
    <row r="4369" spans="1:6" x14ac:dyDescent="0.25">
      <c r="A4369" s="56" t="s">
        <v>1459</v>
      </c>
      <c r="B4369" s="56" t="s">
        <v>5600</v>
      </c>
      <c r="C4369" s="56" t="s">
        <v>5774</v>
      </c>
      <c r="D4369" s="57" t="s">
        <v>5767</v>
      </c>
      <c r="E4369" s="72" t="s">
        <v>5755</v>
      </c>
      <c r="F4369" s="56" t="s">
        <v>5600</v>
      </c>
    </row>
    <row r="4370" spans="1:6" x14ac:dyDescent="0.25">
      <c r="A4370" s="56" t="s">
        <v>1475</v>
      </c>
      <c r="B4370" s="56" t="s">
        <v>5600</v>
      </c>
      <c r="C4370" s="56" t="s">
        <v>298</v>
      </c>
      <c r="D4370" s="57" t="s">
        <v>5767</v>
      </c>
      <c r="E4370" s="72" t="s">
        <v>5755</v>
      </c>
      <c r="F4370" s="56" t="s">
        <v>5600</v>
      </c>
    </row>
    <row r="4371" spans="1:6" x14ac:dyDescent="0.25">
      <c r="A4371" s="56" t="s">
        <v>615</v>
      </c>
      <c r="B4371" s="56" t="s">
        <v>5600</v>
      </c>
      <c r="C4371" s="56" t="s">
        <v>298</v>
      </c>
      <c r="D4371" s="57" t="s">
        <v>5767</v>
      </c>
      <c r="E4371" s="72" t="s">
        <v>5755</v>
      </c>
      <c r="F4371" s="56" t="s">
        <v>5600</v>
      </c>
    </row>
    <row r="4372" spans="1:6" x14ac:dyDescent="0.25">
      <c r="A4372" s="56" t="s">
        <v>1643</v>
      </c>
      <c r="B4372" s="56" t="s">
        <v>5600</v>
      </c>
      <c r="C4372" s="56" t="s">
        <v>298</v>
      </c>
      <c r="D4372" s="57" t="s">
        <v>5767</v>
      </c>
      <c r="E4372" s="72" t="s">
        <v>5755</v>
      </c>
      <c r="F4372" s="56" t="s">
        <v>5600</v>
      </c>
    </row>
    <row r="4373" spans="1:6" x14ac:dyDescent="0.25">
      <c r="A4373" s="56" t="s">
        <v>4735</v>
      </c>
      <c r="B4373" s="56" t="s">
        <v>5600</v>
      </c>
      <c r="C4373" s="56" t="s">
        <v>298</v>
      </c>
      <c r="D4373" s="57" t="s">
        <v>5767</v>
      </c>
      <c r="E4373" s="72" t="s">
        <v>5755</v>
      </c>
      <c r="F4373" s="56" t="s">
        <v>5600</v>
      </c>
    </row>
    <row r="4374" spans="1:6" x14ac:dyDescent="0.25">
      <c r="A4374" s="56" t="s">
        <v>1628</v>
      </c>
      <c r="B4374" s="56" t="s">
        <v>5600</v>
      </c>
      <c r="C4374" s="56" t="s">
        <v>298</v>
      </c>
      <c r="D4374" s="57" t="s">
        <v>5767</v>
      </c>
      <c r="E4374" s="72" t="s">
        <v>5755</v>
      </c>
      <c r="F4374" s="56" t="s">
        <v>5600</v>
      </c>
    </row>
    <row r="4375" spans="1:6" x14ac:dyDescent="0.25">
      <c r="A4375" s="56" t="s">
        <v>1648</v>
      </c>
      <c r="B4375" s="56" t="s">
        <v>5600</v>
      </c>
      <c r="C4375" s="56" t="s">
        <v>298</v>
      </c>
      <c r="D4375" s="57" t="s">
        <v>5767</v>
      </c>
      <c r="E4375" s="72" t="s">
        <v>5755</v>
      </c>
      <c r="F4375" s="56" t="s">
        <v>5600</v>
      </c>
    </row>
    <row r="4376" spans="1:6" x14ac:dyDescent="0.25">
      <c r="A4376" s="56" t="s">
        <v>3788</v>
      </c>
      <c r="B4376" s="56" t="s">
        <v>5600</v>
      </c>
      <c r="C4376" s="56" t="s">
        <v>298</v>
      </c>
      <c r="D4376" s="57" t="s">
        <v>5767</v>
      </c>
      <c r="E4376" s="72" t="s">
        <v>5755</v>
      </c>
      <c r="F4376" s="56" t="s">
        <v>5600</v>
      </c>
    </row>
    <row r="4377" spans="1:6" x14ac:dyDescent="0.25">
      <c r="A4377" s="56" t="s">
        <v>4273</v>
      </c>
      <c r="B4377" s="56" t="s">
        <v>5600</v>
      </c>
      <c r="C4377" s="56" t="s">
        <v>298</v>
      </c>
      <c r="D4377" s="57" t="s">
        <v>5767</v>
      </c>
      <c r="E4377" s="72" t="s">
        <v>5755</v>
      </c>
      <c r="F4377" s="56" t="s">
        <v>5600</v>
      </c>
    </row>
    <row r="4378" spans="1:6" x14ac:dyDescent="0.25">
      <c r="A4378" s="56" t="s">
        <v>3346</v>
      </c>
      <c r="B4378" s="56" t="s">
        <v>5600</v>
      </c>
      <c r="C4378" s="56" t="s">
        <v>298</v>
      </c>
      <c r="D4378" s="57" t="s">
        <v>5767</v>
      </c>
      <c r="E4378" s="72" t="s">
        <v>5755</v>
      </c>
      <c r="F4378" s="56" t="s">
        <v>5600</v>
      </c>
    </row>
    <row r="4379" spans="1:6" x14ac:dyDescent="0.25">
      <c r="A4379" s="56" t="s">
        <v>1669</v>
      </c>
      <c r="B4379" s="56" t="s">
        <v>5600</v>
      </c>
      <c r="C4379" s="56" t="s">
        <v>298</v>
      </c>
      <c r="D4379" s="57" t="s">
        <v>5767</v>
      </c>
      <c r="E4379" s="72" t="s">
        <v>5755</v>
      </c>
      <c r="F4379" s="56" t="s">
        <v>5600</v>
      </c>
    </row>
    <row r="4380" spans="1:6" x14ac:dyDescent="0.25">
      <c r="A4380" s="56" t="s">
        <v>620</v>
      </c>
      <c r="B4380" s="56" t="s">
        <v>5600</v>
      </c>
      <c r="C4380" s="56" t="s">
        <v>298</v>
      </c>
      <c r="D4380" s="57" t="s">
        <v>5767</v>
      </c>
      <c r="E4380" s="72" t="s">
        <v>5755</v>
      </c>
      <c r="F4380" s="56" t="s">
        <v>5600</v>
      </c>
    </row>
    <row r="4381" spans="1:6" x14ac:dyDescent="0.25">
      <c r="A4381" s="56" t="s">
        <v>1685</v>
      </c>
      <c r="B4381" s="56" t="s">
        <v>5600</v>
      </c>
      <c r="C4381" s="56" t="s">
        <v>298</v>
      </c>
      <c r="D4381" s="57" t="s">
        <v>5767</v>
      </c>
      <c r="E4381" s="72" t="s">
        <v>5755</v>
      </c>
      <c r="F4381" s="56" t="s">
        <v>5600</v>
      </c>
    </row>
    <row r="4382" spans="1:6" x14ac:dyDescent="0.25">
      <c r="A4382" s="56" t="s">
        <v>3367</v>
      </c>
      <c r="B4382" s="56" t="s">
        <v>5600</v>
      </c>
      <c r="C4382" s="56" t="s">
        <v>298</v>
      </c>
      <c r="D4382" s="57" t="s">
        <v>5767</v>
      </c>
      <c r="E4382" s="72" t="s">
        <v>5755</v>
      </c>
      <c r="F4382" s="56" t="s">
        <v>5600</v>
      </c>
    </row>
    <row r="4383" spans="1:6" x14ac:dyDescent="0.25">
      <c r="A4383" s="56" t="s">
        <v>3334</v>
      </c>
      <c r="B4383" s="56" t="s">
        <v>5600</v>
      </c>
      <c r="C4383" s="56" t="s">
        <v>298</v>
      </c>
      <c r="D4383" s="57" t="s">
        <v>5767</v>
      </c>
      <c r="E4383" s="72" t="s">
        <v>5755</v>
      </c>
      <c r="F4383" s="56" t="s">
        <v>5600</v>
      </c>
    </row>
    <row r="4384" spans="1:6" x14ac:dyDescent="0.25">
      <c r="A4384" s="56" t="s">
        <v>380</v>
      </c>
      <c r="B4384" s="56" t="s">
        <v>5600</v>
      </c>
      <c r="C4384" s="56" t="s">
        <v>298</v>
      </c>
      <c r="D4384" s="57" t="s">
        <v>5767</v>
      </c>
      <c r="E4384" s="72" t="s">
        <v>5755</v>
      </c>
      <c r="F4384" s="56" t="s">
        <v>5600</v>
      </c>
    </row>
    <row r="4385" spans="1:6" x14ac:dyDescent="0.25">
      <c r="A4385" s="56" t="s">
        <v>1677</v>
      </c>
      <c r="B4385" s="56" t="s">
        <v>5600</v>
      </c>
      <c r="C4385" s="56" t="s">
        <v>298</v>
      </c>
      <c r="D4385" s="57" t="s">
        <v>5767</v>
      </c>
      <c r="E4385" s="72" t="s">
        <v>5755</v>
      </c>
      <c r="F4385" s="56" t="s">
        <v>5600</v>
      </c>
    </row>
    <row r="4386" spans="1:6" x14ac:dyDescent="0.25">
      <c r="A4386" s="56" t="s">
        <v>3313</v>
      </c>
      <c r="B4386" s="56" t="s">
        <v>5600</v>
      </c>
      <c r="C4386" s="56" t="s">
        <v>298</v>
      </c>
      <c r="D4386" s="57" t="s">
        <v>5767</v>
      </c>
      <c r="E4386" s="72" t="s">
        <v>5755</v>
      </c>
      <c r="F4386" s="56" t="s">
        <v>5600</v>
      </c>
    </row>
    <row r="4387" spans="1:6" x14ac:dyDescent="0.25">
      <c r="A4387" s="56" t="s">
        <v>3961</v>
      </c>
      <c r="B4387" s="56" t="s">
        <v>5600</v>
      </c>
      <c r="C4387" s="56" t="s">
        <v>298</v>
      </c>
      <c r="D4387" s="57" t="s">
        <v>5767</v>
      </c>
      <c r="E4387" s="72" t="s">
        <v>5755</v>
      </c>
      <c r="F4387" s="56" t="s">
        <v>5600</v>
      </c>
    </row>
    <row r="4388" spans="1:6" x14ac:dyDescent="0.25">
      <c r="A4388" s="56" t="s">
        <v>590</v>
      </c>
      <c r="B4388" s="56" t="s">
        <v>5600</v>
      </c>
      <c r="C4388" s="56" t="s">
        <v>298</v>
      </c>
      <c r="D4388" s="57" t="s">
        <v>5767</v>
      </c>
      <c r="E4388" s="72" t="s">
        <v>5755</v>
      </c>
      <c r="F4388" s="56" t="s">
        <v>5600</v>
      </c>
    </row>
    <row r="4389" spans="1:6" x14ac:dyDescent="0.25">
      <c r="A4389" s="56" t="s">
        <v>1652</v>
      </c>
      <c r="B4389" s="56" t="s">
        <v>5600</v>
      </c>
      <c r="C4389" s="56" t="s">
        <v>298</v>
      </c>
      <c r="D4389" s="57" t="s">
        <v>5767</v>
      </c>
      <c r="E4389" s="72" t="s">
        <v>5755</v>
      </c>
      <c r="F4389" s="56" t="s">
        <v>5600</v>
      </c>
    </row>
    <row r="4390" spans="1:6" x14ac:dyDescent="0.25">
      <c r="A4390" s="56" t="s">
        <v>684</v>
      </c>
      <c r="B4390" s="56" t="s">
        <v>5600</v>
      </c>
      <c r="C4390" s="56" t="s">
        <v>298</v>
      </c>
      <c r="D4390" s="57" t="s">
        <v>5767</v>
      </c>
      <c r="E4390" s="72" t="s">
        <v>5755</v>
      </c>
      <c r="F4390" s="56" t="s">
        <v>5600</v>
      </c>
    </row>
    <row r="4391" spans="1:6" x14ac:dyDescent="0.25">
      <c r="A4391" s="56" t="s">
        <v>4605</v>
      </c>
      <c r="B4391" s="56" t="s">
        <v>5600</v>
      </c>
      <c r="C4391" s="56" t="s">
        <v>298</v>
      </c>
      <c r="D4391" s="57" t="s">
        <v>5767</v>
      </c>
      <c r="E4391" s="72" t="s">
        <v>5755</v>
      </c>
      <c r="F4391" s="56" t="s">
        <v>5600</v>
      </c>
    </row>
    <row r="4392" spans="1:6" x14ac:dyDescent="0.25">
      <c r="A4392" s="56" t="s">
        <v>1653</v>
      </c>
      <c r="B4392" s="56" t="s">
        <v>5600</v>
      </c>
      <c r="C4392" s="56" t="s">
        <v>298</v>
      </c>
      <c r="D4392" s="57" t="s">
        <v>5767</v>
      </c>
      <c r="E4392" s="72" t="s">
        <v>5755</v>
      </c>
      <c r="F4392" s="56" t="s">
        <v>5600</v>
      </c>
    </row>
    <row r="4393" spans="1:6" x14ac:dyDescent="0.25">
      <c r="A4393" s="56" t="s">
        <v>4665</v>
      </c>
      <c r="B4393" s="56" t="s">
        <v>5600</v>
      </c>
      <c r="C4393" s="56" t="s">
        <v>298</v>
      </c>
      <c r="D4393" s="57" t="s">
        <v>5767</v>
      </c>
      <c r="E4393" s="72" t="s">
        <v>5755</v>
      </c>
      <c r="F4393" s="56" t="s">
        <v>5600</v>
      </c>
    </row>
    <row r="4394" spans="1:6" x14ac:dyDescent="0.25">
      <c r="A4394" s="56" t="s">
        <v>1655</v>
      </c>
      <c r="B4394" s="56" t="s">
        <v>5600</v>
      </c>
      <c r="C4394" s="56" t="s">
        <v>298</v>
      </c>
      <c r="D4394" s="57" t="s">
        <v>5767</v>
      </c>
      <c r="E4394" s="72" t="s">
        <v>5755</v>
      </c>
      <c r="F4394" s="56" t="s">
        <v>5600</v>
      </c>
    </row>
    <row r="4395" spans="1:6" x14ac:dyDescent="0.25">
      <c r="A4395" s="56" t="s">
        <v>1663</v>
      </c>
      <c r="B4395" s="56" t="s">
        <v>5600</v>
      </c>
      <c r="C4395" s="56" t="s">
        <v>298</v>
      </c>
      <c r="D4395" s="57" t="s">
        <v>5767</v>
      </c>
      <c r="E4395" s="72" t="s">
        <v>5755</v>
      </c>
      <c r="F4395" s="56" t="s">
        <v>5600</v>
      </c>
    </row>
    <row r="4396" spans="1:6" x14ac:dyDescent="0.25">
      <c r="A4396" s="56" t="s">
        <v>389</v>
      </c>
      <c r="B4396" s="56" t="s">
        <v>5600</v>
      </c>
      <c r="C4396" s="56" t="s">
        <v>298</v>
      </c>
      <c r="D4396" s="57" t="s">
        <v>5767</v>
      </c>
      <c r="E4396" s="72" t="s">
        <v>5755</v>
      </c>
      <c r="F4396" s="56" t="s">
        <v>5600</v>
      </c>
    </row>
    <row r="4397" spans="1:6" x14ac:dyDescent="0.25">
      <c r="A4397" s="56" t="s">
        <v>1477</v>
      </c>
      <c r="B4397" s="56" t="s">
        <v>5600</v>
      </c>
      <c r="C4397" s="56" t="s">
        <v>298</v>
      </c>
      <c r="D4397" s="57" t="s">
        <v>5767</v>
      </c>
      <c r="E4397" s="72" t="s">
        <v>5755</v>
      </c>
      <c r="F4397" s="56" t="s">
        <v>5600</v>
      </c>
    </row>
    <row r="4398" spans="1:6" x14ac:dyDescent="0.25">
      <c r="A4398" s="56" t="s">
        <v>3371</v>
      </c>
      <c r="B4398" s="56" t="s">
        <v>5600</v>
      </c>
      <c r="C4398" s="56" t="s">
        <v>298</v>
      </c>
      <c r="D4398" s="57" t="s">
        <v>5767</v>
      </c>
      <c r="E4398" s="72" t="s">
        <v>5755</v>
      </c>
      <c r="F4398" s="56" t="s">
        <v>5600</v>
      </c>
    </row>
    <row r="4399" spans="1:6" x14ac:dyDescent="0.25">
      <c r="A4399" s="56" t="s">
        <v>4343</v>
      </c>
      <c r="B4399" s="56" t="s">
        <v>5600</v>
      </c>
      <c r="C4399" s="56" t="s">
        <v>298</v>
      </c>
      <c r="D4399" s="57" t="s">
        <v>5767</v>
      </c>
      <c r="E4399" s="72" t="s">
        <v>5755</v>
      </c>
      <c r="F4399" s="56" t="s">
        <v>5600</v>
      </c>
    </row>
    <row r="4400" spans="1:6" x14ac:dyDescent="0.25">
      <c r="A4400" s="56" t="s">
        <v>1657</v>
      </c>
      <c r="B4400" s="56" t="s">
        <v>5600</v>
      </c>
      <c r="C4400" s="56" t="s">
        <v>298</v>
      </c>
      <c r="D4400" s="57" t="s">
        <v>5767</v>
      </c>
      <c r="E4400" s="72" t="s">
        <v>5755</v>
      </c>
      <c r="F4400" s="56" t="s">
        <v>5600</v>
      </c>
    </row>
    <row r="4401" spans="1:6" x14ac:dyDescent="0.25">
      <c r="A4401" s="56" t="s">
        <v>631</v>
      </c>
      <c r="B4401" s="56" t="s">
        <v>5600</v>
      </c>
      <c r="C4401" s="56" t="s">
        <v>298</v>
      </c>
      <c r="D4401" s="57" t="s">
        <v>5767</v>
      </c>
      <c r="E4401" s="72" t="s">
        <v>5755</v>
      </c>
      <c r="F4401" s="56" t="s">
        <v>5600</v>
      </c>
    </row>
    <row r="4402" spans="1:6" x14ac:dyDescent="0.25">
      <c r="A4402" s="56" t="s">
        <v>3373</v>
      </c>
      <c r="B4402" s="56" t="s">
        <v>5600</v>
      </c>
      <c r="C4402" s="56" t="s">
        <v>298</v>
      </c>
      <c r="D4402" s="57" t="s">
        <v>5767</v>
      </c>
      <c r="E4402" s="72" t="s">
        <v>5755</v>
      </c>
      <c r="F4402" s="56" t="s">
        <v>5600</v>
      </c>
    </row>
    <row r="4403" spans="1:6" x14ac:dyDescent="0.25">
      <c r="A4403" s="56" t="s">
        <v>1658</v>
      </c>
      <c r="B4403" s="56" t="s">
        <v>5600</v>
      </c>
      <c r="C4403" s="56" t="s">
        <v>298</v>
      </c>
      <c r="D4403" s="57" t="s">
        <v>5767</v>
      </c>
      <c r="E4403" s="72" t="s">
        <v>5755</v>
      </c>
      <c r="F4403" s="56" t="s">
        <v>5600</v>
      </c>
    </row>
    <row r="4404" spans="1:6" x14ac:dyDescent="0.25">
      <c r="A4404" s="56" t="s">
        <v>348</v>
      </c>
      <c r="B4404" s="56" t="s">
        <v>5601</v>
      </c>
      <c r="C4404" s="56" t="s">
        <v>5787</v>
      </c>
      <c r="D4404" s="57" t="s">
        <v>5767</v>
      </c>
      <c r="E4404" s="72" t="s">
        <v>5755</v>
      </c>
      <c r="F4404" s="56" t="s">
        <v>5601</v>
      </c>
    </row>
    <row r="4405" spans="1:6" x14ac:dyDescent="0.25">
      <c r="A4405" s="56" t="s">
        <v>1617</v>
      </c>
      <c r="B4405" s="56" t="s">
        <v>5601</v>
      </c>
      <c r="C4405" s="56" t="s">
        <v>5787</v>
      </c>
      <c r="D4405" s="57" t="s">
        <v>5767</v>
      </c>
      <c r="E4405" s="72" t="s">
        <v>5755</v>
      </c>
      <c r="F4405" s="56" t="s">
        <v>5601</v>
      </c>
    </row>
    <row r="4406" spans="1:6" x14ac:dyDescent="0.25">
      <c r="A4406" s="56" t="s">
        <v>1470</v>
      </c>
      <c r="B4406" s="56" t="s">
        <v>5601</v>
      </c>
      <c r="C4406" s="56" t="s">
        <v>5787</v>
      </c>
      <c r="D4406" s="57" t="s">
        <v>5767</v>
      </c>
      <c r="E4406" s="72" t="s">
        <v>5755</v>
      </c>
      <c r="F4406" s="56" t="s">
        <v>5601</v>
      </c>
    </row>
    <row r="4407" spans="1:6" x14ac:dyDescent="0.25">
      <c r="A4407" s="56" t="s">
        <v>394</v>
      </c>
      <c r="B4407" s="56" t="s">
        <v>5601</v>
      </c>
      <c r="C4407" s="56" t="s">
        <v>5787</v>
      </c>
      <c r="D4407" s="57" t="s">
        <v>5767</v>
      </c>
      <c r="E4407" s="72" t="s">
        <v>5755</v>
      </c>
      <c r="F4407" s="56" t="s">
        <v>5601</v>
      </c>
    </row>
    <row r="4408" spans="1:6" x14ac:dyDescent="0.25">
      <c r="A4408" s="56" t="s">
        <v>1691</v>
      </c>
      <c r="B4408" s="56" t="s">
        <v>5601</v>
      </c>
      <c r="C4408" s="56" t="s">
        <v>5787</v>
      </c>
      <c r="D4408" s="57" t="s">
        <v>5767</v>
      </c>
      <c r="E4408" s="72" t="s">
        <v>5755</v>
      </c>
      <c r="F4408" s="56" t="s">
        <v>5601</v>
      </c>
    </row>
    <row r="4409" spans="1:6" x14ac:dyDescent="0.25">
      <c r="A4409" s="56" t="s">
        <v>634</v>
      </c>
      <c r="B4409" s="56" t="s">
        <v>5601</v>
      </c>
      <c r="C4409" s="56" t="s">
        <v>5787</v>
      </c>
      <c r="D4409" s="57" t="s">
        <v>5767</v>
      </c>
      <c r="E4409" s="72" t="s">
        <v>5755</v>
      </c>
      <c r="F4409" s="56" t="s">
        <v>5601</v>
      </c>
    </row>
    <row r="4410" spans="1:6" x14ac:dyDescent="0.25">
      <c r="A4410" s="56" t="s">
        <v>4307</v>
      </c>
      <c r="B4410" s="56" t="s">
        <v>5601</v>
      </c>
      <c r="C4410" s="56" t="s">
        <v>5787</v>
      </c>
      <c r="D4410" s="57" t="s">
        <v>5767</v>
      </c>
      <c r="E4410" s="72" t="s">
        <v>5755</v>
      </c>
      <c r="F4410" s="56" t="s">
        <v>5601</v>
      </c>
    </row>
    <row r="4411" spans="1:6" x14ac:dyDescent="0.25">
      <c r="A4411" s="56" t="s">
        <v>3321</v>
      </c>
      <c r="B4411" s="56" t="s">
        <v>5601</v>
      </c>
      <c r="C4411" s="56" t="s">
        <v>5787</v>
      </c>
      <c r="D4411" s="57" t="s">
        <v>5767</v>
      </c>
      <c r="E4411" s="72" t="s">
        <v>5755</v>
      </c>
      <c r="F4411" s="56" t="s">
        <v>5601</v>
      </c>
    </row>
    <row r="4412" spans="1:6" x14ac:dyDescent="0.25">
      <c r="A4412" s="56" t="s">
        <v>3343</v>
      </c>
      <c r="B4412" s="56" t="s">
        <v>5601</v>
      </c>
      <c r="C4412" s="56" t="s">
        <v>5787</v>
      </c>
      <c r="D4412" s="57" t="s">
        <v>5767</v>
      </c>
      <c r="E4412" s="72" t="s">
        <v>5755</v>
      </c>
      <c r="F4412" s="56" t="s">
        <v>5601</v>
      </c>
    </row>
    <row r="4413" spans="1:6" x14ac:dyDescent="0.25">
      <c r="A4413" s="56" t="s">
        <v>4723</v>
      </c>
      <c r="B4413" s="56" t="s">
        <v>5601</v>
      </c>
      <c r="C4413" s="56" t="s">
        <v>5787</v>
      </c>
      <c r="D4413" s="57" t="s">
        <v>5767</v>
      </c>
      <c r="E4413" s="72" t="s">
        <v>5755</v>
      </c>
      <c r="F4413" s="56" t="s">
        <v>5601</v>
      </c>
    </row>
    <row r="4414" spans="1:6" x14ac:dyDescent="0.25">
      <c r="A4414" s="56" t="s">
        <v>1692</v>
      </c>
      <c r="B4414" s="56" t="s">
        <v>5601</v>
      </c>
      <c r="C4414" s="56" t="s">
        <v>5787</v>
      </c>
      <c r="D4414" s="57" t="s">
        <v>5767</v>
      </c>
      <c r="E4414" s="72" t="s">
        <v>5755</v>
      </c>
      <c r="F4414" s="56" t="s">
        <v>5601</v>
      </c>
    </row>
    <row r="4415" spans="1:6" x14ac:dyDescent="0.25">
      <c r="A4415" s="56" t="s">
        <v>1456</v>
      </c>
      <c r="B4415" s="56" t="s">
        <v>5601</v>
      </c>
      <c r="C4415" s="56" t="s">
        <v>5787</v>
      </c>
      <c r="D4415" s="57" t="s">
        <v>5767</v>
      </c>
      <c r="E4415" s="72" t="s">
        <v>5755</v>
      </c>
      <c r="F4415" s="56" t="s">
        <v>5601</v>
      </c>
    </row>
    <row r="4416" spans="1:6" x14ac:dyDescent="0.25">
      <c r="A4416" s="56" t="s">
        <v>1621</v>
      </c>
      <c r="B4416" s="56" t="s">
        <v>5601</v>
      </c>
      <c r="C4416" s="56" t="s">
        <v>5787</v>
      </c>
      <c r="D4416" s="57" t="s">
        <v>5767</v>
      </c>
      <c r="E4416" s="72" t="s">
        <v>5755</v>
      </c>
      <c r="F4416" s="56" t="s">
        <v>5601</v>
      </c>
    </row>
    <row r="4417" spans="1:6" x14ac:dyDescent="0.25">
      <c r="A4417" s="56" t="s">
        <v>3327</v>
      </c>
      <c r="B4417" s="56" t="s">
        <v>5601</v>
      </c>
      <c r="C4417" s="56" t="s">
        <v>5787</v>
      </c>
      <c r="D4417" s="57" t="s">
        <v>5767</v>
      </c>
      <c r="E4417" s="72" t="s">
        <v>5755</v>
      </c>
      <c r="F4417" s="56" t="s">
        <v>5601</v>
      </c>
    </row>
    <row r="4418" spans="1:6" x14ac:dyDescent="0.25">
      <c r="A4418" s="56" t="s">
        <v>1693</v>
      </c>
      <c r="B4418" s="56" t="s">
        <v>5601</v>
      </c>
      <c r="C4418" s="56" t="s">
        <v>5787</v>
      </c>
      <c r="D4418" s="57" t="s">
        <v>5767</v>
      </c>
      <c r="E4418" s="72" t="s">
        <v>5755</v>
      </c>
      <c r="F4418" s="56" t="s">
        <v>5601</v>
      </c>
    </row>
    <row r="4419" spans="1:6" x14ac:dyDescent="0.25">
      <c r="A4419" s="56" t="s">
        <v>1622</v>
      </c>
      <c r="B4419" s="56" t="s">
        <v>5601</v>
      </c>
      <c r="C4419" s="56" t="s">
        <v>5787</v>
      </c>
      <c r="D4419" s="57" t="s">
        <v>5767</v>
      </c>
      <c r="E4419" s="72" t="s">
        <v>5755</v>
      </c>
      <c r="F4419" s="56" t="s">
        <v>5601</v>
      </c>
    </row>
    <row r="4420" spans="1:6" x14ac:dyDescent="0.25">
      <c r="A4420" s="56" t="s">
        <v>2992</v>
      </c>
      <c r="B4420" s="56" t="s">
        <v>5601</v>
      </c>
      <c r="C4420" s="56" t="s">
        <v>5787</v>
      </c>
      <c r="D4420" s="57" t="s">
        <v>5767</v>
      </c>
      <c r="E4420" s="72" t="s">
        <v>5755</v>
      </c>
      <c r="F4420" s="56" t="s">
        <v>5601</v>
      </c>
    </row>
    <row r="4421" spans="1:6" x14ac:dyDescent="0.25">
      <c r="A4421" s="56" t="s">
        <v>4658</v>
      </c>
      <c r="B4421" s="56" t="s">
        <v>5601</v>
      </c>
      <c r="C4421" s="56" t="s">
        <v>5787</v>
      </c>
      <c r="D4421" s="57" t="s">
        <v>5767</v>
      </c>
      <c r="E4421" s="72" t="s">
        <v>5755</v>
      </c>
      <c r="F4421" s="56" t="s">
        <v>5601</v>
      </c>
    </row>
    <row r="4422" spans="1:6" x14ac:dyDescent="0.25">
      <c r="A4422" s="56" t="s">
        <v>3345</v>
      </c>
      <c r="B4422" s="56" t="s">
        <v>5601</v>
      </c>
      <c r="C4422" s="56" t="s">
        <v>5787</v>
      </c>
      <c r="D4422" s="57" t="s">
        <v>5767</v>
      </c>
      <c r="E4422" s="72" t="s">
        <v>5755</v>
      </c>
      <c r="F4422" s="56" t="s">
        <v>5601</v>
      </c>
    </row>
    <row r="4423" spans="1:6" x14ac:dyDescent="0.25">
      <c r="A4423" s="56" t="s">
        <v>3329</v>
      </c>
      <c r="B4423" s="56" t="s">
        <v>5601</v>
      </c>
      <c r="C4423" s="56" t="s">
        <v>5787</v>
      </c>
      <c r="D4423" s="57" t="s">
        <v>5767</v>
      </c>
      <c r="E4423" s="72" t="s">
        <v>5755</v>
      </c>
      <c r="F4423" s="56" t="s">
        <v>5601</v>
      </c>
    </row>
    <row r="4424" spans="1:6" x14ac:dyDescent="0.25">
      <c r="A4424" s="56" t="s">
        <v>1700</v>
      </c>
      <c r="B4424" s="56" t="s">
        <v>5601</v>
      </c>
      <c r="C4424" s="56" t="s">
        <v>5787</v>
      </c>
      <c r="D4424" s="57" t="s">
        <v>5767</v>
      </c>
      <c r="E4424" s="72" t="s">
        <v>5755</v>
      </c>
      <c r="F4424" s="56" t="s">
        <v>5601</v>
      </c>
    </row>
    <row r="4425" spans="1:6" x14ac:dyDescent="0.25">
      <c r="A4425" s="56" t="s">
        <v>2000</v>
      </c>
      <c r="B4425" s="56" t="s">
        <v>5601</v>
      </c>
      <c r="C4425" s="56" t="s">
        <v>5787</v>
      </c>
      <c r="D4425" s="57" t="s">
        <v>5767</v>
      </c>
      <c r="E4425" s="72" t="s">
        <v>5755</v>
      </c>
      <c r="F4425" s="56" t="s">
        <v>5601</v>
      </c>
    </row>
    <row r="4426" spans="1:6" x14ac:dyDescent="0.25">
      <c r="A4426" s="56" t="s">
        <v>327</v>
      </c>
      <c r="B4426" s="56" t="s">
        <v>5601</v>
      </c>
      <c r="C4426" s="56" t="s">
        <v>5787</v>
      </c>
      <c r="D4426" s="57" t="s">
        <v>5767</v>
      </c>
      <c r="E4426" s="72" t="s">
        <v>5755</v>
      </c>
      <c r="F4426" s="56" t="s">
        <v>5601</v>
      </c>
    </row>
    <row r="4427" spans="1:6" x14ac:dyDescent="0.25">
      <c r="A4427" s="56" t="s">
        <v>1640</v>
      </c>
      <c r="B4427" s="56" t="s">
        <v>5601</v>
      </c>
      <c r="C4427" s="56" t="s">
        <v>5787</v>
      </c>
      <c r="D4427" s="57" t="s">
        <v>5767</v>
      </c>
      <c r="E4427" s="72" t="s">
        <v>5755</v>
      </c>
      <c r="F4427" s="56" t="s">
        <v>5601</v>
      </c>
    </row>
    <row r="4428" spans="1:6" x14ac:dyDescent="0.25">
      <c r="A4428" s="56" t="s">
        <v>4759</v>
      </c>
      <c r="B4428" s="56" t="s">
        <v>5601</v>
      </c>
      <c r="C4428" s="56" t="s">
        <v>5787</v>
      </c>
      <c r="D4428" s="57" t="s">
        <v>5767</v>
      </c>
      <c r="E4428" s="72" t="s">
        <v>5755</v>
      </c>
      <c r="F4428" s="56" t="s">
        <v>5601</v>
      </c>
    </row>
    <row r="4429" spans="1:6" x14ac:dyDescent="0.25">
      <c r="A4429" s="56" t="s">
        <v>1668</v>
      </c>
      <c r="B4429" s="56" t="s">
        <v>5601</v>
      </c>
      <c r="C4429" s="56" t="s">
        <v>5787</v>
      </c>
      <c r="D4429" s="57" t="s">
        <v>5767</v>
      </c>
      <c r="E4429" s="72" t="s">
        <v>5755</v>
      </c>
      <c r="F4429" s="56" t="s">
        <v>5601</v>
      </c>
    </row>
    <row r="4430" spans="1:6" x14ac:dyDescent="0.25">
      <c r="A4430" s="56" t="s">
        <v>1626</v>
      </c>
      <c r="B4430" s="56" t="s">
        <v>5601</v>
      </c>
      <c r="C4430" s="56" t="s">
        <v>5787</v>
      </c>
      <c r="D4430" s="57" t="s">
        <v>5767</v>
      </c>
      <c r="E4430" s="72" t="s">
        <v>5755</v>
      </c>
      <c r="F4430" s="56" t="s">
        <v>5601</v>
      </c>
    </row>
    <row r="4431" spans="1:6" x14ac:dyDescent="0.25">
      <c r="A4431" s="56" t="s">
        <v>1682</v>
      </c>
      <c r="B4431" s="56" t="s">
        <v>5601</v>
      </c>
      <c r="C4431" s="56" t="s">
        <v>5787</v>
      </c>
      <c r="D4431" s="57" t="s">
        <v>5767</v>
      </c>
      <c r="E4431" s="72" t="s">
        <v>5755</v>
      </c>
      <c r="F4431" s="56" t="s">
        <v>5601</v>
      </c>
    </row>
    <row r="4432" spans="1:6" x14ac:dyDescent="0.25">
      <c r="A4432" s="56" t="s">
        <v>3307</v>
      </c>
      <c r="B4432" s="56" t="s">
        <v>5601</v>
      </c>
      <c r="C4432" s="56" t="s">
        <v>5787</v>
      </c>
      <c r="D4432" s="57" t="s">
        <v>5767</v>
      </c>
      <c r="E4432" s="72" t="s">
        <v>5755</v>
      </c>
      <c r="F4432" s="56" t="s">
        <v>5601</v>
      </c>
    </row>
    <row r="4433" spans="1:6" x14ac:dyDescent="0.25">
      <c r="A4433" s="56" t="s">
        <v>224</v>
      </c>
      <c r="B4433" s="56" t="s">
        <v>5601</v>
      </c>
      <c r="C4433" s="56" t="s">
        <v>5787</v>
      </c>
      <c r="D4433" s="57" t="s">
        <v>5767</v>
      </c>
      <c r="E4433" s="72" t="s">
        <v>5755</v>
      </c>
      <c r="F4433" s="56" t="s">
        <v>5601</v>
      </c>
    </row>
    <row r="4434" spans="1:6" x14ac:dyDescent="0.25">
      <c r="A4434" s="56" t="s">
        <v>3183</v>
      </c>
      <c r="B4434" s="56" t="s">
        <v>5601</v>
      </c>
      <c r="C4434" s="56" t="s">
        <v>5787</v>
      </c>
      <c r="D4434" s="57" t="s">
        <v>5767</v>
      </c>
      <c r="E4434" s="72" t="s">
        <v>5755</v>
      </c>
      <c r="F4434" s="56" t="s">
        <v>5601</v>
      </c>
    </row>
    <row r="4435" spans="1:6" x14ac:dyDescent="0.25">
      <c r="A4435" s="56" t="s">
        <v>1646</v>
      </c>
      <c r="B4435" s="56" t="s">
        <v>5601</v>
      </c>
      <c r="C4435" s="56" t="s">
        <v>5787</v>
      </c>
      <c r="D4435" s="57" t="s">
        <v>5767</v>
      </c>
      <c r="E4435" s="72" t="s">
        <v>5755</v>
      </c>
      <c r="F4435" s="56" t="s">
        <v>5601</v>
      </c>
    </row>
    <row r="4436" spans="1:6" x14ac:dyDescent="0.25">
      <c r="A4436" s="56" t="s">
        <v>585</v>
      </c>
      <c r="B4436" s="56" t="s">
        <v>5601</v>
      </c>
      <c r="C4436" s="56" t="s">
        <v>5787</v>
      </c>
      <c r="D4436" s="57" t="s">
        <v>5767</v>
      </c>
      <c r="E4436" s="72" t="s">
        <v>5755</v>
      </c>
      <c r="F4436" s="56" t="s">
        <v>5601</v>
      </c>
    </row>
    <row r="4437" spans="1:6" x14ac:dyDescent="0.25">
      <c r="A4437" s="56" t="s">
        <v>645</v>
      </c>
      <c r="B4437" s="56" t="s">
        <v>5601</v>
      </c>
      <c r="C4437" s="56" t="s">
        <v>5787</v>
      </c>
      <c r="D4437" s="57" t="s">
        <v>5767</v>
      </c>
      <c r="E4437" s="72" t="s">
        <v>5755</v>
      </c>
      <c r="F4437" s="56" t="s">
        <v>5601</v>
      </c>
    </row>
    <row r="4438" spans="1:6" x14ac:dyDescent="0.25">
      <c r="A4438" s="56" t="s">
        <v>1649</v>
      </c>
      <c r="B4438" s="56" t="s">
        <v>5601</v>
      </c>
      <c r="C4438" s="56" t="s">
        <v>5787</v>
      </c>
      <c r="D4438" s="57" t="s">
        <v>5767</v>
      </c>
      <c r="E4438" s="72" t="s">
        <v>5755</v>
      </c>
      <c r="F4438" s="56" t="s">
        <v>5601</v>
      </c>
    </row>
    <row r="4439" spans="1:6" x14ac:dyDescent="0.25">
      <c r="A4439" s="56" t="s">
        <v>1629</v>
      </c>
      <c r="B4439" s="56" t="s">
        <v>5601</v>
      </c>
      <c r="C4439" s="56" t="s">
        <v>5773</v>
      </c>
      <c r="D4439" s="57" t="s">
        <v>5767</v>
      </c>
      <c r="E4439" s="72" t="s">
        <v>5755</v>
      </c>
      <c r="F4439" s="56" t="s">
        <v>5601</v>
      </c>
    </row>
    <row r="4440" spans="1:6" x14ac:dyDescent="0.25">
      <c r="A4440" s="56" t="s">
        <v>3332</v>
      </c>
      <c r="B4440" s="56" t="s">
        <v>5601</v>
      </c>
      <c r="C4440" s="56" t="s">
        <v>5773</v>
      </c>
      <c r="D4440" s="57" t="s">
        <v>5767</v>
      </c>
      <c r="E4440" s="72" t="s">
        <v>5755</v>
      </c>
      <c r="F4440" s="56" t="s">
        <v>5601</v>
      </c>
    </row>
    <row r="4441" spans="1:6" x14ac:dyDescent="0.25">
      <c r="A4441" s="56" t="s">
        <v>5182</v>
      </c>
      <c r="B4441" s="56" t="s">
        <v>5601</v>
      </c>
      <c r="C4441" s="56" t="s">
        <v>5773</v>
      </c>
      <c r="D4441" s="57" t="s">
        <v>5767</v>
      </c>
      <c r="E4441" s="72" t="s">
        <v>5755</v>
      </c>
      <c r="F4441" s="56" t="s">
        <v>5601</v>
      </c>
    </row>
    <row r="4442" spans="1:6" x14ac:dyDescent="0.25">
      <c r="A4442" s="56" t="s">
        <v>3309</v>
      </c>
      <c r="B4442" s="56" t="s">
        <v>5601</v>
      </c>
      <c r="C4442" s="56" t="s">
        <v>5773</v>
      </c>
      <c r="D4442" s="57" t="s">
        <v>5767</v>
      </c>
      <c r="E4442" s="72" t="s">
        <v>5755</v>
      </c>
      <c r="F4442" s="56" t="s">
        <v>5601</v>
      </c>
    </row>
    <row r="4443" spans="1:6" x14ac:dyDescent="0.25">
      <c r="A4443" s="56" t="s">
        <v>1686</v>
      </c>
      <c r="B4443" s="56" t="s">
        <v>5601</v>
      </c>
      <c r="C4443" s="56" t="s">
        <v>5773</v>
      </c>
      <c r="D4443" s="57" t="s">
        <v>5767</v>
      </c>
      <c r="E4443" s="72" t="s">
        <v>5755</v>
      </c>
      <c r="F4443" s="56" t="s">
        <v>5601</v>
      </c>
    </row>
    <row r="4444" spans="1:6" x14ac:dyDescent="0.25">
      <c r="A4444" s="56" t="s">
        <v>3310</v>
      </c>
      <c r="B4444" s="56" t="s">
        <v>5601</v>
      </c>
      <c r="C4444" s="56" t="s">
        <v>5773</v>
      </c>
      <c r="D4444" s="57" t="s">
        <v>5767</v>
      </c>
      <c r="E4444" s="72" t="s">
        <v>5755</v>
      </c>
      <c r="F4444" s="56" t="s">
        <v>5601</v>
      </c>
    </row>
    <row r="4445" spans="1:6" x14ac:dyDescent="0.25">
      <c r="A4445" s="56" t="s">
        <v>3311</v>
      </c>
      <c r="B4445" s="56" t="s">
        <v>5601</v>
      </c>
      <c r="C4445" s="56" t="s">
        <v>5773</v>
      </c>
      <c r="D4445" s="57" t="s">
        <v>5767</v>
      </c>
      <c r="E4445" s="72" t="s">
        <v>5755</v>
      </c>
      <c r="F4445" s="56" t="s">
        <v>5601</v>
      </c>
    </row>
    <row r="4446" spans="1:6" x14ac:dyDescent="0.25">
      <c r="A4446" s="56" t="s">
        <v>3347</v>
      </c>
      <c r="B4446" s="56" t="s">
        <v>5601</v>
      </c>
      <c r="C4446" s="56" t="s">
        <v>5773</v>
      </c>
      <c r="D4446" s="57" t="s">
        <v>5767</v>
      </c>
      <c r="E4446" s="72" t="s">
        <v>5755</v>
      </c>
      <c r="F4446" s="56" t="s">
        <v>5601</v>
      </c>
    </row>
    <row r="4447" spans="1:6" x14ac:dyDescent="0.25">
      <c r="A4447" s="56" t="s">
        <v>340</v>
      </c>
      <c r="B4447" s="56" t="s">
        <v>5601</v>
      </c>
      <c r="C4447" s="56" t="s">
        <v>5773</v>
      </c>
      <c r="D4447" s="57" t="s">
        <v>5767</v>
      </c>
      <c r="E4447" s="72" t="s">
        <v>5755</v>
      </c>
      <c r="F4447" s="56" t="s">
        <v>5601</v>
      </c>
    </row>
    <row r="4448" spans="1:6" x14ac:dyDescent="0.25">
      <c r="A4448" s="56" t="s">
        <v>3335</v>
      </c>
      <c r="B4448" s="56" t="s">
        <v>5601</v>
      </c>
      <c r="C4448" s="56" t="s">
        <v>5773</v>
      </c>
      <c r="D4448" s="57" t="s">
        <v>5767</v>
      </c>
      <c r="E4448" s="72" t="s">
        <v>5755</v>
      </c>
      <c r="F4448" s="56" t="s">
        <v>5601</v>
      </c>
    </row>
    <row r="4449" spans="1:6" x14ac:dyDescent="0.25">
      <c r="A4449" s="56" t="s">
        <v>1203</v>
      </c>
      <c r="B4449" s="56" t="s">
        <v>5601</v>
      </c>
      <c r="C4449" s="56" t="s">
        <v>5773</v>
      </c>
      <c r="D4449" s="57" t="s">
        <v>5767</v>
      </c>
      <c r="E4449" s="72" t="s">
        <v>5755</v>
      </c>
      <c r="F4449" s="56" t="s">
        <v>5601</v>
      </c>
    </row>
    <row r="4450" spans="1:6" x14ac:dyDescent="0.25">
      <c r="A4450" s="56" t="s">
        <v>3348</v>
      </c>
      <c r="B4450" s="56" t="s">
        <v>5601</v>
      </c>
      <c r="C4450" s="56" t="s">
        <v>5773</v>
      </c>
      <c r="D4450" s="57" t="s">
        <v>5767</v>
      </c>
      <c r="E4450" s="72" t="s">
        <v>5755</v>
      </c>
      <c r="F4450" s="56" t="s">
        <v>5601</v>
      </c>
    </row>
    <row r="4451" spans="1:6" x14ac:dyDescent="0.25">
      <c r="A4451" s="56" t="s">
        <v>3312</v>
      </c>
      <c r="B4451" s="56" t="s">
        <v>5601</v>
      </c>
      <c r="C4451" s="56" t="s">
        <v>5773</v>
      </c>
      <c r="D4451" s="57" t="s">
        <v>5767</v>
      </c>
      <c r="E4451" s="72" t="s">
        <v>5755</v>
      </c>
      <c r="F4451" s="56" t="s">
        <v>5601</v>
      </c>
    </row>
    <row r="4452" spans="1:6" x14ac:dyDescent="0.25">
      <c r="A4452" s="56" t="s">
        <v>1695</v>
      </c>
      <c r="B4452" s="56" t="s">
        <v>5601</v>
      </c>
      <c r="C4452" s="56" t="s">
        <v>5773</v>
      </c>
      <c r="D4452" s="57" t="s">
        <v>5767</v>
      </c>
      <c r="E4452" s="72" t="s">
        <v>5755</v>
      </c>
      <c r="F4452" s="56" t="s">
        <v>5601</v>
      </c>
    </row>
    <row r="4453" spans="1:6" x14ac:dyDescent="0.25">
      <c r="A4453" s="56" t="s">
        <v>5240</v>
      </c>
      <c r="B4453" s="56" t="s">
        <v>5601</v>
      </c>
      <c r="C4453" s="56" t="s">
        <v>5773</v>
      </c>
      <c r="D4453" s="57" t="s">
        <v>5767</v>
      </c>
      <c r="E4453" s="72" t="s">
        <v>5755</v>
      </c>
      <c r="F4453" s="56" t="s">
        <v>5601</v>
      </c>
    </row>
    <row r="4454" spans="1:6" x14ac:dyDescent="0.25">
      <c r="A4454" s="56" t="s">
        <v>1696</v>
      </c>
      <c r="B4454" s="56" t="s">
        <v>5601</v>
      </c>
      <c r="C4454" s="56" t="s">
        <v>5773</v>
      </c>
      <c r="D4454" s="57" t="s">
        <v>5767</v>
      </c>
      <c r="E4454" s="72" t="s">
        <v>5755</v>
      </c>
      <c r="F4454" s="56" t="s">
        <v>5601</v>
      </c>
    </row>
    <row r="4455" spans="1:6" x14ac:dyDescent="0.25">
      <c r="A4455" s="56" t="s">
        <v>446</v>
      </c>
      <c r="B4455" s="56" t="s">
        <v>5601</v>
      </c>
      <c r="C4455" s="56" t="s">
        <v>5773</v>
      </c>
      <c r="D4455" s="57" t="s">
        <v>5767</v>
      </c>
      <c r="E4455" s="72" t="s">
        <v>5755</v>
      </c>
      <c r="F4455" s="56" t="s">
        <v>5601</v>
      </c>
    </row>
    <row r="4456" spans="1:6" x14ac:dyDescent="0.25">
      <c r="A4456" s="56" t="s">
        <v>1854</v>
      </c>
      <c r="B4456" s="56" t="s">
        <v>5601</v>
      </c>
      <c r="C4456" s="56" t="s">
        <v>5773</v>
      </c>
      <c r="D4456" s="57" t="s">
        <v>5767</v>
      </c>
      <c r="E4456" s="72" t="s">
        <v>5755</v>
      </c>
      <c r="F4456" s="56" t="s">
        <v>5601</v>
      </c>
    </row>
    <row r="4457" spans="1:6" x14ac:dyDescent="0.25">
      <c r="A4457" s="56" t="s">
        <v>341</v>
      </c>
      <c r="B4457" s="56" t="s">
        <v>5601</v>
      </c>
      <c r="C4457" s="56" t="s">
        <v>5773</v>
      </c>
      <c r="D4457" s="57" t="s">
        <v>5767</v>
      </c>
      <c r="E4457" s="72" t="s">
        <v>5755</v>
      </c>
      <c r="F4457" s="56" t="s">
        <v>5601</v>
      </c>
    </row>
    <row r="4458" spans="1:6" x14ac:dyDescent="0.25">
      <c r="A4458" s="56" t="s">
        <v>1467</v>
      </c>
      <c r="B4458" s="56" t="s">
        <v>5601</v>
      </c>
      <c r="C4458" s="56" t="s">
        <v>5773</v>
      </c>
      <c r="D4458" s="57" t="s">
        <v>5767</v>
      </c>
      <c r="E4458" s="72" t="s">
        <v>5755</v>
      </c>
      <c r="F4458" s="56" t="s">
        <v>5601</v>
      </c>
    </row>
    <row r="4459" spans="1:6" x14ac:dyDescent="0.25">
      <c r="A4459" s="56" t="s">
        <v>343</v>
      </c>
      <c r="B4459" s="56" t="s">
        <v>5601</v>
      </c>
      <c r="C4459" s="56" t="s">
        <v>5773</v>
      </c>
      <c r="D4459" s="57" t="s">
        <v>5767</v>
      </c>
      <c r="E4459" s="72" t="s">
        <v>5755</v>
      </c>
      <c r="F4459" s="56" t="s">
        <v>5601</v>
      </c>
    </row>
    <row r="4460" spans="1:6" x14ac:dyDescent="0.25">
      <c r="A4460" s="56" t="s">
        <v>387</v>
      </c>
      <c r="B4460" s="56" t="s">
        <v>5601</v>
      </c>
      <c r="C4460" s="56" t="s">
        <v>5773</v>
      </c>
      <c r="D4460" s="57" t="s">
        <v>5767</v>
      </c>
      <c r="E4460" s="72" t="s">
        <v>5755</v>
      </c>
      <c r="F4460" s="56" t="s">
        <v>5601</v>
      </c>
    </row>
    <row r="4461" spans="1:6" x14ac:dyDescent="0.25">
      <c r="A4461" s="56" t="s">
        <v>1697</v>
      </c>
      <c r="B4461" s="56" t="s">
        <v>5601</v>
      </c>
      <c r="C4461" s="56" t="s">
        <v>5773</v>
      </c>
      <c r="D4461" s="57" t="s">
        <v>5767</v>
      </c>
      <c r="E4461" s="72" t="s">
        <v>5755</v>
      </c>
      <c r="F4461" s="56" t="s">
        <v>5601</v>
      </c>
    </row>
    <row r="4462" spans="1:6" x14ac:dyDescent="0.25">
      <c r="A4462" s="56" t="s">
        <v>1654</v>
      </c>
      <c r="B4462" s="56" t="s">
        <v>5601</v>
      </c>
      <c r="C4462" s="56" t="s">
        <v>5773</v>
      </c>
      <c r="D4462" s="57" t="s">
        <v>5767</v>
      </c>
      <c r="E4462" s="72" t="s">
        <v>5755</v>
      </c>
      <c r="F4462" s="56" t="s">
        <v>5601</v>
      </c>
    </row>
    <row r="4463" spans="1:6" x14ac:dyDescent="0.25">
      <c r="A4463" s="56" t="s">
        <v>3316</v>
      </c>
      <c r="B4463" s="56" t="s">
        <v>5601</v>
      </c>
      <c r="C4463" s="56" t="s">
        <v>5773</v>
      </c>
      <c r="D4463" s="57" t="s">
        <v>5767</v>
      </c>
      <c r="E4463" s="72" t="s">
        <v>5755</v>
      </c>
      <c r="F4463" s="56" t="s">
        <v>5601</v>
      </c>
    </row>
    <row r="4464" spans="1:6" x14ac:dyDescent="0.25">
      <c r="A4464" s="56" t="s">
        <v>1200</v>
      </c>
      <c r="B4464" s="56" t="s">
        <v>5601</v>
      </c>
      <c r="C4464" s="56" t="s">
        <v>5773</v>
      </c>
      <c r="D4464" s="57" t="s">
        <v>5767</v>
      </c>
      <c r="E4464" s="72" t="s">
        <v>5755</v>
      </c>
      <c r="F4464" s="56" t="s">
        <v>5601</v>
      </c>
    </row>
    <row r="4465" spans="1:6" x14ac:dyDescent="0.25">
      <c r="A4465" s="56" t="s">
        <v>3351</v>
      </c>
      <c r="B4465" s="56" t="s">
        <v>5601</v>
      </c>
      <c r="C4465" s="56" t="s">
        <v>5773</v>
      </c>
      <c r="D4465" s="57" t="s">
        <v>5767</v>
      </c>
      <c r="E4465" s="72" t="s">
        <v>5755</v>
      </c>
      <c r="F4465" s="56" t="s">
        <v>5601</v>
      </c>
    </row>
    <row r="4466" spans="1:6" x14ac:dyDescent="0.25">
      <c r="A4466" s="56" t="s">
        <v>3353</v>
      </c>
      <c r="B4466" s="56" t="s">
        <v>5601</v>
      </c>
      <c r="C4466" s="56" t="s">
        <v>5773</v>
      </c>
      <c r="D4466" s="57" t="s">
        <v>5767</v>
      </c>
      <c r="E4466" s="72" t="s">
        <v>5755</v>
      </c>
      <c r="F4466" s="56" t="s">
        <v>5601</v>
      </c>
    </row>
    <row r="4467" spans="1:6" x14ac:dyDescent="0.25">
      <c r="A4467" s="56" t="s">
        <v>1678</v>
      </c>
      <c r="B4467" s="56" t="s">
        <v>5601</v>
      </c>
      <c r="C4467" s="56" t="s">
        <v>5773</v>
      </c>
      <c r="D4467" s="57" t="s">
        <v>5767</v>
      </c>
      <c r="E4467" s="72" t="s">
        <v>5755</v>
      </c>
      <c r="F4467" s="56" t="s">
        <v>5601</v>
      </c>
    </row>
    <row r="4468" spans="1:6" x14ac:dyDescent="0.25">
      <c r="A4468" s="56" t="s">
        <v>1698</v>
      </c>
      <c r="B4468" s="56" t="s">
        <v>5601</v>
      </c>
      <c r="C4468" s="56" t="s">
        <v>5773</v>
      </c>
      <c r="D4468" s="57" t="s">
        <v>5767</v>
      </c>
      <c r="E4468" s="72" t="s">
        <v>5755</v>
      </c>
      <c r="F4468" s="56" t="s">
        <v>5601</v>
      </c>
    </row>
    <row r="4469" spans="1:6" x14ac:dyDescent="0.25">
      <c r="A4469" s="56" t="s">
        <v>1633</v>
      </c>
      <c r="B4469" s="56" t="s">
        <v>5601</v>
      </c>
      <c r="C4469" s="56" t="s">
        <v>5773</v>
      </c>
      <c r="D4469" s="57" t="s">
        <v>5767</v>
      </c>
      <c r="E4469" s="72" t="s">
        <v>5755</v>
      </c>
      <c r="F4469" s="56" t="s">
        <v>5601</v>
      </c>
    </row>
    <row r="4470" spans="1:6" x14ac:dyDescent="0.25">
      <c r="A4470" s="56" t="s">
        <v>3318</v>
      </c>
      <c r="B4470" s="56" t="s">
        <v>5601</v>
      </c>
      <c r="C4470" s="56" t="s">
        <v>5773</v>
      </c>
      <c r="D4470" s="57" t="s">
        <v>5767</v>
      </c>
      <c r="E4470" s="72" t="s">
        <v>5755</v>
      </c>
      <c r="F4470" s="56" t="s">
        <v>5601</v>
      </c>
    </row>
    <row r="4471" spans="1:6" x14ac:dyDescent="0.25">
      <c r="A4471" s="56" t="s">
        <v>1702</v>
      </c>
      <c r="B4471" s="56" t="s">
        <v>5601</v>
      </c>
      <c r="C4471" s="56" t="s">
        <v>5773</v>
      </c>
      <c r="D4471" s="57" t="s">
        <v>5767</v>
      </c>
      <c r="E4471" s="72" t="s">
        <v>5755</v>
      </c>
      <c r="F4471" s="56" t="s">
        <v>5601</v>
      </c>
    </row>
    <row r="4472" spans="1:6" x14ac:dyDescent="0.25">
      <c r="A4472" s="56" t="s">
        <v>347</v>
      </c>
      <c r="B4472" s="56" t="s">
        <v>5601</v>
      </c>
      <c r="C4472" s="56" t="s">
        <v>5773</v>
      </c>
      <c r="D4472" s="57" t="s">
        <v>5767</v>
      </c>
      <c r="E4472" s="72" t="s">
        <v>5755</v>
      </c>
      <c r="F4472" s="56" t="s">
        <v>5601</v>
      </c>
    </row>
    <row r="4473" spans="1:6" x14ac:dyDescent="0.25">
      <c r="A4473" s="56" t="s">
        <v>2823</v>
      </c>
      <c r="B4473" s="56" t="s">
        <v>5602</v>
      </c>
      <c r="C4473" s="56" t="s">
        <v>5778</v>
      </c>
      <c r="D4473" s="57" t="s">
        <v>5767</v>
      </c>
      <c r="E4473" s="72" t="s">
        <v>5755</v>
      </c>
      <c r="F4473" s="56" t="s">
        <v>5602</v>
      </c>
    </row>
    <row r="4474" spans="1:6" x14ac:dyDescent="0.25">
      <c r="A4474" s="56" t="s">
        <v>3340</v>
      </c>
      <c r="B4474" s="56" t="s">
        <v>5602</v>
      </c>
      <c r="C4474" s="56" t="s">
        <v>5778</v>
      </c>
      <c r="D4474" s="57" t="s">
        <v>5767</v>
      </c>
      <c r="E4474" s="72" t="s">
        <v>5755</v>
      </c>
      <c r="F4474" s="56" t="s">
        <v>5602</v>
      </c>
    </row>
    <row r="4475" spans="1:6" x14ac:dyDescent="0.25">
      <c r="A4475" s="56" t="s">
        <v>4606</v>
      </c>
      <c r="B4475" s="56" t="s">
        <v>5602</v>
      </c>
      <c r="C4475" s="56" t="s">
        <v>5778</v>
      </c>
      <c r="D4475" s="57" t="s">
        <v>5767</v>
      </c>
      <c r="E4475" s="72" t="s">
        <v>5755</v>
      </c>
      <c r="F4475" s="56" t="s">
        <v>5602</v>
      </c>
    </row>
    <row r="4476" spans="1:6" x14ac:dyDescent="0.25">
      <c r="A4476" s="56" t="s">
        <v>5500</v>
      </c>
      <c r="B4476" s="56" t="s">
        <v>5602</v>
      </c>
      <c r="C4476" s="56" t="s">
        <v>5778</v>
      </c>
      <c r="D4476" s="57" t="s">
        <v>5767</v>
      </c>
      <c r="E4476" s="72" t="s">
        <v>5755</v>
      </c>
      <c r="F4476" s="56" t="s">
        <v>5602</v>
      </c>
    </row>
    <row r="4477" spans="1:6" x14ac:dyDescent="0.25">
      <c r="A4477" s="56" t="s">
        <v>3344</v>
      </c>
      <c r="B4477" s="56" t="s">
        <v>5602</v>
      </c>
      <c r="C4477" s="56" t="s">
        <v>5778</v>
      </c>
      <c r="D4477" s="57" t="s">
        <v>5767</v>
      </c>
      <c r="E4477" s="72" t="s">
        <v>5755</v>
      </c>
      <c r="F4477" s="56" t="s">
        <v>5602</v>
      </c>
    </row>
    <row r="4478" spans="1:6" x14ac:dyDescent="0.25">
      <c r="A4478" s="56" t="s">
        <v>3300</v>
      </c>
      <c r="B4478" s="56" t="s">
        <v>5602</v>
      </c>
      <c r="C4478" s="56" t="s">
        <v>5778</v>
      </c>
      <c r="D4478" s="57" t="s">
        <v>5767</v>
      </c>
      <c r="E4478" s="72" t="s">
        <v>5755</v>
      </c>
      <c r="F4478" s="56" t="s">
        <v>5602</v>
      </c>
    </row>
    <row r="4479" spans="1:6" x14ac:dyDescent="0.25">
      <c r="A4479" s="56" t="s">
        <v>318</v>
      </c>
      <c r="B4479" s="56" t="s">
        <v>5602</v>
      </c>
      <c r="C4479" s="56" t="s">
        <v>5778</v>
      </c>
      <c r="D4479" s="57" t="s">
        <v>5767</v>
      </c>
      <c r="E4479" s="72" t="s">
        <v>5755</v>
      </c>
      <c r="F4479" s="56" t="s">
        <v>5602</v>
      </c>
    </row>
    <row r="4480" spans="1:6" x14ac:dyDescent="0.25">
      <c r="A4480" s="56" t="s">
        <v>5236</v>
      </c>
      <c r="B4480" s="56" t="s">
        <v>5602</v>
      </c>
      <c r="C4480" s="56" t="s">
        <v>5778</v>
      </c>
      <c r="D4480" s="57" t="s">
        <v>5767</v>
      </c>
      <c r="E4480" s="72" t="s">
        <v>5755</v>
      </c>
      <c r="F4480" s="56" t="s">
        <v>5602</v>
      </c>
    </row>
    <row r="4481" spans="1:6" x14ac:dyDescent="0.25">
      <c r="A4481" s="56" t="s">
        <v>322</v>
      </c>
      <c r="B4481" s="56" t="s">
        <v>5602</v>
      </c>
      <c r="C4481" s="56" t="s">
        <v>5778</v>
      </c>
      <c r="D4481" s="57" t="s">
        <v>5767</v>
      </c>
      <c r="E4481" s="72" t="s">
        <v>5755</v>
      </c>
      <c r="F4481" s="56" t="s">
        <v>5602</v>
      </c>
    </row>
    <row r="4482" spans="1:6" x14ac:dyDescent="0.25">
      <c r="A4482" s="56" t="s">
        <v>4611</v>
      </c>
      <c r="B4482" s="56" t="s">
        <v>5602</v>
      </c>
      <c r="C4482" s="56" t="s">
        <v>5778</v>
      </c>
      <c r="D4482" s="57" t="s">
        <v>5767</v>
      </c>
      <c r="E4482" s="72" t="s">
        <v>5755</v>
      </c>
      <c r="F4482" s="56" t="s">
        <v>5602</v>
      </c>
    </row>
    <row r="4483" spans="1:6" x14ac:dyDescent="0.25">
      <c r="A4483" s="56" t="s">
        <v>4479</v>
      </c>
      <c r="B4483" s="56" t="s">
        <v>5602</v>
      </c>
      <c r="C4483" s="56" t="s">
        <v>5778</v>
      </c>
      <c r="D4483" s="57" t="s">
        <v>5767</v>
      </c>
      <c r="E4483" s="72" t="s">
        <v>5755</v>
      </c>
      <c r="F4483" s="56" t="s">
        <v>5602</v>
      </c>
    </row>
    <row r="4484" spans="1:6" x14ac:dyDescent="0.25">
      <c r="A4484" s="56" t="s">
        <v>1473</v>
      </c>
      <c r="B4484" s="56" t="s">
        <v>5602</v>
      </c>
      <c r="C4484" s="56" t="s">
        <v>5778</v>
      </c>
      <c r="D4484" s="57" t="s">
        <v>5767</v>
      </c>
      <c r="E4484" s="72" t="s">
        <v>5755</v>
      </c>
      <c r="F4484" s="56" t="s">
        <v>5602</v>
      </c>
    </row>
    <row r="4485" spans="1:6" x14ac:dyDescent="0.25">
      <c r="A4485" s="56" t="s">
        <v>1638</v>
      </c>
      <c r="B4485" s="56" t="s">
        <v>5602</v>
      </c>
      <c r="C4485" s="56" t="s">
        <v>5778</v>
      </c>
      <c r="D4485" s="57" t="s">
        <v>5767</v>
      </c>
      <c r="E4485" s="72" t="s">
        <v>5755</v>
      </c>
      <c r="F4485" s="56" t="s">
        <v>5602</v>
      </c>
    </row>
    <row r="4486" spans="1:6" x14ac:dyDescent="0.25">
      <c r="A4486" s="56" t="s">
        <v>610</v>
      </c>
      <c r="B4486" s="56" t="s">
        <v>5602</v>
      </c>
      <c r="C4486" s="56" t="s">
        <v>5778</v>
      </c>
      <c r="D4486" s="57" t="s">
        <v>5767</v>
      </c>
      <c r="E4486" s="72" t="s">
        <v>5755</v>
      </c>
      <c r="F4486" s="56" t="s">
        <v>5602</v>
      </c>
    </row>
    <row r="4487" spans="1:6" x14ac:dyDescent="0.25">
      <c r="A4487" s="56" t="s">
        <v>3363</v>
      </c>
      <c r="B4487" s="56" t="s">
        <v>5602</v>
      </c>
      <c r="C4487" s="56" t="s">
        <v>5778</v>
      </c>
      <c r="D4487" s="57" t="s">
        <v>5767</v>
      </c>
      <c r="E4487" s="72" t="s">
        <v>5755</v>
      </c>
      <c r="F4487" s="56" t="s">
        <v>5602</v>
      </c>
    </row>
    <row r="4488" spans="1:6" x14ac:dyDescent="0.25">
      <c r="A4488" s="56" t="s">
        <v>3331</v>
      </c>
      <c r="B4488" s="56" t="s">
        <v>5602</v>
      </c>
      <c r="C4488" s="56" t="s">
        <v>5778</v>
      </c>
      <c r="D4488" s="57" t="s">
        <v>5767</v>
      </c>
      <c r="E4488" s="72" t="s">
        <v>5755</v>
      </c>
      <c r="F4488" s="56" t="s">
        <v>5602</v>
      </c>
    </row>
    <row r="4489" spans="1:6" x14ac:dyDescent="0.25">
      <c r="A4489" s="56" t="s">
        <v>367</v>
      </c>
      <c r="B4489" s="56" t="s">
        <v>5602</v>
      </c>
      <c r="C4489" s="56" t="s">
        <v>5778</v>
      </c>
      <c r="D4489" s="57" t="s">
        <v>5767</v>
      </c>
      <c r="E4489" s="72" t="s">
        <v>5755</v>
      </c>
      <c r="F4489" s="56" t="s">
        <v>5602</v>
      </c>
    </row>
    <row r="4490" spans="1:6" x14ac:dyDescent="0.25">
      <c r="A4490" s="56" t="s">
        <v>1645</v>
      </c>
      <c r="B4490" s="56" t="s">
        <v>5602</v>
      </c>
      <c r="C4490" s="56" t="s">
        <v>5778</v>
      </c>
      <c r="D4490" s="57" t="s">
        <v>5767</v>
      </c>
      <c r="E4490" s="72" t="s">
        <v>5755</v>
      </c>
      <c r="F4490" s="56" t="s">
        <v>5602</v>
      </c>
    </row>
    <row r="4491" spans="1:6" x14ac:dyDescent="0.25">
      <c r="A4491" s="56" t="s">
        <v>3365</v>
      </c>
      <c r="B4491" s="56" t="s">
        <v>5602</v>
      </c>
      <c r="C4491" s="56" t="s">
        <v>5778</v>
      </c>
      <c r="D4491" s="57" t="s">
        <v>5767</v>
      </c>
      <c r="E4491" s="72" t="s">
        <v>5755</v>
      </c>
      <c r="F4491" s="56" t="s">
        <v>5602</v>
      </c>
    </row>
    <row r="4492" spans="1:6" x14ac:dyDescent="0.25">
      <c r="A4492" s="56" t="s">
        <v>1478</v>
      </c>
      <c r="B4492" s="56" t="s">
        <v>5602</v>
      </c>
      <c r="C4492" s="56" t="s">
        <v>5778</v>
      </c>
      <c r="D4492" s="57" t="s">
        <v>5767</v>
      </c>
      <c r="E4492" s="72" t="s">
        <v>5755</v>
      </c>
      <c r="F4492" s="56" t="s">
        <v>5602</v>
      </c>
    </row>
    <row r="4493" spans="1:6" x14ac:dyDescent="0.25">
      <c r="A4493" s="56" t="s">
        <v>373</v>
      </c>
      <c r="B4493" s="56" t="s">
        <v>5602</v>
      </c>
      <c r="C4493" s="56" t="s">
        <v>5778</v>
      </c>
      <c r="D4493" s="57" t="s">
        <v>5767</v>
      </c>
      <c r="E4493" s="72" t="s">
        <v>5755</v>
      </c>
      <c r="F4493" s="56" t="s">
        <v>5602</v>
      </c>
    </row>
    <row r="4494" spans="1:6" x14ac:dyDescent="0.25">
      <c r="A4494" s="56" t="s">
        <v>1701</v>
      </c>
      <c r="B4494" s="56" t="s">
        <v>5602</v>
      </c>
      <c r="C4494" s="56" t="s">
        <v>5778</v>
      </c>
      <c r="D4494" s="57" t="s">
        <v>5767</v>
      </c>
      <c r="E4494" s="72" t="s">
        <v>5755</v>
      </c>
      <c r="F4494" s="56" t="s">
        <v>5602</v>
      </c>
    </row>
    <row r="4495" spans="1:6" x14ac:dyDescent="0.25">
      <c r="A4495" s="56" t="s">
        <v>1476</v>
      </c>
      <c r="B4495" s="56" t="s">
        <v>5602</v>
      </c>
      <c r="C4495" s="56" t="s">
        <v>5778</v>
      </c>
      <c r="D4495" s="57" t="s">
        <v>5767</v>
      </c>
      <c r="E4495" s="72" t="s">
        <v>5755</v>
      </c>
      <c r="F4495" s="56" t="s">
        <v>5602</v>
      </c>
    </row>
    <row r="4496" spans="1:6" x14ac:dyDescent="0.25">
      <c r="A4496" s="56" t="s">
        <v>1660</v>
      </c>
      <c r="B4496" s="56" t="s">
        <v>5602</v>
      </c>
      <c r="C4496" s="56" t="s">
        <v>5778</v>
      </c>
      <c r="D4496" s="57" t="s">
        <v>5767</v>
      </c>
      <c r="E4496" s="72" t="s">
        <v>5755</v>
      </c>
      <c r="F4496" s="56" t="s">
        <v>5602</v>
      </c>
    </row>
    <row r="4497" spans="1:6" x14ac:dyDescent="0.25">
      <c r="A4497" s="56" t="s">
        <v>1043</v>
      </c>
      <c r="B4497" s="56" t="s">
        <v>5602</v>
      </c>
      <c r="C4497" s="56" t="s">
        <v>5778</v>
      </c>
      <c r="D4497" s="57" t="s">
        <v>5767</v>
      </c>
      <c r="E4497" s="72" t="s">
        <v>5755</v>
      </c>
      <c r="F4497" s="56" t="s">
        <v>5602</v>
      </c>
    </row>
    <row r="4498" spans="1:6" x14ac:dyDescent="0.25">
      <c r="A4498" s="56" t="s">
        <v>1694</v>
      </c>
      <c r="B4498" s="56" t="s">
        <v>5602</v>
      </c>
      <c r="C4498" s="56" t="s">
        <v>5778</v>
      </c>
      <c r="D4498" s="57" t="s">
        <v>5767</v>
      </c>
      <c r="E4498" s="72" t="s">
        <v>5755</v>
      </c>
      <c r="F4498" s="56" t="s">
        <v>5602</v>
      </c>
    </row>
    <row r="4499" spans="1:6" x14ac:dyDescent="0.25">
      <c r="A4499" s="56" t="s">
        <v>2847</v>
      </c>
      <c r="B4499" s="56" t="s">
        <v>5602</v>
      </c>
      <c r="C4499" s="56" t="s">
        <v>5778</v>
      </c>
      <c r="D4499" s="57" t="s">
        <v>5767</v>
      </c>
      <c r="E4499" s="72" t="s">
        <v>5755</v>
      </c>
      <c r="F4499" s="56" t="s">
        <v>5602</v>
      </c>
    </row>
    <row r="4500" spans="1:6" x14ac:dyDescent="0.25">
      <c r="A4500" s="56" t="s">
        <v>1630</v>
      </c>
      <c r="B4500" s="56" t="s">
        <v>5602</v>
      </c>
      <c r="C4500" s="56" t="s">
        <v>5781</v>
      </c>
      <c r="D4500" s="57" t="s">
        <v>5767</v>
      </c>
      <c r="E4500" s="72" t="s">
        <v>5755</v>
      </c>
      <c r="F4500" s="56" t="s">
        <v>5602</v>
      </c>
    </row>
    <row r="4501" spans="1:6" x14ac:dyDescent="0.25">
      <c r="A4501" s="56" t="s">
        <v>1661</v>
      </c>
      <c r="B4501" s="56" t="s">
        <v>5602</v>
      </c>
      <c r="C4501" s="56" t="s">
        <v>5781</v>
      </c>
      <c r="D4501" s="57" t="s">
        <v>5767</v>
      </c>
      <c r="E4501" s="72" t="s">
        <v>5755</v>
      </c>
      <c r="F4501" s="56" t="s">
        <v>5602</v>
      </c>
    </row>
    <row r="4502" spans="1:6" x14ac:dyDescent="0.25">
      <c r="A4502" s="56" t="s">
        <v>1465</v>
      </c>
      <c r="B4502" s="56" t="s">
        <v>5602</v>
      </c>
      <c r="C4502" s="56" t="s">
        <v>5781</v>
      </c>
      <c r="D4502" s="57" t="s">
        <v>5767</v>
      </c>
      <c r="E4502" s="72" t="s">
        <v>5755</v>
      </c>
      <c r="F4502" s="56" t="s">
        <v>5602</v>
      </c>
    </row>
    <row r="4503" spans="1:6" x14ac:dyDescent="0.25">
      <c r="A4503" s="56" t="s">
        <v>1688</v>
      </c>
      <c r="B4503" s="56" t="s">
        <v>5602</v>
      </c>
      <c r="C4503" s="56" t="s">
        <v>5781</v>
      </c>
      <c r="D4503" s="57" t="s">
        <v>5767</v>
      </c>
      <c r="E4503" s="72" t="s">
        <v>5755</v>
      </c>
      <c r="F4503" s="56" t="s">
        <v>5602</v>
      </c>
    </row>
    <row r="4504" spans="1:6" x14ac:dyDescent="0.25">
      <c r="A4504" s="56" t="s">
        <v>4475</v>
      </c>
      <c r="B4504" s="56" t="s">
        <v>5602</v>
      </c>
      <c r="C4504" s="56" t="s">
        <v>5781</v>
      </c>
      <c r="D4504" s="57" t="s">
        <v>5767</v>
      </c>
      <c r="E4504" s="72" t="s">
        <v>5755</v>
      </c>
      <c r="F4504" s="56" t="s">
        <v>5602</v>
      </c>
    </row>
    <row r="4505" spans="1:6" x14ac:dyDescent="0.25">
      <c r="A4505" s="56" t="s">
        <v>1204</v>
      </c>
      <c r="B4505" s="56" t="s">
        <v>5602</v>
      </c>
      <c r="C4505" s="56" t="s">
        <v>5781</v>
      </c>
      <c r="D4505" s="57" t="s">
        <v>5767</v>
      </c>
      <c r="E4505" s="72" t="s">
        <v>5755</v>
      </c>
      <c r="F4505" s="56" t="s">
        <v>5602</v>
      </c>
    </row>
    <row r="4506" spans="1:6" x14ac:dyDescent="0.25">
      <c r="A4506" s="56" t="s">
        <v>385</v>
      </c>
      <c r="B4506" s="56" t="s">
        <v>5602</v>
      </c>
      <c r="C4506" s="56" t="s">
        <v>5781</v>
      </c>
      <c r="D4506" s="57" t="s">
        <v>5767</v>
      </c>
      <c r="E4506" s="72" t="s">
        <v>5755</v>
      </c>
      <c r="F4506" s="56" t="s">
        <v>5602</v>
      </c>
    </row>
    <row r="4507" spans="1:6" x14ac:dyDescent="0.25">
      <c r="A4507" s="56" t="s">
        <v>1466</v>
      </c>
      <c r="B4507" s="56" t="s">
        <v>5602</v>
      </c>
      <c r="C4507" s="56" t="s">
        <v>5781</v>
      </c>
      <c r="D4507" s="57" t="s">
        <v>5767</v>
      </c>
      <c r="E4507" s="72" t="s">
        <v>5755</v>
      </c>
      <c r="F4507" s="56" t="s">
        <v>5602</v>
      </c>
    </row>
    <row r="4508" spans="1:6" x14ac:dyDescent="0.25">
      <c r="A4508" s="56" t="s">
        <v>4293</v>
      </c>
      <c r="B4508" s="56" t="s">
        <v>5602</v>
      </c>
      <c r="C4508" s="56" t="s">
        <v>5781</v>
      </c>
      <c r="D4508" s="57" t="s">
        <v>5767</v>
      </c>
      <c r="E4508" s="72" t="s">
        <v>5755</v>
      </c>
      <c r="F4508" s="56" t="s">
        <v>5602</v>
      </c>
    </row>
    <row r="4509" spans="1:6" x14ac:dyDescent="0.25">
      <c r="A4509" s="56" t="s">
        <v>3926</v>
      </c>
      <c r="B4509" s="56" t="s">
        <v>5602</v>
      </c>
      <c r="C4509" s="56" t="s">
        <v>5781</v>
      </c>
      <c r="D4509" s="57" t="s">
        <v>5767</v>
      </c>
      <c r="E4509" s="72" t="s">
        <v>5755</v>
      </c>
      <c r="F4509" s="56" t="s">
        <v>5602</v>
      </c>
    </row>
    <row r="4510" spans="1:6" x14ac:dyDescent="0.25">
      <c r="A4510" s="56" t="s">
        <v>3336</v>
      </c>
      <c r="B4510" s="56" t="s">
        <v>5602</v>
      </c>
      <c r="C4510" s="56" t="s">
        <v>5781</v>
      </c>
      <c r="D4510" s="57" t="s">
        <v>5767</v>
      </c>
      <c r="E4510" s="72" t="s">
        <v>5755</v>
      </c>
      <c r="F4510" s="56" t="s">
        <v>5602</v>
      </c>
    </row>
    <row r="4511" spans="1:6" x14ac:dyDescent="0.25">
      <c r="A4511" s="56" t="s">
        <v>1469</v>
      </c>
      <c r="B4511" s="56" t="s">
        <v>5602</v>
      </c>
      <c r="C4511" s="56" t="s">
        <v>5781</v>
      </c>
      <c r="D4511" s="57" t="s">
        <v>5767</v>
      </c>
      <c r="E4511" s="72" t="s">
        <v>5755</v>
      </c>
      <c r="F4511" s="56" t="s">
        <v>5602</v>
      </c>
    </row>
    <row r="4512" spans="1:6" x14ac:dyDescent="0.25">
      <c r="A4512" s="56" t="s">
        <v>3369</v>
      </c>
      <c r="B4512" s="56" t="s">
        <v>5602</v>
      </c>
      <c r="C4512" s="56" t="s">
        <v>5781</v>
      </c>
      <c r="D4512" s="57" t="s">
        <v>5767</v>
      </c>
      <c r="E4512" s="72" t="s">
        <v>5755</v>
      </c>
      <c r="F4512" s="56" t="s">
        <v>5602</v>
      </c>
    </row>
    <row r="4513" spans="1:6" x14ac:dyDescent="0.25">
      <c r="A4513" s="56" t="s">
        <v>3349</v>
      </c>
      <c r="B4513" s="56" t="s">
        <v>5602</v>
      </c>
      <c r="C4513" s="56" t="s">
        <v>5781</v>
      </c>
      <c r="D4513" s="57" t="s">
        <v>5767</v>
      </c>
      <c r="E4513" s="72" t="s">
        <v>5755</v>
      </c>
      <c r="F4513" s="56" t="s">
        <v>5602</v>
      </c>
    </row>
    <row r="4514" spans="1:6" x14ac:dyDescent="0.25">
      <c r="A4514" s="56" t="s">
        <v>3350</v>
      </c>
      <c r="B4514" s="56" t="s">
        <v>5602</v>
      </c>
      <c r="C4514" s="56" t="s">
        <v>5781</v>
      </c>
      <c r="D4514" s="57" t="s">
        <v>5767</v>
      </c>
      <c r="E4514" s="72" t="s">
        <v>5755</v>
      </c>
      <c r="F4514" s="56" t="s">
        <v>5602</v>
      </c>
    </row>
    <row r="4515" spans="1:6" x14ac:dyDescent="0.25">
      <c r="A4515" s="56" t="s">
        <v>346</v>
      </c>
      <c r="B4515" s="56" t="s">
        <v>5602</v>
      </c>
      <c r="C4515" s="56" t="s">
        <v>5781</v>
      </c>
      <c r="D4515" s="57" t="s">
        <v>5767</v>
      </c>
      <c r="E4515" s="72" t="s">
        <v>5755</v>
      </c>
      <c r="F4515" s="56" t="s">
        <v>5602</v>
      </c>
    </row>
    <row r="4516" spans="1:6" x14ac:dyDescent="0.25">
      <c r="A4516" s="56" t="s">
        <v>199</v>
      </c>
      <c r="B4516" s="56" t="s">
        <v>5602</v>
      </c>
      <c r="C4516" s="56" t="s">
        <v>5781</v>
      </c>
      <c r="D4516" s="57" t="s">
        <v>5767</v>
      </c>
      <c r="E4516" s="72" t="s">
        <v>5755</v>
      </c>
      <c r="F4516" s="56" t="s">
        <v>5602</v>
      </c>
    </row>
    <row r="4517" spans="1:6" x14ac:dyDescent="0.25">
      <c r="A4517" s="56" t="s">
        <v>1672</v>
      </c>
      <c r="B4517" s="56" t="s">
        <v>5602</v>
      </c>
      <c r="C4517" s="56" t="s">
        <v>5781</v>
      </c>
      <c r="D4517" s="57" t="s">
        <v>5767</v>
      </c>
      <c r="E4517" s="72" t="s">
        <v>5755</v>
      </c>
      <c r="F4517" s="56" t="s">
        <v>5602</v>
      </c>
    </row>
    <row r="4518" spans="1:6" x14ac:dyDescent="0.25">
      <c r="A4518" s="56" t="s">
        <v>200</v>
      </c>
      <c r="B4518" s="56" t="s">
        <v>5602</v>
      </c>
      <c r="C4518" s="56" t="s">
        <v>5781</v>
      </c>
      <c r="D4518" s="57" t="s">
        <v>5767</v>
      </c>
      <c r="E4518" s="72" t="s">
        <v>5755</v>
      </c>
      <c r="F4518" s="56" t="s">
        <v>5602</v>
      </c>
    </row>
    <row r="4519" spans="1:6" x14ac:dyDescent="0.25">
      <c r="A4519" s="56" t="s">
        <v>3352</v>
      </c>
      <c r="B4519" s="56" t="s">
        <v>5602</v>
      </c>
      <c r="C4519" s="56" t="s">
        <v>5781</v>
      </c>
      <c r="D4519" s="57" t="s">
        <v>5767</v>
      </c>
      <c r="E4519" s="72" t="s">
        <v>5755</v>
      </c>
      <c r="F4519" s="56" t="s">
        <v>5602</v>
      </c>
    </row>
    <row r="4520" spans="1:6" x14ac:dyDescent="0.25">
      <c r="A4520" s="56" t="s">
        <v>593</v>
      </c>
      <c r="B4520" s="56" t="s">
        <v>5602</v>
      </c>
      <c r="C4520" s="56" t="s">
        <v>5781</v>
      </c>
      <c r="D4520" s="57" t="s">
        <v>5767</v>
      </c>
      <c r="E4520" s="72" t="s">
        <v>5755</v>
      </c>
      <c r="F4520" s="56" t="s">
        <v>5602</v>
      </c>
    </row>
    <row r="4521" spans="1:6" x14ac:dyDescent="0.25">
      <c r="A4521" s="56" t="s">
        <v>3337</v>
      </c>
      <c r="B4521" s="56" t="s">
        <v>5602</v>
      </c>
      <c r="C4521" s="56" t="s">
        <v>5781</v>
      </c>
      <c r="D4521" s="57" t="s">
        <v>5767</v>
      </c>
      <c r="E4521" s="72" t="s">
        <v>5755</v>
      </c>
      <c r="F4521" s="56" t="s">
        <v>5602</v>
      </c>
    </row>
    <row r="4522" spans="1:6" x14ac:dyDescent="0.25">
      <c r="A4522" s="56" t="s">
        <v>3928</v>
      </c>
      <c r="B4522" s="56" t="s">
        <v>5602</v>
      </c>
      <c r="C4522" s="56" t="s">
        <v>5781</v>
      </c>
      <c r="D4522" s="57" t="s">
        <v>5767</v>
      </c>
      <c r="E4522" s="72" t="s">
        <v>5755</v>
      </c>
      <c r="F4522" s="56" t="s">
        <v>5602</v>
      </c>
    </row>
    <row r="4523" spans="1:6" x14ac:dyDescent="0.25">
      <c r="A4523" s="56" t="s">
        <v>3374</v>
      </c>
      <c r="B4523" s="56" t="s">
        <v>5602</v>
      </c>
      <c r="C4523" s="56" t="s">
        <v>5781</v>
      </c>
      <c r="D4523" s="57" t="s">
        <v>5767</v>
      </c>
      <c r="E4523" s="72" t="s">
        <v>5755</v>
      </c>
      <c r="F4523" s="56" t="s">
        <v>5602</v>
      </c>
    </row>
    <row r="4524" spans="1:6" x14ac:dyDescent="0.25">
      <c r="A4524" s="56" t="s">
        <v>3355</v>
      </c>
      <c r="B4524" s="56" t="s">
        <v>5602</v>
      </c>
      <c r="C4524" s="56" t="s">
        <v>5781</v>
      </c>
      <c r="D4524" s="57" t="s">
        <v>5767</v>
      </c>
      <c r="E4524" s="72" t="s">
        <v>5755</v>
      </c>
      <c r="F4524" s="56" t="s">
        <v>5602</v>
      </c>
    </row>
    <row r="4525" spans="1:6" x14ac:dyDescent="0.25">
      <c r="A4525" s="56" t="s">
        <v>2852</v>
      </c>
      <c r="B4525" s="56" t="s">
        <v>5602</v>
      </c>
      <c r="C4525" s="56" t="s">
        <v>5781</v>
      </c>
      <c r="D4525" s="57" t="s">
        <v>5767</v>
      </c>
      <c r="E4525" s="72" t="s">
        <v>5755</v>
      </c>
      <c r="F4525" s="56" t="s">
        <v>5602</v>
      </c>
    </row>
    <row r="4526" spans="1:6" x14ac:dyDescent="0.25">
      <c r="A4526" s="56" t="s">
        <v>1127</v>
      </c>
      <c r="B4526" s="56" t="s">
        <v>5602</v>
      </c>
      <c r="C4526" s="56" t="s">
        <v>5781</v>
      </c>
      <c r="D4526" s="57" t="s">
        <v>5767</v>
      </c>
      <c r="E4526" s="72" t="s">
        <v>5755</v>
      </c>
      <c r="F4526" s="56" t="s">
        <v>5602</v>
      </c>
    </row>
    <row r="4527" spans="1:6" x14ac:dyDescent="0.25">
      <c r="A4527" s="56" t="s">
        <v>1690</v>
      </c>
      <c r="B4527" s="56" t="s">
        <v>5603</v>
      </c>
      <c r="C4527" s="56" t="s">
        <v>5772</v>
      </c>
      <c r="D4527" s="57" t="s">
        <v>5767</v>
      </c>
      <c r="E4527" s="72" t="s">
        <v>5755</v>
      </c>
      <c r="F4527" s="56" t="s">
        <v>5603</v>
      </c>
    </row>
    <row r="4528" spans="1:6" x14ac:dyDescent="0.25">
      <c r="A4528" s="56" t="s">
        <v>1471</v>
      </c>
      <c r="B4528" s="56" t="s">
        <v>5603</v>
      </c>
      <c r="C4528" s="56" t="s">
        <v>5772</v>
      </c>
      <c r="D4528" s="57" t="s">
        <v>5767</v>
      </c>
      <c r="E4528" s="72" t="s">
        <v>5755</v>
      </c>
      <c r="F4528" s="56" t="s">
        <v>5603</v>
      </c>
    </row>
    <row r="4529" spans="1:6" x14ac:dyDescent="0.25">
      <c r="A4529" s="56" t="s">
        <v>1454</v>
      </c>
      <c r="B4529" s="56" t="s">
        <v>5603</v>
      </c>
      <c r="C4529" s="56" t="s">
        <v>5772</v>
      </c>
      <c r="D4529" s="57" t="s">
        <v>5767</v>
      </c>
      <c r="E4529" s="72" t="s">
        <v>5755</v>
      </c>
      <c r="F4529" s="56" t="s">
        <v>5603</v>
      </c>
    </row>
    <row r="4530" spans="1:6" x14ac:dyDescent="0.25">
      <c r="A4530" s="56" t="s">
        <v>3878</v>
      </c>
      <c r="B4530" s="56" t="s">
        <v>5603</v>
      </c>
      <c r="C4530" s="56" t="s">
        <v>5772</v>
      </c>
      <c r="D4530" s="57" t="s">
        <v>5767</v>
      </c>
      <c r="E4530" s="72" t="s">
        <v>5755</v>
      </c>
      <c r="F4530" s="56" t="s">
        <v>5603</v>
      </c>
    </row>
    <row r="4531" spans="1:6" x14ac:dyDescent="0.25">
      <c r="A4531" s="56" t="s">
        <v>1618</v>
      </c>
      <c r="B4531" s="56" t="s">
        <v>5603</v>
      </c>
      <c r="C4531" s="56" t="s">
        <v>5772</v>
      </c>
      <c r="D4531" s="57" t="s">
        <v>5767</v>
      </c>
      <c r="E4531" s="72" t="s">
        <v>5755</v>
      </c>
      <c r="F4531" s="56" t="s">
        <v>5603</v>
      </c>
    </row>
    <row r="4532" spans="1:6" x14ac:dyDescent="0.25">
      <c r="A4532" s="56" t="s">
        <v>3357</v>
      </c>
      <c r="B4532" s="56" t="s">
        <v>5603</v>
      </c>
      <c r="C4532" s="56" t="s">
        <v>5772</v>
      </c>
      <c r="D4532" s="57" t="s">
        <v>5767</v>
      </c>
      <c r="E4532" s="72" t="s">
        <v>5755</v>
      </c>
      <c r="F4532" s="56" t="s">
        <v>5603</v>
      </c>
    </row>
    <row r="4533" spans="1:6" x14ac:dyDescent="0.25">
      <c r="A4533" s="56" t="s">
        <v>3320</v>
      </c>
      <c r="B4533" s="56" t="s">
        <v>5603</v>
      </c>
      <c r="C4533" s="56" t="s">
        <v>5772</v>
      </c>
      <c r="D4533" s="57" t="s">
        <v>5767</v>
      </c>
      <c r="E4533" s="72" t="s">
        <v>5755</v>
      </c>
      <c r="F4533" s="56" t="s">
        <v>5603</v>
      </c>
    </row>
    <row r="4534" spans="1:6" x14ac:dyDescent="0.25">
      <c r="A4534" s="56" t="s">
        <v>3299</v>
      </c>
      <c r="B4534" s="56" t="s">
        <v>5603</v>
      </c>
      <c r="C4534" s="56" t="s">
        <v>5772</v>
      </c>
      <c r="D4534" s="57" t="s">
        <v>5767</v>
      </c>
      <c r="E4534" s="72" t="s">
        <v>5755</v>
      </c>
      <c r="F4534" s="56" t="s">
        <v>5603</v>
      </c>
    </row>
    <row r="4535" spans="1:6" x14ac:dyDescent="0.25">
      <c r="A4535" s="56" t="s">
        <v>1619</v>
      </c>
      <c r="B4535" s="56" t="s">
        <v>5603</v>
      </c>
      <c r="C4535" s="56" t="s">
        <v>5772</v>
      </c>
      <c r="D4535" s="57" t="s">
        <v>5767</v>
      </c>
      <c r="E4535" s="72" t="s">
        <v>5755</v>
      </c>
      <c r="F4535" s="56" t="s">
        <v>5603</v>
      </c>
    </row>
    <row r="4536" spans="1:6" x14ac:dyDescent="0.25">
      <c r="A4536" s="56" t="s">
        <v>1455</v>
      </c>
      <c r="B4536" s="56" t="s">
        <v>5603</v>
      </c>
      <c r="C4536" s="56" t="s">
        <v>5772</v>
      </c>
      <c r="D4536" s="57" t="s">
        <v>5767</v>
      </c>
      <c r="E4536" s="72" t="s">
        <v>5755</v>
      </c>
      <c r="F4536" s="56" t="s">
        <v>5603</v>
      </c>
    </row>
    <row r="4537" spans="1:6" x14ac:dyDescent="0.25">
      <c r="A4537" s="56" t="s">
        <v>208</v>
      </c>
      <c r="B4537" s="56" t="s">
        <v>5603</v>
      </c>
      <c r="C4537" s="56" t="s">
        <v>5772</v>
      </c>
      <c r="D4537" s="57" t="s">
        <v>5767</v>
      </c>
      <c r="E4537" s="72" t="s">
        <v>5755</v>
      </c>
      <c r="F4537" s="56" t="s">
        <v>5603</v>
      </c>
    </row>
    <row r="4538" spans="1:6" x14ac:dyDescent="0.25">
      <c r="A4538" s="56" t="s">
        <v>1679</v>
      </c>
      <c r="B4538" s="56" t="s">
        <v>5603</v>
      </c>
      <c r="C4538" s="56" t="s">
        <v>5772</v>
      </c>
      <c r="D4538" s="57" t="s">
        <v>5767</v>
      </c>
      <c r="E4538" s="72" t="s">
        <v>5755</v>
      </c>
      <c r="F4538" s="56" t="s">
        <v>5603</v>
      </c>
    </row>
    <row r="4539" spans="1:6" x14ac:dyDescent="0.25">
      <c r="A4539" s="56" t="s">
        <v>3342</v>
      </c>
      <c r="B4539" s="56" t="s">
        <v>5603</v>
      </c>
      <c r="C4539" s="56" t="s">
        <v>5772</v>
      </c>
      <c r="D4539" s="57" t="s">
        <v>5767</v>
      </c>
      <c r="E4539" s="72" t="s">
        <v>5755</v>
      </c>
      <c r="F4539" s="56" t="s">
        <v>5603</v>
      </c>
    </row>
    <row r="4540" spans="1:6" x14ac:dyDescent="0.25">
      <c r="A4540" s="56" t="s">
        <v>1636</v>
      </c>
      <c r="B4540" s="56" t="s">
        <v>5603</v>
      </c>
      <c r="C4540" s="56" t="s">
        <v>5772</v>
      </c>
      <c r="D4540" s="57" t="s">
        <v>5767</v>
      </c>
      <c r="E4540" s="72" t="s">
        <v>5755</v>
      </c>
      <c r="F4540" s="56" t="s">
        <v>5603</v>
      </c>
    </row>
    <row r="4541" spans="1:6" x14ac:dyDescent="0.25">
      <c r="A4541" s="56" t="s">
        <v>3322</v>
      </c>
      <c r="B4541" s="56" t="s">
        <v>5603</v>
      </c>
      <c r="C4541" s="56" t="s">
        <v>5772</v>
      </c>
      <c r="D4541" s="57" t="s">
        <v>5767</v>
      </c>
      <c r="E4541" s="72" t="s">
        <v>5755</v>
      </c>
      <c r="F4541" s="56" t="s">
        <v>5603</v>
      </c>
    </row>
    <row r="4542" spans="1:6" x14ac:dyDescent="0.25">
      <c r="A4542" s="56" t="s">
        <v>3301</v>
      </c>
      <c r="B4542" s="56" t="s">
        <v>5603</v>
      </c>
      <c r="C4542" s="56" t="s">
        <v>5772</v>
      </c>
      <c r="D4542" s="57" t="s">
        <v>5767</v>
      </c>
      <c r="E4542" s="72" t="s">
        <v>5755</v>
      </c>
      <c r="F4542" s="56" t="s">
        <v>5603</v>
      </c>
    </row>
    <row r="4543" spans="1:6" x14ac:dyDescent="0.25">
      <c r="A4543" s="56" t="s">
        <v>4732</v>
      </c>
      <c r="B4543" s="56" t="s">
        <v>5603</v>
      </c>
      <c r="C4543" s="56" t="s">
        <v>5772</v>
      </c>
      <c r="D4543" s="57" t="s">
        <v>5767</v>
      </c>
      <c r="E4543" s="72" t="s">
        <v>5755</v>
      </c>
      <c r="F4543" s="56" t="s">
        <v>5603</v>
      </c>
    </row>
    <row r="4544" spans="1:6" x14ac:dyDescent="0.25">
      <c r="A4544" s="56" t="s">
        <v>1687</v>
      </c>
      <c r="B4544" s="56" t="s">
        <v>5603</v>
      </c>
      <c r="C4544" s="56" t="s">
        <v>5772</v>
      </c>
      <c r="D4544" s="57" t="s">
        <v>5767</v>
      </c>
      <c r="E4544" s="72" t="s">
        <v>5755</v>
      </c>
      <c r="F4544" s="56" t="s">
        <v>5603</v>
      </c>
    </row>
    <row r="4545" spans="1:6" x14ac:dyDescent="0.25">
      <c r="A4545" s="56" t="s">
        <v>3325</v>
      </c>
      <c r="B4545" s="56" t="s">
        <v>5603</v>
      </c>
      <c r="C4545" s="56" t="s">
        <v>5772</v>
      </c>
      <c r="D4545" s="57" t="s">
        <v>5767</v>
      </c>
      <c r="E4545" s="72" t="s">
        <v>5755</v>
      </c>
      <c r="F4545" s="56" t="s">
        <v>5603</v>
      </c>
    </row>
    <row r="4546" spans="1:6" x14ac:dyDescent="0.25">
      <c r="A4546" s="56" t="s">
        <v>3359</v>
      </c>
      <c r="B4546" s="56" t="s">
        <v>5603</v>
      </c>
      <c r="C4546" s="56" t="s">
        <v>5772</v>
      </c>
      <c r="D4546" s="57" t="s">
        <v>5767</v>
      </c>
      <c r="E4546" s="72" t="s">
        <v>5755</v>
      </c>
      <c r="F4546" s="56" t="s">
        <v>5603</v>
      </c>
    </row>
    <row r="4547" spans="1:6" x14ac:dyDescent="0.25">
      <c r="A4547" s="56" t="s">
        <v>3360</v>
      </c>
      <c r="B4547" s="56" t="s">
        <v>5603</v>
      </c>
      <c r="C4547" s="56" t="s">
        <v>5772</v>
      </c>
      <c r="D4547" s="57" t="s">
        <v>5767</v>
      </c>
      <c r="E4547" s="72" t="s">
        <v>5755</v>
      </c>
      <c r="F4547" s="56" t="s">
        <v>5603</v>
      </c>
    </row>
    <row r="4548" spans="1:6" x14ac:dyDescent="0.25">
      <c r="A4548" s="56" t="s">
        <v>176</v>
      </c>
      <c r="B4548" s="56" t="s">
        <v>5603</v>
      </c>
      <c r="C4548" s="56" t="s">
        <v>5772</v>
      </c>
      <c r="D4548" s="57" t="s">
        <v>5767</v>
      </c>
      <c r="E4548" s="72" t="s">
        <v>5755</v>
      </c>
      <c r="F4548" s="56" t="s">
        <v>5603</v>
      </c>
    </row>
    <row r="4549" spans="1:6" x14ac:dyDescent="0.25">
      <c r="A4549" s="56" t="s">
        <v>3302</v>
      </c>
      <c r="B4549" s="56" t="s">
        <v>5603</v>
      </c>
      <c r="C4549" s="56" t="s">
        <v>5772</v>
      </c>
      <c r="D4549" s="57" t="s">
        <v>5767</v>
      </c>
      <c r="E4549" s="72" t="s">
        <v>5755</v>
      </c>
      <c r="F4549" s="56" t="s">
        <v>5603</v>
      </c>
    </row>
    <row r="4550" spans="1:6" x14ac:dyDescent="0.25">
      <c r="A4550" s="56" t="s">
        <v>1383</v>
      </c>
      <c r="B4550" s="56" t="s">
        <v>5603</v>
      </c>
      <c r="C4550" s="56" t="s">
        <v>5772</v>
      </c>
      <c r="D4550" s="57" t="s">
        <v>5767</v>
      </c>
      <c r="E4550" s="72" t="s">
        <v>5755</v>
      </c>
      <c r="F4550" s="56" t="s">
        <v>5603</v>
      </c>
    </row>
    <row r="4551" spans="1:6" x14ac:dyDescent="0.25">
      <c r="A4551" s="56" t="s">
        <v>3303</v>
      </c>
      <c r="B4551" s="56" t="s">
        <v>5603</v>
      </c>
      <c r="C4551" s="56" t="s">
        <v>5772</v>
      </c>
      <c r="D4551" s="57" t="s">
        <v>5767</v>
      </c>
      <c r="E4551" s="72" t="s">
        <v>5755</v>
      </c>
      <c r="F4551" s="56" t="s">
        <v>5603</v>
      </c>
    </row>
    <row r="4552" spans="1:6" x14ac:dyDescent="0.25">
      <c r="A4552" s="56" t="s">
        <v>1625</v>
      </c>
      <c r="B4552" s="56" t="s">
        <v>5603</v>
      </c>
      <c r="C4552" s="56" t="s">
        <v>5772</v>
      </c>
      <c r="D4552" s="57" t="s">
        <v>5767</v>
      </c>
      <c r="E4552" s="72" t="s">
        <v>5755</v>
      </c>
      <c r="F4552" s="56" t="s">
        <v>5603</v>
      </c>
    </row>
    <row r="4553" spans="1:6" x14ac:dyDescent="0.25">
      <c r="A4553" s="56" t="s">
        <v>1400</v>
      </c>
      <c r="B4553" s="56" t="s">
        <v>5603</v>
      </c>
      <c r="C4553" s="56" t="s">
        <v>5772</v>
      </c>
      <c r="D4553" s="57" t="s">
        <v>5767</v>
      </c>
      <c r="E4553" s="72" t="s">
        <v>5755</v>
      </c>
      <c r="F4553" s="56" t="s">
        <v>5603</v>
      </c>
    </row>
    <row r="4554" spans="1:6" x14ac:dyDescent="0.25">
      <c r="A4554" s="56" t="s">
        <v>1659</v>
      </c>
      <c r="B4554" s="56" t="s">
        <v>5603</v>
      </c>
      <c r="C4554" s="56" t="s">
        <v>5772</v>
      </c>
      <c r="D4554" s="57" t="s">
        <v>5767</v>
      </c>
      <c r="E4554" s="72" t="s">
        <v>5755</v>
      </c>
      <c r="F4554" s="56" t="s">
        <v>5603</v>
      </c>
    </row>
    <row r="4555" spans="1:6" x14ac:dyDescent="0.25">
      <c r="A4555" s="56" t="s">
        <v>1479</v>
      </c>
      <c r="B4555" s="56" t="s">
        <v>5603</v>
      </c>
      <c r="C4555" s="56" t="s">
        <v>5772</v>
      </c>
      <c r="D4555" s="57" t="s">
        <v>5767</v>
      </c>
      <c r="E4555" s="72" t="s">
        <v>5755</v>
      </c>
      <c r="F4555" s="56" t="s">
        <v>5603</v>
      </c>
    </row>
    <row r="4556" spans="1:6" x14ac:dyDescent="0.25">
      <c r="A4556" s="56" t="s">
        <v>4771</v>
      </c>
      <c r="B4556" s="56" t="s">
        <v>5603</v>
      </c>
      <c r="C4556" s="56" t="s">
        <v>5772</v>
      </c>
      <c r="D4556" s="57" t="s">
        <v>5767</v>
      </c>
      <c r="E4556" s="72" t="s">
        <v>5755</v>
      </c>
      <c r="F4556" s="56" t="s">
        <v>5603</v>
      </c>
    </row>
    <row r="4557" spans="1:6" x14ac:dyDescent="0.25">
      <c r="A4557" s="56" t="s">
        <v>1474</v>
      </c>
      <c r="B4557" s="56" t="s">
        <v>5603</v>
      </c>
      <c r="C4557" s="56" t="s">
        <v>5772</v>
      </c>
      <c r="D4557" s="57" t="s">
        <v>5767</v>
      </c>
      <c r="E4557" s="72" t="s">
        <v>5755</v>
      </c>
      <c r="F4557" s="56" t="s">
        <v>5603</v>
      </c>
    </row>
    <row r="4558" spans="1:6" x14ac:dyDescent="0.25">
      <c r="A4558" s="56" t="s">
        <v>1644</v>
      </c>
      <c r="B4558" s="56" t="s">
        <v>5603</v>
      </c>
      <c r="C4558" s="56" t="s">
        <v>5777</v>
      </c>
      <c r="D4558" s="57" t="s">
        <v>5767</v>
      </c>
      <c r="E4558" s="72" t="s">
        <v>5755</v>
      </c>
      <c r="F4558" s="56" t="s">
        <v>5603</v>
      </c>
    </row>
    <row r="4559" spans="1:6" x14ac:dyDescent="0.25">
      <c r="A4559" s="56" t="s">
        <v>3364</v>
      </c>
      <c r="B4559" s="56" t="s">
        <v>5603</v>
      </c>
      <c r="C4559" s="56" t="s">
        <v>5777</v>
      </c>
      <c r="D4559" s="57" t="s">
        <v>5767</v>
      </c>
      <c r="E4559" s="72" t="s">
        <v>5755</v>
      </c>
      <c r="F4559" s="56" t="s">
        <v>5603</v>
      </c>
    </row>
    <row r="4560" spans="1:6" x14ac:dyDescent="0.25">
      <c r="A4560" s="56" t="s">
        <v>1461</v>
      </c>
      <c r="B4560" s="56" t="s">
        <v>5603</v>
      </c>
      <c r="C4560" s="56" t="s">
        <v>5777</v>
      </c>
      <c r="D4560" s="57" t="s">
        <v>5767</v>
      </c>
      <c r="E4560" s="72" t="s">
        <v>5755</v>
      </c>
      <c r="F4560" s="56" t="s">
        <v>5603</v>
      </c>
    </row>
    <row r="4561" spans="1:6" x14ac:dyDescent="0.25">
      <c r="A4561" s="56" t="s">
        <v>1647</v>
      </c>
      <c r="B4561" s="56" t="s">
        <v>5603</v>
      </c>
      <c r="C4561" s="56" t="s">
        <v>5777</v>
      </c>
      <c r="D4561" s="57" t="s">
        <v>5767</v>
      </c>
      <c r="E4561" s="72" t="s">
        <v>5755</v>
      </c>
      <c r="F4561" s="56" t="s">
        <v>5603</v>
      </c>
    </row>
    <row r="4562" spans="1:6" x14ac:dyDescent="0.25">
      <c r="A4562" s="56" t="s">
        <v>1627</v>
      </c>
      <c r="B4562" s="56" t="s">
        <v>5603</v>
      </c>
      <c r="C4562" s="56" t="s">
        <v>5777</v>
      </c>
      <c r="D4562" s="57" t="s">
        <v>5767</v>
      </c>
      <c r="E4562" s="72" t="s">
        <v>5755</v>
      </c>
      <c r="F4562" s="56" t="s">
        <v>5603</v>
      </c>
    </row>
    <row r="4563" spans="1:6" x14ac:dyDescent="0.25">
      <c r="A4563" s="56" t="s">
        <v>5218</v>
      </c>
      <c r="B4563" s="56" t="s">
        <v>5603</v>
      </c>
      <c r="C4563" s="56" t="s">
        <v>5777</v>
      </c>
      <c r="D4563" s="57" t="s">
        <v>5767</v>
      </c>
      <c r="E4563" s="72" t="s">
        <v>5755</v>
      </c>
      <c r="F4563" s="56" t="s">
        <v>5603</v>
      </c>
    </row>
    <row r="4564" spans="1:6" x14ac:dyDescent="0.25">
      <c r="A4564" s="56" t="s">
        <v>560</v>
      </c>
      <c r="B4564" s="56" t="s">
        <v>5603</v>
      </c>
      <c r="C4564" s="56" t="s">
        <v>5777</v>
      </c>
      <c r="D4564" s="57" t="s">
        <v>5767</v>
      </c>
      <c r="E4564" s="72" t="s">
        <v>5755</v>
      </c>
      <c r="F4564" s="56" t="s">
        <v>5603</v>
      </c>
    </row>
    <row r="4565" spans="1:6" x14ac:dyDescent="0.25">
      <c r="A4565" s="56" t="s">
        <v>1671</v>
      </c>
      <c r="B4565" s="56" t="s">
        <v>5603</v>
      </c>
      <c r="C4565" s="56" t="s">
        <v>5777</v>
      </c>
      <c r="D4565" s="57" t="s">
        <v>5767</v>
      </c>
      <c r="E4565" s="72" t="s">
        <v>5755</v>
      </c>
      <c r="F4565" s="56" t="s">
        <v>5603</v>
      </c>
    </row>
    <row r="4566" spans="1:6" x14ac:dyDescent="0.25">
      <c r="A4566" s="56" t="s">
        <v>3366</v>
      </c>
      <c r="B4566" s="56" t="s">
        <v>5603</v>
      </c>
      <c r="C4566" s="56" t="s">
        <v>5777</v>
      </c>
      <c r="D4566" s="57" t="s">
        <v>5767</v>
      </c>
      <c r="E4566" s="72" t="s">
        <v>5755</v>
      </c>
      <c r="F4566" s="56" t="s">
        <v>5603</v>
      </c>
    </row>
    <row r="4567" spans="1:6" x14ac:dyDescent="0.25">
      <c r="A4567" s="56" t="s">
        <v>1684</v>
      </c>
      <c r="B4567" s="56" t="s">
        <v>5603</v>
      </c>
      <c r="C4567" s="56" t="s">
        <v>5777</v>
      </c>
      <c r="D4567" s="57" t="s">
        <v>5767</v>
      </c>
      <c r="E4567" s="72" t="s">
        <v>5755</v>
      </c>
      <c r="F4567" s="56" t="s">
        <v>5603</v>
      </c>
    </row>
    <row r="4568" spans="1:6" x14ac:dyDescent="0.25">
      <c r="A4568" s="56" t="s">
        <v>4040</v>
      </c>
      <c r="B4568" s="56" t="s">
        <v>5603</v>
      </c>
      <c r="C4568" s="56" t="s">
        <v>5777</v>
      </c>
      <c r="D4568" s="57" t="s">
        <v>5767</v>
      </c>
      <c r="E4568" s="72" t="s">
        <v>5755</v>
      </c>
      <c r="F4568" s="56" t="s">
        <v>5603</v>
      </c>
    </row>
    <row r="4569" spans="1:6" x14ac:dyDescent="0.25">
      <c r="A4569" s="56" t="s">
        <v>3451</v>
      </c>
      <c r="B4569" s="56" t="s">
        <v>5603</v>
      </c>
      <c r="C4569" s="56" t="s">
        <v>5777</v>
      </c>
      <c r="D4569" s="57" t="s">
        <v>5767</v>
      </c>
      <c r="E4569" s="72" t="s">
        <v>5755</v>
      </c>
      <c r="F4569" s="56" t="s">
        <v>5603</v>
      </c>
    </row>
    <row r="4570" spans="1:6" x14ac:dyDescent="0.25">
      <c r="A4570" s="56" t="s">
        <v>3333</v>
      </c>
      <c r="B4570" s="56" t="s">
        <v>5603</v>
      </c>
      <c r="C4570" s="56" t="s">
        <v>5777</v>
      </c>
      <c r="D4570" s="57" t="s">
        <v>5767</v>
      </c>
      <c r="E4570" s="72" t="s">
        <v>5755</v>
      </c>
      <c r="F4570" s="56" t="s">
        <v>5603</v>
      </c>
    </row>
    <row r="4571" spans="1:6" x14ac:dyDescent="0.25">
      <c r="A4571" s="56" t="s">
        <v>5506</v>
      </c>
      <c r="B4571" s="56" t="s">
        <v>5603</v>
      </c>
      <c r="C4571" s="56" t="s">
        <v>5777</v>
      </c>
      <c r="D4571" s="57" t="s">
        <v>5767</v>
      </c>
      <c r="E4571" s="72" t="s">
        <v>5755</v>
      </c>
      <c r="F4571" s="56" t="s">
        <v>5603</v>
      </c>
    </row>
    <row r="4572" spans="1:6" x14ac:dyDescent="0.25">
      <c r="A4572" s="56" t="s">
        <v>1631</v>
      </c>
      <c r="B4572" s="56" t="s">
        <v>5603</v>
      </c>
      <c r="C4572" s="56" t="s">
        <v>5777</v>
      </c>
      <c r="D4572" s="57" t="s">
        <v>5767</v>
      </c>
      <c r="E4572" s="72" t="s">
        <v>5755</v>
      </c>
      <c r="F4572" s="56" t="s">
        <v>5603</v>
      </c>
    </row>
    <row r="4573" spans="1:6" x14ac:dyDescent="0.25">
      <c r="A4573" s="56" t="s">
        <v>1463</v>
      </c>
      <c r="B4573" s="56" t="s">
        <v>5603</v>
      </c>
      <c r="C4573" s="56" t="s">
        <v>5777</v>
      </c>
      <c r="D4573" s="57" t="s">
        <v>5767</v>
      </c>
      <c r="E4573" s="72" t="s">
        <v>5755</v>
      </c>
      <c r="F4573" s="56" t="s">
        <v>5603</v>
      </c>
    </row>
    <row r="4574" spans="1:6" x14ac:dyDescent="0.25">
      <c r="A4574" s="56" t="s">
        <v>1464</v>
      </c>
      <c r="B4574" s="56" t="s">
        <v>5603</v>
      </c>
      <c r="C4574" s="56" t="s">
        <v>5777</v>
      </c>
      <c r="D4574" s="57" t="s">
        <v>5767</v>
      </c>
      <c r="E4574" s="72" t="s">
        <v>5755</v>
      </c>
      <c r="F4574" s="56" t="s">
        <v>5603</v>
      </c>
    </row>
    <row r="4575" spans="1:6" x14ac:dyDescent="0.25">
      <c r="A4575" s="56" t="s">
        <v>5181</v>
      </c>
      <c r="B4575" s="56" t="s">
        <v>5603</v>
      </c>
      <c r="C4575" s="56" t="s">
        <v>5777</v>
      </c>
      <c r="D4575" s="57" t="s">
        <v>5767</v>
      </c>
      <c r="E4575" s="72" t="s">
        <v>5755</v>
      </c>
      <c r="F4575" s="56" t="s">
        <v>5603</v>
      </c>
    </row>
    <row r="4576" spans="1:6" x14ac:dyDescent="0.25">
      <c r="A4576" s="56" t="s">
        <v>1675</v>
      </c>
      <c r="B4576" s="56" t="s">
        <v>5603</v>
      </c>
      <c r="C4576" s="56" t="s">
        <v>5777</v>
      </c>
      <c r="D4576" s="57" t="s">
        <v>5767</v>
      </c>
      <c r="E4576" s="72" t="s">
        <v>5755</v>
      </c>
      <c r="F4576" s="56" t="s">
        <v>5603</v>
      </c>
    </row>
    <row r="4577" spans="1:6" x14ac:dyDescent="0.25">
      <c r="A4577" s="56" t="s">
        <v>1651</v>
      </c>
      <c r="B4577" s="56" t="s">
        <v>5603</v>
      </c>
      <c r="C4577" s="56" t="s">
        <v>5777</v>
      </c>
      <c r="D4577" s="57" t="s">
        <v>5767</v>
      </c>
      <c r="E4577" s="72" t="s">
        <v>5755</v>
      </c>
      <c r="F4577" s="56" t="s">
        <v>5603</v>
      </c>
    </row>
    <row r="4578" spans="1:6" x14ac:dyDescent="0.25">
      <c r="A4578" s="56" t="s">
        <v>1353</v>
      </c>
      <c r="B4578" s="56" t="s">
        <v>5603</v>
      </c>
      <c r="C4578" s="56" t="s">
        <v>5777</v>
      </c>
      <c r="D4578" s="57" t="s">
        <v>5767</v>
      </c>
      <c r="E4578" s="72" t="s">
        <v>5755</v>
      </c>
      <c r="F4578" s="56" t="s">
        <v>5603</v>
      </c>
    </row>
    <row r="4579" spans="1:6" x14ac:dyDescent="0.25">
      <c r="A4579" s="56" t="s">
        <v>3368</v>
      </c>
      <c r="B4579" s="56" t="s">
        <v>5603</v>
      </c>
      <c r="C4579" s="56" t="s">
        <v>5777</v>
      </c>
      <c r="D4579" s="57" t="s">
        <v>5767</v>
      </c>
      <c r="E4579" s="72" t="s">
        <v>5755</v>
      </c>
      <c r="F4579" s="56" t="s">
        <v>5603</v>
      </c>
    </row>
    <row r="4580" spans="1:6" x14ac:dyDescent="0.25">
      <c r="A4580" s="56" t="s">
        <v>3314</v>
      </c>
      <c r="B4580" s="56" t="s">
        <v>5603</v>
      </c>
      <c r="C4580" s="56" t="s">
        <v>5777</v>
      </c>
      <c r="D4580" s="57" t="s">
        <v>5767</v>
      </c>
      <c r="E4580" s="72" t="s">
        <v>5755</v>
      </c>
      <c r="F4580" s="56" t="s">
        <v>5603</v>
      </c>
    </row>
    <row r="4581" spans="1:6" x14ac:dyDescent="0.25">
      <c r="A4581" s="56" t="s">
        <v>1662</v>
      </c>
      <c r="B4581" s="56" t="s">
        <v>5603</v>
      </c>
      <c r="C4581" s="56" t="s">
        <v>5777</v>
      </c>
      <c r="D4581" s="57" t="s">
        <v>5767</v>
      </c>
      <c r="E4581" s="72" t="s">
        <v>5755</v>
      </c>
      <c r="F4581" s="56" t="s">
        <v>5603</v>
      </c>
    </row>
    <row r="4582" spans="1:6" x14ac:dyDescent="0.25">
      <c r="A4582" s="56" t="s">
        <v>344</v>
      </c>
      <c r="B4582" s="56" t="s">
        <v>5603</v>
      </c>
      <c r="C4582" s="56" t="s">
        <v>5777</v>
      </c>
      <c r="D4582" s="57" t="s">
        <v>5767</v>
      </c>
      <c r="E4582" s="72" t="s">
        <v>5755</v>
      </c>
      <c r="F4582" s="56" t="s">
        <v>5603</v>
      </c>
    </row>
    <row r="4583" spans="1:6" x14ac:dyDescent="0.25">
      <c r="A4583" s="56" t="s">
        <v>345</v>
      </c>
      <c r="B4583" s="56" t="s">
        <v>5603</v>
      </c>
      <c r="C4583" s="56" t="s">
        <v>5777</v>
      </c>
      <c r="D4583" s="57" t="s">
        <v>5767</v>
      </c>
      <c r="E4583" s="72" t="s">
        <v>5755</v>
      </c>
      <c r="F4583" s="56" t="s">
        <v>5603</v>
      </c>
    </row>
    <row r="4584" spans="1:6" x14ac:dyDescent="0.25">
      <c r="A4584" s="56" t="s">
        <v>1656</v>
      </c>
      <c r="B4584" s="56" t="s">
        <v>5603</v>
      </c>
      <c r="C4584" s="56" t="s">
        <v>5777</v>
      </c>
      <c r="D4584" s="57" t="s">
        <v>5767</v>
      </c>
      <c r="E4584" s="72" t="s">
        <v>5755</v>
      </c>
      <c r="F4584" s="56" t="s">
        <v>5603</v>
      </c>
    </row>
    <row r="4585" spans="1:6" x14ac:dyDescent="0.25">
      <c r="A4585" s="56" t="s">
        <v>1664</v>
      </c>
      <c r="B4585" s="56" t="s">
        <v>5603</v>
      </c>
      <c r="C4585" s="56" t="s">
        <v>5777</v>
      </c>
      <c r="D4585" s="57" t="s">
        <v>5767</v>
      </c>
      <c r="E4585" s="72" t="s">
        <v>5755</v>
      </c>
      <c r="F4585" s="56" t="s">
        <v>5603</v>
      </c>
    </row>
    <row r="4586" spans="1:6" x14ac:dyDescent="0.25">
      <c r="A4586" s="56" t="s">
        <v>3338</v>
      </c>
      <c r="B4586" s="56" t="s">
        <v>5603</v>
      </c>
      <c r="C4586" s="56" t="s">
        <v>5777</v>
      </c>
      <c r="D4586" s="57" t="s">
        <v>5767</v>
      </c>
      <c r="E4586" s="72" t="s">
        <v>5755</v>
      </c>
      <c r="F4586" s="56" t="s">
        <v>5603</v>
      </c>
    </row>
    <row r="4587" spans="1:6" x14ac:dyDescent="0.25">
      <c r="A4587" s="56" t="s">
        <v>3372</v>
      </c>
      <c r="B4587" s="56" t="s">
        <v>5603</v>
      </c>
      <c r="C4587" s="56" t="s">
        <v>5777</v>
      </c>
      <c r="D4587" s="57" t="s">
        <v>5767</v>
      </c>
      <c r="E4587" s="72" t="s">
        <v>5755</v>
      </c>
      <c r="F4587" s="56" t="s">
        <v>5603</v>
      </c>
    </row>
    <row r="4588" spans="1:6" x14ac:dyDescent="0.25">
      <c r="A4588" s="56" t="s">
        <v>2031</v>
      </c>
      <c r="B4588" s="56" t="s">
        <v>5603</v>
      </c>
      <c r="C4588" s="56" t="s">
        <v>5777</v>
      </c>
      <c r="D4588" s="57" t="s">
        <v>5767</v>
      </c>
      <c r="E4588" s="72" t="s">
        <v>5755</v>
      </c>
      <c r="F4588" s="56" t="s">
        <v>5603</v>
      </c>
    </row>
    <row r="4589" spans="1:6" x14ac:dyDescent="0.25">
      <c r="A4589" s="56" t="s">
        <v>976</v>
      </c>
      <c r="B4589" s="56" t="s">
        <v>5604</v>
      </c>
      <c r="C4589" s="56" t="s">
        <v>5782</v>
      </c>
      <c r="D4589" s="57" t="s">
        <v>5767</v>
      </c>
      <c r="E4589" s="72" t="s">
        <v>5755</v>
      </c>
      <c r="F4589" s="56" t="s">
        <v>5604</v>
      </c>
    </row>
    <row r="4590" spans="1:6" x14ac:dyDescent="0.25">
      <c r="A4590" s="56" t="s">
        <v>487</v>
      </c>
      <c r="B4590" s="56" t="s">
        <v>5604</v>
      </c>
      <c r="C4590" s="56" t="s">
        <v>5782</v>
      </c>
      <c r="D4590" s="57" t="s">
        <v>5767</v>
      </c>
      <c r="E4590" s="72" t="s">
        <v>5755</v>
      </c>
      <c r="F4590" s="56" t="s">
        <v>5604</v>
      </c>
    </row>
    <row r="4591" spans="1:6" x14ac:dyDescent="0.25">
      <c r="A4591" s="56" t="s">
        <v>3582</v>
      </c>
      <c r="B4591" s="56" t="s">
        <v>5604</v>
      </c>
      <c r="C4591" s="56" t="s">
        <v>5782</v>
      </c>
      <c r="D4591" s="57" t="s">
        <v>5767</v>
      </c>
      <c r="E4591" s="72" t="s">
        <v>5755</v>
      </c>
      <c r="F4591" s="56" t="s">
        <v>5604</v>
      </c>
    </row>
    <row r="4592" spans="1:6" x14ac:dyDescent="0.25">
      <c r="A4592" s="56" t="s">
        <v>3638</v>
      </c>
      <c r="B4592" s="56" t="s">
        <v>5604</v>
      </c>
      <c r="C4592" s="56" t="s">
        <v>5782</v>
      </c>
      <c r="D4592" s="57" t="s">
        <v>5767</v>
      </c>
      <c r="E4592" s="72" t="s">
        <v>5755</v>
      </c>
      <c r="F4592" s="56" t="s">
        <v>5604</v>
      </c>
    </row>
    <row r="4593" spans="1:6" x14ac:dyDescent="0.25">
      <c r="A4593" s="56" t="s">
        <v>831</v>
      </c>
      <c r="B4593" s="56" t="s">
        <v>5604</v>
      </c>
      <c r="C4593" s="56" t="s">
        <v>5782</v>
      </c>
      <c r="D4593" s="57" t="s">
        <v>5767</v>
      </c>
      <c r="E4593" s="72" t="s">
        <v>5755</v>
      </c>
      <c r="F4593" s="56" t="s">
        <v>5604</v>
      </c>
    </row>
    <row r="4594" spans="1:6" x14ac:dyDescent="0.25">
      <c r="A4594" s="56" t="s">
        <v>855</v>
      </c>
      <c r="B4594" s="56" t="s">
        <v>5604</v>
      </c>
      <c r="C4594" s="56" t="s">
        <v>5782</v>
      </c>
      <c r="D4594" s="57" t="s">
        <v>5767</v>
      </c>
      <c r="E4594" s="72" t="s">
        <v>5755</v>
      </c>
      <c r="F4594" s="56" t="s">
        <v>5604</v>
      </c>
    </row>
    <row r="4595" spans="1:6" x14ac:dyDescent="0.25">
      <c r="A4595" s="56" t="s">
        <v>911</v>
      </c>
      <c r="B4595" s="56" t="s">
        <v>5604</v>
      </c>
      <c r="C4595" s="56" t="s">
        <v>5782</v>
      </c>
      <c r="D4595" s="57" t="s">
        <v>5767</v>
      </c>
      <c r="E4595" s="72" t="s">
        <v>5755</v>
      </c>
      <c r="F4595" s="56" t="s">
        <v>5604</v>
      </c>
    </row>
    <row r="4596" spans="1:6" x14ac:dyDescent="0.25">
      <c r="A4596" s="56" t="s">
        <v>3588</v>
      </c>
      <c r="B4596" s="56" t="s">
        <v>5604</v>
      </c>
      <c r="C4596" s="56" t="s">
        <v>5782</v>
      </c>
      <c r="D4596" s="57" t="s">
        <v>5767</v>
      </c>
      <c r="E4596" s="72" t="s">
        <v>5755</v>
      </c>
      <c r="F4596" s="56" t="s">
        <v>5604</v>
      </c>
    </row>
    <row r="4597" spans="1:6" x14ac:dyDescent="0.25">
      <c r="A4597" s="56" t="s">
        <v>3641</v>
      </c>
      <c r="B4597" s="56" t="s">
        <v>5604</v>
      </c>
      <c r="C4597" s="56" t="s">
        <v>5782</v>
      </c>
      <c r="D4597" s="57" t="s">
        <v>5767</v>
      </c>
      <c r="E4597" s="72" t="s">
        <v>5755</v>
      </c>
      <c r="F4597" s="56" t="s">
        <v>5604</v>
      </c>
    </row>
    <row r="4598" spans="1:6" x14ac:dyDescent="0.25">
      <c r="A4598" s="56" t="s">
        <v>3383</v>
      </c>
      <c r="B4598" s="56" t="s">
        <v>5604</v>
      </c>
      <c r="C4598" s="56" t="s">
        <v>5782</v>
      </c>
      <c r="D4598" s="57" t="s">
        <v>5767</v>
      </c>
      <c r="E4598" s="72" t="s">
        <v>5755</v>
      </c>
      <c r="F4598" s="56" t="s">
        <v>5604</v>
      </c>
    </row>
    <row r="4599" spans="1:6" x14ac:dyDescent="0.25">
      <c r="A4599" s="56" t="s">
        <v>3411</v>
      </c>
      <c r="B4599" s="56" t="s">
        <v>5604</v>
      </c>
      <c r="C4599" s="56" t="s">
        <v>5782</v>
      </c>
      <c r="D4599" s="57" t="s">
        <v>5767</v>
      </c>
      <c r="E4599" s="72" t="s">
        <v>5755</v>
      </c>
      <c r="F4599" s="56" t="s">
        <v>5604</v>
      </c>
    </row>
    <row r="4600" spans="1:6" x14ac:dyDescent="0.25">
      <c r="A4600" s="56" t="s">
        <v>886</v>
      </c>
      <c r="B4600" s="56" t="s">
        <v>5604</v>
      </c>
      <c r="C4600" s="56" t="s">
        <v>5782</v>
      </c>
      <c r="D4600" s="57" t="s">
        <v>5767</v>
      </c>
      <c r="E4600" s="72" t="s">
        <v>5755</v>
      </c>
      <c r="F4600" s="56" t="s">
        <v>5604</v>
      </c>
    </row>
    <row r="4601" spans="1:6" x14ac:dyDescent="0.25">
      <c r="A4601" s="56" t="s">
        <v>1385</v>
      </c>
      <c r="B4601" s="56" t="s">
        <v>5604</v>
      </c>
      <c r="C4601" s="56" t="s">
        <v>5782</v>
      </c>
      <c r="D4601" s="57" t="s">
        <v>5767</v>
      </c>
      <c r="E4601" s="72" t="s">
        <v>5755</v>
      </c>
      <c r="F4601" s="56" t="s">
        <v>5604</v>
      </c>
    </row>
    <row r="4602" spans="1:6" x14ac:dyDescent="0.25">
      <c r="A4602" s="56" t="s">
        <v>3385</v>
      </c>
      <c r="B4602" s="56" t="s">
        <v>5604</v>
      </c>
      <c r="C4602" s="56" t="s">
        <v>5782</v>
      </c>
      <c r="D4602" s="57" t="s">
        <v>5767</v>
      </c>
      <c r="E4602" s="72" t="s">
        <v>5755</v>
      </c>
      <c r="F4602" s="56" t="s">
        <v>5604</v>
      </c>
    </row>
    <row r="4603" spans="1:6" x14ac:dyDescent="0.25">
      <c r="A4603" s="56" t="s">
        <v>3592</v>
      </c>
      <c r="B4603" s="56" t="s">
        <v>5604</v>
      </c>
      <c r="C4603" s="56" t="s">
        <v>5782</v>
      </c>
      <c r="D4603" s="57" t="s">
        <v>5767</v>
      </c>
      <c r="E4603" s="72" t="s">
        <v>5755</v>
      </c>
      <c r="F4603" s="56" t="s">
        <v>5604</v>
      </c>
    </row>
    <row r="4604" spans="1:6" x14ac:dyDescent="0.25">
      <c r="A4604" s="56" t="s">
        <v>957</v>
      </c>
      <c r="B4604" s="56" t="s">
        <v>5604</v>
      </c>
      <c r="C4604" s="56" t="s">
        <v>5782</v>
      </c>
      <c r="D4604" s="57" t="s">
        <v>5767</v>
      </c>
      <c r="E4604" s="72" t="s">
        <v>5755</v>
      </c>
      <c r="F4604" s="56" t="s">
        <v>5604</v>
      </c>
    </row>
    <row r="4605" spans="1:6" x14ac:dyDescent="0.25">
      <c r="A4605" s="56" t="s">
        <v>3439</v>
      </c>
      <c r="B4605" s="56" t="s">
        <v>5604</v>
      </c>
      <c r="C4605" s="56" t="s">
        <v>5782</v>
      </c>
      <c r="D4605" s="57" t="s">
        <v>5767</v>
      </c>
      <c r="E4605" s="72" t="s">
        <v>5755</v>
      </c>
      <c r="F4605" s="56" t="s">
        <v>5604</v>
      </c>
    </row>
    <row r="4606" spans="1:6" x14ac:dyDescent="0.25">
      <c r="A4606" s="56" t="s">
        <v>3593</v>
      </c>
      <c r="B4606" s="56" t="s">
        <v>5604</v>
      </c>
      <c r="C4606" s="56" t="s">
        <v>5782</v>
      </c>
      <c r="D4606" s="57" t="s">
        <v>5767</v>
      </c>
      <c r="E4606" s="72" t="s">
        <v>5755</v>
      </c>
      <c r="F4606" s="56" t="s">
        <v>5604</v>
      </c>
    </row>
    <row r="4607" spans="1:6" x14ac:dyDescent="0.25">
      <c r="A4607" s="56" t="s">
        <v>3815</v>
      </c>
      <c r="B4607" s="56" t="s">
        <v>5604</v>
      </c>
      <c r="C4607" s="56" t="s">
        <v>5782</v>
      </c>
      <c r="D4607" s="57" t="s">
        <v>5767</v>
      </c>
      <c r="E4607" s="72" t="s">
        <v>5755</v>
      </c>
      <c r="F4607" s="56" t="s">
        <v>5604</v>
      </c>
    </row>
    <row r="4608" spans="1:6" x14ac:dyDescent="0.25">
      <c r="A4608" s="56" t="s">
        <v>3415</v>
      </c>
      <c r="B4608" s="56" t="s">
        <v>5604</v>
      </c>
      <c r="C4608" s="56" t="s">
        <v>5782</v>
      </c>
      <c r="D4608" s="57" t="s">
        <v>5767</v>
      </c>
      <c r="E4608" s="72" t="s">
        <v>5755</v>
      </c>
      <c r="F4608" s="56" t="s">
        <v>5604</v>
      </c>
    </row>
    <row r="4609" spans="1:6" x14ac:dyDescent="0.25">
      <c r="A4609" s="56" t="s">
        <v>809</v>
      </c>
      <c r="B4609" s="56" t="s">
        <v>5604</v>
      </c>
      <c r="C4609" s="56" t="s">
        <v>5782</v>
      </c>
      <c r="D4609" s="57" t="s">
        <v>5767</v>
      </c>
      <c r="E4609" s="72" t="s">
        <v>5755</v>
      </c>
      <c r="F4609" s="56" t="s">
        <v>5604</v>
      </c>
    </row>
    <row r="4610" spans="1:6" x14ac:dyDescent="0.25">
      <c r="A4610" s="56" t="s">
        <v>960</v>
      </c>
      <c r="B4610" s="56" t="s">
        <v>5604</v>
      </c>
      <c r="C4610" s="56" t="s">
        <v>5782</v>
      </c>
      <c r="D4610" s="57" t="s">
        <v>5767</v>
      </c>
      <c r="E4610" s="72" t="s">
        <v>5755</v>
      </c>
      <c r="F4610" s="56" t="s">
        <v>5604</v>
      </c>
    </row>
    <row r="4611" spans="1:6" x14ac:dyDescent="0.25">
      <c r="A4611" s="56" t="s">
        <v>862</v>
      </c>
      <c r="B4611" s="56" t="s">
        <v>5604</v>
      </c>
      <c r="C4611" s="56" t="s">
        <v>5782</v>
      </c>
      <c r="D4611" s="57" t="s">
        <v>5767</v>
      </c>
      <c r="E4611" s="72" t="s">
        <v>5755</v>
      </c>
      <c r="F4611" s="56" t="s">
        <v>5604</v>
      </c>
    </row>
    <row r="4612" spans="1:6" x14ac:dyDescent="0.25">
      <c r="A4612" s="56" t="s">
        <v>3416</v>
      </c>
      <c r="B4612" s="56" t="s">
        <v>5604</v>
      </c>
      <c r="C4612" s="56" t="s">
        <v>5782</v>
      </c>
      <c r="D4612" s="57" t="s">
        <v>5767</v>
      </c>
      <c r="E4612" s="72" t="s">
        <v>5755</v>
      </c>
      <c r="F4612" s="56" t="s">
        <v>5604</v>
      </c>
    </row>
    <row r="4613" spans="1:6" x14ac:dyDescent="0.25">
      <c r="A4613" s="56" t="s">
        <v>3392</v>
      </c>
      <c r="B4613" s="56" t="s">
        <v>5604</v>
      </c>
      <c r="C4613" s="56" t="s">
        <v>5782</v>
      </c>
      <c r="D4613" s="57" t="s">
        <v>5767</v>
      </c>
      <c r="E4613" s="72" t="s">
        <v>5755</v>
      </c>
      <c r="F4613" s="56" t="s">
        <v>5604</v>
      </c>
    </row>
    <row r="4614" spans="1:6" x14ac:dyDescent="0.25">
      <c r="A4614" s="56" t="s">
        <v>3418</v>
      </c>
      <c r="B4614" s="56" t="s">
        <v>5604</v>
      </c>
      <c r="C4614" s="56" t="s">
        <v>5782</v>
      </c>
      <c r="D4614" s="57" t="s">
        <v>5767</v>
      </c>
      <c r="E4614" s="72" t="s">
        <v>5755</v>
      </c>
      <c r="F4614" s="56" t="s">
        <v>5604</v>
      </c>
    </row>
    <row r="4615" spans="1:6" x14ac:dyDescent="0.25">
      <c r="A4615" s="56" t="s">
        <v>838</v>
      </c>
      <c r="B4615" s="56" t="s">
        <v>5604</v>
      </c>
      <c r="C4615" s="56" t="s">
        <v>5782</v>
      </c>
      <c r="D4615" s="57" t="s">
        <v>5767</v>
      </c>
      <c r="E4615" s="72" t="s">
        <v>5755</v>
      </c>
      <c r="F4615" s="56" t="s">
        <v>5604</v>
      </c>
    </row>
    <row r="4616" spans="1:6" x14ac:dyDescent="0.25">
      <c r="A4616" s="56" t="s">
        <v>839</v>
      </c>
      <c r="B4616" s="56" t="s">
        <v>5604</v>
      </c>
      <c r="C4616" s="56" t="s">
        <v>5782</v>
      </c>
      <c r="D4616" s="57" t="s">
        <v>5767</v>
      </c>
      <c r="E4616" s="72" t="s">
        <v>5755</v>
      </c>
      <c r="F4616" s="56" t="s">
        <v>5604</v>
      </c>
    </row>
    <row r="4617" spans="1:6" x14ac:dyDescent="0.25">
      <c r="A4617" s="56" t="s">
        <v>3599</v>
      </c>
      <c r="B4617" s="56" t="s">
        <v>5604</v>
      </c>
      <c r="C4617" s="56" t="s">
        <v>5782</v>
      </c>
      <c r="D4617" s="57" t="s">
        <v>5767</v>
      </c>
      <c r="E4617" s="72" t="s">
        <v>5755</v>
      </c>
      <c r="F4617" s="56" t="s">
        <v>5604</v>
      </c>
    </row>
    <row r="4618" spans="1:6" x14ac:dyDescent="0.25">
      <c r="A4618" s="56" t="s">
        <v>997</v>
      </c>
      <c r="B4618" s="56" t="s">
        <v>5604</v>
      </c>
      <c r="C4618" s="56" t="s">
        <v>5782</v>
      </c>
      <c r="D4618" s="57" t="s">
        <v>5767</v>
      </c>
      <c r="E4618" s="72" t="s">
        <v>5755</v>
      </c>
      <c r="F4618" s="56" t="s">
        <v>5604</v>
      </c>
    </row>
    <row r="4619" spans="1:6" x14ac:dyDescent="0.25">
      <c r="A4619" s="56" t="s">
        <v>998</v>
      </c>
      <c r="B4619" s="56" t="s">
        <v>5604</v>
      </c>
      <c r="C4619" s="56" t="s">
        <v>5782</v>
      </c>
      <c r="D4619" s="57" t="s">
        <v>5767</v>
      </c>
      <c r="E4619" s="72" t="s">
        <v>5755</v>
      </c>
      <c r="F4619" s="56" t="s">
        <v>5604</v>
      </c>
    </row>
    <row r="4620" spans="1:6" x14ac:dyDescent="0.25">
      <c r="A4620" s="56" t="s">
        <v>841</v>
      </c>
      <c r="B4620" s="56" t="s">
        <v>5604</v>
      </c>
      <c r="C4620" s="56" t="s">
        <v>5782</v>
      </c>
      <c r="D4620" s="57" t="s">
        <v>5767</v>
      </c>
      <c r="E4620" s="72" t="s">
        <v>5755</v>
      </c>
      <c r="F4620" s="56" t="s">
        <v>5604</v>
      </c>
    </row>
    <row r="4621" spans="1:6" x14ac:dyDescent="0.25">
      <c r="A4621" s="56" t="s">
        <v>813</v>
      </c>
      <c r="B4621" s="56" t="s">
        <v>5604</v>
      </c>
      <c r="C4621" s="56" t="s">
        <v>5782</v>
      </c>
      <c r="D4621" s="57" t="s">
        <v>5767</v>
      </c>
      <c r="E4621" s="72" t="s">
        <v>5755</v>
      </c>
      <c r="F4621" s="56" t="s">
        <v>5604</v>
      </c>
    </row>
    <row r="4622" spans="1:6" x14ac:dyDescent="0.25">
      <c r="A4622" s="56" t="s">
        <v>897</v>
      </c>
      <c r="B4622" s="56" t="s">
        <v>5604</v>
      </c>
      <c r="C4622" s="56" t="s">
        <v>5782</v>
      </c>
      <c r="D4622" s="57" t="s">
        <v>5767</v>
      </c>
      <c r="E4622" s="72" t="s">
        <v>5755</v>
      </c>
      <c r="F4622" s="56" t="s">
        <v>5604</v>
      </c>
    </row>
    <row r="4623" spans="1:6" x14ac:dyDescent="0.25">
      <c r="A4623" s="56" t="s">
        <v>968</v>
      </c>
      <c r="B4623" s="56" t="s">
        <v>5604</v>
      </c>
      <c r="C4623" s="56" t="s">
        <v>5782</v>
      </c>
      <c r="D4623" s="57" t="s">
        <v>5767</v>
      </c>
      <c r="E4623" s="72" t="s">
        <v>5755</v>
      </c>
      <c r="F4623" s="56" t="s">
        <v>5604</v>
      </c>
    </row>
    <row r="4624" spans="1:6" x14ac:dyDescent="0.25">
      <c r="A4624" s="56" t="s">
        <v>866</v>
      </c>
      <c r="B4624" s="56" t="s">
        <v>5604</v>
      </c>
      <c r="C4624" s="56" t="s">
        <v>5782</v>
      </c>
      <c r="D4624" s="57" t="s">
        <v>5767</v>
      </c>
      <c r="E4624" s="72" t="s">
        <v>5755</v>
      </c>
      <c r="F4624" s="56" t="s">
        <v>5604</v>
      </c>
    </row>
    <row r="4625" spans="1:6" x14ac:dyDescent="0.25">
      <c r="A4625" s="56" t="s">
        <v>3453</v>
      </c>
      <c r="B4625" s="56" t="s">
        <v>5604</v>
      </c>
      <c r="C4625" s="56" t="s">
        <v>5782</v>
      </c>
      <c r="D4625" s="57" t="s">
        <v>5767</v>
      </c>
      <c r="E4625" s="72" t="s">
        <v>5755</v>
      </c>
      <c r="F4625" s="56" t="s">
        <v>5604</v>
      </c>
    </row>
    <row r="4626" spans="1:6" x14ac:dyDescent="0.25">
      <c r="A4626" s="56" t="s">
        <v>3650</v>
      </c>
      <c r="B4626" s="56" t="s">
        <v>5604</v>
      </c>
      <c r="C4626" s="56" t="s">
        <v>5782</v>
      </c>
      <c r="D4626" s="57" t="s">
        <v>5767</v>
      </c>
      <c r="E4626" s="72" t="s">
        <v>5755</v>
      </c>
      <c r="F4626" s="56" t="s">
        <v>5604</v>
      </c>
    </row>
    <row r="4627" spans="1:6" x14ac:dyDescent="0.25">
      <c r="A4627" s="56" t="s">
        <v>817</v>
      </c>
      <c r="B4627" s="56" t="s">
        <v>5604</v>
      </c>
      <c r="C4627" s="56" t="s">
        <v>5782</v>
      </c>
      <c r="D4627" s="57" t="s">
        <v>5767</v>
      </c>
      <c r="E4627" s="72" t="s">
        <v>5755</v>
      </c>
      <c r="F4627" s="56" t="s">
        <v>5604</v>
      </c>
    </row>
    <row r="4628" spans="1:6" x14ac:dyDescent="0.25">
      <c r="A4628" s="56" t="s">
        <v>872</v>
      </c>
      <c r="B4628" s="56" t="s">
        <v>5604</v>
      </c>
      <c r="C4628" s="56" t="s">
        <v>5782</v>
      </c>
      <c r="D4628" s="57" t="s">
        <v>5767</v>
      </c>
      <c r="E4628" s="72" t="s">
        <v>5755</v>
      </c>
      <c r="F4628" s="56" t="s">
        <v>5604</v>
      </c>
    </row>
    <row r="4629" spans="1:6" x14ac:dyDescent="0.25">
      <c r="A4629" s="56" t="s">
        <v>3604</v>
      </c>
      <c r="B4629" s="56" t="s">
        <v>5604</v>
      </c>
      <c r="C4629" s="56" t="s">
        <v>5782</v>
      </c>
      <c r="D4629" s="57" t="s">
        <v>5767</v>
      </c>
      <c r="E4629" s="72" t="s">
        <v>5755</v>
      </c>
      <c r="F4629" s="56" t="s">
        <v>5604</v>
      </c>
    </row>
    <row r="4630" spans="1:6" x14ac:dyDescent="0.25">
      <c r="A4630" s="56" t="s">
        <v>3424</v>
      </c>
      <c r="B4630" s="56" t="s">
        <v>5604</v>
      </c>
      <c r="C4630" s="56" t="s">
        <v>5782</v>
      </c>
      <c r="D4630" s="57" t="s">
        <v>5767</v>
      </c>
      <c r="E4630" s="72" t="s">
        <v>5755</v>
      </c>
      <c r="F4630" s="56" t="s">
        <v>5604</v>
      </c>
    </row>
    <row r="4631" spans="1:6" x14ac:dyDescent="0.25">
      <c r="A4631" s="56" t="s">
        <v>512</v>
      </c>
      <c r="B4631" s="56" t="s">
        <v>5604</v>
      </c>
      <c r="C4631" s="56" t="s">
        <v>5782</v>
      </c>
      <c r="D4631" s="57" t="s">
        <v>5767</v>
      </c>
      <c r="E4631" s="72" t="s">
        <v>5755</v>
      </c>
      <c r="F4631" s="56" t="s">
        <v>5604</v>
      </c>
    </row>
    <row r="4632" spans="1:6" x14ac:dyDescent="0.25">
      <c r="A4632" s="56" t="s">
        <v>938</v>
      </c>
      <c r="B4632" s="56" t="s">
        <v>5604</v>
      </c>
      <c r="C4632" s="56" t="s">
        <v>5782</v>
      </c>
      <c r="D4632" s="57" t="s">
        <v>5767</v>
      </c>
      <c r="E4632" s="72" t="s">
        <v>5755</v>
      </c>
      <c r="F4632" s="56" t="s">
        <v>5604</v>
      </c>
    </row>
    <row r="4633" spans="1:6" x14ac:dyDescent="0.25">
      <c r="A4633" s="56" t="s">
        <v>3425</v>
      </c>
      <c r="B4633" s="56" t="s">
        <v>5604</v>
      </c>
      <c r="C4633" s="56" t="s">
        <v>5782</v>
      </c>
      <c r="D4633" s="57" t="s">
        <v>5767</v>
      </c>
      <c r="E4633" s="72" t="s">
        <v>5755</v>
      </c>
      <c r="F4633" s="56" t="s">
        <v>5604</v>
      </c>
    </row>
    <row r="4634" spans="1:6" x14ac:dyDescent="0.25">
      <c r="A4634" s="56" t="s">
        <v>716</v>
      </c>
      <c r="B4634" s="56" t="s">
        <v>5604</v>
      </c>
      <c r="C4634" s="56" t="s">
        <v>5782</v>
      </c>
      <c r="D4634" s="57" t="s">
        <v>5767</v>
      </c>
      <c r="E4634" s="72" t="s">
        <v>5755</v>
      </c>
      <c r="F4634" s="56" t="s">
        <v>5604</v>
      </c>
    </row>
    <row r="4635" spans="1:6" x14ac:dyDescent="0.25">
      <c r="A4635" s="56" t="s">
        <v>3605</v>
      </c>
      <c r="B4635" s="56" t="s">
        <v>5604</v>
      </c>
      <c r="C4635" s="56" t="s">
        <v>5782</v>
      </c>
      <c r="D4635" s="57" t="s">
        <v>5767</v>
      </c>
      <c r="E4635" s="72" t="s">
        <v>5755</v>
      </c>
      <c r="F4635" s="56" t="s">
        <v>5604</v>
      </c>
    </row>
    <row r="4636" spans="1:6" x14ac:dyDescent="0.25">
      <c r="A4636" s="56" t="s">
        <v>751</v>
      </c>
      <c r="B4636" s="56" t="s">
        <v>5604</v>
      </c>
      <c r="C4636" s="56" t="s">
        <v>5782</v>
      </c>
      <c r="D4636" s="57" t="s">
        <v>5767</v>
      </c>
      <c r="E4636" s="72" t="s">
        <v>5755</v>
      </c>
      <c r="F4636" s="56" t="s">
        <v>5604</v>
      </c>
    </row>
    <row r="4637" spans="1:6" x14ac:dyDescent="0.25">
      <c r="A4637" s="56" t="s">
        <v>1013</v>
      </c>
      <c r="B4637" s="56" t="s">
        <v>5604</v>
      </c>
      <c r="C4637" s="56" t="s">
        <v>5782</v>
      </c>
      <c r="D4637" s="57" t="s">
        <v>5767</v>
      </c>
      <c r="E4637" s="72" t="s">
        <v>5755</v>
      </c>
      <c r="F4637" s="56" t="s">
        <v>5604</v>
      </c>
    </row>
    <row r="4638" spans="1:6" x14ac:dyDescent="0.25">
      <c r="A4638" s="56" t="s">
        <v>972</v>
      </c>
      <c r="B4638" s="56" t="s">
        <v>5604</v>
      </c>
      <c r="C4638" s="56" t="s">
        <v>5782</v>
      </c>
      <c r="D4638" s="57" t="s">
        <v>5767</v>
      </c>
      <c r="E4638" s="72" t="s">
        <v>5755</v>
      </c>
      <c r="F4638" s="56" t="s">
        <v>5604</v>
      </c>
    </row>
    <row r="4639" spans="1:6" x14ac:dyDescent="0.25">
      <c r="A4639" s="56" t="s">
        <v>874</v>
      </c>
      <c r="B4639" s="56" t="s">
        <v>5604</v>
      </c>
      <c r="C4639" s="56" t="s">
        <v>5782</v>
      </c>
      <c r="D4639" s="57" t="s">
        <v>5767</v>
      </c>
      <c r="E4639" s="72" t="s">
        <v>5755</v>
      </c>
      <c r="F4639" s="56" t="s">
        <v>5604</v>
      </c>
    </row>
    <row r="4640" spans="1:6" x14ac:dyDescent="0.25">
      <c r="A4640" s="56" t="s">
        <v>3825</v>
      </c>
      <c r="B4640" s="56" t="s">
        <v>5604</v>
      </c>
      <c r="C4640" s="56" t="s">
        <v>5782</v>
      </c>
      <c r="D4640" s="57" t="s">
        <v>5767</v>
      </c>
      <c r="E4640" s="72" t="s">
        <v>5755</v>
      </c>
      <c r="F4640" s="56" t="s">
        <v>5604</v>
      </c>
    </row>
    <row r="4641" spans="1:6" x14ac:dyDescent="0.25">
      <c r="A4641" s="56" t="s">
        <v>3607</v>
      </c>
      <c r="B4641" s="56" t="s">
        <v>5604</v>
      </c>
      <c r="C4641" s="56" t="s">
        <v>5782</v>
      </c>
      <c r="D4641" s="57" t="s">
        <v>5767</v>
      </c>
      <c r="E4641" s="72" t="s">
        <v>5755</v>
      </c>
      <c r="F4641" s="56" t="s">
        <v>5604</v>
      </c>
    </row>
    <row r="4642" spans="1:6" x14ac:dyDescent="0.25">
      <c r="A4642" s="56" t="s">
        <v>3654</v>
      </c>
      <c r="B4642" s="56" t="s">
        <v>5604</v>
      </c>
      <c r="C4642" s="56" t="s">
        <v>5782</v>
      </c>
      <c r="D4642" s="57" t="s">
        <v>5767</v>
      </c>
      <c r="E4642" s="72" t="s">
        <v>5755</v>
      </c>
      <c r="F4642" s="56" t="s">
        <v>5604</v>
      </c>
    </row>
    <row r="4643" spans="1:6" x14ac:dyDescent="0.25">
      <c r="A4643" s="56" t="s">
        <v>3427</v>
      </c>
      <c r="B4643" s="56" t="s">
        <v>5604</v>
      </c>
      <c r="C4643" s="56" t="s">
        <v>5782</v>
      </c>
      <c r="D4643" s="57" t="s">
        <v>5767</v>
      </c>
      <c r="E4643" s="72" t="s">
        <v>5755</v>
      </c>
      <c r="F4643" s="56" t="s">
        <v>5604</v>
      </c>
    </row>
    <row r="4644" spans="1:6" x14ac:dyDescent="0.25">
      <c r="A4644" s="56" t="s">
        <v>3460</v>
      </c>
      <c r="B4644" s="56" t="s">
        <v>5604</v>
      </c>
      <c r="C4644" s="56" t="s">
        <v>5782</v>
      </c>
      <c r="D4644" s="57" t="s">
        <v>5767</v>
      </c>
      <c r="E4644" s="72" t="s">
        <v>5755</v>
      </c>
      <c r="F4644" s="56" t="s">
        <v>5604</v>
      </c>
    </row>
    <row r="4645" spans="1:6" x14ac:dyDescent="0.25">
      <c r="A4645" s="56" t="s">
        <v>942</v>
      </c>
      <c r="B4645" s="56" t="s">
        <v>5604</v>
      </c>
      <c r="C4645" s="56" t="s">
        <v>5782</v>
      </c>
      <c r="D4645" s="57" t="s">
        <v>5767</v>
      </c>
      <c r="E4645" s="72" t="s">
        <v>5755</v>
      </c>
      <c r="F4645" s="56" t="s">
        <v>5604</v>
      </c>
    </row>
    <row r="4646" spans="1:6" x14ac:dyDescent="0.25">
      <c r="A4646" s="56" t="s">
        <v>850</v>
      </c>
      <c r="B4646" s="56" t="s">
        <v>5604</v>
      </c>
      <c r="C4646" s="56" t="s">
        <v>5782</v>
      </c>
      <c r="D4646" s="57" t="s">
        <v>5767</v>
      </c>
      <c r="E4646" s="72" t="s">
        <v>5755</v>
      </c>
      <c r="F4646" s="56" t="s">
        <v>5604</v>
      </c>
    </row>
    <row r="4647" spans="1:6" x14ac:dyDescent="0.25">
      <c r="A4647" s="56" t="s">
        <v>877</v>
      </c>
      <c r="B4647" s="56" t="s">
        <v>5604</v>
      </c>
      <c r="C4647" s="56" t="s">
        <v>5782</v>
      </c>
      <c r="D4647" s="57" t="s">
        <v>5767</v>
      </c>
      <c r="E4647" s="72" t="s">
        <v>5755</v>
      </c>
      <c r="F4647" s="56" t="s">
        <v>5604</v>
      </c>
    </row>
    <row r="4648" spans="1:6" x14ac:dyDescent="0.25">
      <c r="A4648" s="56" t="s">
        <v>5445</v>
      </c>
      <c r="B4648" s="56" t="s">
        <v>5605</v>
      </c>
      <c r="C4648" s="56" t="s">
        <v>5783</v>
      </c>
      <c r="D4648" s="57" t="s">
        <v>5767</v>
      </c>
      <c r="E4648" s="72" t="s">
        <v>5755</v>
      </c>
      <c r="F4648" s="56" t="s">
        <v>5605</v>
      </c>
    </row>
    <row r="4649" spans="1:6" x14ac:dyDescent="0.25">
      <c r="A4649" s="56" t="s">
        <v>980</v>
      </c>
      <c r="B4649" s="56" t="s">
        <v>5605</v>
      </c>
      <c r="C4649" s="56" t="s">
        <v>5783</v>
      </c>
      <c r="D4649" s="57" t="s">
        <v>5767</v>
      </c>
      <c r="E4649" s="72" t="s">
        <v>5755</v>
      </c>
      <c r="F4649" s="56" t="s">
        <v>5605</v>
      </c>
    </row>
    <row r="4650" spans="1:6" x14ac:dyDescent="0.25">
      <c r="A4650" s="56" t="s">
        <v>799</v>
      </c>
      <c r="B4650" s="56" t="s">
        <v>5605</v>
      </c>
      <c r="C4650" s="56" t="s">
        <v>5783</v>
      </c>
      <c r="D4650" s="57" t="s">
        <v>5767</v>
      </c>
      <c r="E4650" s="72" t="s">
        <v>5755</v>
      </c>
      <c r="F4650" s="56" t="s">
        <v>5605</v>
      </c>
    </row>
    <row r="4651" spans="1:6" x14ac:dyDescent="0.25">
      <c r="A4651" s="56" t="s">
        <v>575</v>
      </c>
      <c r="B4651" s="56" t="s">
        <v>5605</v>
      </c>
      <c r="C4651" s="56" t="s">
        <v>5783</v>
      </c>
      <c r="D4651" s="57" t="s">
        <v>5767</v>
      </c>
      <c r="E4651" s="72" t="s">
        <v>5755</v>
      </c>
      <c r="F4651" s="56" t="s">
        <v>5605</v>
      </c>
    </row>
    <row r="4652" spans="1:6" x14ac:dyDescent="0.25">
      <c r="A4652" s="56" t="s">
        <v>3406</v>
      </c>
      <c r="B4652" s="56" t="s">
        <v>5605</v>
      </c>
      <c r="C4652" s="56" t="s">
        <v>5783</v>
      </c>
      <c r="D4652" s="57" t="s">
        <v>5767</v>
      </c>
      <c r="E4652" s="72" t="s">
        <v>5755</v>
      </c>
      <c r="F4652" s="56" t="s">
        <v>5605</v>
      </c>
    </row>
    <row r="4653" spans="1:6" x14ac:dyDescent="0.25">
      <c r="A4653" s="56" t="s">
        <v>4043</v>
      </c>
      <c r="B4653" s="56" t="s">
        <v>5605</v>
      </c>
      <c r="C4653" s="56" t="s">
        <v>5783</v>
      </c>
      <c r="D4653" s="57" t="s">
        <v>5767</v>
      </c>
      <c r="E4653" s="72" t="s">
        <v>5755</v>
      </c>
      <c r="F4653" s="56" t="s">
        <v>5605</v>
      </c>
    </row>
    <row r="4654" spans="1:6" x14ac:dyDescent="0.25">
      <c r="A4654" s="56" t="s">
        <v>805</v>
      </c>
      <c r="B4654" s="56" t="s">
        <v>5605</v>
      </c>
      <c r="C4654" s="56" t="s">
        <v>5783</v>
      </c>
      <c r="D4654" s="57" t="s">
        <v>5767</v>
      </c>
      <c r="E4654" s="72" t="s">
        <v>5755</v>
      </c>
      <c r="F4654" s="56" t="s">
        <v>5605</v>
      </c>
    </row>
    <row r="4655" spans="1:6" x14ac:dyDescent="0.25">
      <c r="A4655" s="56" t="s">
        <v>3811</v>
      </c>
      <c r="B4655" s="56" t="s">
        <v>5605</v>
      </c>
      <c r="C4655" s="56" t="s">
        <v>5783</v>
      </c>
      <c r="D4655" s="57" t="s">
        <v>5767</v>
      </c>
      <c r="E4655" s="72" t="s">
        <v>5755</v>
      </c>
      <c r="F4655" s="56" t="s">
        <v>5605</v>
      </c>
    </row>
    <row r="4656" spans="1:6" x14ac:dyDescent="0.25">
      <c r="A4656" s="56" t="s">
        <v>985</v>
      </c>
      <c r="B4656" s="56" t="s">
        <v>5605</v>
      </c>
      <c r="C4656" s="56" t="s">
        <v>5783</v>
      </c>
      <c r="D4656" s="57" t="s">
        <v>5767</v>
      </c>
      <c r="E4656" s="72" t="s">
        <v>5755</v>
      </c>
      <c r="F4656" s="56" t="s">
        <v>5605</v>
      </c>
    </row>
    <row r="4657" spans="1:6" x14ac:dyDescent="0.25">
      <c r="A4657" s="56" t="s">
        <v>806</v>
      </c>
      <c r="B4657" s="56" t="s">
        <v>5605</v>
      </c>
      <c r="C4657" s="56" t="s">
        <v>5783</v>
      </c>
      <c r="D4657" s="57" t="s">
        <v>5767</v>
      </c>
      <c r="E4657" s="72" t="s">
        <v>5755</v>
      </c>
      <c r="F4657" s="56" t="s">
        <v>5605</v>
      </c>
    </row>
    <row r="4658" spans="1:6" x14ac:dyDescent="0.25">
      <c r="A4658" s="56" t="s">
        <v>951</v>
      </c>
      <c r="B4658" s="56" t="s">
        <v>5605</v>
      </c>
      <c r="C4658" s="56" t="s">
        <v>5783</v>
      </c>
      <c r="D4658" s="57" t="s">
        <v>5767</v>
      </c>
      <c r="E4658" s="72" t="s">
        <v>5755</v>
      </c>
      <c r="F4658" s="56" t="s">
        <v>5605</v>
      </c>
    </row>
    <row r="4659" spans="1:6" x14ac:dyDescent="0.25">
      <c r="A4659" s="56" t="s">
        <v>290</v>
      </c>
      <c r="B4659" s="56" t="s">
        <v>5605</v>
      </c>
      <c r="C4659" s="56" t="s">
        <v>5783</v>
      </c>
      <c r="D4659" s="57" t="s">
        <v>5767</v>
      </c>
      <c r="E4659" s="72" t="s">
        <v>5755</v>
      </c>
      <c r="F4659" s="56" t="s">
        <v>5605</v>
      </c>
    </row>
    <row r="4660" spans="1:6" x14ac:dyDescent="0.25">
      <c r="A4660" s="56" t="s">
        <v>807</v>
      </c>
      <c r="B4660" s="56" t="s">
        <v>5605</v>
      </c>
      <c r="C4660" s="56" t="s">
        <v>5783</v>
      </c>
      <c r="D4660" s="57" t="s">
        <v>5767</v>
      </c>
      <c r="E4660" s="72" t="s">
        <v>5755</v>
      </c>
      <c r="F4660" s="56" t="s">
        <v>5605</v>
      </c>
    </row>
    <row r="4661" spans="1:6" x14ac:dyDescent="0.25">
      <c r="A4661" s="56" t="s">
        <v>860</v>
      </c>
      <c r="B4661" s="56" t="s">
        <v>5605</v>
      </c>
      <c r="C4661" s="56" t="s">
        <v>5783</v>
      </c>
      <c r="D4661" s="57" t="s">
        <v>5767</v>
      </c>
      <c r="E4661" s="72" t="s">
        <v>5755</v>
      </c>
      <c r="F4661" s="56" t="s">
        <v>5605</v>
      </c>
    </row>
    <row r="4662" spans="1:6" x14ac:dyDescent="0.25">
      <c r="A4662" s="56" t="s">
        <v>496</v>
      </c>
      <c r="B4662" s="56" t="s">
        <v>5605</v>
      </c>
      <c r="C4662" s="56" t="s">
        <v>5783</v>
      </c>
      <c r="D4662" s="57" t="s">
        <v>5767</v>
      </c>
      <c r="E4662" s="72" t="s">
        <v>5755</v>
      </c>
      <c r="F4662" s="56" t="s">
        <v>5605</v>
      </c>
    </row>
    <row r="4663" spans="1:6" x14ac:dyDescent="0.25">
      <c r="A4663" s="56" t="s">
        <v>1261</v>
      </c>
      <c r="B4663" s="56" t="s">
        <v>5605</v>
      </c>
      <c r="C4663" s="56" t="s">
        <v>5783</v>
      </c>
      <c r="D4663" s="57" t="s">
        <v>5767</v>
      </c>
      <c r="E4663" s="72" t="s">
        <v>5755</v>
      </c>
      <c r="F4663" s="56" t="s">
        <v>5605</v>
      </c>
    </row>
    <row r="4664" spans="1:6" x14ac:dyDescent="0.25">
      <c r="A4664" s="56" t="s">
        <v>3389</v>
      </c>
      <c r="B4664" s="56" t="s">
        <v>5605</v>
      </c>
      <c r="C4664" s="56" t="s">
        <v>5783</v>
      </c>
      <c r="D4664" s="57" t="s">
        <v>5767</v>
      </c>
      <c r="E4664" s="72" t="s">
        <v>5755</v>
      </c>
      <c r="F4664" s="56" t="s">
        <v>5605</v>
      </c>
    </row>
    <row r="4665" spans="1:6" x14ac:dyDescent="0.25">
      <c r="A4665" s="56" t="s">
        <v>3443</v>
      </c>
      <c r="B4665" s="56" t="s">
        <v>5605</v>
      </c>
      <c r="C4665" s="56" t="s">
        <v>5783</v>
      </c>
      <c r="D4665" s="57" t="s">
        <v>5767</v>
      </c>
      <c r="E4665" s="72" t="s">
        <v>5755</v>
      </c>
      <c r="F4665" s="56" t="s">
        <v>5605</v>
      </c>
    </row>
    <row r="4666" spans="1:6" x14ac:dyDescent="0.25">
      <c r="A4666" s="56" t="s">
        <v>837</v>
      </c>
      <c r="B4666" s="56" t="s">
        <v>5605</v>
      </c>
      <c r="C4666" s="56" t="s">
        <v>5783</v>
      </c>
      <c r="D4666" s="57" t="s">
        <v>5767</v>
      </c>
      <c r="E4666" s="72" t="s">
        <v>5755</v>
      </c>
      <c r="F4666" s="56" t="s">
        <v>5605</v>
      </c>
    </row>
    <row r="4667" spans="1:6" x14ac:dyDescent="0.25">
      <c r="A4667" s="56" t="s">
        <v>810</v>
      </c>
      <c r="B4667" s="56" t="s">
        <v>5605</v>
      </c>
      <c r="C4667" s="56" t="s">
        <v>5783</v>
      </c>
      <c r="D4667" s="57" t="s">
        <v>5767</v>
      </c>
      <c r="E4667" s="72" t="s">
        <v>5755</v>
      </c>
      <c r="F4667" s="56" t="s">
        <v>5605</v>
      </c>
    </row>
    <row r="4668" spans="1:6" x14ac:dyDescent="0.25">
      <c r="A4668" s="56" t="s">
        <v>961</v>
      </c>
      <c r="B4668" s="56" t="s">
        <v>5605</v>
      </c>
      <c r="C4668" s="56" t="s">
        <v>5783</v>
      </c>
      <c r="D4668" s="57" t="s">
        <v>5767</v>
      </c>
      <c r="E4668" s="72" t="s">
        <v>5755</v>
      </c>
      <c r="F4668" s="56" t="s">
        <v>5605</v>
      </c>
    </row>
    <row r="4669" spans="1:6" x14ac:dyDescent="0.25">
      <c r="A4669" s="56" t="s">
        <v>962</v>
      </c>
      <c r="B4669" s="56" t="s">
        <v>5605</v>
      </c>
      <c r="C4669" s="56" t="s">
        <v>5783</v>
      </c>
      <c r="D4669" s="57" t="s">
        <v>5767</v>
      </c>
      <c r="E4669" s="72" t="s">
        <v>5755</v>
      </c>
      <c r="F4669" s="56" t="s">
        <v>5605</v>
      </c>
    </row>
    <row r="4670" spans="1:6" x14ac:dyDescent="0.25">
      <c r="A4670" s="56" t="s">
        <v>864</v>
      </c>
      <c r="B4670" s="56" t="s">
        <v>5605</v>
      </c>
      <c r="C4670" s="56" t="s">
        <v>5783</v>
      </c>
      <c r="D4670" s="57" t="s">
        <v>5767</v>
      </c>
      <c r="E4670" s="72" t="s">
        <v>5755</v>
      </c>
      <c r="F4670" s="56" t="s">
        <v>5605</v>
      </c>
    </row>
    <row r="4671" spans="1:6" x14ac:dyDescent="0.25">
      <c r="A4671" s="56" t="s">
        <v>926</v>
      </c>
      <c r="B4671" s="56" t="s">
        <v>5605</v>
      </c>
      <c r="C4671" s="56" t="s">
        <v>5783</v>
      </c>
      <c r="D4671" s="57" t="s">
        <v>5767</v>
      </c>
      <c r="E4671" s="72" t="s">
        <v>5755</v>
      </c>
      <c r="F4671" s="56" t="s">
        <v>5605</v>
      </c>
    </row>
    <row r="4672" spans="1:6" x14ac:dyDescent="0.25">
      <c r="A4672" s="56" t="s">
        <v>993</v>
      </c>
      <c r="B4672" s="56" t="s">
        <v>5605</v>
      </c>
      <c r="C4672" s="56" t="s">
        <v>5783</v>
      </c>
      <c r="D4672" s="57" t="s">
        <v>5767</v>
      </c>
      <c r="E4672" s="72" t="s">
        <v>5755</v>
      </c>
      <c r="F4672" s="56" t="s">
        <v>5605</v>
      </c>
    </row>
    <row r="4673" spans="1:6" x14ac:dyDescent="0.25">
      <c r="A4673" s="56" t="s">
        <v>3420</v>
      </c>
      <c r="B4673" s="56" t="s">
        <v>5605</v>
      </c>
      <c r="C4673" s="56" t="s">
        <v>5783</v>
      </c>
      <c r="D4673" s="57" t="s">
        <v>5767</v>
      </c>
      <c r="E4673" s="72" t="s">
        <v>5755</v>
      </c>
      <c r="F4673" s="56" t="s">
        <v>5605</v>
      </c>
    </row>
    <row r="4674" spans="1:6" x14ac:dyDescent="0.25">
      <c r="A4674" s="56" t="s">
        <v>3595</v>
      </c>
      <c r="B4674" s="56" t="s">
        <v>5605</v>
      </c>
      <c r="C4674" s="56" t="s">
        <v>5783</v>
      </c>
      <c r="D4674" s="57" t="s">
        <v>5767</v>
      </c>
      <c r="E4674" s="72" t="s">
        <v>5755</v>
      </c>
      <c r="F4674" s="56" t="s">
        <v>5605</v>
      </c>
    </row>
    <row r="4675" spans="1:6" x14ac:dyDescent="0.25">
      <c r="A4675" s="56" t="s">
        <v>966</v>
      </c>
      <c r="B4675" s="56" t="s">
        <v>5605</v>
      </c>
      <c r="C4675" s="56" t="s">
        <v>5783</v>
      </c>
      <c r="D4675" s="57" t="s">
        <v>5767</v>
      </c>
      <c r="E4675" s="72" t="s">
        <v>5755</v>
      </c>
      <c r="F4675" s="56" t="s">
        <v>5605</v>
      </c>
    </row>
    <row r="4676" spans="1:6" x14ac:dyDescent="0.25">
      <c r="A4676" s="56" t="s">
        <v>3598</v>
      </c>
      <c r="B4676" s="56" t="s">
        <v>5605</v>
      </c>
      <c r="C4676" s="56" t="s">
        <v>5783</v>
      </c>
      <c r="D4676" s="57" t="s">
        <v>5767</v>
      </c>
      <c r="E4676" s="72" t="s">
        <v>5755</v>
      </c>
      <c r="F4676" s="56" t="s">
        <v>5605</v>
      </c>
    </row>
    <row r="4677" spans="1:6" x14ac:dyDescent="0.25">
      <c r="A4677" s="56" t="s">
        <v>995</v>
      </c>
      <c r="B4677" s="56" t="s">
        <v>5605</v>
      </c>
      <c r="C4677" s="56" t="s">
        <v>5783</v>
      </c>
      <c r="D4677" s="57" t="s">
        <v>5767</v>
      </c>
      <c r="E4677" s="72" t="s">
        <v>5755</v>
      </c>
      <c r="F4677" s="56" t="s">
        <v>5605</v>
      </c>
    </row>
    <row r="4678" spans="1:6" x14ac:dyDescent="0.25">
      <c r="A4678" s="56" t="s">
        <v>932</v>
      </c>
      <c r="B4678" s="56" t="s">
        <v>5605</v>
      </c>
      <c r="C4678" s="56" t="s">
        <v>5783</v>
      </c>
      <c r="D4678" s="57" t="s">
        <v>5767</v>
      </c>
      <c r="E4678" s="72" t="s">
        <v>5755</v>
      </c>
      <c r="F4678" s="56" t="s">
        <v>5605</v>
      </c>
    </row>
    <row r="4679" spans="1:6" x14ac:dyDescent="0.25">
      <c r="A4679" s="56" t="s">
        <v>3452</v>
      </c>
      <c r="B4679" s="56" t="s">
        <v>5605</v>
      </c>
      <c r="C4679" s="56" t="s">
        <v>5783</v>
      </c>
      <c r="D4679" s="57" t="s">
        <v>5767</v>
      </c>
      <c r="E4679" s="72" t="s">
        <v>5755</v>
      </c>
      <c r="F4679" s="56" t="s">
        <v>5605</v>
      </c>
    </row>
    <row r="4680" spans="1:6" x14ac:dyDescent="0.25">
      <c r="A4680" s="56" t="s">
        <v>1004</v>
      </c>
      <c r="B4680" s="56" t="s">
        <v>5605</v>
      </c>
      <c r="C4680" s="56" t="s">
        <v>5783</v>
      </c>
      <c r="D4680" s="57" t="s">
        <v>5767</v>
      </c>
      <c r="E4680" s="72" t="s">
        <v>5755</v>
      </c>
      <c r="F4680" s="56" t="s">
        <v>5605</v>
      </c>
    </row>
    <row r="4681" spans="1:6" x14ac:dyDescent="0.25">
      <c r="A4681" s="56" t="s">
        <v>969</v>
      </c>
      <c r="B4681" s="56" t="s">
        <v>5605</v>
      </c>
      <c r="C4681" s="56" t="s">
        <v>5783</v>
      </c>
      <c r="D4681" s="57" t="s">
        <v>5767</v>
      </c>
      <c r="E4681" s="72" t="s">
        <v>5755</v>
      </c>
      <c r="F4681" s="56" t="s">
        <v>5605</v>
      </c>
    </row>
    <row r="4682" spans="1:6" x14ac:dyDescent="0.25">
      <c r="A4682" s="56" t="s">
        <v>1005</v>
      </c>
      <c r="B4682" s="56" t="s">
        <v>5605</v>
      </c>
      <c r="C4682" s="56" t="s">
        <v>5783</v>
      </c>
      <c r="D4682" s="57" t="s">
        <v>5767</v>
      </c>
      <c r="E4682" s="72" t="s">
        <v>5755</v>
      </c>
      <c r="F4682" s="56" t="s">
        <v>5605</v>
      </c>
    </row>
    <row r="4683" spans="1:6" x14ac:dyDescent="0.25">
      <c r="A4683" s="56" t="s">
        <v>1006</v>
      </c>
      <c r="B4683" s="56" t="s">
        <v>5605</v>
      </c>
      <c r="C4683" s="56" t="s">
        <v>5783</v>
      </c>
      <c r="D4683" s="57" t="s">
        <v>5767</v>
      </c>
      <c r="E4683" s="72" t="s">
        <v>5755</v>
      </c>
      <c r="F4683" s="56" t="s">
        <v>5605</v>
      </c>
    </row>
    <row r="4684" spans="1:6" x14ac:dyDescent="0.25">
      <c r="A4684" s="56" t="s">
        <v>1267</v>
      </c>
      <c r="B4684" s="56" t="s">
        <v>5605</v>
      </c>
      <c r="C4684" s="56" t="s">
        <v>5783</v>
      </c>
      <c r="D4684" s="57" t="s">
        <v>5767</v>
      </c>
      <c r="E4684" s="72" t="s">
        <v>5755</v>
      </c>
      <c r="F4684" s="56" t="s">
        <v>5605</v>
      </c>
    </row>
    <row r="4685" spans="1:6" x14ac:dyDescent="0.25">
      <c r="A4685" s="56" t="s">
        <v>842</v>
      </c>
      <c r="B4685" s="56" t="s">
        <v>5605</v>
      </c>
      <c r="C4685" s="56" t="s">
        <v>5783</v>
      </c>
      <c r="D4685" s="57" t="s">
        <v>5767</v>
      </c>
      <c r="E4685" s="72" t="s">
        <v>5755</v>
      </c>
      <c r="F4685" s="56" t="s">
        <v>5605</v>
      </c>
    </row>
    <row r="4686" spans="1:6" x14ac:dyDescent="0.25">
      <c r="A4686" s="56" t="s">
        <v>1008</v>
      </c>
      <c r="B4686" s="56" t="s">
        <v>5605</v>
      </c>
      <c r="C4686" s="56" t="s">
        <v>5783</v>
      </c>
      <c r="D4686" s="57" t="s">
        <v>5767</v>
      </c>
      <c r="E4686" s="72" t="s">
        <v>5755</v>
      </c>
      <c r="F4686" s="56" t="s">
        <v>5605</v>
      </c>
    </row>
    <row r="4687" spans="1:6" x14ac:dyDescent="0.25">
      <c r="A4687" s="56" t="s">
        <v>240</v>
      </c>
      <c r="B4687" s="56" t="s">
        <v>5605</v>
      </c>
      <c r="C4687" s="56" t="s">
        <v>5783</v>
      </c>
      <c r="D4687" s="57" t="s">
        <v>5767</v>
      </c>
      <c r="E4687" s="72" t="s">
        <v>5755</v>
      </c>
      <c r="F4687" s="56" t="s">
        <v>5605</v>
      </c>
    </row>
    <row r="4688" spans="1:6" x14ac:dyDescent="0.25">
      <c r="A4688" s="56" t="s">
        <v>901</v>
      </c>
      <c r="B4688" s="56" t="s">
        <v>5605</v>
      </c>
      <c r="C4688" s="56" t="s">
        <v>5783</v>
      </c>
      <c r="D4688" s="57" t="s">
        <v>5767</v>
      </c>
      <c r="E4688" s="72" t="s">
        <v>5755</v>
      </c>
      <c r="F4688" s="56" t="s">
        <v>5605</v>
      </c>
    </row>
    <row r="4689" spans="1:6" x14ac:dyDescent="0.25">
      <c r="A4689" s="56" t="s">
        <v>4060</v>
      </c>
      <c r="B4689" s="56" t="s">
        <v>5605</v>
      </c>
      <c r="C4689" s="56" t="s">
        <v>5783</v>
      </c>
      <c r="D4689" s="57" t="s">
        <v>5767</v>
      </c>
      <c r="E4689" s="72" t="s">
        <v>5755</v>
      </c>
      <c r="F4689" s="56" t="s">
        <v>5605</v>
      </c>
    </row>
    <row r="4690" spans="1:6" x14ac:dyDescent="0.25">
      <c r="A4690" s="56" t="s">
        <v>873</v>
      </c>
      <c r="B4690" s="56" t="s">
        <v>5605</v>
      </c>
      <c r="C4690" s="56" t="s">
        <v>5783</v>
      </c>
      <c r="D4690" s="57" t="s">
        <v>5767</v>
      </c>
      <c r="E4690" s="72" t="s">
        <v>5755</v>
      </c>
      <c r="F4690" s="56" t="s">
        <v>5605</v>
      </c>
    </row>
    <row r="4691" spans="1:6" x14ac:dyDescent="0.25">
      <c r="A4691" s="56" t="s">
        <v>819</v>
      </c>
      <c r="B4691" s="56" t="s">
        <v>5605</v>
      </c>
      <c r="C4691" s="56" t="s">
        <v>5783</v>
      </c>
      <c r="D4691" s="57" t="s">
        <v>5767</v>
      </c>
      <c r="E4691" s="72" t="s">
        <v>5755</v>
      </c>
      <c r="F4691" s="56" t="s">
        <v>5605</v>
      </c>
    </row>
    <row r="4692" spans="1:6" x14ac:dyDescent="0.25">
      <c r="A4692" s="56" t="s">
        <v>820</v>
      </c>
      <c r="B4692" s="56" t="s">
        <v>5605</v>
      </c>
      <c r="C4692" s="56" t="s">
        <v>5783</v>
      </c>
      <c r="D4692" s="57" t="s">
        <v>5767</v>
      </c>
      <c r="E4692" s="72" t="s">
        <v>5755</v>
      </c>
      <c r="F4692" s="56" t="s">
        <v>5605</v>
      </c>
    </row>
    <row r="4693" spans="1:6" x14ac:dyDescent="0.25">
      <c r="A4693" s="56" t="s">
        <v>3824</v>
      </c>
      <c r="B4693" s="56" t="s">
        <v>5605</v>
      </c>
      <c r="C4693" s="56" t="s">
        <v>5783</v>
      </c>
      <c r="D4693" s="57" t="s">
        <v>5767</v>
      </c>
      <c r="E4693" s="72" t="s">
        <v>5755</v>
      </c>
      <c r="F4693" s="56" t="s">
        <v>5605</v>
      </c>
    </row>
    <row r="4694" spans="1:6" x14ac:dyDescent="0.25">
      <c r="A4694" s="56" t="s">
        <v>846</v>
      </c>
      <c r="B4694" s="56" t="s">
        <v>5605</v>
      </c>
      <c r="C4694" s="56" t="s">
        <v>5783</v>
      </c>
      <c r="D4694" s="57" t="s">
        <v>5767</v>
      </c>
      <c r="E4694" s="72" t="s">
        <v>5755</v>
      </c>
      <c r="F4694" s="56" t="s">
        <v>5605</v>
      </c>
    </row>
    <row r="4695" spans="1:6" x14ac:dyDescent="0.25">
      <c r="A4695" s="56" t="s">
        <v>822</v>
      </c>
      <c r="B4695" s="56" t="s">
        <v>5605</v>
      </c>
      <c r="C4695" s="56" t="s">
        <v>5783</v>
      </c>
      <c r="D4695" s="57" t="s">
        <v>5767</v>
      </c>
      <c r="E4695" s="72" t="s">
        <v>5755</v>
      </c>
      <c r="F4695" s="56" t="s">
        <v>5605</v>
      </c>
    </row>
    <row r="4696" spans="1:6" x14ac:dyDescent="0.25">
      <c r="A4696" s="56" t="s">
        <v>3609</v>
      </c>
      <c r="B4696" s="56" t="s">
        <v>5605</v>
      </c>
      <c r="C4696" s="56" t="s">
        <v>5783</v>
      </c>
      <c r="D4696" s="57" t="s">
        <v>5767</v>
      </c>
      <c r="E4696" s="72" t="s">
        <v>5755</v>
      </c>
      <c r="F4696" s="56" t="s">
        <v>5605</v>
      </c>
    </row>
    <row r="4697" spans="1:6" x14ac:dyDescent="0.25">
      <c r="A4697" s="56" t="s">
        <v>3610</v>
      </c>
      <c r="B4697" s="56" t="s">
        <v>5605</v>
      </c>
      <c r="C4697" s="56" t="s">
        <v>5783</v>
      </c>
      <c r="D4697" s="57" t="s">
        <v>5767</v>
      </c>
      <c r="E4697" s="72" t="s">
        <v>5755</v>
      </c>
      <c r="F4697" s="56" t="s">
        <v>5605</v>
      </c>
    </row>
    <row r="4698" spans="1:6" x14ac:dyDescent="0.25">
      <c r="A4698" s="56" t="s">
        <v>904</v>
      </c>
      <c r="B4698" s="56" t="s">
        <v>5605</v>
      </c>
      <c r="C4698" s="56" t="s">
        <v>5783</v>
      </c>
      <c r="D4698" s="57" t="s">
        <v>5767</v>
      </c>
      <c r="E4698" s="72" t="s">
        <v>5755</v>
      </c>
      <c r="F4698" s="56" t="s">
        <v>5605</v>
      </c>
    </row>
    <row r="4699" spans="1:6" x14ac:dyDescent="0.25">
      <c r="A4699" s="56" t="s">
        <v>905</v>
      </c>
      <c r="B4699" s="56" t="s">
        <v>5605</v>
      </c>
      <c r="C4699" s="56" t="s">
        <v>5783</v>
      </c>
      <c r="D4699" s="57" t="s">
        <v>5767</v>
      </c>
      <c r="E4699" s="72" t="s">
        <v>5755</v>
      </c>
      <c r="F4699" s="56" t="s">
        <v>5605</v>
      </c>
    </row>
    <row r="4700" spans="1:6" x14ac:dyDescent="0.25">
      <c r="A4700" s="56" t="s">
        <v>1017</v>
      </c>
      <c r="B4700" s="56" t="s">
        <v>5605</v>
      </c>
      <c r="C4700" s="56" t="s">
        <v>5783</v>
      </c>
      <c r="D4700" s="57" t="s">
        <v>5767</v>
      </c>
      <c r="E4700" s="72" t="s">
        <v>5755</v>
      </c>
      <c r="F4700" s="56" t="s">
        <v>5605</v>
      </c>
    </row>
    <row r="4701" spans="1:6" x14ac:dyDescent="0.25">
      <c r="A4701" s="56" t="s">
        <v>4064</v>
      </c>
      <c r="B4701" s="56" t="s">
        <v>5605</v>
      </c>
      <c r="C4701" s="56" t="s">
        <v>5783</v>
      </c>
      <c r="D4701" s="57" t="s">
        <v>5767</v>
      </c>
      <c r="E4701" s="72" t="s">
        <v>5755</v>
      </c>
      <c r="F4701" s="56" t="s">
        <v>5605</v>
      </c>
    </row>
    <row r="4702" spans="1:6" x14ac:dyDescent="0.25">
      <c r="A4702" s="56" t="s">
        <v>310</v>
      </c>
      <c r="B4702" s="56" t="s">
        <v>5605</v>
      </c>
      <c r="C4702" s="56" t="s">
        <v>5783</v>
      </c>
      <c r="D4702" s="57" t="s">
        <v>5767</v>
      </c>
      <c r="E4702" s="72" t="s">
        <v>5755</v>
      </c>
      <c r="F4702" s="56" t="s">
        <v>5605</v>
      </c>
    </row>
    <row r="4703" spans="1:6" x14ac:dyDescent="0.25">
      <c r="A4703" s="56" t="s">
        <v>1388</v>
      </c>
      <c r="B4703" s="56" t="s">
        <v>5605</v>
      </c>
      <c r="C4703" s="56" t="s">
        <v>5783</v>
      </c>
      <c r="D4703" s="57" t="s">
        <v>5767</v>
      </c>
      <c r="E4703" s="72" t="s">
        <v>5755</v>
      </c>
      <c r="F4703" s="56" t="s">
        <v>5605</v>
      </c>
    </row>
    <row r="4704" spans="1:6" x14ac:dyDescent="0.25">
      <c r="A4704" s="56" t="s">
        <v>725</v>
      </c>
      <c r="B4704" s="56" t="s">
        <v>1886</v>
      </c>
      <c r="C4704" s="56" t="s">
        <v>5793</v>
      </c>
      <c r="D4704" s="57" t="s">
        <v>5767</v>
      </c>
      <c r="E4704" s="72" t="s">
        <v>5755</v>
      </c>
      <c r="F4704" s="56" t="s">
        <v>1886</v>
      </c>
    </row>
    <row r="4705" spans="1:6" x14ac:dyDescent="0.25">
      <c r="A4705" s="56" t="s">
        <v>757</v>
      </c>
      <c r="B4705" s="56" t="s">
        <v>1886</v>
      </c>
      <c r="C4705" s="56" t="s">
        <v>5793</v>
      </c>
      <c r="D4705" s="57" t="s">
        <v>5767</v>
      </c>
      <c r="E4705" s="72" t="s">
        <v>5755</v>
      </c>
      <c r="F4705" s="56" t="s">
        <v>1886</v>
      </c>
    </row>
    <row r="4706" spans="1:6" x14ac:dyDescent="0.25">
      <c r="A4706" s="56" t="s">
        <v>5017</v>
      </c>
      <c r="B4706" s="56" t="s">
        <v>1886</v>
      </c>
      <c r="C4706" s="56" t="s">
        <v>5793</v>
      </c>
      <c r="D4706" s="57" t="s">
        <v>5767</v>
      </c>
      <c r="E4706" s="72" t="s">
        <v>5755</v>
      </c>
      <c r="F4706" s="56" t="s">
        <v>1886</v>
      </c>
    </row>
    <row r="4707" spans="1:6" x14ac:dyDescent="0.25">
      <c r="A4707" s="56" t="s">
        <v>728</v>
      </c>
      <c r="B4707" s="56" t="s">
        <v>1886</v>
      </c>
      <c r="C4707" s="56" t="s">
        <v>5793</v>
      </c>
      <c r="D4707" s="57" t="s">
        <v>5767</v>
      </c>
      <c r="E4707" s="72" t="s">
        <v>5755</v>
      </c>
      <c r="F4707" s="56" t="s">
        <v>1886</v>
      </c>
    </row>
    <row r="4708" spans="1:6" x14ac:dyDescent="0.25">
      <c r="A4708" s="56" t="s">
        <v>4856</v>
      </c>
      <c r="B4708" s="56" t="s">
        <v>1886</v>
      </c>
      <c r="C4708" s="56" t="s">
        <v>5793</v>
      </c>
      <c r="D4708" s="57" t="s">
        <v>5767</v>
      </c>
      <c r="E4708" s="72" t="s">
        <v>5755</v>
      </c>
      <c r="F4708" s="56" t="s">
        <v>1886</v>
      </c>
    </row>
    <row r="4709" spans="1:6" x14ac:dyDescent="0.25">
      <c r="A4709" s="56" t="s">
        <v>4986</v>
      </c>
      <c r="B4709" s="56" t="s">
        <v>1886</v>
      </c>
      <c r="C4709" s="56" t="s">
        <v>5793</v>
      </c>
      <c r="D4709" s="57" t="s">
        <v>5767</v>
      </c>
      <c r="E4709" s="72" t="s">
        <v>5755</v>
      </c>
      <c r="F4709" s="56" t="s">
        <v>1886</v>
      </c>
    </row>
    <row r="4710" spans="1:6" x14ac:dyDescent="0.25">
      <c r="A4710" s="56" t="s">
        <v>490</v>
      </c>
      <c r="B4710" s="56" t="s">
        <v>1886</v>
      </c>
      <c r="C4710" s="56" t="s">
        <v>5793</v>
      </c>
      <c r="D4710" s="57" t="s">
        <v>5767</v>
      </c>
      <c r="E4710" s="72" t="s">
        <v>5755</v>
      </c>
      <c r="F4710" s="56" t="s">
        <v>1886</v>
      </c>
    </row>
    <row r="4711" spans="1:6" x14ac:dyDescent="0.25">
      <c r="A4711" s="56" t="s">
        <v>5606</v>
      </c>
      <c r="B4711" s="56" t="s">
        <v>1886</v>
      </c>
      <c r="C4711" s="56" t="s">
        <v>5793</v>
      </c>
      <c r="D4711" s="57" t="s">
        <v>5767</v>
      </c>
      <c r="E4711" s="72" t="s">
        <v>5755</v>
      </c>
      <c r="F4711" s="56" t="s">
        <v>1886</v>
      </c>
    </row>
    <row r="4712" spans="1:6" x14ac:dyDescent="0.25">
      <c r="A4712" s="56" t="s">
        <v>729</v>
      </c>
      <c r="B4712" s="56" t="s">
        <v>1886</v>
      </c>
      <c r="C4712" s="56" t="s">
        <v>5793</v>
      </c>
      <c r="D4712" s="57" t="s">
        <v>5767</v>
      </c>
      <c r="E4712" s="72" t="s">
        <v>5755</v>
      </c>
      <c r="F4712" s="56" t="s">
        <v>1886</v>
      </c>
    </row>
    <row r="4713" spans="1:6" x14ac:dyDescent="0.25">
      <c r="A4713" s="56" t="s">
        <v>525</v>
      </c>
      <c r="B4713" s="56" t="s">
        <v>1886</v>
      </c>
      <c r="C4713" s="56" t="s">
        <v>5793</v>
      </c>
      <c r="D4713" s="57" t="s">
        <v>5767</v>
      </c>
      <c r="E4713" s="72" t="s">
        <v>5755</v>
      </c>
      <c r="F4713" s="56" t="s">
        <v>1886</v>
      </c>
    </row>
    <row r="4714" spans="1:6" x14ac:dyDescent="0.25">
      <c r="A4714" s="56" t="s">
        <v>4507</v>
      </c>
      <c r="B4714" s="56" t="s">
        <v>1886</v>
      </c>
      <c r="C4714" s="56" t="s">
        <v>5793</v>
      </c>
      <c r="D4714" s="57" t="s">
        <v>5767</v>
      </c>
      <c r="E4714" s="72" t="s">
        <v>5755</v>
      </c>
      <c r="F4714" s="56" t="s">
        <v>1886</v>
      </c>
    </row>
    <row r="4715" spans="1:6" x14ac:dyDescent="0.25">
      <c r="A4715" s="56" t="s">
        <v>526</v>
      </c>
      <c r="B4715" s="56" t="s">
        <v>1886</v>
      </c>
      <c r="C4715" s="56" t="s">
        <v>5793</v>
      </c>
      <c r="D4715" s="57" t="s">
        <v>5767</v>
      </c>
      <c r="E4715" s="72" t="s">
        <v>5755</v>
      </c>
      <c r="F4715" s="56" t="s">
        <v>1886</v>
      </c>
    </row>
    <row r="4716" spans="1:6" x14ac:dyDescent="0.25">
      <c r="A4716" s="56" t="s">
        <v>5607</v>
      </c>
      <c r="B4716" s="56" t="s">
        <v>1886</v>
      </c>
      <c r="C4716" s="56" t="s">
        <v>5793</v>
      </c>
      <c r="D4716" s="57" t="s">
        <v>5767</v>
      </c>
      <c r="E4716" s="72" t="s">
        <v>5755</v>
      </c>
      <c r="F4716" s="56" t="s">
        <v>1886</v>
      </c>
    </row>
    <row r="4717" spans="1:6" x14ac:dyDescent="0.25">
      <c r="A4717" s="56" t="s">
        <v>494</v>
      </c>
      <c r="B4717" s="56" t="s">
        <v>1886</v>
      </c>
      <c r="C4717" s="56" t="s">
        <v>5793</v>
      </c>
      <c r="D4717" s="57" t="s">
        <v>5767</v>
      </c>
      <c r="E4717" s="72" t="s">
        <v>5755</v>
      </c>
      <c r="F4717" s="56" t="s">
        <v>1886</v>
      </c>
    </row>
    <row r="4718" spans="1:6" x14ac:dyDescent="0.25">
      <c r="A4718" s="56" t="s">
        <v>759</v>
      </c>
      <c r="B4718" s="56" t="s">
        <v>1886</v>
      </c>
      <c r="C4718" s="56" t="s">
        <v>5793</v>
      </c>
      <c r="D4718" s="57" t="s">
        <v>5767</v>
      </c>
      <c r="E4718" s="72" t="s">
        <v>5755</v>
      </c>
      <c r="F4718" s="56" t="s">
        <v>1886</v>
      </c>
    </row>
    <row r="4719" spans="1:6" x14ac:dyDescent="0.25">
      <c r="A4719" s="56" t="s">
        <v>527</v>
      </c>
      <c r="B4719" s="56" t="s">
        <v>1886</v>
      </c>
      <c r="C4719" s="56" t="s">
        <v>5793</v>
      </c>
      <c r="D4719" s="57" t="s">
        <v>5767</v>
      </c>
      <c r="E4719" s="72" t="s">
        <v>5755</v>
      </c>
      <c r="F4719" s="56" t="s">
        <v>1886</v>
      </c>
    </row>
    <row r="4720" spans="1:6" x14ac:dyDescent="0.25">
      <c r="A4720" s="56" t="s">
        <v>4509</v>
      </c>
      <c r="B4720" s="56" t="s">
        <v>1886</v>
      </c>
      <c r="C4720" s="56" t="s">
        <v>5793</v>
      </c>
      <c r="D4720" s="57" t="s">
        <v>5767</v>
      </c>
      <c r="E4720" s="72" t="s">
        <v>5755</v>
      </c>
      <c r="F4720" s="56" t="s">
        <v>1886</v>
      </c>
    </row>
    <row r="4721" spans="1:6" x14ac:dyDescent="0.25">
      <c r="A4721" s="56" t="s">
        <v>762</v>
      </c>
      <c r="B4721" s="56" t="s">
        <v>1886</v>
      </c>
      <c r="C4721" s="56" t="s">
        <v>5793</v>
      </c>
      <c r="D4721" s="57" t="s">
        <v>5767</v>
      </c>
      <c r="E4721" s="72" t="s">
        <v>5755</v>
      </c>
      <c r="F4721" s="56" t="s">
        <v>1886</v>
      </c>
    </row>
    <row r="4722" spans="1:6" x14ac:dyDescent="0.25">
      <c r="A4722" s="56" t="s">
        <v>763</v>
      </c>
      <c r="B4722" s="56" t="s">
        <v>1886</v>
      </c>
      <c r="C4722" s="56" t="s">
        <v>5793</v>
      </c>
      <c r="D4722" s="57" t="s">
        <v>5767</v>
      </c>
      <c r="E4722" s="72" t="s">
        <v>5755</v>
      </c>
      <c r="F4722" s="56" t="s">
        <v>1886</v>
      </c>
    </row>
    <row r="4723" spans="1:6" x14ac:dyDescent="0.25">
      <c r="A4723" s="56" t="s">
        <v>5608</v>
      </c>
      <c r="B4723" s="56" t="s">
        <v>1886</v>
      </c>
      <c r="C4723" s="56" t="s">
        <v>5793</v>
      </c>
      <c r="D4723" s="57" t="s">
        <v>5767</v>
      </c>
      <c r="E4723" s="72" t="s">
        <v>5755</v>
      </c>
      <c r="F4723" s="56" t="s">
        <v>1886</v>
      </c>
    </row>
    <row r="4724" spans="1:6" x14ac:dyDescent="0.25">
      <c r="A4724" s="56" t="s">
        <v>4001</v>
      </c>
      <c r="B4724" s="56" t="s">
        <v>1886</v>
      </c>
      <c r="C4724" s="56" t="s">
        <v>5793</v>
      </c>
      <c r="D4724" s="57" t="s">
        <v>5767</v>
      </c>
      <c r="E4724" s="72" t="s">
        <v>5755</v>
      </c>
      <c r="F4724" s="56" t="s">
        <v>1886</v>
      </c>
    </row>
    <row r="4725" spans="1:6" x14ac:dyDescent="0.25">
      <c r="A4725" s="56" t="s">
        <v>529</v>
      </c>
      <c r="B4725" s="56" t="s">
        <v>1886</v>
      </c>
      <c r="C4725" s="56" t="s">
        <v>5793</v>
      </c>
      <c r="D4725" s="57" t="s">
        <v>5767</v>
      </c>
      <c r="E4725" s="72" t="s">
        <v>5755</v>
      </c>
      <c r="F4725" s="56" t="s">
        <v>1886</v>
      </c>
    </row>
    <row r="4726" spans="1:6" x14ac:dyDescent="0.25">
      <c r="A4726" s="56" t="s">
        <v>4510</v>
      </c>
      <c r="B4726" s="56" t="s">
        <v>1886</v>
      </c>
      <c r="C4726" s="56" t="s">
        <v>5793</v>
      </c>
      <c r="D4726" s="57" t="s">
        <v>5767</v>
      </c>
      <c r="E4726" s="72" t="s">
        <v>5755</v>
      </c>
      <c r="F4726" s="56" t="s">
        <v>1886</v>
      </c>
    </row>
    <row r="4727" spans="1:6" x14ac:dyDescent="0.25">
      <c r="A4727" s="56" t="s">
        <v>733</v>
      </c>
      <c r="B4727" s="56" t="s">
        <v>1886</v>
      </c>
      <c r="C4727" s="56" t="s">
        <v>5793</v>
      </c>
      <c r="D4727" s="57" t="s">
        <v>5767</v>
      </c>
      <c r="E4727" s="72" t="s">
        <v>5755</v>
      </c>
      <c r="F4727" s="56" t="s">
        <v>1886</v>
      </c>
    </row>
    <row r="4728" spans="1:6" x14ac:dyDescent="0.25">
      <c r="A4728" s="56" t="s">
        <v>499</v>
      </c>
      <c r="B4728" s="56" t="s">
        <v>1886</v>
      </c>
      <c r="C4728" s="56" t="s">
        <v>5793</v>
      </c>
      <c r="D4728" s="57" t="s">
        <v>5767</v>
      </c>
      <c r="E4728" s="72" t="s">
        <v>5755</v>
      </c>
      <c r="F4728" s="56" t="s">
        <v>1886</v>
      </c>
    </row>
    <row r="4729" spans="1:6" x14ac:dyDescent="0.25">
      <c r="A4729" s="56" t="s">
        <v>4511</v>
      </c>
      <c r="B4729" s="56" t="s">
        <v>1886</v>
      </c>
      <c r="C4729" s="56" t="s">
        <v>5793</v>
      </c>
      <c r="D4729" s="57" t="s">
        <v>5767</v>
      </c>
      <c r="E4729" s="72" t="s">
        <v>5755</v>
      </c>
      <c r="F4729" s="56" t="s">
        <v>1886</v>
      </c>
    </row>
    <row r="4730" spans="1:6" x14ac:dyDescent="0.25">
      <c r="A4730" s="56" t="s">
        <v>734</v>
      </c>
      <c r="B4730" s="56" t="s">
        <v>1886</v>
      </c>
      <c r="C4730" s="56" t="s">
        <v>5793</v>
      </c>
      <c r="D4730" s="57" t="s">
        <v>5767</v>
      </c>
      <c r="E4730" s="72" t="s">
        <v>5755</v>
      </c>
      <c r="F4730" s="56" t="s">
        <v>1886</v>
      </c>
    </row>
    <row r="4731" spans="1:6" x14ac:dyDescent="0.25">
      <c r="A4731" s="56" t="s">
        <v>4513</v>
      </c>
      <c r="B4731" s="56" t="s">
        <v>1886</v>
      </c>
      <c r="C4731" s="56" t="s">
        <v>5793</v>
      </c>
      <c r="D4731" s="57" t="s">
        <v>5767</v>
      </c>
      <c r="E4731" s="72" t="s">
        <v>5755</v>
      </c>
      <c r="F4731" s="56" t="s">
        <v>1886</v>
      </c>
    </row>
    <row r="4732" spans="1:6" x14ac:dyDescent="0.25">
      <c r="A4732" s="56" t="s">
        <v>4995</v>
      </c>
      <c r="B4732" s="56" t="s">
        <v>1886</v>
      </c>
      <c r="C4732" s="56" t="s">
        <v>5793</v>
      </c>
      <c r="D4732" s="57" t="s">
        <v>5767</v>
      </c>
      <c r="E4732" s="72" t="s">
        <v>5755</v>
      </c>
      <c r="F4732" s="56" t="s">
        <v>1886</v>
      </c>
    </row>
    <row r="4733" spans="1:6" x14ac:dyDescent="0.25">
      <c r="A4733" s="56" t="s">
        <v>500</v>
      </c>
      <c r="B4733" s="56" t="s">
        <v>1886</v>
      </c>
      <c r="C4733" s="56" t="s">
        <v>5793</v>
      </c>
      <c r="D4733" s="57" t="s">
        <v>5767</v>
      </c>
      <c r="E4733" s="72" t="s">
        <v>5755</v>
      </c>
      <c r="F4733" s="56" t="s">
        <v>1886</v>
      </c>
    </row>
    <row r="4734" spans="1:6" x14ac:dyDescent="0.25">
      <c r="A4734" s="56" t="s">
        <v>994</v>
      </c>
      <c r="B4734" s="56" t="s">
        <v>1886</v>
      </c>
      <c r="C4734" s="56" t="s">
        <v>5793</v>
      </c>
      <c r="D4734" s="57" t="s">
        <v>5767</v>
      </c>
      <c r="E4734" s="72" t="s">
        <v>5755</v>
      </c>
      <c r="F4734" s="56" t="s">
        <v>1886</v>
      </c>
    </row>
    <row r="4735" spans="1:6" x14ac:dyDescent="0.25">
      <c r="A4735" s="56" t="s">
        <v>501</v>
      </c>
      <c r="B4735" s="56" t="s">
        <v>1886</v>
      </c>
      <c r="C4735" s="56" t="s">
        <v>5793</v>
      </c>
      <c r="D4735" s="57" t="s">
        <v>5767</v>
      </c>
      <c r="E4735" s="72" t="s">
        <v>5755</v>
      </c>
      <c r="F4735" s="56" t="s">
        <v>1886</v>
      </c>
    </row>
    <row r="4736" spans="1:6" x14ac:dyDescent="0.25">
      <c r="A4736" s="56" t="s">
        <v>705</v>
      </c>
      <c r="B4736" s="56" t="s">
        <v>1886</v>
      </c>
      <c r="C4736" s="56" t="s">
        <v>5793</v>
      </c>
      <c r="D4736" s="57" t="s">
        <v>5767</v>
      </c>
      <c r="E4736" s="72" t="s">
        <v>5755</v>
      </c>
      <c r="F4736" s="56" t="s">
        <v>1886</v>
      </c>
    </row>
    <row r="4737" spans="1:6" x14ac:dyDescent="0.25">
      <c r="A4737" s="56" t="s">
        <v>706</v>
      </c>
      <c r="B4737" s="56" t="s">
        <v>1886</v>
      </c>
      <c r="C4737" s="56" t="s">
        <v>5793</v>
      </c>
      <c r="D4737" s="57" t="s">
        <v>5767</v>
      </c>
      <c r="E4737" s="72" t="s">
        <v>5755</v>
      </c>
      <c r="F4737" s="56" t="s">
        <v>1886</v>
      </c>
    </row>
    <row r="4738" spans="1:6" x14ac:dyDescent="0.25">
      <c r="A4738" s="56" t="s">
        <v>707</v>
      </c>
      <c r="B4738" s="56" t="s">
        <v>1886</v>
      </c>
      <c r="C4738" s="56" t="s">
        <v>5793</v>
      </c>
      <c r="D4738" s="57" t="s">
        <v>5767</v>
      </c>
      <c r="E4738" s="72" t="s">
        <v>5755</v>
      </c>
      <c r="F4738" s="56" t="s">
        <v>1886</v>
      </c>
    </row>
    <row r="4739" spans="1:6" x14ac:dyDescent="0.25">
      <c r="A4739" s="56" t="s">
        <v>737</v>
      </c>
      <c r="B4739" s="56" t="s">
        <v>1886</v>
      </c>
      <c r="C4739" s="56" t="s">
        <v>5793</v>
      </c>
      <c r="D4739" s="57" t="s">
        <v>5767</v>
      </c>
      <c r="E4739" s="72" t="s">
        <v>5755</v>
      </c>
      <c r="F4739" s="56" t="s">
        <v>1886</v>
      </c>
    </row>
    <row r="4740" spans="1:6" x14ac:dyDescent="0.25">
      <c r="A4740" s="56" t="s">
        <v>5021</v>
      </c>
      <c r="B4740" s="56" t="s">
        <v>1886</v>
      </c>
      <c r="C4740" s="56" t="s">
        <v>5793</v>
      </c>
      <c r="D4740" s="57" t="s">
        <v>5767</v>
      </c>
      <c r="E4740" s="72" t="s">
        <v>5755</v>
      </c>
      <c r="F4740" s="56" t="s">
        <v>1886</v>
      </c>
    </row>
    <row r="4741" spans="1:6" x14ac:dyDescent="0.25">
      <c r="A4741" s="56" t="s">
        <v>739</v>
      </c>
      <c r="B4741" s="56" t="s">
        <v>1886</v>
      </c>
      <c r="C4741" s="56" t="s">
        <v>5793</v>
      </c>
      <c r="D4741" s="57" t="s">
        <v>5767</v>
      </c>
      <c r="E4741" s="72" t="s">
        <v>5755</v>
      </c>
      <c r="F4741" s="56" t="s">
        <v>1886</v>
      </c>
    </row>
    <row r="4742" spans="1:6" x14ac:dyDescent="0.25">
      <c r="A4742" s="56" t="s">
        <v>741</v>
      </c>
      <c r="B4742" s="56" t="s">
        <v>1886</v>
      </c>
      <c r="C4742" s="56" t="s">
        <v>5793</v>
      </c>
      <c r="D4742" s="57" t="s">
        <v>5767</v>
      </c>
      <c r="E4742" s="72" t="s">
        <v>5755</v>
      </c>
      <c r="F4742" s="56" t="s">
        <v>1886</v>
      </c>
    </row>
    <row r="4743" spans="1:6" x14ac:dyDescent="0.25">
      <c r="A4743" s="56" t="s">
        <v>4516</v>
      </c>
      <c r="B4743" s="56" t="s">
        <v>1886</v>
      </c>
      <c r="C4743" s="56" t="s">
        <v>5793</v>
      </c>
      <c r="D4743" s="57" t="s">
        <v>5767</v>
      </c>
      <c r="E4743" s="72" t="s">
        <v>5755</v>
      </c>
      <c r="F4743" s="56" t="s">
        <v>1886</v>
      </c>
    </row>
    <row r="4744" spans="1:6" x14ac:dyDescent="0.25">
      <c r="A4744" s="56" t="s">
        <v>507</v>
      </c>
      <c r="B4744" s="56" t="s">
        <v>1886</v>
      </c>
      <c r="C4744" s="56" t="s">
        <v>5793</v>
      </c>
      <c r="D4744" s="57" t="s">
        <v>5767</v>
      </c>
      <c r="E4744" s="72" t="s">
        <v>5755</v>
      </c>
      <c r="F4744" s="56" t="s">
        <v>1886</v>
      </c>
    </row>
    <row r="4745" spans="1:6" x14ac:dyDescent="0.25">
      <c r="A4745" s="56" t="s">
        <v>5609</v>
      </c>
      <c r="B4745" s="56" t="s">
        <v>1886</v>
      </c>
      <c r="C4745" s="56" t="s">
        <v>5793</v>
      </c>
      <c r="D4745" s="57" t="s">
        <v>5767</v>
      </c>
      <c r="E4745" s="72" t="s">
        <v>5755</v>
      </c>
      <c r="F4745" s="56" t="s">
        <v>1886</v>
      </c>
    </row>
    <row r="4746" spans="1:6" x14ac:dyDescent="0.25">
      <c r="A4746" s="56" t="s">
        <v>4517</v>
      </c>
      <c r="B4746" s="56" t="s">
        <v>1886</v>
      </c>
      <c r="C4746" s="56" t="s">
        <v>5793</v>
      </c>
      <c r="D4746" s="57" t="s">
        <v>5767</v>
      </c>
      <c r="E4746" s="72" t="s">
        <v>5755</v>
      </c>
      <c r="F4746" s="56" t="s">
        <v>1886</v>
      </c>
    </row>
    <row r="4747" spans="1:6" x14ac:dyDescent="0.25">
      <c r="A4747" s="56" t="s">
        <v>770</v>
      </c>
      <c r="B4747" s="56" t="s">
        <v>1886</v>
      </c>
      <c r="C4747" s="56" t="s">
        <v>5793</v>
      </c>
      <c r="D4747" s="57" t="s">
        <v>5767</v>
      </c>
      <c r="E4747" s="72" t="s">
        <v>5755</v>
      </c>
      <c r="F4747" s="56" t="s">
        <v>1886</v>
      </c>
    </row>
    <row r="4748" spans="1:6" x14ac:dyDescent="0.25">
      <c r="A4748" s="56" t="s">
        <v>5610</v>
      </c>
      <c r="B4748" s="56" t="s">
        <v>1886</v>
      </c>
      <c r="C4748" s="56" t="s">
        <v>5793</v>
      </c>
      <c r="D4748" s="57" t="s">
        <v>5767</v>
      </c>
      <c r="E4748" s="72" t="s">
        <v>5755</v>
      </c>
      <c r="F4748" s="56" t="s">
        <v>1886</v>
      </c>
    </row>
    <row r="4749" spans="1:6" x14ac:dyDescent="0.25">
      <c r="A4749" s="56" t="s">
        <v>4518</v>
      </c>
      <c r="B4749" s="56" t="s">
        <v>1886</v>
      </c>
      <c r="C4749" s="56" t="s">
        <v>5793</v>
      </c>
      <c r="D4749" s="57" t="s">
        <v>5767</v>
      </c>
      <c r="E4749" s="72" t="s">
        <v>5755</v>
      </c>
      <c r="F4749" s="56" t="s">
        <v>1886</v>
      </c>
    </row>
    <row r="4750" spans="1:6" x14ac:dyDescent="0.25">
      <c r="A4750" s="56" t="s">
        <v>534</v>
      </c>
      <c r="B4750" s="56" t="s">
        <v>1886</v>
      </c>
      <c r="C4750" s="56" t="s">
        <v>5793</v>
      </c>
      <c r="D4750" s="57" t="s">
        <v>5767</v>
      </c>
      <c r="E4750" s="72" t="s">
        <v>5755</v>
      </c>
      <c r="F4750" s="56" t="s">
        <v>1886</v>
      </c>
    </row>
    <row r="4751" spans="1:6" x14ac:dyDescent="0.25">
      <c r="A4751" s="56" t="s">
        <v>4519</v>
      </c>
      <c r="B4751" s="56" t="s">
        <v>1886</v>
      </c>
      <c r="C4751" s="56" t="s">
        <v>5793</v>
      </c>
      <c r="D4751" s="57" t="s">
        <v>5767</v>
      </c>
      <c r="E4751" s="72" t="s">
        <v>5755</v>
      </c>
      <c r="F4751" s="56" t="s">
        <v>1886</v>
      </c>
    </row>
    <row r="4752" spans="1:6" x14ac:dyDescent="0.25">
      <c r="A4752" s="56" t="s">
        <v>4873</v>
      </c>
      <c r="B4752" s="56" t="s">
        <v>1886</v>
      </c>
      <c r="C4752" s="56" t="s">
        <v>5793</v>
      </c>
      <c r="D4752" s="57" t="s">
        <v>5767</v>
      </c>
      <c r="E4752" s="72" t="s">
        <v>5755</v>
      </c>
      <c r="F4752" s="56" t="s">
        <v>1886</v>
      </c>
    </row>
    <row r="4753" spans="1:6" x14ac:dyDescent="0.25">
      <c r="A4753" s="56" t="s">
        <v>304</v>
      </c>
      <c r="B4753" s="56" t="s">
        <v>1886</v>
      </c>
      <c r="C4753" s="56" t="s">
        <v>5793</v>
      </c>
      <c r="D4753" s="57" t="s">
        <v>5767</v>
      </c>
      <c r="E4753" s="72" t="s">
        <v>5755</v>
      </c>
      <c r="F4753" s="56" t="s">
        <v>1886</v>
      </c>
    </row>
    <row r="4754" spans="1:6" x14ac:dyDescent="0.25">
      <c r="A4754" s="56" t="s">
        <v>4378</v>
      </c>
      <c r="B4754" s="56" t="s">
        <v>1886</v>
      </c>
      <c r="C4754" s="56" t="s">
        <v>5793</v>
      </c>
      <c r="D4754" s="57" t="s">
        <v>5767</v>
      </c>
      <c r="E4754" s="72" t="s">
        <v>5755</v>
      </c>
      <c r="F4754" s="56" t="s">
        <v>1886</v>
      </c>
    </row>
    <row r="4755" spans="1:6" x14ac:dyDescent="0.25">
      <c r="A4755" s="56" t="s">
        <v>715</v>
      </c>
      <c r="B4755" s="56" t="s">
        <v>1886</v>
      </c>
      <c r="C4755" s="56" t="s">
        <v>5793</v>
      </c>
      <c r="D4755" s="57" t="s">
        <v>5767</v>
      </c>
      <c r="E4755" s="72" t="s">
        <v>5755</v>
      </c>
      <c r="F4755" s="56" t="s">
        <v>1886</v>
      </c>
    </row>
    <row r="4756" spans="1:6" x14ac:dyDescent="0.25">
      <c r="A4756" s="56" t="s">
        <v>537</v>
      </c>
      <c r="B4756" s="56" t="s">
        <v>1886</v>
      </c>
      <c r="C4756" s="56" t="s">
        <v>5793</v>
      </c>
      <c r="D4756" s="57" t="s">
        <v>5767</v>
      </c>
      <c r="E4756" s="72" t="s">
        <v>5755</v>
      </c>
      <c r="F4756" s="56" t="s">
        <v>1886</v>
      </c>
    </row>
    <row r="4757" spans="1:6" x14ac:dyDescent="0.25">
      <c r="A4757" s="56" t="s">
        <v>5009</v>
      </c>
      <c r="B4757" s="56" t="s">
        <v>1886</v>
      </c>
      <c r="C4757" s="56" t="s">
        <v>5793</v>
      </c>
      <c r="D4757" s="57" t="s">
        <v>5767</v>
      </c>
      <c r="E4757" s="72" t="s">
        <v>5755</v>
      </c>
      <c r="F4757" s="56" t="s">
        <v>1886</v>
      </c>
    </row>
    <row r="4758" spans="1:6" x14ac:dyDescent="0.25">
      <c r="A4758" s="56" t="s">
        <v>538</v>
      </c>
      <c r="B4758" s="56" t="s">
        <v>1886</v>
      </c>
      <c r="C4758" s="56" t="s">
        <v>5793</v>
      </c>
      <c r="D4758" s="57" t="s">
        <v>5767</v>
      </c>
      <c r="E4758" s="72" t="s">
        <v>5755</v>
      </c>
      <c r="F4758" s="56" t="s">
        <v>1886</v>
      </c>
    </row>
    <row r="4759" spans="1:6" x14ac:dyDescent="0.25">
      <c r="A4759" s="56" t="s">
        <v>4522</v>
      </c>
      <c r="B4759" s="56" t="s">
        <v>1886</v>
      </c>
      <c r="C4759" s="56" t="s">
        <v>5793</v>
      </c>
      <c r="D4759" s="57" t="s">
        <v>5767</v>
      </c>
      <c r="E4759" s="72" t="s">
        <v>5755</v>
      </c>
      <c r="F4759" s="56" t="s">
        <v>1886</v>
      </c>
    </row>
    <row r="4760" spans="1:6" x14ac:dyDescent="0.25">
      <c r="A4760" s="56" t="s">
        <v>4523</v>
      </c>
      <c r="B4760" s="56" t="s">
        <v>1886</v>
      </c>
      <c r="C4760" s="56" t="s">
        <v>5793</v>
      </c>
      <c r="D4760" s="57" t="s">
        <v>5767</v>
      </c>
      <c r="E4760" s="72" t="s">
        <v>5755</v>
      </c>
      <c r="F4760" s="56" t="s">
        <v>1886</v>
      </c>
    </row>
    <row r="4761" spans="1:6" x14ac:dyDescent="0.25">
      <c r="A4761" s="56" t="s">
        <v>4524</v>
      </c>
      <c r="B4761" s="56" t="s">
        <v>1886</v>
      </c>
      <c r="C4761" s="56" t="s">
        <v>5793</v>
      </c>
      <c r="D4761" s="57" t="s">
        <v>5767</v>
      </c>
      <c r="E4761" s="72" t="s">
        <v>5755</v>
      </c>
      <c r="F4761" s="56" t="s">
        <v>1886</v>
      </c>
    </row>
    <row r="4762" spans="1:6" x14ac:dyDescent="0.25">
      <c r="A4762" s="56" t="s">
        <v>5611</v>
      </c>
      <c r="B4762" s="56" t="s">
        <v>1886</v>
      </c>
      <c r="C4762" s="56" t="s">
        <v>5793</v>
      </c>
      <c r="D4762" s="57" t="s">
        <v>5767</v>
      </c>
      <c r="E4762" s="72" t="s">
        <v>5755</v>
      </c>
      <c r="F4762" s="56" t="s">
        <v>1886</v>
      </c>
    </row>
    <row r="4763" spans="1:6" x14ac:dyDescent="0.25">
      <c r="A4763" s="56" t="s">
        <v>4525</v>
      </c>
      <c r="B4763" s="56" t="s">
        <v>1886</v>
      </c>
      <c r="C4763" s="56" t="s">
        <v>5793</v>
      </c>
      <c r="D4763" s="57" t="s">
        <v>5767</v>
      </c>
      <c r="E4763" s="72" t="s">
        <v>5755</v>
      </c>
      <c r="F4763" s="56" t="s">
        <v>1886</v>
      </c>
    </row>
    <row r="4764" spans="1:6" x14ac:dyDescent="0.25">
      <c r="A4764" s="56" t="s">
        <v>515</v>
      </c>
      <c r="B4764" s="56" t="s">
        <v>1886</v>
      </c>
      <c r="C4764" s="56" t="s">
        <v>5793</v>
      </c>
      <c r="D4764" s="57" t="s">
        <v>5767</v>
      </c>
      <c r="E4764" s="72" t="s">
        <v>5755</v>
      </c>
      <c r="F4764" s="56" t="s">
        <v>1886</v>
      </c>
    </row>
    <row r="4765" spans="1:6" x14ac:dyDescent="0.25">
      <c r="A4765" s="56" t="s">
        <v>718</v>
      </c>
      <c r="B4765" s="56" t="s">
        <v>1886</v>
      </c>
      <c r="C4765" s="56" t="s">
        <v>5793</v>
      </c>
      <c r="D4765" s="57" t="s">
        <v>5767</v>
      </c>
      <c r="E4765" s="72" t="s">
        <v>5755</v>
      </c>
      <c r="F4765" s="56" t="s">
        <v>1886</v>
      </c>
    </row>
    <row r="4766" spans="1:6" x14ac:dyDescent="0.25">
      <c r="A4766" s="56" t="s">
        <v>719</v>
      </c>
      <c r="B4766" s="56" t="s">
        <v>1886</v>
      </c>
      <c r="C4766" s="56" t="s">
        <v>5793</v>
      </c>
      <c r="D4766" s="57" t="s">
        <v>5767</v>
      </c>
      <c r="E4766" s="72" t="s">
        <v>5755</v>
      </c>
      <c r="F4766" s="56" t="s">
        <v>1886</v>
      </c>
    </row>
    <row r="4767" spans="1:6" x14ac:dyDescent="0.25">
      <c r="A4767" s="56" t="s">
        <v>516</v>
      </c>
      <c r="B4767" s="56" t="s">
        <v>1886</v>
      </c>
      <c r="C4767" s="56" t="s">
        <v>5793</v>
      </c>
      <c r="D4767" s="57" t="s">
        <v>5767</v>
      </c>
      <c r="E4767" s="72" t="s">
        <v>5755</v>
      </c>
      <c r="F4767" s="56" t="s">
        <v>1886</v>
      </c>
    </row>
    <row r="4768" spans="1:6" x14ac:dyDescent="0.25">
      <c r="A4768" s="56" t="s">
        <v>1887</v>
      </c>
      <c r="B4768" s="56" t="s">
        <v>1886</v>
      </c>
      <c r="C4768" s="56" t="s">
        <v>5793</v>
      </c>
      <c r="D4768" s="57" t="s">
        <v>5767</v>
      </c>
      <c r="E4768" s="72" t="s">
        <v>5755</v>
      </c>
      <c r="F4768" s="56" t="s">
        <v>1886</v>
      </c>
    </row>
    <row r="4769" spans="1:6" x14ac:dyDescent="0.25">
      <c r="A4769" s="56" t="s">
        <v>451</v>
      </c>
      <c r="B4769" s="56" t="s">
        <v>1886</v>
      </c>
      <c r="C4769" s="56" t="s">
        <v>5793</v>
      </c>
      <c r="D4769" s="57" t="s">
        <v>5767</v>
      </c>
      <c r="E4769" s="72" t="s">
        <v>5755</v>
      </c>
      <c r="F4769" s="56" t="s">
        <v>1886</v>
      </c>
    </row>
    <row r="4770" spans="1:6" x14ac:dyDescent="0.25">
      <c r="A4770" s="56" t="s">
        <v>776</v>
      </c>
      <c r="B4770" s="56" t="s">
        <v>1886</v>
      </c>
      <c r="C4770" s="56" t="s">
        <v>5793</v>
      </c>
      <c r="D4770" s="57" t="s">
        <v>5767</v>
      </c>
      <c r="E4770" s="72" t="s">
        <v>5755</v>
      </c>
      <c r="F4770" s="56" t="s">
        <v>1886</v>
      </c>
    </row>
    <row r="4771" spans="1:6" x14ac:dyDescent="0.25">
      <c r="A4771" s="56" t="s">
        <v>720</v>
      </c>
      <c r="B4771" s="56" t="s">
        <v>1886</v>
      </c>
      <c r="C4771" s="56" t="s">
        <v>5793</v>
      </c>
      <c r="D4771" s="57" t="s">
        <v>5767</v>
      </c>
      <c r="E4771" s="72" t="s">
        <v>5755</v>
      </c>
      <c r="F4771" s="56" t="s">
        <v>1886</v>
      </c>
    </row>
    <row r="4772" spans="1:6" x14ac:dyDescent="0.25">
      <c r="A4772" s="56" t="s">
        <v>4527</v>
      </c>
      <c r="B4772" s="56" t="s">
        <v>1886</v>
      </c>
      <c r="C4772" s="56" t="s">
        <v>5793</v>
      </c>
      <c r="D4772" s="57" t="s">
        <v>5767</v>
      </c>
      <c r="E4772" s="72" t="s">
        <v>5755</v>
      </c>
      <c r="F4772" s="56" t="s">
        <v>1886</v>
      </c>
    </row>
    <row r="4773" spans="1:6" x14ac:dyDescent="0.25">
      <c r="A4773" s="56" t="s">
        <v>724</v>
      </c>
      <c r="B4773" s="56" t="s">
        <v>1886</v>
      </c>
      <c r="C4773" s="56" t="s">
        <v>5793</v>
      </c>
      <c r="D4773" s="57" t="s">
        <v>5767</v>
      </c>
      <c r="E4773" s="72" t="s">
        <v>5755</v>
      </c>
      <c r="F4773" s="56" t="s">
        <v>1886</v>
      </c>
    </row>
    <row r="4774" spans="1:6" x14ac:dyDescent="0.25">
      <c r="A4774" s="56" t="s">
        <v>692</v>
      </c>
      <c r="B4774" s="56" t="s">
        <v>2135</v>
      </c>
      <c r="C4774" s="56" t="s">
        <v>5773</v>
      </c>
      <c r="D4774" s="57" t="s">
        <v>5769</v>
      </c>
      <c r="E4774" s="72" t="s">
        <v>5755</v>
      </c>
      <c r="F4774" s="56" t="s">
        <v>2135</v>
      </c>
    </row>
    <row r="4775" spans="1:6" x14ac:dyDescent="0.25">
      <c r="A4775" s="56" t="s">
        <v>757</v>
      </c>
      <c r="B4775" s="56" t="s">
        <v>2135</v>
      </c>
      <c r="C4775" s="56" t="s">
        <v>5773</v>
      </c>
      <c r="D4775" s="57" t="s">
        <v>5769</v>
      </c>
      <c r="E4775" s="72" t="s">
        <v>5755</v>
      </c>
      <c r="F4775" s="56" t="s">
        <v>2135</v>
      </c>
    </row>
    <row r="4776" spans="1:6" x14ac:dyDescent="0.25">
      <c r="A4776" s="56" t="s">
        <v>3808</v>
      </c>
      <c r="B4776" s="56" t="s">
        <v>2135</v>
      </c>
      <c r="C4776" s="56" t="s">
        <v>5773</v>
      </c>
      <c r="D4776" s="57" t="s">
        <v>5769</v>
      </c>
      <c r="E4776" s="72" t="s">
        <v>5755</v>
      </c>
      <c r="F4776" s="56" t="s">
        <v>2135</v>
      </c>
    </row>
    <row r="4777" spans="1:6" x14ac:dyDescent="0.25">
      <c r="A4777" s="56" t="s">
        <v>908</v>
      </c>
      <c r="B4777" s="56" t="s">
        <v>2135</v>
      </c>
      <c r="C4777" s="56" t="s">
        <v>5773</v>
      </c>
      <c r="D4777" s="57" t="s">
        <v>5769</v>
      </c>
      <c r="E4777" s="72" t="s">
        <v>5755</v>
      </c>
      <c r="F4777" s="56" t="s">
        <v>2135</v>
      </c>
    </row>
    <row r="4778" spans="1:6" x14ac:dyDescent="0.25">
      <c r="A4778" s="56" t="s">
        <v>946</v>
      </c>
      <c r="B4778" s="56" t="s">
        <v>2135</v>
      </c>
      <c r="C4778" s="56" t="s">
        <v>5773</v>
      </c>
      <c r="D4778" s="57" t="s">
        <v>5769</v>
      </c>
      <c r="E4778" s="72" t="s">
        <v>5755</v>
      </c>
      <c r="F4778" s="56" t="s">
        <v>2135</v>
      </c>
    </row>
    <row r="4779" spans="1:6" x14ac:dyDescent="0.25">
      <c r="A4779" s="56" t="s">
        <v>728</v>
      </c>
      <c r="B4779" s="56" t="s">
        <v>2135</v>
      </c>
      <c r="C4779" s="56" t="s">
        <v>5773</v>
      </c>
      <c r="D4779" s="57" t="s">
        <v>5769</v>
      </c>
      <c r="E4779" s="72" t="s">
        <v>5755</v>
      </c>
      <c r="F4779" s="56" t="s">
        <v>2135</v>
      </c>
    </row>
    <row r="4780" spans="1:6" x14ac:dyDescent="0.25">
      <c r="A4780" s="56" t="s">
        <v>828</v>
      </c>
      <c r="B4780" s="56" t="s">
        <v>2135</v>
      </c>
      <c r="C4780" s="56" t="s">
        <v>5773</v>
      </c>
      <c r="D4780" s="57" t="s">
        <v>5769</v>
      </c>
      <c r="E4780" s="72" t="s">
        <v>5755</v>
      </c>
      <c r="F4780" s="56" t="s">
        <v>2135</v>
      </c>
    </row>
    <row r="4781" spans="1:6" x14ac:dyDescent="0.25">
      <c r="A4781" s="56" t="s">
        <v>3376</v>
      </c>
      <c r="B4781" s="56" t="s">
        <v>2135</v>
      </c>
      <c r="C4781" s="56" t="s">
        <v>5773</v>
      </c>
      <c r="D4781" s="57" t="s">
        <v>5769</v>
      </c>
      <c r="E4781" s="72" t="s">
        <v>5755</v>
      </c>
      <c r="F4781" s="56" t="s">
        <v>2135</v>
      </c>
    </row>
    <row r="4782" spans="1:6" x14ac:dyDescent="0.25">
      <c r="A4782" s="56" t="s">
        <v>830</v>
      </c>
      <c r="B4782" s="56" t="s">
        <v>2135</v>
      </c>
      <c r="C4782" s="56" t="s">
        <v>5773</v>
      </c>
      <c r="D4782" s="57" t="s">
        <v>5769</v>
      </c>
      <c r="E4782" s="72" t="s">
        <v>5755</v>
      </c>
      <c r="F4782" s="56" t="s">
        <v>2135</v>
      </c>
    </row>
    <row r="4783" spans="1:6" x14ac:dyDescent="0.25">
      <c r="A4783" s="56" t="s">
        <v>3378</v>
      </c>
      <c r="B4783" s="56" t="s">
        <v>2135</v>
      </c>
      <c r="C4783" s="56" t="s">
        <v>5773</v>
      </c>
      <c r="D4783" s="57" t="s">
        <v>5769</v>
      </c>
      <c r="E4783" s="72" t="s">
        <v>5755</v>
      </c>
      <c r="F4783" s="56" t="s">
        <v>2135</v>
      </c>
    </row>
    <row r="4784" spans="1:6" x14ac:dyDescent="0.25">
      <c r="A4784" s="56" t="s">
        <v>286</v>
      </c>
      <c r="B4784" s="56" t="s">
        <v>2135</v>
      </c>
      <c r="C4784" s="56" t="s">
        <v>5773</v>
      </c>
      <c r="D4784" s="57" t="s">
        <v>5769</v>
      </c>
      <c r="E4784" s="72" t="s">
        <v>5755</v>
      </c>
      <c r="F4784" s="56" t="s">
        <v>2135</v>
      </c>
    </row>
    <row r="4785" spans="1:6" x14ac:dyDescent="0.25">
      <c r="A4785" s="56" t="s">
        <v>488</v>
      </c>
      <c r="B4785" s="56" t="s">
        <v>2135</v>
      </c>
      <c r="C4785" s="56" t="s">
        <v>5773</v>
      </c>
      <c r="D4785" s="57" t="s">
        <v>5769</v>
      </c>
      <c r="E4785" s="72" t="s">
        <v>5755</v>
      </c>
      <c r="F4785" s="56" t="s">
        <v>2135</v>
      </c>
    </row>
    <row r="4786" spans="1:6" x14ac:dyDescent="0.25">
      <c r="A4786" s="56" t="s">
        <v>912</v>
      </c>
      <c r="B4786" s="56" t="s">
        <v>2135</v>
      </c>
      <c r="C4786" s="56" t="s">
        <v>5773</v>
      </c>
      <c r="D4786" s="57" t="s">
        <v>5769</v>
      </c>
      <c r="E4786" s="72" t="s">
        <v>5755</v>
      </c>
      <c r="F4786" s="56" t="s">
        <v>2135</v>
      </c>
    </row>
    <row r="4787" spans="1:6" x14ac:dyDescent="0.25">
      <c r="A4787" s="56" t="s">
        <v>3589</v>
      </c>
      <c r="B4787" s="56" t="s">
        <v>2135</v>
      </c>
      <c r="C4787" s="56" t="s">
        <v>5773</v>
      </c>
      <c r="D4787" s="57" t="s">
        <v>5769</v>
      </c>
      <c r="E4787" s="72" t="s">
        <v>5755</v>
      </c>
      <c r="F4787" s="56" t="s">
        <v>2135</v>
      </c>
    </row>
    <row r="4788" spans="1:6" x14ac:dyDescent="0.25">
      <c r="A4788" s="56" t="s">
        <v>3382</v>
      </c>
      <c r="B4788" s="56" t="s">
        <v>2135</v>
      </c>
      <c r="C4788" s="56" t="s">
        <v>5773</v>
      </c>
      <c r="D4788" s="57" t="s">
        <v>5769</v>
      </c>
      <c r="E4788" s="72" t="s">
        <v>5755</v>
      </c>
      <c r="F4788" s="56" t="s">
        <v>2135</v>
      </c>
    </row>
    <row r="4789" spans="1:6" x14ac:dyDescent="0.25">
      <c r="A4789" s="56" t="s">
        <v>834</v>
      </c>
      <c r="B4789" s="56" t="s">
        <v>2135</v>
      </c>
      <c r="C4789" s="56" t="s">
        <v>5773</v>
      </c>
      <c r="D4789" s="57" t="s">
        <v>5769</v>
      </c>
      <c r="E4789" s="72" t="s">
        <v>5755</v>
      </c>
      <c r="F4789" s="56" t="s">
        <v>2135</v>
      </c>
    </row>
    <row r="4790" spans="1:6" x14ac:dyDescent="0.25">
      <c r="A4790" s="56" t="s">
        <v>3643</v>
      </c>
      <c r="B4790" s="56" t="s">
        <v>2135</v>
      </c>
      <c r="C4790" s="56" t="s">
        <v>5773</v>
      </c>
      <c r="D4790" s="57" t="s">
        <v>5769</v>
      </c>
      <c r="E4790" s="72" t="s">
        <v>5755</v>
      </c>
      <c r="F4790" s="56" t="s">
        <v>2135</v>
      </c>
    </row>
    <row r="4791" spans="1:6" x14ac:dyDescent="0.25">
      <c r="A4791" s="56" t="s">
        <v>3590</v>
      </c>
      <c r="B4791" s="56" t="s">
        <v>2135</v>
      </c>
      <c r="C4791" s="56" t="s">
        <v>5773</v>
      </c>
      <c r="D4791" s="57" t="s">
        <v>5769</v>
      </c>
      <c r="E4791" s="72" t="s">
        <v>5755</v>
      </c>
      <c r="F4791" s="56" t="s">
        <v>2135</v>
      </c>
    </row>
    <row r="4792" spans="1:6" x14ac:dyDescent="0.25">
      <c r="A4792" s="56" t="s">
        <v>730</v>
      </c>
      <c r="B4792" s="56" t="s">
        <v>2135</v>
      </c>
      <c r="C4792" s="56" t="s">
        <v>5773</v>
      </c>
      <c r="D4792" s="57" t="s">
        <v>5769</v>
      </c>
      <c r="E4792" s="72" t="s">
        <v>5755</v>
      </c>
      <c r="F4792" s="56" t="s">
        <v>2135</v>
      </c>
    </row>
    <row r="4793" spans="1:6" x14ac:dyDescent="0.25">
      <c r="A4793" s="56" t="s">
        <v>952</v>
      </c>
      <c r="B4793" s="56" t="s">
        <v>2135</v>
      </c>
      <c r="C4793" s="56" t="s">
        <v>5773</v>
      </c>
      <c r="D4793" s="57" t="s">
        <v>5769</v>
      </c>
      <c r="E4793" s="72" t="s">
        <v>5755</v>
      </c>
      <c r="F4793" s="56" t="s">
        <v>2135</v>
      </c>
    </row>
    <row r="4794" spans="1:6" x14ac:dyDescent="0.25">
      <c r="A4794" s="56" t="s">
        <v>526</v>
      </c>
      <c r="B4794" s="56" t="s">
        <v>2135</v>
      </c>
      <c r="C4794" s="56" t="s">
        <v>5773</v>
      </c>
      <c r="D4794" s="57" t="s">
        <v>5769</v>
      </c>
      <c r="E4794" s="72" t="s">
        <v>5755</v>
      </c>
      <c r="F4794" s="56" t="s">
        <v>2135</v>
      </c>
    </row>
    <row r="4795" spans="1:6" x14ac:dyDescent="0.25">
      <c r="A4795" s="56" t="s">
        <v>917</v>
      </c>
      <c r="B4795" s="56" t="s">
        <v>2135</v>
      </c>
      <c r="C4795" s="56" t="s">
        <v>5773</v>
      </c>
      <c r="D4795" s="57" t="s">
        <v>5769</v>
      </c>
      <c r="E4795" s="72" t="s">
        <v>5755</v>
      </c>
      <c r="F4795" s="56" t="s">
        <v>2135</v>
      </c>
    </row>
    <row r="4796" spans="1:6" x14ac:dyDescent="0.25">
      <c r="A4796" s="56" t="s">
        <v>3384</v>
      </c>
      <c r="B4796" s="56" t="s">
        <v>2135</v>
      </c>
      <c r="C4796" s="56" t="s">
        <v>5773</v>
      </c>
      <c r="D4796" s="57" t="s">
        <v>5769</v>
      </c>
      <c r="E4796" s="72" t="s">
        <v>5755</v>
      </c>
      <c r="F4796" s="56" t="s">
        <v>2135</v>
      </c>
    </row>
    <row r="4797" spans="1:6" x14ac:dyDescent="0.25">
      <c r="A4797" s="56" t="s">
        <v>955</v>
      </c>
      <c r="B4797" s="56" t="s">
        <v>2135</v>
      </c>
      <c r="C4797" s="56" t="s">
        <v>5773</v>
      </c>
      <c r="D4797" s="57" t="s">
        <v>5769</v>
      </c>
      <c r="E4797" s="72" t="s">
        <v>5755</v>
      </c>
      <c r="F4797" s="56" t="s">
        <v>2135</v>
      </c>
    </row>
    <row r="4798" spans="1:6" x14ac:dyDescent="0.25">
      <c r="A4798" s="56" t="s">
        <v>3814</v>
      </c>
      <c r="B4798" s="56" t="s">
        <v>2135</v>
      </c>
      <c r="C4798" s="56" t="s">
        <v>5773</v>
      </c>
      <c r="D4798" s="57" t="s">
        <v>5769</v>
      </c>
      <c r="E4798" s="72" t="s">
        <v>5755</v>
      </c>
      <c r="F4798" s="56" t="s">
        <v>2135</v>
      </c>
    </row>
    <row r="4799" spans="1:6" x14ac:dyDescent="0.25">
      <c r="A4799" s="56" t="s">
        <v>496</v>
      </c>
      <c r="B4799" s="56" t="s">
        <v>2135</v>
      </c>
      <c r="C4799" s="56" t="s">
        <v>5773</v>
      </c>
      <c r="D4799" s="57" t="s">
        <v>5769</v>
      </c>
      <c r="E4799" s="72" t="s">
        <v>5755</v>
      </c>
      <c r="F4799" s="56" t="s">
        <v>2135</v>
      </c>
    </row>
    <row r="4800" spans="1:6" x14ac:dyDescent="0.25">
      <c r="A4800" s="56" t="s">
        <v>992</v>
      </c>
      <c r="B4800" s="56" t="s">
        <v>2135</v>
      </c>
      <c r="C4800" s="56" t="s">
        <v>5773</v>
      </c>
      <c r="D4800" s="57" t="s">
        <v>5769</v>
      </c>
      <c r="E4800" s="72" t="s">
        <v>5755</v>
      </c>
      <c r="F4800" s="56" t="s">
        <v>2135</v>
      </c>
    </row>
    <row r="4801" spans="1:6" x14ac:dyDescent="0.25">
      <c r="A4801" s="56" t="s">
        <v>958</v>
      </c>
      <c r="B4801" s="56" t="s">
        <v>2135</v>
      </c>
      <c r="C4801" s="56" t="s">
        <v>5773</v>
      </c>
      <c r="D4801" s="57" t="s">
        <v>5769</v>
      </c>
      <c r="E4801" s="72" t="s">
        <v>5755</v>
      </c>
      <c r="F4801" s="56" t="s">
        <v>2135</v>
      </c>
    </row>
    <row r="4802" spans="1:6" x14ac:dyDescent="0.25">
      <c r="A4802" s="56" t="s">
        <v>498</v>
      </c>
      <c r="B4802" s="56" t="s">
        <v>2135</v>
      </c>
      <c r="C4802" s="56" t="s">
        <v>5776</v>
      </c>
      <c r="D4802" s="57" t="s">
        <v>5769</v>
      </c>
      <c r="E4802" s="72" t="s">
        <v>5755</v>
      </c>
      <c r="F4802" s="56" t="s">
        <v>2135</v>
      </c>
    </row>
    <row r="4803" spans="1:6" x14ac:dyDescent="0.25">
      <c r="A4803" s="56" t="s">
        <v>3646</v>
      </c>
      <c r="B4803" s="56" t="s">
        <v>2135</v>
      </c>
      <c r="C4803" s="56" t="s">
        <v>5776</v>
      </c>
      <c r="D4803" s="57" t="s">
        <v>5769</v>
      </c>
      <c r="E4803" s="72" t="s">
        <v>5755</v>
      </c>
      <c r="F4803" s="56" t="s">
        <v>2135</v>
      </c>
    </row>
    <row r="4804" spans="1:6" x14ac:dyDescent="0.25">
      <c r="A4804" s="56" t="s">
        <v>964</v>
      </c>
      <c r="B4804" s="56" t="s">
        <v>2135</v>
      </c>
      <c r="C4804" s="56" t="s">
        <v>5776</v>
      </c>
      <c r="D4804" s="57" t="s">
        <v>5769</v>
      </c>
      <c r="E4804" s="72" t="s">
        <v>5755</v>
      </c>
      <c r="F4804" s="56" t="s">
        <v>2135</v>
      </c>
    </row>
    <row r="4805" spans="1:6" x14ac:dyDescent="0.25">
      <c r="A4805" s="56" t="s">
        <v>3417</v>
      </c>
      <c r="B4805" s="56" t="s">
        <v>2135</v>
      </c>
      <c r="C4805" s="56" t="s">
        <v>5776</v>
      </c>
      <c r="D4805" s="57" t="s">
        <v>5769</v>
      </c>
      <c r="E4805" s="72" t="s">
        <v>5755</v>
      </c>
      <c r="F4805" s="56" t="s">
        <v>2135</v>
      </c>
    </row>
    <row r="4806" spans="1:6" x14ac:dyDescent="0.25">
      <c r="A4806" s="56" t="s">
        <v>501</v>
      </c>
      <c r="B4806" s="56" t="s">
        <v>2135</v>
      </c>
      <c r="C4806" s="56" t="s">
        <v>5776</v>
      </c>
      <c r="D4806" s="57" t="s">
        <v>5769</v>
      </c>
      <c r="E4806" s="72" t="s">
        <v>5755</v>
      </c>
      <c r="F4806" s="56" t="s">
        <v>2135</v>
      </c>
    </row>
    <row r="4807" spans="1:6" x14ac:dyDescent="0.25">
      <c r="A4807" s="56" t="s">
        <v>3446</v>
      </c>
      <c r="B4807" s="56" t="s">
        <v>2135</v>
      </c>
      <c r="C4807" s="56" t="s">
        <v>5776</v>
      </c>
      <c r="D4807" s="57" t="s">
        <v>5769</v>
      </c>
      <c r="E4807" s="72" t="s">
        <v>5755</v>
      </c>
      <c r="F4807" s="56" t="s">
        <v>2135</v>
      </c>
    </row>
    <row r="4808" spans="1:6" x14ac:dyDescent="0.25">
      <c r="A4808" s="56" t="s">
        <v>259</v>
      </c>
      <c r="B4808" s="56" t="s">
        <v>2135</v>
      </c>
      <c r="C4808" s="56" t="s">
        <v>5776</v>
      </c>
      <c r="D4808" s="57" t="s">
        <v>5769</v>
      </c>
      <c r="E4808" s="72" t="s">
        <v>5755</v>
      </c>
      <c r="F4808" s="56" t="s">
        <v>2135</v>
      </c>
    </row>
    <row r="4809" spans="1:6" x14ac:dyDescent="0.25">
      <c r="A4809" s="56" t="s">
        <v>4515</v>
      </c>
      <c r="B4809" s="56" t="s">
        <v>2135</v>
      </c>
      <c r="C4809" s="56" t="s">
        <v>5776</v>
      </c>
      <c r="D4809" s="57" t="s">
        <v>5769</v>
      </c>
      <c r="E4809" s="72" t="s">
        <v>5755</v>
      </c>
      <c r="F4809" s="56" t="s">
        <v>2135</v>
      </c>
    </row>
    <row r="4810" spans="1:6" x14ac:dyDescent="0.25">
      <c r="A4810" s="56" t="s">
        <v>928</v>
      </c>
      <c r="B4810" s="56" t="s">
        <v>2135</v>
      </c>
      <c r="C4810" s="56" t="s">
        <v>5776</v>
      </c>
      <c r="D4810" s="57" t="s">
        <v>5769</v>
      </c>
      <c r="E4810" s="72" t="s">
        <v>5755</v>
      </c>
      <c r="F4810" s="56" t="s">
        <v>2135</v>
      </c>
    </row>
    <row r="4811" spans="1:6" x14ac:dyDescent="0.25">
      <c r="A4811" s="56" t="s">
        <v>507</v>
      </c>
      <c r="B4811" s="56" t="s">
        <v>2135</v>
      </c>
      <c r="C4811" s="56" t="s">
        <v>5776</v>
      </c>
      <c r="D4811" s="57" t="s">
        <v>5769</v>
      </c>
      <c r="E4811" s="72" t="s">
        <v>5755</v>
      </c>
      <c r="F4811" s="56" t="s">
        <v>2135</v>
      </c>
    </row>
    <row r="4812" spans="1:6" x14ac:dyDescent="0.25">
      <c r="A4812" s="56" t="s">
        <v>896</v>
      </c>
      <c r="B4812" s="56" t="s">
        <v>2135</v>
      </c>
      <c r="C4812" s="56" t="s">
        <v>5776</v>
      </c>
      <c r="D4812" s="57" t="s">
        <v>5769</v>
      </c>
      <c r="E4812" s="72" t="s">
        <v>5755</v>
      </c>
      <c r="F4812" s="56" t="s">
        <v>2135</v>
      </c>
    </row>
    <row r="4813" spans="1:6" x14ac:dyDescent="0.25">
      <c r="A4813" s="56" t="s">
        <v>931</v>
      </c>
      <c r="B4813" s="56" t="s">
        <v>2135</v>
      </c>
      <c r="C4813" s="56" t="s">
        <v>5776</v>
      </c>
      <c r="D4813" s="57" t="s">
        <v>5769</v>
      </c>
      <c r="E4813" s="72" t="s">
        <v>5755</v>
      </c>
      <c r="F4813" s="56" t="s">
        <v>2135</v>
      </c>
    </row>
    <row r="4814" spans="1:6" x14ac:dyDescent="0.25">
      <c r="A4814" s="56" t="s">
        <v>1001</v>
      </c>
      <c r="B4814" s="56" t="s">
        <v>2135</v>
      </c>
      <c r="C4814" s="56" t="s">
        <v>5776</v>
      </c>
      <c r="D4814" s="57" t="s">
        <v>5769</v>
      </c>
      <c r="E4814" s="72" t="s">
        <v>5755</v>
      </c>
      <c r="F4814" s="56" t="s">
        <v>2135</v>
      </c>
    </row>
    <row r="4815" spans="1:6" x14ac:dyDescent="0.25">
      <c r="A4815" s="56" t="s">
        <v>3601</v>
      </c>
      <c r="B4815" s="56" t="s">
        <v>2135</v>
      </c>
      <c r="C4815" s="56" t="s">
        <v>5776</v>
      </c>
      <c r="D4815" s="57" t="s">
        <v>5769</v>
      </c>
      <c r="E4815" s="72" t="s">
        <v>5755</v>
      </c>
      <c r="F4815" s="56" t="s">
        <v>2135</v>
      </c>
    </row>
    <row r="4816" spans="1:6" x14ac:dyDescent="0.25">
      <c r="A4816" s="56" t="s">
        <v>3603</v>
      </c>
      <c r="B4816" s="56" t="s">
        <v>2135</v>
      </c>
      <c r="C4816" s="56" t="s">
        <v>5776</v>
      </c>
      <c r="D4816" s="57" t="s">
        <v>5769</v>
      </c>
      <c r="E4816" s="72" t="s">
        <v>5755</v>
      </c>
      <c r="F4816" s="56" t="s">
        <v>2135</v>
      </c>
    </row>
    <row r="4817" spans="1:6" x14ac:dyDescent="0.25">
      <c r="A4817" s="56" t="s">
        <v>935</v>
      </c>
      <c r="B4817" s="56" t="s">
        <v>2135</v>
      </c>
      <c r="C4817" s="56" t="s">
        <v>5776</v>
      </c>
      <c r="D4817" s="57" t="s">
        <v>5769</v>
      </c>
      <c r="E4817" s="72" t="s">
        <v>5755</v>
      </c>
      <c r="F4817" s="56" t="s">
        <v>2135</v>
      </c>
    </row>
    <row r="4818" spans="1:6" x14ac:dyDescent="0.25">
      <c r="A4818" s="56" t="s">
        <v>937</v>
      </c>
      <c r="B4818" s="56" t="s">
        <v>2135</v>
      </c>
      <c r="C4818" s="56" t="s">
        <v>5776</v>
      </c>
      <c r="D4818" s="57" t="s">
        <v>5769</v>
      </c>
      <c r="E4818" s="72" t="s">
        <v>5755</v>
      </c>
      <c r="F4818" s="56" t="s">
        <v>2135</v>
      </c>
    </row>
    <row r="4819" spans="1:6" x14ac:dyDescent="0.25">
      <c r="A4819" s="56" t="s">
        <v>305</v>
      </c>
      <c r="B4819" s="56" t="s">
        <v>2135</v>
      </c>
      <c r="C4819" s="56" t="s">
        <v>5776</v>
      </c>
      <c r="D4819" s="57" t="s">
        <v>5769</v>
      </c>
      <c r="E4819" s="72" t="s">
        <v>5755</v>
      </c>
      <c r="F4819" s="56" t="s">
        <v>2135</v>
      </c>
    </row>
    <row r="4820" spans="1:6" x14ac:dyDescent="0.25">
      <c r="A4820" s="56" t="s">
        <v>749</v>
      </c>
      <c r="B4820" s="56" t="s">
        <v>2135</v>
      </c>
      <c r="C4820" s="56" t="s">
        <v>5776</v>
      </c>
      <c r="D4820" s="57" t="s">
        <v>5769</v>
      </c>
      <c r="E4820" s="72" t="s">
        <v>5755</v>
      </c>
      <c r="F4820" s="56" t="s">
        <v>2135</v>
      </c>
    </row>
    <row r="4821" spans="1:6" x14ac:dyDescent="0.25">
      <c r="A4821" s="56" t="s">
        <v>719</v>
      </c>
      <c r="B4821" s="56" t="s">
        <v>2135</v>
      </c>
      <c r="C4821" s="56" t="s">
        <v>5776</v>
      </c>
      <c r="D4821" s="57" t="s">
        <v>5769</v>
      </c>
      <c r="E4821" s="72" t="s">
        <v>5755</v>
      </c>
      <c r="F4821" s="56" t="s">
        <v>2135</v>
      </c>
    </row>
    <row r="4822" spans="1:6" x14ac:dyDescent="0.25">
      <c r="A4822" s="56" t="s">
        <v>1015</v>
      </c>
      <c r="B4822" s="56" t="s">
        <v>2135</v>
      </c>
      <c r="C4822" s="56" t="s">
        <v>5776</v>
      </c>
      <c r="D4822" s="57" t="s">
        <v>5769</v>
      </c>
      <c r="E4822" s="72" t="s">
        <v>5755</v>
      </c>
      <c r="F4822" s="56" t="s">
        <v>2135</v>
      </c>
    </row>
    <row r="4823" spans="1:6" x14ac:dyDescent="0.25">
      <c r="A4823" s="56" t="s">
        <v>516</v>
      </c>
      <c r="B4823" s="56" t="s">
        <v>2135</v>
      </c>
      <c r="C4823" s="56" t="s">
        <v>5776</v>
      </c>
      <c r="D4823" s="57" t="s">
        <v>5769</v>
      </c>
      <c r="E4823" s="72" t="s">
        <v>5755</v>
      </c>
      <c r="F4823" s="56" t="s">
        <v>2135</v>
      </c>
    </row>
    <row r="4824" spans="1:6" x14ac:dyDescent="0.25">
      <c r="A4824" s="56" t="s">
        <v>824</v>
      </c>
      <c r="B4824" s="56" t="s">
        <v>2135</v>
      </c>
      <c r="C4824" s="56" t="s">
        <v>5776</v>
      </c>
      <c r="D4824" s="57" t="s">
        <v>5769</v>
      </c>
      <c r="E4824" s="72" t="s">
        <v>5755</v>
      </c>
      <c r="F4824" s="56" t="s">
        <v>2135</v>
      </c>
    </row>
    <row r="4825" spans="1:6" x14ac:dyDescent="0.25">
      <c r="A4825" s="56" t="s">
        <v>3402</v>
      </c>
      <c r="B4825" s="56" t="s">
        <v>2135</v>
      </c>
      <c r="C4825" s="56" t="s">
        <v>5776</v>
      </c>
      <c r="D4825" s="57" t="s">
        <v>5769</v>
      </c>
      <c r="E4825" s="72" t="s">
        <v>5755</v>
      </c>
      <c r="F4825" s="56" t="s">
        <v>2135</v>
      </c>
    </row>
    <row r="4826" spans="1:6" x14ac:dyDescent="0.25">
      <c r="A4826" s="56" t="s">
        <v>849</v>
      </c>
      <c r="B4826" s="56" t="s">
        <v>2135</v>
      </c>
      <c r="C4826" s="56" t="s">
        <v>5776</v>
      </c>
      <c r="D4826" s="57" t="s">
        <v>5769</v>
      </c>
      <c r="E4826" s="72" t="s">
        <v>5755</v>
      </c>
      <c r="F4826" s="56" t="s">
        <v>2135</v>
      </c>
    </row>
    <row r="4827" spans="1:6" x14ac:dyDescent="0.25">
      <c r="A4827" s="56" t="s">
        <v>4876</v>
      </c>
      <c r="B4827" s="56" t="s">
        <v>2135</v>
      </c>
      <c r="C4827" s="56" t="s">
        <v>5776</v>
      </c>
      <c r="D4827" s="57" t="s">
        <v>5769</v>
      </c>
      <c r="E4827" s="72" t="s">
        <v>5755</v>
      </c>
      <c r="F4827" s="56" t="s">
        <v>2135</v>
      </c>
    </row>
    <row r="4828" spans="1:6" x14ac:dyDescent="0.25">
      <c r="A4828" s="56" t="s">
        <v>825</v>
      </c>
      <c r="B4828" s="56" t="s">
        <v>2135</v>
      </c>
      <c r="C4828" s="56" t="s">
        <v>5776</v>
      </c>
      <c r="D4828" s="57" t="s">
        <v>5769</v>
      </c>
      <c r="E4828" s="72" t="s">
        <v>5755</v>
      </c>
      <c r="F4828" s="56" t="s">
        <v>2135</v>
      </c>
    </row>
    <row r="4829" spans="1:6" x14ac:dyDescent="0.25">
      <c r="A4829" s="56" t="s">
        <v>907</v>
      </c>
      <c r="B4829" s="56" t="s">
        <v>2135</v>
      </c>
      <c r="C4829" s="56" t="s">
        <v>5776</v>
      </c>
      <c r="D4829" s="57" t="s">
        <v>5769</v>
      </c>
      <c r="E4829" s="72" t="s">
        <v>5755</v>
      </c>
      <c r="F4829" s="56" t="s">
        <v>2135</v>
      </c>
    </row>
    <row r="4830" spans="1:6" x14ac:dyDescent="0.25">
      <c r="A4830" s="56" t="s">
        <v>945</v>
      </c>
      <c r="B4830" s="56" t="s">
        <v>5612</v>
      </c>
      <c r="C4830" s="56" t="s">
        <v>1263</v>
      </c>
      <c r="D4830" s="57" t="s">
        <v>5769</v>
      </c>
      <c r="E4830" s="72" t="s">
        <v>5755</v>
      </c>
      <c r="F4830" s="56" t="s">
        <v>5612</v>
      </c>
    </row>
    <row r="4831" spans="1:6" x14ac:dyDescent="0.25">
      <c r="A4831" s="56" t="s">
        <v>3375</v>
      </c>
      <c r="B4831" s="56" t="s">
        <v>5612</v>
      </c>
      <c r="C4831" s="56" t="s">
        <v>1263</v>
      </c>
      <c r="D4831" s="57" t="s">
        <v>5769</v>
      </c>
      <c r="E4831" s="72" t="s">
        <v>5755</v>
      </c>
      <c r="F4831" s="56" t="s">
        <v>5612</v>
      </c>
    </row>
    <row r="4832" spans="1:6" x14ac:dyDescent="0.25">
      <c r="A4832" s="56" t="s">
        <v>798</v>
      </c>
      <c r="B4832" s="56" t="s">
        <v>5612</v>
      </c>
      <c r="C4832" s="56" t="s">
        <v>1263</v>
      </c>
      <c r="D4832" s="57" t="s">
        <v>5769</v>
      </c>
      <c r="E4832" s="72" t="s">
        <v>5755</v>
      </c>
      <c r="F4832" s="56" t="s">
        <v>5612</v>
      </c>
    </row>
    <row r="4833" spans="1:6" x14ac:dyDescent="0.25">
      <c r="A4833" s="56" t="s">
        <v>2857</v>
      </c>
      <c r="B4833" s="56" t="s">
        <v>5612</v>
      </c>
      <c r="C4833" s="56" t="s">
        <v>1263</v>
      </c>
      <c r="D4833" s="57" t="s">
        <v>5769</v>
      </c>
      <c r="E4833" s="72" t="s">
        <v>5755</v>
      </c>
      <c r="F4833" s="56" t="s">
        <v>5612</v>
      </c>
    </row>
    <row r="4834" spans="1:6" x14ac:dyDescent="0.25">
      <c r="A4834" s="56" t="s">
        <v>3809</v>
      </c>
      <c r="B4834" s="56" t="s">
        <v>5612</v>
      </c>
      <c r="C4834" s="56" t="s">
        <v>1263</v>
      </c>
      <c r="D4834" s="57" t="s">
        <v>5769</v>
      </c>
      <c r="E4834" s="72" t="s">
        <v>5755</v>
      </c>
      <c r="F4834" s="56" t="s">
        <v>5612</v>
      </c>
    </row>
    <row r="4835" spans="1:6" x14ac:dyDescent="0.25">
      <c r="A4835" s="56" t="s">
        <v>3379</v>
      </c>
      <c r="B4835" s="56" t="s">
        <v>5612</v>
      </c>
      <c r="C4835" s="56" t="s">
        <v>1263</v>
      </c>
      <c r="D4835" s="57" t="s">
        <v>5769</v>
      </c>
      <c r="E4835" s="72" t="s">
        <v>5755</v>
      </c>
      <c r="F4835" s="56" t="s">
        <v>5612</v>
      </c>
    </row>
    <row r="4836" spans="1:6" x14ac:dyDescent="0.25">
      <c r="A4836" s="56" t="s">
        <v>880</v>
      </c>
      <c r="B4836" s="56" t="s">
        <v>5612</v>
      </c>
      <c r="C4836" s="56" t="s">
        <v>1263</v>
      </c>
      <c r="D4836" s="57" t="s">
        <v>5769</v>
      </c>
      <c r="E4836" s="72" t="s">
        <v>5755</v>
      </c>
      <c r="F4836" s="56" t="s">
        <v>5612</v>
      </c>
    </row>
    <row r="4837" spans="1:6" x14ac:dyDescent="0.25">
      <c r="A4837" s="56" t="s">
        <v>833</v>
      </c>
      <c r="B4837" s="56" t="s">
        <v>5612</v>
      </c>
      <c r="C4837" s="56" t="s">
        <v>1263</v>
      </c>
      <c r="D4837" s="57" t="s">
        <v>5769</v>
      </c>
      <c r="E4837" s="72" t="s">
        <v>5755</v>
      </c>
      <c r="F4837" s="56" t="s">
        <v>5612</v>
      </c>
    </row>
    <row r="4838" spans="1:6" x14ac:dyDescent="0.25">
      <c r="A4838" s="56" t="s">
        <v>3639</v>
      </c>
      <c r="B4838" s="56" t="s">
        <v>5612</v>
      </c>
      <c r="C4838" s="56" t="s">
        <v>1263</v>
      </c>
      <c r="D4838" s="57" t="s">
        <v>5769</v>
      </c>
      <c r="E4838" s="72" t="s">
        <v>5755</v>
      </c>
      <c r="F4838" s="56" t="s">
        <v>5612</v>
      </c>
    </row>
    <row r="4839" spans="1:6" x14ac:dyDescent="0.25">
      <c r="A4839" s="56" t="s">
        <v>490</v>
      </c>
      <c r="B4839" s="56" t="s">
        <v>5612</v>
      </c>
      <c r="C4839" s="56" t="s">
        <v>1263</v>
      </c>
      <c r="D4839" s="57" t="s">
        <v>5769</v>
      </c>
      <c r="E4839" s="72" t="s">
        <v>5755</v>
      </c>
      <c r="F4839" s="56" t="s">
        <v>5612</v>
      </c>
    </row>
    <row r="4840" spans="1:6" x14ac:dyDescent="0.25">
      <c r="A4840" s="56" t="s">
        <v>950</v>
      </c>
      <c r="B4840" s="56" t="s">
        <v>5612</v>
      </c>
      <c r="C4840" s="56" t="s">
        <v>1263</v>
      </c>
      <c r="D4840" s="57" t="s">
        <v>5769</v>
      </c>
      <c r="E4840" s="72" t="s">
        <v>5755</v>
      </c>
      <c r="F4840" s="56" t="s">
        <v>5612</v>
      </c>
    </row>
    <row r="4841" spans="1:6" x14ac:dyDescent="0.25">
      <c r="A4841" s="56" t="s">
        <v>3434</v>
      </c>
      <c r="B4841" s="56" t="s">
        <v>5612</v>
      </c>
      <c r="C4841" s="56" t="s">
        <v>1263</v>
      </c>
      <c r="D4841" s="57" t="s">
        <v>5769</v>
      </c>
      <c r="E4841" s="72" t="s">
        <v>5755</v>
      </c>
      <c r="F4841" s="56" t="s">
        <v>5612</v>
      </c>
    </row>
    <row r="4842" spans="1:6" x14ac:dyDescent="0.25">
      <c r="A4842" s="56" t="s">
        <v>986</v>
      </c>
      <c r="B4842" s="56" t="s">
        <v>5612</v>
      </c>
      <c r="C4842" s="56" t="s">
        <v>1263</v>
      </c>
      <c r="D4842" s="57" t="s">
        <v>5769</v>
      </c>
      <c r="E4842" s="72" t="s">
        <v>5755</v>
      </c>
      <c r="F4842" s="56" t="s">
        <v>5612</v>
      </c>
    </row>
    <row r="4843" spans="1:6" x14ac:dyDescent="0.25">
      <c r="A4843" s="56" t="s">
        <v>4048</v>
      </c>
      <c r="B4843" s="56" t="s">
        <v>5612</v>
      </c>
      <c r="C4843" s="56" t="s">
        <v>1263</v>
      </c>
      <c r="D4843" s="57" t="s">
        <v>5769</v>
      </c>
      <c r="E4843" s="72" t="s">
        <v>5755</v>
      </c>
      <c r="F4843" s="56" t="s">
        <v>5612</v>
      </c>
    </row>
    <row r="4844" spans="1:6" x14ac:dyDescent="0.25">
      <c r="A4844" s="56" t="s">
        <v>325</v>
      </c>
      <c r="B4844" s="56" t="s">
        <v>5612</v>
      </c>
      <c r="C4844" s="56" t="s">
        <v>1263</v>
      </c>
      <c r="D4844" s="57" t="s">
        <v>5769</v>
      </c>
      <c r="E4844" s="72" t="s">
        <v>5755</v>
      </c>
      <c r="F4844" s="56" t="s">
        <v>5612</v>
      </c>
    </row>
    <row r="4845" spans="1:6" x14ac:dyDescent="0.25">
      <c r="A4845" s="56" t="s">
        <v>989</v>
      </c>
      <c r="B4845" s="56" t="s">
        <v>5612</v>
      </c>
      <c r="C4845" s="56" t="s">
        <v>1263</v>
      </c>
      <c r="D4845" s="57" t="s">
        <v>5769</v>
      </c>
      <c r="E4845" s="72" t="s">
        <v>5755</v>
      </c>
      <c r="F4845" s="56" t="s">
        <v>5612</v>
      </c>
    </row>
    <row r="4846" spans="1:6" x14ac:dyDescent="0.25">
      <c r="A4846" s="56" t="s">
        <v>835</v>
      </c>
      <c r="B4846" s="56" t="s">
        <v>5612</v>
      </c>
      <c r="C4846" s="56" t="s">
        <v>1263</v>
      </c>
      <c r="D4846" s="57" t="s">
        <v>5769</v>
      </c>
      <c r="E4846" s="72" t="s">
        <v>5755</v>
      </c>
      <c r="F4846" s="56" t="s">
        <v>5612</v>
      </c>
    </row>
    <row r="4847" spans="1:6" x14ac:dyDescent="0.25">
      <c r="A4847" s="56" t="s">
        <v>888</v>
      </c>
      <c r="B4847" s="56" t="s">
        <v>5612</v>
      </c>
      <c r="C4847" s="56" t="s">
        <v>1263</v>
      </c>
      <c r="D4847" s="57" t="s">
        <v>5769</v>
      </c>
      <c r="E4847" s="72" t="s">
        <v>5755</v>
      </c>
      <c r="F4847" s="56" t="s">
        <v>5612</v>
      </c>
    </row>
    <row r="4848" spans="1:6" x14ac:dyDescent="0.25">
      <c r="A4848" s="56" t="s">
        <v>2806</v>
      </c>
      <c r="B4848" s="56" t="s">
        <v>5612</v>
      </c>
      <c r="C4848" s="56" t="s">
        <v>1263</v>
      </c>
      <c r="D4848" s="57" t="s">
        <v>5769</v>
      </c>
      <c r="E4848" s="72" t="s">
        <v>5755</v>
      </c>
      <c r="F4848" s="56" t="s">
        <v>5612</v>
      </c>
    </row>
    <row r="4849" spans="1:6" x14ac:dyDescent="0.25">
      <c r="A4849" s="56" t="s">
        <v>990</v>
      </c>
      <c r="B4849" s="56" t="s">
        <v>5612</v>
      </c>
      <c r="C4849" s="56" t="s">
        <v>1263</v>
      </c>
      <c r="D4849" s="57" t="s">
        <v>5769</v>
      </c>
      <c r="E4849" s="72" t="s">
        <v>5755</v>
      </c>
      <c r="F4849" s="56" t="s">
        <v>5612</v>
      </c>
    </row>
    <row r="4850" spans="1:6" x14ac:dyDescent="0.25">
      <c r="A4850" s="56" t="s">
        <v>808</v>
      </c>
      <c r="B4850" s="56" t="s">
        <v>5612</v>
      </c>
      <c r="C4850" s="56" t="s">
        <v>1263</v>
      </c>
      <c r="D4850" s="57" t="s">
        <v>5769</v>
      </c>
      <c r="E4850" s="72" t="s">
        <v>5755</v>
      </c>
      <c r="F4850" s="56" t="s">
        <v>5612</v>
      </c>
    </row>
    <row r="4851" spans="1:6" x14ac:dyDescent="0.25">
      <c r="A4851" s="56" t="s">
        <v>3442</v>
      </c>
      <c r="B4851" s="56" t="s">
        <v>5612</v>
      </c>
      <c r="C4851" s="56" t="s">
        <v>1263</v>
      </c>
      <c r="D4851" s="57" t="s">
        <v>5769</v>
      </c>
      <c r="E4851" s="72" t="s">
        <v>5755</v>
      </c>
      <c r="F4851" s="56" t="s">
        <v>5612</v>
      </c>
    </row>
    <row r="4852" spans="1:6" x14ac:dyDescent="0.25">
      <c r="A4852" s="56" t="s">
        <v>3444</v>
      </c>
      <c r="B4852" s="56" t="s">
        <v>5612</v>
      </c>
      <c r="C4852" s="56" t="s">
        <v>1263</v>
      </c>
      <c r="D4852" s="57" t="s">
        <v>5769</v>
      </c>
      <c r="E4852" s="72" t="s">
        <v>5755</v>
      </c>
      <c r="F4852" s="56" t="s">
        <v>5612</v>
      </c>
    </row>
    <row r="4853" spans="1:6" x14ac:dyDescent="0.25">
      <c r="A4853" s="56" t="s">
        <v>863</v>
      </c>
      <c r="B4853" s="56" t="s">
        <v>5612</v>
      </c>
      <c r="C4853" s="56" t="s">
        <v>1263</v>
      </c>
      <c r="D4853" s="57" t="s">
        <v>5769</v>
      </c>
      <c r="E4853" s="72" t="s">
        <v>5755</v>
      </c>
      <c r="F4853" s="56" t="s">
        <v>5612</v>
      </c>
    </row>
    <row r="4854" spans="1:6" x14ac:dyDescent="0.25">
      <c r="A4854" s="56" t="s">
        <v>963</v>
      </c>
      <c r="B4854" s="56" t="s">
        <v>5612</v>
      </c>
      <c r="C4854" s="56" t="s">
        <v>1263</v>
      </c>
      <c r="D4854" s="57" t="s">
        <v>5769</v>
      </c>
      <c r="E4854" s="72" t="s">
        <v>5755</v>
      </c>
      <c r="F4854" s="56" t="s">
        <v>5612</v>
      </c>
    </row>
    <row r="4855" spans="1:6" x14ac:dyDescent="0.25">
      <c r="A4855" s="56" t="s">
        <v>812</v>
      </c>
      <c r="B4855" s="56" t="s">
        <v>5612</v>
      </c>
      <c r="C4855" s="56" t="s">
        <v>1263</v>
      </c>
      <c r="D4855" s="57" t="s">
        <v>5769</v>
      </c>
      <c r="E4855" s="72" t="s">
        <v>5755</v>
      </c>
      <c r="F4855" s="56" t="s">
        <v>5612</v>
      </c>
    </row>
    <row r="4856" spans="1:6" x14ac:dyDescent="0.25">
      <c r="A4856" s="56" t="s">
        <v>927</v>
      </c>
      <c r="B4856" s="56" t="s">
        <v>5612</v>
      </c>
      <c r="C4856" s="56" t="s">
        <v>1263</v>
      </c>
      <c r="D4856" s="57" t="s">
        <v>5769</v>
      </c>
      <c r="E4856" s="72" t="s">
        <v>5755</v>
      </c>
      <c r="F4856" s="56" t="s">
        <v>5612</v>
      </c>
    </row>
    <row r="4857" spans="1:6" x14ac:dyDescent="0.25">
      <c r="A4857" s="56" t="s">
        <v>3419</v>
      </c>
      <c r="B4857" s="56" t="s">
        <v>5612</v>
      </c>
      <c r="C4857" s="56" t="s">
        <v>1263</v>
      </c>
      <c r="D4857" s="57" t="s">
        <v>5769</v>
      </c>
      <c r="E4857" s="72" t="s">
        <v>5755</v>
      </c>
      <c r="F4857" s="56" t="s">
        <v>5612</v>
      </c>
    </row>
    <row r="4858" spans="1:6" x14ac:dyDescent="0.25">
      <c r="A4858" s="56" t="s">
        <v>3448</v>
      </c>
      <c r="B4858" s="56" t="s">
        <v>5612</v>
      </c>
      <c r="C4858" s="56" t="s">
        <v>1263</v>
      </c>
      <c r="D4858" s="57" t="s">
        <v>5769</v>
      </c>
      <c r="E4858" s="72" t="s">
        <v>5755</v>
      </c>
      <c r="F4858" s="56" t="s">
        <v>5612</v>
      </c>
    </row>
    <row r="4859" spans="1:6" x14ac:dyDescent="0.25">
      <c r="A4859" s="56" t="s">
        <v>3422</v>
      </c>
      <c r="B4859" s="56" t="s">
        <v>5612</v>
      </c>
      <c r="C4859" s="56" t="s">
        <v>1263</v>
      </c>
      <c r="D4859" s="57" t="s">
        <v>5769</v>
      </c>
      <c r="E4859" s="72" t="s">
        <v>5755</v>
      </c>
      <c r="F4859" s="56" t="s">
        <v>5612</v>
      </c>
    </row>
    <row r="4860" spans="1:6" x14ac:dyDescent="0.25">
      <c r="A4860" s="56" t="s">
        <v>3627</v>
      </c>
      <c r="B4860" s="56" t="s">
        <v>5612</v>
      </c>
      <c r="C4860" s="56" t="s">
        <v>5772</v>
      </c>
      <c r="D4860" s="57" t="s">
        <v>5769</v>
      </c>
      <c r="E4860" s="72" t="s">
        <v>5755</v>
      </c>
      <c r="F4860" s="56" t="s">
        <v>5612</v>
      </c>
    </row>
    <row r="4861" spans="1:6" x14ac:dyDescent="0.25">
      <c r="A4861" s="56" t="s">
        <v>3597</v>
      </c>
      <c r="B4861" s="56" t="s">
        <v>5612</v>
      </c>
      <c r="C4861" s="56" t="s">
        <v>5772</v>
      </c>
      <c r="D4861" s="57" t="s">
        <v>5769</v>
      </c>
      <c r="E4861" s="72" t="s">
        <v>5755</v>
      </c>
      <c r="F4861" s="56" t="s">
        <v>5612</v>
      </c>
    </row>
    <row r="4862" spans="1:6" x14ac:dyDescent="0.25">
      <c r="A4862" s="56" t="s">
        <v>3628</v>
      </c>
      <c r="B4862" s="56" t="s">
        <v>5612</v>
      </c>
      <c r="C4862" s="56" t="s">
        <v>5772</v>
      </c>
      <c r="D4862" s="57" t="s">
        <v>5769</v>
      </c>
      <c r="E4862" s="72" t="s">
        <v>5755</v>
      </c>
      <c r="F4862" s="56" t="s">
        <v>5612</v>
      </c>
    </row>
    <row r="4863" spans="1:6" x14ac:dyDescent="0.25">
      <c r="A4863" s="56" t="s">
        <v>3449</v>
      </c>
      <c r="B4863" s="56" t="s">
        <v>5612</v>
      </c>
      <c r="C4863" s="56" t="s">
        <v>5772</v>
      </c>
      <c r="D4863" s="57" t="s">
        <v>5769</v>
      </c>
      <c r="E4863" s="72" t="s">
        <v>5755</v>
      </c>
      <c r="F4863" s="56" t="s">
        <v>5612</v>
      </c>
    </row>
    <row r="4864" spans="1:6" x14ac:dyDescent="0.25">
      <c r="A4864" s="56" t="s">
        <v>996</v>
      </c>
      <c r="B4864" s="56" t="s">
        <v>5612</v>
      </c>
      <c r="C4864" s="56" t="s">
        <v>5772</v>
      </c>
      <c r="D4864" s="57" t="s">
        <v>5769</v>
      </c>
      <c r="E4864" s="72" t="s">
        <v>5755</v>
      </c>
      <c r="F4864" s="56" t="s">
        <v>5612</v>
      </c>
    </row>
    <row r="4865" spans="1:6" x14ac:dyDescent="0.25">
      <c r="A4865" s="56" t="s">
        <v>3450</v>
      </c>
      <c r="B4865" s="56" t="s">
        <v>5612</v>
      </c>
      <c r="C4865" s="56" t="s">
        <v>5772</v>
      </c>
      <c r="D4865" s="57" t="s">
        <v>5769</v>
      </c>
      <c r="E4865" s="72" t="s">
        <v>5755</v>
      </c>
      <c r="F4865" s="56" t="s">
        <v>5612</v>
      </c>
    </row>
    <row r="4866" spans="1:6" x14ac:dyDescent="0.25">
      <c r="A4866" s="56" t="s">
        <v>868</v>
      </c>
      <c r="B4866" s="56" t="s">
        <v>5612</v>
      </c>
      <c r="C4866" s="56" t="s">
        <v>5772</v>
      </c>
      <c r="D4866" s="57" t="s">
        <v>5769</v>
      </c>
      <c r="E4866" s="72" t="s">
        <v>5755</v>
      </c>
      <c r="F4866" s="56" t="s">
        <v>5612</v>
      </c>
    </row>
    <row r="4867" spans="1:6" x14ac:dyDescent="0.25">
      <c r="A4867" s="56" t="s">
        <v>898</v>
      </c>
      <c r="B4867" s="56" t="s">
        <v>5612</v>
      </c>
      <c r="C4867" s="56" t="s">
        <v>5772</v>
      </c>
      <c r="D4867" s="57" t="s">
        <v>5769</v>
      </c>
      <c r="E4867" s="72" t="s">
        <v>5755</v>
      </c>
      <c r="F4867" s="56" t="s">
        <v>5612</v>
      </c>
    </row>
    <row r="4868" spans="1:6" x14ac:dyDescent="0.25">
      <c r="A4868" s="56" t="s">
        <v>870</v>
      </c>
      <c r="B4868" s="56" t="s">
        <v>5612</v>
      </c>
      <c r="C4868" s="56" t="s">
        <v>5772</v>
      </c>
      <c r="D4868" s="57" t="s">
        <v>5769</v>
      </c>
      <c r="E4868" s="72" t="s">
        <v>5755</v>
      </c>
      <c r="F4868" s="56" t="s">
        <v>5612</v>
      </c>
    </row>
    <row r="4869" spans="1:6" x14ac:dyDescent="0.25">
      <c r="A4869" s="56" t="s">
        <v>1007</v>
      </c>
      <c r="B4869" s="56" t="s">
        <v>5612</v>
      </c>
      <c r="C4869" s="56" t="s">
        <v>5772</v>
      </c>
      <c r="D4869" s="57" t="s">
        <v>5769</v>
      </c>
      <c r="E4869" s="72" t="s">
        <v>5755</v>
      </c>
      <c r="F4869" s="56" t="s">
        <v>5612</v>
      </c>
    </row>
    <row r="4870" spans="1:6" x14ac:dyDescent="0.25">
      <c r="A4870" s="56" t="s">
        <v>818</v>
      </c>
      <c r="B4870" s="56" t="s">
        <v>5612</v>
      </c>
      <c r="C4870" s="56" t="s">
        <v>5772</v>
      </c>
      <c r="D4870" s="57" t="s">
        <v>5769</v>
      </c>
      <c r="E4870" s="72" t="s">
        <v>5755</v>
      </c>
      <c r="F4870" s="56" t="s">
        <v>5612</v>
      </c>
    </row>
    <row r="4871" spans="1:6" x14ac:dyDescent="0.25">
      <c r="A4871" s="56" t="s">
        <v>3459</v>
      </c>
      <c r="B4871" s="56" t="s">
        <v>5612</v>
      </c>
      <c r="C4871" s="56" t="s">
        <v>5772</v>
      </c>
      <c r="D4871" s="57" t="s">
        <v>5769</v>
      </c>
      <c r="E4871" s="72" t="s">
        <v>5755</v>
      </c>
      <c r="F4871" s="56" t="s">
        <v>5612</v>
      </c>
    </row>
    <row r="4872" spans="1:6" x14ac:dyDescent="0.25">
      <c r="A4872" s="56" t="s">
        <v>3400</v>
      </c>
      <c r="B4872" s="56" t="s">
        <v>5612</v>
      </c>
      <c r="C4872" s="56" t="s">
        <v>5772</v>
      </c>
      <c r="D4872" s="57" t="s">
        <v>5769</v>
      </c>
      <c r="E4872" s="72" t="s">
        <v>5755</v>
      </c>
      <c r="F4872" s="56" t="s">
        <v>5612</v>
      </c>
    </row>
    <row r="4873" spans="1:6" x14ac:dyDescent="0.25">
      <c r="A4873" s="56" t="s">
        <v>751</v>
      </c>
      <c r="B4873" s="56" t="s">
        <v>5612</v>
      </c>
      <c r="C4873" s="56" t="s">
        <v>5772</v>
      </c>
      <c r="D4873" s="57" t="s">
        <v>5769</v>
      </c>
      <c r="E4873" s="72" t="s">
        <v>5755</v>
      </c>
      <c r="F4873" s="56" t="s">
        <v>5612</v>
      </c>
    </row>
    <row r="4874" spans="1:6" x14ac:dyDescent="0.25">
      <c r="A4874" s="56" t="s">
        <v>3653</v>
      </c>
      <c r="B4874" s="56" t="s">
        <v>5612</v>
      </c>
      <c r="C4874" s="56" t="s">
        <v>5772</v>
      </c>
      <c r="D4874" s="57" t="s">
        <v>5769</v>
      </c>
      <c r="E4874" s="72" t="s">
        <v>5755</v>
      </c>
      <c r="F4874" s="56" t="s">
        <v>5612</v>
      </c>
    </row>
    <row r="4875" spans="1:6" x14ac:dyDescent="0.25">
      <c r="A4875" s="56" t="s">
        <v>875</v>
      </c>
      <c r="B4875" s="56" t="s">
        <v>5612</v>
      </c>
      <c r="C4875" s="56" t="s">
        <v>5772</v>
      </c>
      <c r="D4875" s="57" t="s">
        <v>5769</v>
      </c>
      <c r="E4875" s="72" t="s">
        <v>5755</v>
      </c>
      <c r="F4875" s="56" t="s">
        <v>5612</v>
      </c>
    </row>
    <row r="4876" spans="1:6" x14ac:dyDescent="0.25">
      <c r="A4876" s="56" t="s">
        <v>902</v>
      </c>
      <c r="B4876" s="56" t="s">
        <v>5612</v>
      </c>
      <c r="C4876" s="56" t="s">
        <v>5772</v>
      </c>
      <c r="D4876" s="57" t="s">
        <v>5769</v>
      </c>
      <c r="E4876" s="72" t="s">
        <v>5755</v>
      </c>
      <c r="F4876" s="56" t="s">
        <v>5612</v>
      </c>
    </row>
    <row r="4877" spans="1:6" x14ac:dyDescent="0.25">
      <c r="A4877" s="56" t="s">
        <v>821</v>
      </c>
      <c r="B4877" s="56" t="s">
        <v>5612</v>
      </c>
      <c r="C4877" s="56" t="s">
        <v>5772</v>
      </c>
      <c r="D4877" s="57" t="s">
        <v>5769</v>
      </c>
      <c r="E4877" s="72" t="s">
        <v>5755</v>
      </c>
      <c r="F4877" s="56" t="s">
        <v>5612</v>
      </c>
    </row>
    <row r="4878" spans="1:6" x14ac:dyDescent="0.25">
      <c r="A4878" s="56" t="s">
        <v>3608</v>
      </c>
      <c r="B4878" s="56" t="s">
        <v>5612</v>
      </c>
      <c r="C4878" s="56" t="s">
        <v>5772</v>
      </c>
      <c r="D4878" s="57" t="s">
        <v>5769</v>
      </c>
      <c r="E4878" s="72" t="s">
        <v>5755</v>
      </c>
      <c r="F4878" s="56" t="s">
        <v>5612</v>
      </c>
    </row>
    <row r="4879" spans="1:6" x14ac:dyDescent="0.25">
      <c r="A4879" s="56" t="s">
        <v>974</v>
      </c>
      <c r="B4879" s="56" t="s">
        <v>5612</v>
      </c>
      <c r="C4879" s="56" t="s">
        <v>5772</v>
      </c>
      <c r="D4879" s="57" t="s">
        <v>5769</v>
      </c>
      <c r="E4879" s="72" t="s">
        <v>5755</v>
      </c>
      <c r="F4879" s="56" t="s">
        <v>5612</v>
      </c>
    </row>
    <row r="4880" spans="1:6" x14ac:dyDescent="0.25">
      <c r="A4880" s="56" t="s">
        <v>876</v>
      </c>
      <c r="B4880" s="56" t="s">
        <v>5612</v>
      </c>
      <c r="C4880" s="56" t="s">
        <v>5772</v>
      </c>
      <c r="D4880" s="57" t="s">
        <v>5769</v>
      </c>
      <c r="E4880" s="72" t="s">
        <v>5755</v>
      </c>
      <c r="F4880" s="56" t="s">
        <v>5612</v>
      </c>
    </row>
    <row r="4881" spans="1:6" x14ac:dyDescent="0.25">
      <c r="A4881" s="56" t="s">
        <v>3633</v>
      </c>
      <c r="B4881" s="56" t="s">
        <v>5612</v>
      </c>
      <c r="C4881" s="56" t="s">
        <v>5772</v>
      </c>
      <c r="D4881" s="57" t="s">
        <v>5769</v>
      </c>
      <c r="E4881" s="72" t="s">
        <v>5755</v>
      </c>
      <c r="F4881" s="56" t="s">
        <v>5612</v>
      </c>
    </row>
    <row r="4882" spans="1:6" x14ac:dyDescent="0.25">
      <c r="A4882" s="56" t="s">
        <v>1887</v>
      </c>
      <c r="B4882" s="56" t="s">
        <v>5612</v>
      </c>
      <c r="C4882" s="56" t="s">
        <v>5772</v>
      </c>
      <c r="D4882" s="57" t="s">
        <v>5769</v>
      </c>
      <c r="E4882" s="72" t="s">
        <v>5755</v>
      </c>
      <c r="F4882" s="56" t="s">
        <v>5612</v>
      </c>
    </row>
    <row r="4883" spans="1:6" x14ac:dyDescent="0.25">
      <c r="A4883" s="56" t="s">
        <v>570</v>
      </c>
      <c r="B4883" s="56" t="s">
        <v>5612</v>
      </c>
      <c r="C4883" s="56" t="s">
        <v>5772</v>
      </c>
      <c r="D4883" s="57" t="s">
        <v>5769</v>
      </c>
      <c r="E4883" s="72" t="s">
        <v>5755</v>
      </c>
      <c r="F4883" s="56" t="s">
        <v>5612</v>
      </c>
    </row>
    <row r="4884" spans="1:6" x14ac:dyDescent="0.25">
      <c r="A4884" s="56" t="s">
        <v>630</v>
      </c>
      <c r="B4884" s="56" t="s">
        <v>5612</v>
      </c>
      <c r="C4884" s="56" t="s">
        <v>5772</v>
      </c>
      <c r="D4884" s="57" t="s">
        <v>5769</v>
      </c>
      <c r="E4884" s="72" t="s">
        <v>5755</v>
      </c>
      <c r="F4884" s="56" t="s">
        <v>5612</v>
      </c>
    </row>
    <row r="4885" spans="1:6" x14ac:dyDescent="0.25">
      <c r="A4885" s="56" t="s">
        <v>975</v>
      </c>
      <c r="B4885" s="56" t="s">
        <v>5612</v>
      </c>
      <c r="C4885" s="56" t="s">
        <v>5772</v>
      </c>
      <c r="D4885" s="57" t="s">
        <v>5769</v>
      </c>
      <c r="E4885" s="72" t="s">
        <v>5755</v>
      </c>
      <c r="F4885" s="56" t="s">
        <v>5612</v>
      </c>
    </row>
    <row r="4886" spans="1:6" x14ac:dyDescent="0.25">
      <c r="A4886" s="56" t="s">
        <v>3461</v>
      </c>
      <c r="B4886" s="56" t="s">
        <v>5612</v>
      </c>
      <c r="C4886" s="56" t="s">
        <v>5772</v>
      </c>
      <c r="D4886" s="57" t="s">
        <v>5769</v>
      </c>
      <c r="E4886" s="72" t="s">
        <v>5755</v>
      </c>
      <c r="F4886" s="56" t="s">
        <v>5612</v>
      </c>
    </row>
    <row r="4887" spans="1:6" x14ac:dyDescent="0.25">
      <c r="A4887" s="56" t="s">
        <v>1019</v>
      </c>
      <c r="B4887" s="56" t="s">
        <v>5612</v>
      </c>
      <c r="C4887" s="56" t="s">
        <v>5772</v>
      </c>
      <c r="D4887" s="57" t="s">
        <v>5769</v>
      </c>
      <c r="E4887" s="72" t="s">
        <v>5755</v>
      </c>
      <c r="F4887" s="56" t="s">
        <v>5612</v>
      </c>
    </row>
    <row r="4888" spans="1:6" x14ac:dyDescent="0.25">
      <c r="A4888" s="56" t="s">
        <v>3612</v>
      </c>
      <c r="B4888" s="56" t="s">
        <v>5612</v>
      </c>
      <c r="C4888" s="56" t="s">
        <v>5772</v>
      </c>
      <c r="D4888" s="57" t="s">
        <v>5769</v>
      </c>
      <c r="E4888" s="72" t="s">
        <v>5755</v>
      </c>
      <c r="F4888" s="56" t="s">
        <v>5612</v>
      </c>
    </row>
    <row r="4889" spans="1:6" x14ac:dyDescent="0.25">
      <c r="A4889" s="56" t="s">
        <v>944</v>
      </c>
      <c r="B4889" s="56" t="s">
        <v>5612</v>
      </c>
      <c r="C4889" s="56" t="s">
        <v>5772</v>
      </c>
      <c r="D4889" s="57" t="s">
        <v>5769</v>
      </c>
      <c r="E4889" s="72" t="s">
        <v>5755</v>
      </c>
      <c r="F4889" s="56" t="s">
        <v>5612</v>
      </c>
    </row>
    <row r="4890" spans="1:6" x14ac:dyDescent="0.25">
      <c r="A4890" s="56" t="s">
        <v>3636</v>
      </c>
      <c r="B4890" s="56" t="s">
        <v>5613</v>
      </c>
      <c r="C4890" s="56" t="s">
        <v>5774</v>
      </c>
      <c r="D4890" s="57" t="s">
        <v>5769</v>
      </c>
      <c r="E4890" s="72" t="s">
        <v>5755</v>
      </c>
      <c r="F4890" s="56" t="s">
        <v>5613</v>
      </c>
    </row>
    <row r="4891" spans="1:6" x14ac:dyDescent="0.25">
      <c r="A4891" s="56" t="s">
        <v>878</v>
      </c>
      <c r="B4891" s="56" t="s">
        <v>5613</v>
      </c>
      <c r="C4891" s="56" t="s">
        <v>5774</v>
      </c>
      <c r="D4891" s="57" t="s">
        <v>5769</v>
      </c>
      <c r="E4891" s="72" t="s">
        <v>5755</v>
      </c>
      <c r="F4891" s="56" t="s">
        <v>5613</v>
      </c>
    </row>
    <row r="4892" spans="1:6" x14ac:dyDescent="0.25">
      <c r="A4892" s="56" t="s">
        <v>979</v>
      </c>
      <c r="B4892" s="56" t="s">
        <v>5613</v>
      </c>
      <c r="C4892" s="56" t="s">
        <v>5774</v>
      </c>
      <c r="D4892" s="57" t="s">
        <v>5769</v>
      </c>
      <c r="E4892" s="72" t="s">
        <v>5755</v>
      </c>
      <c r="F4892" s="56" t="s">
        <v>5613</v>
      </c>
    </row>
    <row r="4893" spans="1:6" x14ac:dyDescent="0.25">
      <c r="A4893" s="56" t="s">
        <v>3585</v>
      </c>
      <c r="B4893" s="56" t="s">
        <v>5613</v>
      </c>
      <c r="C4893" s="56" t="s">
        <v>5774</v>
      </c>
      <c r="D4893" s="57" t="s">
        <v>5769</v>
      </c>
      <c r="E4893" s="72" t="s">
        <v>5755</v>
      </c>
      <c r="F4893" s="56" t="s">
        <v>5613</v>
      </c>
    </row>
    <row r="4894" spans="1:6" x14ac:dyDescent="0.25">
      <c r="A4894" s="56" t="s">
        <v>3405</v>
      </c>
      <c r="B4894" s="56" t="s">
        <v>5613</v>
      </c>
      <c r="C4894" s="56" t="s">
        <v>5774</v>
      </c>
      <c r="D4894" s="57" t="s">
        <v>5769</v>
      </c>
      <c r="E4894" s="72" t="s">
        <v>5755</v>
      </c>
      <c r="F4894" s="56" t="s">
        <v>5613</v>
      </c>
    </row>
    <row r="4895" spans="1:6" x14ac:dyDescent="0.25">
      <c r="A4895" s="56" t="s">
        <v>246</v>
      </c>
      <c r="B4895" s="56" t="s">
        <v>5613</v>
      </c>
      <c r="C4895" s="56" t="s">
        <v>5774</v>
      </c>
      <c r="D4895" s="57" t="s">
        <v>5769</v>
      </c>
      <c r="E4895" s="72" t="s">
        <v>5755</v>
      </c>
      <c r="F4895" s="56" t="s">
        <v>5613</v>
      </c>
    </row>
    <row r="4896" spans="1:6" x14ac:dyDescent="0.25">
      <c r="A4896" s="56" t="s">
        <v>3618</v>
      </c>
      <c r="B4896" s="56" t="s">
        <v>5613</v>
      </c>
      <c r="C4896" s="56" t="s">
        <v>5774</v>
      </c>
      <c r="D4896" s="57" t="s">
        <v>5769</v>
      </c>
      <c r="E4896" s="72" t="s">
        <v>5755</v>
      </c>
      <c r="F4896" s="56" t="s">
        <v>5613</v>
      </c>
    </row>
    <row r="4897" spans="1:6" x14ac:dyDescent="0.25">
      <c r="A4897" s="56" t="s">
        <v>601</v>
      </c>
      <c r="B4897" s="56" t="s">
        <v>5613</v>
      </c>
      <c r="C4897" s="56" t="s">
        <v>5774</v>
      </c>
      <c r="D4897" s="57" t="s">
        <v>5769</v>
      </c>
      <c r="E4897" s="72" t="s">
        <v>5755</v>
      </c>
      <c r="F4897" s="56" t="s">
        <v>5613</v>
      </c>
    </row>
    <row r="4898" spans="1:6" x14ac:dyDescent="0.25">
      <c r="A4898" s="56" t="s">
        <v>3377</v>
      </c>
      <c r="B4898" s="56" t="s">
        <v>5613</v>
      </c>
      <c r="C4898" s="56" t="s">
        <v>5774</v>
      </c>
      <c r="D4898" s="57" t="s">
        <v>5769</v>
      </c>
      <c r="E4898" s="72" t="s">
        <v>5755</v>
      </c>
      <c r="F4898" s="56" t="s">
        <v>5613</v>
      </c>
    </row>
    <row r="4899" spans="1:6" x14ac:dyDescent="0.25">
      <c r="A4899" s="56" t="s">
        <v>521</v>
      </c>
      <c r="B4899" s="56" t="s">
        <v>5613</v>
      </c>
      <c r="C4899" s="56" t="s">
        <v>5774</v>
      </c>
      <c r="D4899" s="57" t="s">
        <v>5769</v>
      </c>
      <c r="E4899" s="72" t="s">
        <v>5755</v>
      </c>
      <c r="F4899" s="56" t="s">
        <v>5613</v>
      </c>
    </row>
    <row r="4900" spans="1:6" x14ac:dyDescent="0.25">
      <c r="A4900" s="56" t="s">
        <v>3587</v>
      </c>
      <c r="B4900" s="56" t="s">
        <v>5613</v>
      </c>
      <c r="C4900" s="56" t="s">
        <v>5774</v>
      </c>
      <c r="D4900" s="57" t="s">
        <v>5769</v>
      </c>
      <c r="E4900" s="72" t="s">
        <v>5755</v>
      </c>
      <c r="F4900" s="56" t="s">
        <v>5613</v>
      </c>
    </row>
    <row r="4901" spans="1:6" x14ac:dyDescent="0.25">
      <c r="A4901" s="56" t="s">
        <v>856</v>
      </c>
      <c r="B4901" s="56" t="s">
        <v>5613</v>
      </c>
      <c r="C4901" s="56" t="s">
        <v>5774</v>
      </c>
      <c r="D4901" s="57" t="s">
        <v>5769</v>
      </c>
      <c r="E4901" s="72" t="s">
        <v>5755</v>
      </c>
      <c r="F4901" s="56" t="s">
        <v>5613</v>
      </c>
    </row>
    <row r="4902" spans="1:6" x14ac:dyDescent="0.25">
      <c r="A4902" s="56" t="s">
        <v>857</v>
      </c>
      <c r="B4902" s="56" t="s">
        <v>5613</v>
      </c>
      <c r="C4902" s="56" t="s">
        <v>5774</v>
      </c>
      <c r="D4902" s="57" t="s">
        <v>5769</v>
      </c>
      <c r="E4902" s="72" t="s">
        <v>5755</v>
      </c>
      <c r="F4902" s="56" t="s">
        <v>5613</v>
      </c>
    </row>
    <row r="4903" spans="1:6" x14ac:dyDescent="0.25">
      <c r="A4903" s="56" t="s">
        <v>3380</v>
      </c>
      <c r="B4903" s="56" t="s">
        <v>5613</v>
      </c>
      <c r="C4903" s="56" t="s">
        <v>5774</v>
      </c>
      <c r="D4903" s="57" t="s">
        <v>5769</v>
      </c>
      <c r="E4903" s="72" t="s">
        <v>5755</v>
      </c>
      <c r="F4903" s="56" t="s">
        <v>5613</v>
      </c>
    </row>
    <row r="4904" spans="1:6" x14ac:dyDescent="0.25">
      <c r="A4904" s="56" t="s">
        <v>3622</v>
      </c>
      <c r="B4904" s="56" t="s">
        <v>5613</v>
      </c>
      <c r="C4904" s="56" t="s">
        <v>5774</v>
      </c>
      <c r="D4904" s="57" t="s">
        <v>5769</v>
      </c>
      <c r="E4904" s="72" t="s">
        <v>5755</v>
      </c>
      <c r="F4904" s="56" t="s">
        <v>5613</v>
      </c>
    </row>
    <row r="4905" spans="1:6" x14ac:dyDescent="0.25">
      <c r="A4905" s="56" t="s">
        <v>3408</v>
      </c>
      <c r="B4905" s="56" t="s">
        <v>5613</v>
      </c>
      <c r="C4905" s="56" t="s">
        <v>5774</v>
      </c>
      <c r="D4905" s="57" t="s">
        <v>5769</v>
      </c>
      <c r="E4905" s="72" t="s">
        <v>5755</v>
      </c>
      <c r="F4905" s="56" t="s">
        <v>5613</v>
      </c>
    </row>
    <row r="4906" spans="1:6" x14ac:dyDescent="0.25">
      <c r="A4906" s="56" t="s">
        <v>3409</v>
      </c>
      <c r="B4906" s="56" t="s">
        <v>5613</v>
      </c>
      <c r="C4906" s="56" t="s">
        <v>5774</v>
      </c>
      <c r="D4906" s="57" t="s">
        <v>5769</v>
      </c>
      <c r="E4906" s="72" t="s">
        <v>5755</v>
      </c>
      <c r="F4906" s="56" t="s">
        <v>5613</v>
      </c>
    </row>
    <row r="4907" spans="1:6" x14ac:dyDescent="0.25">
      <c r="A4907" s="56" t="s">
        <v>916</v>
      </c>
      <c r="B4907" s="56" t="s">
        <v>5613</v>
      </c>
      <c r="C4907" s="56" t="s">
        <v>5774</v>
      </c>
      <c r="D4907" s="57" t="s">
        <v>5769</v>
      </c>
      <c r="E4907" s="72" t="s">
        <v>5755</v>
      </c>
      <c r="F4907" s="56" t="s">
        <v>5613</v>
      </c>
    </row>
    <row r="4908" spans="1:6" x14ac:dyDescent="0.25">
      <c r="A4908" s="56" t="s">
        <v>3644</v>
      </c>
      <c r="B4908" s="56" t="s">
        <v>5613</v>
      </c>
      <c r="C4908" s="56" t="s">
        <v>5774</v>
      </c>
      <c r="D4908" s="57" t="s">
        <v>5769</v>
      </c>
      <c r="E4908" s="72" t="s">
        <v>5755</v>
      </c>
      <c r="F4908" s="56" t="s">
        <v>5613</v>
      </c>
    </row>
    <row r="4909" spans="1:6" x14ac:dyDescent="0.25">
      <c r="A4909" s="56" t="s">
        <v>953</v>
      </c>
      <c r="B4909" s="56" t="s">
        <v>5613</v>
      </c>
      <c r="C4909" s="56" t="s">
        <v>5774</v>
      </c>
      <c r="D4909" s="57" t="s">
        <v>5769</v>
      </c>
      <c r="E4909" s="72" t="s">
        <v>5755</v>
      </c>
      <c r="F4909" s="56" t="s">
        <v>5613</v>
      </c>
    </row>
    <row r="4910" spans="1:6" x14ac:dyDescent="0.25">
      <c r="A4910" s="56" t="s">
        <v>3591</v>
      </c>
      <c r="B4910" s="56" t="s">
        <v>5613</v>
      </c>
      <c r="C4910" s="56" t="s">
        <v>5774</v>
      </c>
      <c r="D4910" s="57" t="s">
        <v>5769</v>
      </c>
      <c r="E4910" s="72" t="s">
        <v>5755</v>
      </c>
      <c r="F4910" s="56" t="s">
        <v>5613</v>
      </c>
    </row>
    <row r="4911" spans="1:6" x14ac:dyDescent="0.25">
      <c r="A4911" s="56" t="s">
        <v>3412</v>
      </c>
      <c r="B4911" s="56" t="s">
        <v>5613</v>
      </c>
      <c r="C4911" s="56" t="s">
        <v>5774</v>
      </c>
      <c r="D4911" s="57" t="s">
        <v>5769</v>
      </c>
      <c r="E4911" s="72" t="s">
        <v>5755</v>
      </c>
      <c r="F4911" s="56" t="s">
        <v>5613</v>
      </c>
    </row>
    <row r="4912" spans="1:6" x14ac:dyDescent="0.25">
      <c r="A4912" s="56" t="s">
        <v>954</v>
      </c>
      <c r="B4912" s="56" t="s">
        <v>5613</v>
      </c>
      <c r="C4912" s="56" t="s">
        <v>5774</v>
      </c>
      <c r="D4912" s="57" t="s">
        <v>5769</v>
      </c>
      <c r="E4912" s="72" t="s">
        <v>5755</v>
      </c>
      <c r="F4912" s="56" t="s">
        <v>5613</v>
      </c>
    </row>
    <row r="4913" spans="1:6" x14ac:dyDescent="0.25">
      <c r="A4913" s="56" t="s">
        <v>3438</v>
      </c>
      <c r="B4913" s="56" t="s">
        <v>5613</v>
      </c>
      <c r="C4913" s="56" t="s">
        <v>5774</v>
      </c>
      <c r="D4913" s="57" t="s">
        <v>5769</v>
      </c>
      <c r="E4913" s="72" t="s">
        <v>5755</v>
      </c>
      <c r="F4913" s="56" t="s">
        <v>5613</v>
      </c>
    </row>
    <row r="4914" spans="1:6" x14ac:dyDescent="0.25">
      <c r="A4914" s="56" t="s">
        <v>3414</v>
      </c>
      <c r="B4914" s="56" t="s">
        <v>5613</v>
      </c>
      <c r="C4914" s="56" t="s">
        <v>5774</v>
      </c>
      <c r="D4914" s="57" t="s">
        <v>5769</v>
      </c>
      <c r="E4914" s="72" t="s">
        <v>5755</v>
      </c>
      <c r="F4914" s="56" t="s">
        <v>5613</v>
      </c>
    </row>
    <row r="4915" spans="1:6" x14ac:dyDescent="0.25">
      <c r="A4915" s="56" t="s">
        <v>3388</v>
      </c>
      <c r="B4915" s="56" t="s">
        <v>5613</v>
      </c>
      <c r="C4915" s="56" t="s">
        <v>5774</v>
      </c>
      <c r="D4915" s="57" t="s">
        <v>5769</v>
      </c>
      <c r="E4915" s="72" t="s">
        <v>5755</v>
      </c>
      <c r="F4915" s="56" t="s">
        <v>5613</v>
      </c>
    </row>
    <row r="4916" spans="1:6" x14ac:dyDescent="0.25">
      <c r="A4916" s="56" t="s">
        <v>889</v>
      </c>
      <c r="B4916" s="56" t="s">
        <v>5613</v>
      </c>
      <c r="C4916" s="56" t="s">
        <v>5774</v>
      </c>
      <c r="D4916" s="57" t="s">
        <v>5769</v>
      </c>
      <c r="E4916" s="72" t="s">
        <v>5755</v>
      </c>
      <c r="F4916" s="56" t="s">
        <v>5613</v>
      </c>
    </row>
    <row r="4917" spans="1:6" x14ac:dyDescent="0.25">
      <c r="A4917" s="56" t="s">
        <v>890</v>
      </c>
      <c r="B4917" s="56" t="s">
        <v>5613</v>
      </c>
      <c r="C4917" s="56" t="s">
        <v>5774</v>
      </c>
      <c r="D4917" s="57" t="s">
        <v>5769</v>
      </c>
      <c r="E4917" s="72" t="s">
        <v>5755</v>
      </c>
      <c r="F4917" s="56" t="s">
        <v>5613</v>
      </c>
    </row>
    <row r="4918" spans="1:6" x14ac:dyDescent="0.25">
      <c r="A4918" s="56" t="s">
        <v>836</v>
      </c>
      <c r="B4918" s="56" t="s">
        <v>5613</v>
      </c>
      <c r="C4918" s="56" t="s">
        <v>5774</v>
      </c>
      <c r="D4918" s="57" t="s">
        <v>5769</v>
      </c>
      <c r="E4918" s="72" t="s">
        <v>5755</v>
      </c>
      <c r="F4918" s="56" t="s">
        <v>5613</v>
      </c>
    </row>
    <row r="4919" spans="1:6" x14ac:dyDescent="0.25">
      <c r="A4919" s="56" t="s">
        <v>891</v>
      </c>
      <c r="B4919" s="56" t="s">
        <v>5613</v>
      </c>
      <c r="C4919" s="56" t="s">
        <v>5774</v>
      </c>
      <c r="D4919" s="57" t="s">
        <v>5769</v>
      </c>
      <c r="E4919" s="72" t="s">
        <v>5755</v>
      </c>
      <c r="F4919" s="56" t="s">
        <v>5613</v>
      </c>
    </row>
    <row r="4920" spans="1:6" x14ac:dyDescent="0.25">
      <c r="A4920" s="56" t="s">
        <v>893</v>
      </c>
      <c r="B4920" s="56" t="s">
        <v>5613</v>
      </c>
      <c r="C4920" s="56" t="s">
        <v>298</v>
      </c>
      <c r="D4920" s="57" t="s">
        <v>5769</v>
      </c>
      <c r="E4920" s="72" t="s">
        <v>5755</v>
      </c>
      <c r="F4920" s="56" t="s">
        <v>5613</v>
      </c>
    </row>
    <row r="4921" spans="1:6" x14ac:dyDescent="0.25">
      <c r="A4921" s="56" t="s">
        <v>4055</v>
      </c>
      <c r="B4921" s="56" t="s">
        <v>5613</v>
      </c>
      <c r="C4921" s="56" t="s">
        <v>298</v>
      </c>
      <c r="D4921" s="57" t="s">
        <v>5769</v>
      </c>
      <c r="E4921" s="72" t="s">
        <v>5755</v>
      </c>
      <c r="F4921" s="56" t="s">
        <v>5613</v>
      </c>
    </row>
    <row r="4922" spans="1:6" x14ac:dyDescent="0.25">
      <c r="A4922" s="56" t="s">
        <v>3594</v>
      </c>
      <c r="B4922" s="56" t="s">
        <v>5613</v>
      </c>
      <c r="C4922" s="56" t="s">
        <v>298</v>
      </c>
      <c r="D4922" s="57" t="s">
        <v>5769</v>
      </c>
      <c r="E4922" s="72" t="s">
        <v>5755</v>
      </c>
      <c r="F4922" s="56" t="s">
        <v>5613</v>
      </c>
    </row>
    <row r="4923" spans="1:6" x14ac:dyDescent="0.25">
      <c r="A4923" s="56" t="s">
        <v>894</v>
      </c>
      <c r="B4923" s="56" t="s">
        <v>5613</v>
      </c>
      <c r="C4923" s="56" t="s">
        <v>298</v>
      </c>
      <c r="D4923" s="57" t="s">
        <v>5769</v>
      </c>
      <c r="E4923" s="72" t="s">
        <v>5755</v>
      </c>
      <c r="F4923" s="56" t="s">
        <v>5613</v>
      </c>
    </row>
    <row r="4924" spans="1:6" x14ac:dyDescent="0.25">
      <c r="A4924" s="56" t="s">
        <v>865</v>
      </c>
      <c r="B4924" s="56" t="s">
        <v>5613</v>
      </c>
      <c r="C4924" s="56" t="s">
        <v>298</v>
      </c>
      <c r="D4924" s="57" t="s">
        <v>5769</v>
      </c>
      <c r="E4924" s="72" t="s">
        <v>5755</v>
      </c>
      <c r="F4924" s="56" t="s">
        <v>5613</v>
      </c>
    </row>
    <row r="4925" spans="1:6" x14ac:dyDescent="0.25">
      <c r="A4925" s="56" t="s">
        <v>3394</v>
      </c>
      <c r="B4925" s="56" t="s">
        <v>5613</v>
      </c>
      <c r="C4925" s="56" t="s">
        <v>298</v>
      </c>
      <c r="D4925" s="57" t="s">
        <v>5769</v>
      </c>
      <c r="E4925" s="72" t="s">
        <v>5755</v>
      </c>
      <c r="F4925" s="56" t="s">
        <v>5613</v>
      </c>
    </row>
    <row r="4926" spans="1:6" x14ac:dyDescent="0.25">
      <c r="A4926" s="56" t="s">
        <v>3421</v>
      </c>
      <c r="B4926" s="56" t="s">
        <v>5613</v>
      </c>
      <c r="C4926" s="56" t="s">
        <v>298</v>
      </c>
      <c r="D4926" s="57" t="s">
        <v>5769</v>
      </c>
      <c r="E4926" s="72" t="s">
        <v>5755</v>
      </c>
      <c r="F4926" s="56" t="s">
        <v>5613</v>
      </c>
    </row>
    <row r="4927" spans="1:6" x14ac:dyDescent="0.25">
      <c r="A4927" s="56" t="s">
        <v>814</v>
      </c>
      <c r="B4927" s="56" t="s">
        <v>5613</v>
      </c>
      <c r="C4927" s="56" t="s">
        <v>298</v>
      </c>
      <c r="D4927" s="57" t="s">
        <v>5769</v>
      </c>
      <c r="E4927" s="72" t="s">
        <v>5755</v>
      </c>
      <c r="F4927" s="56" t="s">
        <v>5613</v>
      </c>
    </row>
    <row r="4928" spans="1:6" x14ac:dyDescent="0.25">
      <c r="A4928" s="56" t="s">
        <v>867</v>
      </c>
      <c r="B4928" s="56" t="s">
        <v>5613</v>
      </c>
      <c r="C4928" s="56" t="s">
        <v>298</v>
      </c>
      <c r="D4928" s="57" t="s">
        <v>5769</v>
      </c>
      <c r="E4928" s="72" t="s">
        <v>5755</v>
      </c>
      <c r="F4928" s="56" t="s">
        <v>5613</v>
      </c>
    </row>
    <row r="4929" spans="1:6" x14ac:dyDescent="0.25">
      <c r="A4929" s="56" t="s">
        <v>3631</v>
      </c>
      <c r="B4929" s="56" t="s">
        <v>5613</v>
      </c>
      <c r="C4929" s="56" t="s">
        <v>298</v>
      </c>
      <c r="D4929" s="57" t="s">
        <v>5769</v>
      </c>
      <c r="E4929" s="72" t="s">
        <v>5755</v>
      </c>
      <c r="F4929" s="56" t="s">
        <v>5613</v>
      </c>
    </row>
    <row r="4930" spans="1:6" x14ac:dyDescent="0.25">
      <c r="A4930" s="56" t="s">
        <v>934</v>
      </c>
      <c r="B4930" s="56" t="s">
        <v>5613</v>
      </c>
      <c r="C4930" s="56" t="s">
        <v>298</v>
      </c>
      <c r="D4930" s="57" t="s">
        <v>5769</v>
      </c>
      <c r="E4930" s="72" t="s">
        <v>5755</v>
      </c>
      <c r="F4930" s="56" t="s">
        <v>5613</v>
      </c>
    </row>
    <row r="4931" spans="1:6" x14ac:dyDescent="0.25">
      <c r="A4931" s="56" t="s">
        <v>899</v>
      </c>
      <c r="B4931" s="56" t="s">
        <v>5613</v>
      </c>
      <c r="C4931" s="56" t="s">
        <v>298</v>
      </c>
      <c r="D4931" s="57" t="s">
        <v>5769</v>
      </c>
      <c r="E4931" s="72" t="s">
        <v>5755</v>
      </c>
      <c r="F4931" s="56" t="s">
        <v>5613</v>
      </c>
    </row>
    <row r="4932" spans="1:6" x14ac:dyDescent="0.25">
      <c r="A4932" s="56" t="s">
        <v>871</v>
      </c>
      <c r="B4932" s="56" t="s">
        <v>5613</v>
      </c>
      <c r="C4932" s="56" t="s">
        <v>298</v>
      </c>
      <c r="D4932" s="57" t="s">
        <v>5769</v>
      </c>
      <c r="E4932" s="72" t="s">
        <v>5755</v>
      </c>
      <c r="F4932" s="56" t="s">
        <v>5613</v>
      </c>
    </row>
    <row r="4933" spans="1:6" x14ac:dyDescent="0.25">
      <c r="A4933" s="56" t="s">
        <v>936</v>
      </c>
      <c r="B4933" s="56" t="s">
        <v>5613</v>
      </c>
      <c r="C4933" s="56" t="s">
        <v>298</v>
      </c>
      <c r="D4933" s="57" t="s">
        <v>5769</v>
      </c>
      <c r="E4933" s="72" t="s">
        <v>5755</v>
      </c>
      <c r="F4933" s="56" t="s">
        <v>5613</v>
      </c>
    </row>
    <row r="4934" spans="1:6" x14ac:dyDescent="0.25">
      <c r="A4934" s="56" t="s">
        <v>3457</v>
      </c>
      <c r="B4934" s="56" t="s">
        <v>5613</v>
      </c>
      <c r="C4934" s="56" t="s">
        <v>298</v>
      </c>
      <c r="D4934" s="57" t="s">
        <v>5769</v>
      </c>
      <c r="E4934" s="72" t="s">
        <v>5755</v>
      </c>
      <c r="F4934" s="56" t="s">
        <v>5613</v>
      </c>
    </row>
    <row r="4935" spans="1:6" x14ac:dyDescent="0.25">
      <c r="A4935" s="56" t="s">
        <v>652</v>
      </c>
      <c r="B4935" s="56" t="s">
        <v>5613</v>
      </c>
      <c r="C4935" s="56" t="s">
        <v>298</v>
      </c>
      <c r="D4935" s="57" t="s">
        <v>5769</v>
      </c>
      <c r="E4935" s="72" t="s">
        <v>5755</v>
      </c>
      <c r="F4935" s="56" t="s">
        <v>5613</v>
      </c>
    </row>
    <row r="4936" spans="1:6" x14ac:dyDescent="0.25">
      <c r="A4936" s="56" t="s">
        <v>716</v>
      </c>
      <c r="B4936" s="56" t="s">
        <v>5613</v>
      </c>
      <c r="C4936" s="56" t="s">
        <v>298</v>
      </c>
      <c r="D4936" s="57" t="s">
        <v>5769</v>
      </c>
      <c r="E4936" s="72" t="s">
        <v>5755</v>
      </c>
      <c r="F4936" s="56" t="s">
        <v>5613</v>
      </c>
    </row>
    <row r="4937" spans="1:6" x14ac:dyDescent="0.25">
      <c r="A4937" s="56" t="s">
        <v>3652</v>
      </c>
      <c r="B4937" s="56" t="s">
        <v>5613</v>
      </c>
      <c r="C4937" s="56" t="s">
        <v>298</v>
      </c>
      <c r="D4937" s="57" t="s">
        <v>5769</v>
      </c>
      <c r="E4937" s="72" t="s">
        <v>5755</v>
      </c>
      <c r="F4937" s="56" t="s">
        <v>5613</v>
      </c>
    </row>
    <row r="4938" spans="1:6" x14ac:dyDescent="0.25">
      <c r="A4938" s="56" t="s">
        <v>971</v>
      </c>
      <c r="B4938" s="56" t="s">
        <v>5613</v>
      </c>
      <c r="C4938" s="56" t="s">
        <v>298</v>
      </c>
      <c r="D4938" s="57" t="s">
        <v>5769</v>
      </c>
      <c r="E4938" s="72" t="s">
        <v>5755</v>
      </c>
      <c r="F4938" s="56" t="s">
        <v>5613</v>
      </c>
    </row>
    <row r="4939" spans="1:6" x14ac:dyDescent="0.25">
      <c r="A4939" s="56" t="s">
        <v>845</v>
      </c>
      <c r="B4939" s="56" t="s">
        <v>5613</v>
      </c>
      <c r="C4939" s="56" t="s">
        <v>298</v>
      </c>
      <c r="D4939" s="57" t="s">
        <v>5769</v>
      </c>
      <c r="E4939" s="72" t="s">
        <v>5755</v>
      </c>
      <c r="F4939" s="56" t="s">
        <v>5613</v>
      </c>
    </row>
    <row r="4940" spans="1:6" x14ac:dyDescent="0.25">
      <c r="A4940" s="56" t="s">
        <v>3401</v>
      </c>
      <c r="B4940" s="56" t="s">
        <v>5613</v>
      </c>
      <c r="C4940" s="56" t="s">
        <v>298</v>
      </c>
      <c r="D4940" s="57" t="s">
        <v>5769</v>
      </c>
      <c r="E4940" s="72" t="s">
        <v>5755</v>
      </c>
      <c r="F4940" s="56" t="s">
        <v>5613</v>
      </c>
    </row>
    <row r="4941" spans="1:6" x14ac:dyDescent="0.25">
      <c r="A4941" s="56" t="s">
        <v>940</v>
      </c>
      <c r="B4941" s="56" t="s">
        <v>5613</v>
      </c>
      <c r="C4941" s="56" t="s">
        <v>298</v>
      </c>
      <c r="D4941" s="57" t="s">
        <v>5769</v>
      </c>
      <c r="E4941" s="72" t="s">
        <v>5755</v>
      </c>
      <c r="F4941" s="56" t="s">
        <v>5613</v>
      </c>
    </row>
    <row r="4942" spans="1:6" x14ac:dyDescent="0.25">
      <c r="A4942" s="56" t="s">
        <v>3426</v>
      </c>
      <c r="B4942" s="56" t="s">
        <v>5613</v>
      </c>
      <c r="C4942" s="56" t="s">
        <v>298</v>
      </c>
      <c r="D4942" s="57" t="s">
        <v>5769</v>
      </c>
      <c r="E4942" s="72" t="s">
        <v>5755</v>
      </c>
      <c r="F4942" s="56" t="s">
        <v>5613</v>
      </c>
    </row>
    <row r="4943" spans="1:6" x14ac:dyDescent="0.25">
      <c r="A4943" s="56" t="s">
        <v>941</v>
      </c>
      <c r="B4943" s="56" t="s">
        <v>5613</v>
      </c>
      <c r="C4943" s="56" t="s">
        <v>298</v>
      </c>
      <c r="D4943" s="57" t="s">
        <v>5769</v>
      </c>
      <c r="E4943" s="72" t="s">
        <v>5755</v>
      </c>
      <c r="F4943" s="56" t="s">
        <v>5613</v>
      </c>
    </row>
    <row r="4944" spans="1:6" x14ac:dyDescent="0.25">
      <c r="A4944" s="56" t="s">
        <v>906</v>
      </c>
      <c r="B4944" s="56" t="s">
        <v>5613</v>
      </c>
      <c r="C4944" s="56" t="s">
        <v>298</v>
      </c>
      <c r="D4944" s="57" t="s">
        <v>5769</v>
      </c>
      <c r="E4944" s="72" t="s">
        <v>5755</v>
      </c>
      <c r="F4944" s="56" t="s">
        <v>5613</v>
      </c>
    </row>
    <row r="4945" spans="1:6" x14ac:dyDescent="0.25">
      <c r="A4945" s="56" t="s">
        <v>3428</v>
      </c>
      <c r="B4945" s="56" t="s">
        <v>5613</v>
      </c>
      <c r="C4945" s="56" t="s">
        <v>298</v>
      </c>
      <c r="D4945" s="57" t="s">
        <v>5769</v>
      </c>
      <c r="E4945" s="72" t="s">
        <v>5755</v>
      </c>
      <c r="F4945" s="56" t="s">
        <v>5613</v>
      </c>
    </row>
    <row r="4946" spans="1:6" x14ac:dyDescent="0.25">
      <c r="A4946" s="56" t="s">
        <v>851</v>
      </c>
      <c r="B4946" s="56" t="s">
        <v>5613</v>
      </c>
      <c r="C4946" s="56" t="s">
        <v>298</v>
      </c>
      <c r="D4946" s="57" t="s">
        <v>5769</v>
      </c>
      <c r="E4946" s="72" t="s">
        <v>5755</v>
      </c>
      <c r="F4946" s="56" t="s">
        <v>5613</v>
      </c>
    </row>
    <row r="4947" spans="1:6" x14ac:dyDescent="0.25">
      <c r="A4947" s="56" t="s">
        <v>779</v>
      </c>
      <c r="B4947" s="56" t="s">
        <v>5613</v>
      </c>
      <c r="C4947" s="56" t="s">
        <v>298</v>
      </c>
      <c r="D4947" s="57" t="s">
        <v>5769</v>
      </c>
      <c r="E4947" s="72" t="s">
        <v>5755</v>
      </c>
      <c r="F4947" s="56" t="s">
        <v>5613</v>
      </c>
    </row>
    <row r="4948" spans="1:6" x14ac:dyDescent="0.25">
      <c r="A4948" s="56" t="s">
        <v>3429</v>
      </c>
      <c r="B4948" s="56" t="s">
        <v>5613</v>
      </c>
      <c r="C4948" s="56" t="s">
        <v>298</v>
      </c>
      <c r="D4948" s="57" t="s">
        <v>5769</v>
      </c>
      <c r="E4948" s="72" t="s">
        <v>5755</v>
      </c>
      <c r="F4948" s="56" t="s">
        <v>5613</v>
      </c>
    </row>
    <row r="4949" spans="1:6" x14ac:dyDescent="0.25">
      <c r="A4949" s="56" t="s">
        <v>3430</v>
      </c>
      <c r="B4949" s="56" t="s">
        <v>5613</v>
      </c>
      <c r="C4949" s="56" t="s">
        <v>298</v>
      </c>
      <c r="D4949" s="57" t="s">
        <v>5769</v>
      </c>
      <c r="E4949" s="72" t="s">
        <v>5755</v>
      </c>
      <c r="F4949" s="56" t="s">
        <v>5613</v>
      </c>
    </row>
    <row r="4950" spans="1:6" x14ac:dyDescent="0.25">
      <c r="A4950" s="56" t="s">
        <v>487</v>
      </c>
      <c r="B4950" s="56" t="s">
        <v>5614</v>
      </c>
      <c r="C4950" s="56" t="s">
        <v>5775</v>
      </c>
      <c r="D4950" s="57" t="s">
        <v>5769</v>
      </c>
      <c r="E4950" s="72" t="s">
        <v>5755</v>
      </c>
      <c r="F4950" s="56" t="s">
        <v>5614</v>
      </c>
    </row>
    <row r="4951" spans="1:6" x14ac:dyDescent="0.25">
      <c r="A4951" s="56" t="s">
        <v>3807</v>
      </c>
      <c r="B4951" s="56" t="s">
        <v>5614</v>
      </c>
      <c r="C4951" s="56" t="s">
        <v>5775</v>
      </c>
      <c r="D4951" s="57" t="s">
        <v>5769</v>
      </c>
      <c r="E4951" s="72" t="s">
        <v>5755</v>
      </c>
      <c r="F4951" s="56" t="s">
        <v>5614</v>
      </c>
    </row>
    <row r="4952" spans="1:6" x14ac:dyDescent="0.25">
      <c r="A4952" s="56" t="s">
        <v>3404</v>
      </c>
      <c r="B4952" s="56" t="s">
        <v>5614</v>
      </c>
      <c r="C4952" s="56" t="s">
        <v>5775</v>
      </c>
      <c r="D4952" s="57" t="s">
        <v>5769</v>
      </c>
      <c r="E4952" s="72" t="s">
        <v>5755</v>
      </c>
      <c r="F4952" s="56" t="s">
        <v>5614</v>
      </c>
    </row>
    <row r="4953" spans="1:6" x14ac:dyDescent="0.25">
      <c r="A4953" s="56" t="s">
        <v>3584</v>
      </c>
      <c r="B4953" s="56" t="s">
        <v>5614</v>
      </c>
      <c r="C4953" s="56" t="s">
        <v>5775</v>
      </c>
      <c r="D4953" s="57" t="s">
        <v>5769</v>
      </c>
      <c r="E4953" s="72" t="s">
        <v>5755</v>
      </c>
      <c r="F4953" s="56" t="s">
        <v>5614</v>
      </c>
    </row>
    <row r="4954" spans="1:6" x14ac:dyDescent="0.25">
      <c r="A4954" s="56" t="s">
        <v>3617</v>
      </c>
      <c r="B4954" s="56" t="s">
        <v>5614</v>
      </c>
      <c r="C4954" s="56" t="s">
        <v>5775</v>
      </c>
      <c r="D4954" s="57" t="s">
        <v>5769</v>
      </c>
      <c r="E4954" s="72" t="s">
        <v>5755</v>
      </c>
      <c r="F4954" s="56" t="s">
        <v>5614</v>
      </c>
    </row>
    <row r="4955" spans="1:6" x14ac:dyDescent="0.25">
      <c r="A4955" s="56" t="s">
        <v>827</v>
      </c>
      <c r="B4955" s="56" t="s">
        <v>5614</v>
      </c>
      <c r="C4955" s="56" t="s">
        <v>5775</v>
      </c>
      <c r="D4955" s="57" t="s">
        <v>5769</v>
      </c>
      <c r="E4955" s="72" t="s">
        <v>5755</v>
      </c>
      <c r="F4955" s="56" t="s">
        <v>5614</v>
      </c>
    </row>
    <row r="4956" spans="1:6" x14ac:dyDescent="0.25">
      <c r="A4956" s="56" t="s">
        <v>981</v>
      </c>
      <c r="B4956" s="56" t="s">
        <v>5614</v>
      </c>
      <c r="C4956" s="56" t="s">
        <v>5775</v>
      </c>
      <c r="D4956" s="57" t="s">
        <v>5769</v>
      </c>
      <c r="E4956" s="72" t="s">
        <v>5755</v>
      </c>
      <c r="F4956" s="56" t="s">
        <v>5614</v>
      </c>
    </row>
    <row r="4957" spans="1:6" x14ac:dyDescent="0.25">
      <c r="A4957" s="56" t="s">
        <v>3407</v>
      </c>
      <c r="B4957" s="56" t="s">
        <v>5614</v>
      </c>
      <c r="C4957" s="56" t="s">
        <v>5775</v>
      </c>
      <c r="D4957" s="57" t="s">
        <v>5769</v>
      </c>
      <c r="E4957" s="72" t="s">
        <v>5755</v>
      </c>
      <c r="F4957" s="56" t="s">
        <v>5614</v>
      </c>
    </row>
    <row r="4958" spans="1:6" x14ac:dyDescent="0.25">
      <c r="A4958" s="56" t="s">
        <v>3619</v>
      </c>
      <c r="B4958" s="56" t="s">
        <v>5614</v>
      </c>
      <c r="C4958" s="56" t="s">
        <v>5775</v>
      </c>
      <c r="D4958" s="57" t="s">
        <v>5769</v>
      </c>
      <c r="E4958" s="72" t="s">
        <v>5755</v>
      </c>
      <c r="F4958" s="56" t="s">
        <v>5614</v>
      </c>
    </row>
    <row r="4959" spans="1:6" x14ac:dyDescent="0.25">
      <c r="A4959" s="56" t="s">
        <v>982</v>
      </c>
      <c r="B4959" s="56" t="s">
        <v>5614</v>
      </c>
      <c r="C4959" s="56" t="s">
        <v>5775</v>
      </c>
      <c r="D4959" s="57" t="s">
        <v>5769</v>
      </c>
      <c r="E4959" s="72" t="s">
        <v>5755</v>
      </c>
      <c r="F4959" s="56" t="s">
        <v>5614</v>
      </c>
    </row>
    <row r="4960" spans="1:6" x14ac:dyDescent="0.25">
      <c r="A4960" s="56" t="s">
        <v>3810</v>
      </c>
      <c r="B4960" s="56" t="s">
        <v>5614</v>
      </c>
      <c r="C4960" s="56" t="s">
        <v>5775</v>
      </c>
      <c r="D4960" s="57" t="s">
        <v>5769</v>
      </c>
      <c r="E4960" s="72" t="s">
        <v>5755</v>
      </c>
      <c r="F4960" s="56" t="s">
        <v>5614</v>
      </c>
    </row>
    <row r="4961" spans="1:6" x14ac:dyDescent="0.25">
      <c r="A4961" s="56" t="s">
        <v>3621</v>
      </c>
      <c r="B4961" s="56" t="s">
        <v>5614</v>
      </c>
      <c r="C4961" s="56" t="s">
        <v>5775</v>
      </c>
      <c r="D4961" s="57" t="s">
        <v>5769</v>
      </c>
      <c r="E4961" s="72" t="s">
        <v>5755</v>
      </c>
      <c r="F4961" s="56" t="s">
        <v>5614</v>
      </c>
    </row>
    <row r="4962" spans="1:6" x14ac:dyDescent="0.25">
      <c r="A4962" s="56" t="s">
        <v>802</v>
      </c>
      <c r="B4962" s="56" t="s">
        <v>5614</v>
      </c>
      <c r="C4962" s="56" t="s">
        <v>5775</v>
      </c>
      <c r="D4962" s="57" t="s">
        <v>5769</v>
      </c>
      <c r="E4962" s="72" t="s">
        <v>5755</v>
      </c>
      <c r="F4962" s="56" t="s">
        <v>5614</v>
      </c>
    </row>
    <row r="4963" spans="1:6" x14ac:dyDescent="0.25">
      <c r="A4963" s="56" t="s">
        <v>983</v>
      </c>
      <c r="B4963" s="56" t="s">
        <v>5614</v>
      </c>
      <c r="C4963" s="56" t="s">
        <v>5775</v>
      </c>
      <c r="D4963" s="57" t="s">
        <v>5769</v>
      </c>
      <c r="E4963" s="72" t="s">
        <v>5755</v>
      </c>
      <c r="F4963" s="56" t="s">
        <v>5614</v>
      </c>
    </row>
    <row r="4964" spans="1:6" x14ac:dyDescent="0.25">
      <c r="A4964" s="56" t="s">
        <v>914</v>
      </c>
      <c r="B4964" s="56" t="s">
        <v>5614</v>
      </c>
      <c r="C4964" s="56" t="s">
        <v>5775</v>
      </c>
      <c r="D4964" s="57" t="s">
        <v>5769</v>
      </c>
      <c r="E4964" s="72" t="s">
        <v>5755</v>
      </c>
      <c r="F4964" s="56" t="s">
        <v>5614</v>
      </c>
    </row>
    <row r="4965" spans="1:6" x14ac:dyDescent="0.25">
      <c r="A4965" s="56" t="s">
        <v>881</v>
      </c>
      <c r="B4965" s="56" t="s">
        <v>5614</v>
      </c>
      <c r="C4965" s="56" t="s">
        <v>5775</v>
      </c>
      <c r="D4965" s="57" t="s">
        <v>5769</v>
      </c>
      <c r="E4965" s="72" t="s">
        <v>5755</v>
      </c>
      <c r="F4965" s="56" t="s">
        <v>5614</v>
      </c>
    </row>
    <row r="4966" spans="1:6" x14ac:dyDescent="0.25">
      <c r="A4966" s="56" t="s">
        <v>883</v>
      </c>
      <c r="B4966" s="56" t="s">
        <v>5614</v>
      </c>
      <c r="C4966" s="56" t="s">
        <v>5775</v>
      </c>
      <c r="D4966" s="57" t="s">
        <v>5769</v>
      </c>
      <c r="E4966" s="72" t="s">
        <v>5755</v>
      </c>
      <c r="F4966" s="56" t="s">
        <v>5614</v>
      </c>
    </row>
    <row r="4967" spans="1:6" x14ac:dyDescent="0.25">
      <c r="A4967" s="56" t="s">
        <v>3813</v>
      </c>
      <c r="B4967" s="56" t="s">
        <v>5614</v>
      </c>
      <c r="C4967" s="56" t="s">
        <v>5775</v>
      </c>
      <c r="D4967" s="57" t="s">
        <v>5769</v>
      </c>
      <c r="E4967" s="72" t="s">
        <v>5755</v>
      </c>
      <c r="F4967" s="56" t="s">
        <v>5614</v>
      </c>
    </row>
    <row r="4968" spans="1:6" x14ac:dyDescent="0.25">
      <c r="A4968" s="56" t="s">
        <v>3410</v>
      </c>
      <c r="B4968" s="56" t="s">
        <v>5614</v>
      </c>
      <c r="C4968" s="56" t="s">
        <v>5775</v>
      </c>
      <c r="D4968" s="57" t="s">
        <v>5769</v>
      </c>
      <c r="E4968" s="72" t="s">
        <v>5755</v>
      </c>
      <c r="F4968" s="56" t="s">
        <v>5614</v>
      </c>
    </row>
    <row r="4969" spans="1:6" x14ac:dyDescent="0.25">
      <c r="A4969" s="56" t="s">
        <v>884</v>
      </c>
      <c r="B4969" s="56" t="s">
        <v>5614</v>
      </c>
      <c r="C4969" s="56" t="s">
        <v>5775</v>
      </c>
      <c r="D4969" s="57" t="s">
        <v>5769</v>
      </c>
      <c r="E4969" s="72" t="s">
        <v>5755</v>
      </c>
      <c r="F4969" s="56" t="s">
        <v>5614</v>
      </c>
    </row>
    <row r="4970" spans="1:6" x14ac:dyDescent="0.25">
      <c r="A4970" s="56" t="s">
        <v>3624</v>
      </c>
      <c r="B4970" s="56" t="s">
        <v>5614</v>
      </c>
      <c r="C4970" s="56" t="s">
        <v>5775</v>
      </c>
      <c r="D4970" s="57" t="s">
        <v>5769</v>
      </c>
      <c r="E4970" s="72" t="s">
        <v>5755</v>
      </c>
      <c r="F4970" s="56" t="s">
        <v>5614</v>
      </c>
    </row>
    <row r="4971" spans="1:6" x14ac:dyDescent="0.25">
      <c r="A4971" s="56" t="s">
        <v>885</v>
      </c>
      <c r="B4971" s="56" t="s">
        <v>5614</v>
      </c>
      <c r="C4971" s="56" t="s">
        <v>5775</v>
      </c>
      <c r="D4971" s="57" t="s">
        <v>5769</v>
      </c>
      <c r="E4971" s="72" t="s">
        <v>5755</v>
      </c>
      <c r="F4971" s="56" t="s">
        <v>5614</v>
      </c>
    </row>
    <row r="4972" spans="1:6" x14ac:dyDescent="0.25">
      <c r="A4972" s="56" t="s">
        <v>987</v>
      </c>
      <c r="B4972" s="56" t="s">
        <v>5614</v>
      </c>
      <c r="C4972" s="56" t="s">
        <v>5775</v>
      </c>
      <c r="D4972" s="57" t="s">
        <v>5769</v>
      </c>
      <c r="E4972" s="72" t="s">
        <v>5755</v>
      </c>
      <c r="F4972" s="56" t="s">
        <v>5614</v>
      </c>
    </row>
    <row r="4973" spans="1:6" x14ac:dyDescent="0.25">
      <c r="A4973" s="56" t="s">
        <v>3413</v>
      </c>
      <c r="B4973" s="56" t="s">
        <v>5614</v>
      </c>
      <c r="C4973" s="56" t="s">
        <v>5775</v>
      </c>
      <c r="D4973" s="57" t="s">
        <v>5769</v>
      </c>
      <c r="E4973" s="72" t="s">
        <v>5755</v>
      </c>
      <c r="F4973" s="56" t="s">
        <v>5614</v>
      </c>
    </row>
    <row r="4974" spans="1:6" x14ac:dyDescent="0.25">
      <c r="A4974" s="56" t="s">
        <v>887</v>
      </c>
      <c r="B4974" s="56" t="s">
        <v>5614</v>
      </c>
      <c r="C4974" s="56" t="s">
        <v>5775</v>
      </c>
      <c r="D4974" s="57" t="s">
        <v>5769</v>
      </c>
      <c r="E4974" s="72" t="s">
        <v>5755</v>
      </c>
      <c r="F4974" s="56" t="s">
        <v>5614</v>
      </c>
    </row>
    <row r="4975" spans="1:6" x14ac:dyDescent="0.25">
      <c r="A4975" s="56" t="s">
        <v>956</v>
      </c>
      <c r="B4975" s="56" t="s">
        <v>5614</v>
      </c>
      <c r="C4975" s="56" t="s">
        <v>5775</v>
      </c>
      <c r="D4975" s="57" t="s">
        <v>5769</v>
      </c>
      <c r="E4975" s="72" t="s">
        <v>5755</v>
      </c>
      <c r="F4975" s="56" t="s">
        <v>5614</v>
      </c>
    </row>
    <row r="4976" spans="1:6" x14ac:dyDescent="0.25">
      <c r="A4976" s="56" t="s">
        <v>3386</v>
      </c>
      <c r="B4976" s="56" t="s">
        <v>5614</v>
      </c>
      <c r="C4976" s="56" t="s">
        <v>5775</v>
      </c>
      <c r="D4976" s="57" t="s">
        <v>5769</v>
      </c>
      <c r="E4976" s="72" t="s">
        <v>5755</v>
      </c>
      <c r="F4976" s="56" t="s">
        <v>5614</v>
      </c>
    </row>
    <row r="4977" spans="1:6" x14ac:dyDescent="0.25">
      <c r="A4977" s="56" t="s">
        <v>991</v>
      </c>
      <c r="B4977" s="56" t="s">
        <v>5614</v>
      </c>
      <c r="C4977" s="56" t="s">
        <v>5775</v>
      </c>
      <c r="D4977" s="57" t="s">
        <v>5769</v>
      </c>
      <c r="E4977" s="72" t="s">
        <v>5755</v>
      </c>
      <c r="F4977" s="56" t="s">
        <v>5614</v>
      </c>
    </row>
    <row r="4978" spans="1:6" x14ac:dyDescent="0.25">
      <c r="A4978" s="56" t="s">
        <v>3816</v>
      </c>
      <c r="B4978" s="56" t="s">
        <v>5614</v>
      </c>
      <c r="C4978" s="56" t="s">
        <v>5775</v>
      </c>
      <c r="D4978" s="57" t="s">
        <v>5769</v>
      </c>
      <c r="E4978" s="72" t="s">
        <v>5755</v>
      </c>
      <c r="F4978" s="56" t="s">
        <v>5614</v>
      </c>
    </row>
    <row r="4979" spans="1:6" x14ac:dyDescent="0.25">
      <c r="A4979" s="56" t="s">
        <v>3390</v>
      </c>
      <c r="B4979" s="56" t="s">
        <v>5614</v>
      </c>
      <c r="C4979" s="56" t="s">
        <v>5777</v>
      </c>
      <c r="D4979" s="57" t="s">
        <v>5769</v>
      </c>
      <c r="E4979" s="72" t="s">
        <v>5755</v>
      </c>
      <c r="F4979" s="56" t="s">
        <v>5614</v>
      </c>
    </row>
    <row r="4980" spans="1:6" x14ac:dyDescent="0.25">
      <c r="A4980" s="56" t="s">
        <v>861</v>
      </c>
      <c r="B4980" s="56" t="s">
        <v>5614</v>
      </c>
      <c r="C4980" s="56" t="s">
        <v>5777</v>
      </c>
      <c r="D4980" s="57" t="s">
        <v>5769</v>
      </c>
      <c r="E4980" s="72" t="s">
        <v>5755</v>
      </c>
      <c r="F4980" s="56" t="s">
        <v>5614</v>
      </c>
    </row>
    <row r="4981" spans="1:6" x14ac:dyDescent="0.25">
      <c r="A4981" s="56" t="s">
        <v>923</v>
      </c>
      <c r="B4981" s="56" t="s">
        <v>5614</v>
      </c>
      <c r="C4981" s="56" t="s">
        <v>5777</v>
      </c>
      <c r="D4981" s="57" t="s">
        <v>5769</v>
      </c>
      <c r="E4981" s="72" t="s">
        <v>5755</v>
      </c>
      <c r="F4981" s="56" t="s">
        <v>5614</v>
      </c>
    </row>
    <row r="4982" spans="1:6" x14ac:dyDescent="0.25">
      <c r="A4982" s="56" t="s">
        <v>892</v>
      </c>
      <c r="B4982" s="56" t="s">
        <v>5614</v>
      </c>
      <c r="C4982" s="56" t="s">
        <v>5777</v>
      </c>
      <c r="D4982" s="57" t="s">
        <v>5769</v>
      </c>
      <c r="E4982" s="72" t="s">
        <v>5755</v>
      </c>
      <c r="F4982" s="56" t="s">
        <v>5614</v>
      </c>
    </row>
    <row r="4983" spans="1:6" x14ac:dyDescent="0.25">
      <c r="A4983" s="56" t="s">
        <v>3817</v>
      </c>
      <c r="B4983" s="56" t="s">
        <v>5614</v>
      </c>
      <c r="C4983" s="56" t="s">
        <v>5777</v>
      </c>
      <c r="D4983" s="57" t="s">
        <v>5769</v>
      </c>
      <c r="E4983" s="72" t="s">
        <v>5755</v>
      </c>
      <c r="F4983" s="56" t="s">
        <v>5614</v>
      </c>
    </row>
    <row r="4984" spans="1:6" x14ac:dyDescent="0.25">
      <c r="A4984" s="56" t="s">
        <v>4053</v>
      </c>
      <c r="B4984" s="56" t="s">
        <v>5614</v>
      </c>
      <c r="C4984" s="56" t="s">
        <v>5777</v>
      </c>
      <c r="D4984" s="57" t="s">
        <v>5769</v>
      </c>
      <c r="E4984" s="72" t="s">
        <v>5755</v>
      </c>
      <c r="F4984" s="56" t="s">
        <v>5614</v>
      </c>
    </row>
    <row r="4985" spans="1:6" x14ac:dyDescent="0.25">
      <c r="A4985" s="56" t="s">
        <v>3393</v>
      </c>
      <c r="B4985" s="56" t="s">
        <v>5614</v>
      </c>
      <c r="C4985" s="56" t="s">
        <v>5777</v>
      </c>
      <c r="D4985" s="57" t="s">
        <v>5769</v>
      </c>
      <c r="E4985" s="72" t="s">
        <v>5755</v>
      </c>
      <c r="F4985" s="56" t="s">
        <v>5614</v>
      </c>
    </row>
    <row r="4986" spans="1:6" x14ac:dyDescent="0.25">
      <c r="A4986" s="56" t="s">
        <v>3819</v>
      </c>
      <c r="B4986" s="56" t="s">
        <v>5614</v>
      </c>
      <c r="C4986" s="56" t="s">
        <v>5777</v>
      </c>
      <c r="D4986" s="57" t="s">
        <v>5769</v>
      </c>
      <c r="E4986" s="72" t="s">
        <v>5755</v>
      </c>
      <c r="F4986" s="56" t="s">
        <v>5614</v>
      </c>
    </row>
    <row r="4987" spans="1:6" x14ac:dyDescent="0.25">
      <c r="A4987" s="56" t="s">
        <v>3596</v>
      </c>
      <c r="B4987" s="56" t="s">
        <v>5614</v>
      </c>
      <c r="C4987" s="56" t="s">
        <v>5777</v>
      </c>
      <c r="D4987" s="57" t="s">
        <v>5769</v>
      </c>
      <c r="E4987" s="72" t="s">
        <v>5755</v>
      </c>
      <c r="F4987" s="56" t="s">
        <v>5614</v>
      </c>
    </row>
    <row r="4988" spans="1:6" x14ac:dyDescent="0.25">
      <c r="A4988" s="56" t="s">
        <v>967</v>
      </c>
      <c r="B4988" s="56" t="s">
        <v>5614</v>
      </c>
      <c r="C4988" s="56" t="s">
        <v>5777</v>
      </c>
      <c r="D4988" s="57" t="s">
        <v>5769</v>
      </c>
      <c r="E4988" s="72" t="s">
        <v>5755</v>
      </c>
      <c r="F4988" s="56" t="s">
        <v>5614</v>
      </c>
    </row>
    <row r="4989" spans="1:6" x14ac:dyDescent="0.25">
      <c r="A4989" s="56" t="s">
        <v>3600</v>
      </c>
      <c r="B4989" s="56" t="s">
        <v>5614</v>
      </c>
      <c r="C4989" s="56" t="s">
        <v>5777</v>
      </c>
      <c r="D4989" s="57" t="s">
        <v>5769</v>
      </c>
      <c r="E4989" s="72" t="s">
        <v>5755</v>
      </c>
      <c r="F4989" s="56" t="s">
        <v>5614</v>
      </c>
    </row>
    <row r="4990" spans="1:6" x14ac:dyDescent="0.25">
      <c r="A4990" s="56" t="s">
        <v>3423</v>
      </c>
      <c r="B4990" s="56" t="s">
        <v>5614</v>
      </c>
      <c r="C4990" s="56" t="s">
        <v>5777</v>
      </c>
      <c r="D4990" s="57" t="s">
        <v>5769</v>
      </c>
      <c r="E4990" s="72" t="s">
        <v>5755</v>
      </c>
      <c r="F4990" s="56" t="s">
        <v>5614</v>
      </c>
    </row>
    <row r="4991" spans="1:6" x14ac:dyDescent="0.25">
      <c r="A4991" s="56" t="s">
        <v>999</v>
      </c>
      <c r="B4991" s="56" t="s">
        <v>5614</v>
      </c>
      <c r="C4991" s="56" t="s">
        <v>5777</v>
      </c>
      <c r="D4991" s="57" t="s">
        <v>5769</v>
      </c>
      <c r="E4991" s="72" t="s">
        <v>5755</v>
      </c>
      <c r="F4991" s="56" t="s">
        <v>5614</v>
      </c>
    </row>
    <row r="4992" spans="1:6" x14ac:dyDescent="0.25">
      <c r="A4992" s="56" t="s">
        <v>1000</v>
      </c>
      <c r="B4992" s="56" t="s">
        <v>5614</v>
      </c>
      <c r="C4992" s="56" t="s">
        <v>5777</v>
      </c>
      <c r="D4992" s="57" t="s">
        <v>5769</v>
      </c>
      <c r="E4992" s="72" t="s">
        <v>5755</v>
      </c>
      <c r="F4992" s="56" t="s">
        <v>5614</v>
      </c>
    </row>
    <row r="4993" spans="1:6" x14ac:dyDescent="0.25">
      <c r="A4993" s="56" t="s">
        <v>3395</v>
      </c>
      <c r="B4993" s="56" t="s">
        <v>5614</v>
      </c>
      <c r="C4993" s="56" t="s">
        <v>5777</v>
      </c>
      <c r="D4993" s="57" t="s">
        <v>5769</v>
      </c>
      <c r="E4993" s="72" t="s">
        <v>5755</v>
      </c>
      <c r="F4993" s="56" t="s">
        <v>5614</v>
      </c>
    </row>
    <row r="4994" spans="1:6" x14ac:dyDescent="0.25">
      <c r="A4994" s="56" t="s">
        <v>3602</v>
      </c>
      <c r="B4994" s="56" t="s">
        <v>5614</v>
      </c>
      <c r="C4994" s="56" t="s">
        <v>5777</v>
      </c>
      <c r="D4994" s="57" t="s">
        <v>5769</v>
      </c>
      <c r="E4994" s="72" t="s">
        <v>5755</v>
      </c>
      <c r="F4994" s="56" t="s">
        <v>5614</v>
      </c>
    </row>
    <row r="4995" spans="1:6" x14ac:dyDescent="0.25">
      <c r="A4995" s="56" t="s">
        <v>3821</v>
      </c>
      <c r="B4995" s="56" t="s">
        <v>5614</v>
      </c>
      <c r="C4995" s="56" t="s">
        <v>5777</v>
      </c>
      <c r="D4995" s="57" t="s">
        <v>5769</v>
      </c>
      <c r="E4995" s="72" t="s">
        <v>5755</v>
      </c>
      <c r="F4995" s="56" t="s">
        <v>5614</v>
      </c>
    </row>
    <row r="4996" spans="1:6" x14ac:dyDescent="0.25">
      <c r="A4996" s="56" t="s">
        <v>869</v>
      </c>
      <c r="B4996" s="56" t="s">
        <v>5614</v>
      </c>
      <c r="C4996" s="56" t="s">
        <v>5777</v>
      </c>
      <c r="D4996" s="57" t="s">
        <v>5769</v>
      </c>
      <c r="E4996" s="72" t="s">
        <v>5755</v>
      </c>
      <c r="F4996" s="56" t="s">
        <v>5614</v>
      </c>
    </row>
    <row r="4997" spans="1:6" x14ac:dyDescent="0.25">
      <c r="A4997" s="56" t="s">
        <v>900</v>
      </c>
      <c r="B4997" s="56" t="s">
        <v>5614</v>
      </c>
      <c r="C4997" s="56" t="s">
        <v>5777</v>
      </c>
      <c r="D4997" s="57" t="s">
        <v>5769</v>
      </c>
      <c r="E4997" s="72" t="s">
        <v>5755</v>
      </c>
      <c r="F4997" s="56" t="s">
        <v>5614</v>
      </c>
    </row>
    <row r="4998" spans="1:6" x14ac:dyDescent="0.25">
      <c r="A4998" s="56" t="s">
        <v>1009</v>
      </c>
      <c r="B4998" s="56" t="s">
        <v>5614</v>
      </c>
      <c r="C4998" s="56" t="s">
        <v>5777</v>
      </c>
      <c r="D4998" s="57" t="s">
        <v>5769</v>
      </c>
      <c r="E4998" s="72" t="s">
        <v>5755</v>
      </c>
      <c r="F4998" s="56" t="s">
        <v>5614</v>
      </c>
    </row>
    <row r="4999" spans="1:6" x14ac:dyDescent="0.25">
      <c r="A4999" s="56" t="s">
        <v>3399</v>
      </c>
      <c r="B4999" s="56" t="s">
        <v>5614</v>
      </c>
      <c r="C4999" s="56" t="s">
        <v>5777</v>
      </c>
      <c r="D4999" s="57" t="s">
        <v>5769</v>
      </c>
      <c r="E4999" s="72" t="s">
        <v>5755</v>
      </c>
      <c r="F4999" s="56" t="s">
        <v>5614</v>
      </c>
    </row>
    <row r="5000" spans="1:6" x14ac:dyDescent="0.25">
      <c r="A5000" s="56" t="s">
        <v>3822</v>
      </c>
      <c r="B5000" s="56" t="s">
        <v>5614</v>
      </c>
      <c r="C5000" s="56" t="s">
        <v>5777</v>
      </c>
      <c r="D5000" s="57" t="s">
        <v>5769</v>
      </c>
      <c r="E5000" s="72" t="s">
        <v>5755</v>
      </c>
      <c r="F5000" s="56" t="s">
        <v>5614</v>
      </c>
    </row>
    <row r="5001" spans="1:6" x14ac:dyDescent="0.25">
      <c r="A5001" s="56" t="s">
        <v>939</v>
      </c>
      <c r="B5001" s="56" t="s">
        <v>5614</v>
      </c>
      <c r="C5001" s="56" t="s">
        <v>5777</v>
      </c>
      <c r="D5001" s="57" t="s">
        <v>5769</v>
      </c>
      <c r="E5001" s="72" t="s">
        <v>5755</v>
      </c>
      <c r="F5001" s="56" t="s">
        <v>5614</v>
      </c>
    </row>
    <row r="5002" spans="1:6" x14ac:dyDescent="0.25">
      <c r="A5002" s="56" t="s">
        <v>1012</v>
      </c>
      <c r="B5002" s="56" t="s">
        <v>5614</v>
      </c>
      <c r="C5002" s="56" t="s">
        <v>5777</v>
      </c>
      <c r="D5002" s="57" t="s">
        <v>5769</v>
      </c>
      <c r="E5002" s="72" t="s">
        <v>5755</v>
      </c>
      <c r="F5002" s="56" t="s">
        <v>5614</v>
      </c>
    </row>
    <row r="5003" spans="1:6" x14ac:dyDescent="0.25">
      <c r="A5003" s="56" t="s">
        <v>3606</v>
      </c>
      <c r="B5003" s="56" t="s">
        <v>5614</v>
      </c>
      <c r="C5003" s="56" t="s">
        <v>5777</v>
      </c>
      <c r="D5003" s="57" t="s">
        <v>5769</v>
      </c>
      <c r="E5003" s="72" t="s">
        <v>5755</v>
      </c>
      <c r="F5003" s="56" t="s">
        <v>5614</v>
      </c>
    </row>
    <row r="5004" spans="1:6" x14ac:dyDescent="0.25">
      <c r="A5004" s="56" t="s">
        <v>973</v>
      </c>
      <c r="B5004" s="56" t="s">
        <v>5614</v>
      </c>
      <c r="C5004" s="56" t="s">
        <v>5777</v>
      </c>
      <c r="D5004" s="57" t="s">
        <v>5769</v>
      </c>
      <c r="E5004" s="72" t="s">
        <v>5755</v>
      </c>
      <c r="F5004" s="56" t="s">
        <v>5614</v>
      </c>
    </row>
    <row r="5005" spans="1:6" x14ac:dyDescent="0.25">
      <c r="A5005" s="56" t="s">
        <v>1014</v>
      </c>
      <c r="B5005" s="56" t="s">
        <v>5614</v>
      </c>
      <c r="C5005" s="56" t="s">
        <v>5777</v>
      </c>
      <c r="D5005" s="57" t="s">
        <v>5769</v>
      </c>
      <c r="E5005" s="72" t="s">
        <v>5755</v>
      </c>
      <c r="F5005" s="56" t="s">
        <v>5614</v>
      </c>
    </row>
    <row r="5006" spans="1:6" x14ac:dyDescent="0.25">
      <c r="A5006" s="56" t="s">
        <v>3611</v>
      </c>
      <c r="B5006" s="56" t="s">
        <v>5614</v>
      </c>
      <c r="C5006" s="56" t="s">
        <v>5777</v>
      </c>
      <c r="D5006" s="57" t="s">
        <v>5769</v>
      </c>
      <c r="E5006" s="72" t="s">
        <v>5755</v>
      </c>
      <c r="F5006" s="56" t="s">
        <v>5614</v>
      </c>
    </row>
    <row r="5007" spans="1:6" x14ac:dyDescent="0.25">
      <c r="A5007" s="56" t="s">
        <v>1018</v>
      </c>
      <c r="B5007" s="56" t="s">
        <v>5614</v>
      </c>
      <c r="C5007" s="56" t="s">
        <v>5777</v>
      </c>
      <c r="D5007" s="57" t="s">
        <v>5769</v>
      </c>
      <c r="E5007" s="72" t="s">
        <v>5755</v>
      </c>
      <c r="F5007" s="56" t="s">
        <v>5614</v>
      </c>
    </row>
    <row r="5008" spans="1:6" x14ac:dyDescent="0.25">
      <c r="A5008" s="56" t="s">
        <v>1230</v>
      </c>
      <c r="B5008" s="56" t="s">
        <v>5615</v>
      </c>
      <c r="C5008" s="56" t="s">
        <v>5782</v>
      </c>
      <c r="D5008" s="57" t="s">
        <v>5769</v>
      </c>
      <c r="E5008" s="72" t="s">
        <v>5755</v>
      </c>
      <c r="F5008" s="56" t="s">
        <v>5615</v>
      </c>
    </row>
    <row r="5009" spans="1:6" x14ac:dyDescent="0.25">
      <c r="A5009" s="56" t="s">
        <v>977</v>
      </c>
      <c r="B5009" s="56" t="s">
        <v>5615</v>
      </c>
      <c r="C5009" s="56" t="s">
        <v>5782</v>
      </c>
      <c r="D5009" s="57" t="s">
        <v>5769</v>
      </c>
      <c r="E5009" s="72" t="s">
        <v>5755</v>
      </c>
      <c r="F5009" s="56" t="s">
        <v>5615</v>
      </c>
    </row>
    <row r="5010" spans="1:6" x14ac:dyDescent="0.25">
      <c r="A5010" s="56" t="s">
        <v>3615</v>
      </c>
      <c r="B5010" s="56" t="s">
        <v>5615</v>
      </c>
      <c r="C5010" s="56" t="s">
        <v>5782</v>
      </c>
      <c r="D5010" s="57" t="s">
        <v>5769</v>
      </c>
      <c r="E5010" s="72" t="s">
        <v>5755</v>
      </c>
      <c r="F5010" s="56" t="s">
        <v>5615</v>
      </c>
    </row>
    <row r="5011" spans="1:6" x14ac:dyDescent="0.25">
      <c r="A5011" s="56" t="s">
        <v>1273</v>
      </c>
      <c r="B5011" s="56" t="s">
        <v>5615</v>
      </c>
      <c r="C5011" s="56" t="s">
        <v>5782</v>
      </c>
      <c r="D5011" s="57" t="s">
        <v>5769</v>
      </c>
      <c r="E5011" s="72" t="s">
        <v>5755</v>
      </c>
      <c r="F5011" s="56" t="s">
        <v>5615</v>
      </c>
    </row>
    <row r="5012" spans="1:6" x14ac:dyDescent="0.25">
      <c r="A5012" s="56" t="s">
        <v>3616</v>
      </c>
      <c r="B5012" s="56" t="s">
        <v>5615</v>
      </c>
      <c r="C5012" s="56" t="s">
        <v>5782</v>
      </c>
      <c r="D5012" s="57" t="s">
        <v>5769</v>
      </c>
      <c r="E5012" s="72" t="s">
        <v>5755</v>
      </c>
      <c r="F5012" s="56" t="s">
        <v>5615</v>
      </c>
    </row>
    <row r="5013" spans="1:6" x14ac:dyDescent="0.25">
      <c r="A5013" s="56" t="s">
        <v>285</v>
      </c>
      <c r="B5013" s="56" t="s">
        <v>5615</v>
      </c>
      <c r="C5013" s="56" t="s">
        <v>5782</v>
      </c>
      <c r="D5013" s="57" t="s">
        <v>5769</v>
      </c>
      <c r="E5013" s="72" t="s">
        <v>5755</v>
      </c>
      <c r="F5013" s="56" t="s">
        <v>5615</v>
      </c>
    </row>
    <row r="5014" spans="1:6" x14ac:dyDescent="0.25">
      <c r="A5014" s="56" t="s">
        <v>519</v>
      </c>
      <c r="B5014" s="56" t="s">
        <v>5615</v>
      </c>
      <c r="C5014" s="56" t="s">
        <v>5782</v>
      </c>
      <c r="D5014" s="57" t="s">
        <v>5769</v>
      </c>
      <c r="E5014" s="72" t="s">
        <v>5755</v>
      </c>
      <c r="F5014" s="56" t="s">
        <v>5615</v>
      </c>
    </row>
    <row r="5015" spans="1:6" x14ac:dyDescent="0.25">
      <c r="A5015" s="56" t="s">
        <v>947</v>
      </c>
      <c r="B5015" s="56" t="s">
        <v>5615</v>
      </c>
      <c r="C5015" s="56" t="s">
        <v>5782</v>
      </c>
      <c r="D5015" s="57" t="s">
        <v>5769</v>
      </c>
      <c r="E5015" s="72" t="s">
        <v>5755</v>
      </c>
      <c r="F5015" s="56" t="s">
        <v>5615</v>
      </c>
    </row>
    <row r="5016" spans="1:6" x14ac:dyDescent="0.25">
      <c r="A5016" s="56" t="s">
        <v>853</v>
      </c>
      <c r="B5016" s="56" t="s">
        <v>5615</v>
      </c>
      <c r="C5016" s="56" t="s">
        <v>5782</v>
      </c>
      <c r="D5016" s="57" t="s">
        <v>5769</v>
      </c>
      <c r="E5016" s="72" t="s">
        <v>5755</v>
      </c>
      <c r="F5016" s="56" t="s">
        <v>5615</v>
      </c>
    </row>
    <row r="5017" spans="1:6" x14ac:dyDescent="0.25">
      <c r="A5017" s="56" t="s">
        <v>801</v>
      </c>
      <c r="B5017" s="56" t="s">
        <v>5615</v>
      </c>
      <c r="C5017" s="56" t="s">
        <v>5782</v>
      </c>
      <c r="D5017" s="57" t="s">
        <v>5769</v>
      </c>
      <c r="E5017" s="72" t="s">
        <v>5755</v>
      </c>
      <c r="F5017" s="56" t="s">
        <v>5615</v>
      </c>
    </row>
    <row r="5018" spans="1:6" x14ac:dyDescent="0.25">
      <c r="A5018" s="56" t="s">
        <v>758</v>
      </c>
      <c r="B5018" s="56" t="s">
        <v>5615</v>
      </c>
      <c r="C5018" s="56" t="s">
        <v>5782</v>
      </c>
      <c r="D5018" s="57" t="s">
        <v>5769</v>
      </c>
      <c r="E5018" s="72" t="s">
        <v>5755</v>
      </c>
      <c r="F5018" s="56" t="s">
        <v>5615</v>
      </c>
    </row>
    <row r="5019" spans="1:6" x14ac:dyDescent="0.25">
      <c r="A5019" s="56" t="s">
        <v>520</v>
      </c>
      <c r="B5019" s="56" t="s">
        <v>5615</v>
      </c>
      <c r="C5019" s="56" t="s">
        <v>5782</v>
      </c>
      <c r="D5019" s="57" t="s">
        <v>5769</v>
      </c>
      <c r="E5019" s="72" t="s">
        <v>5755</v>
      </c>
      <c r="F5019" s="56" t="s">
        <v>5615</v>
      </c>
    </row>
    <row r="5020" spans="1:6" x14ac:dyDescent="0.25">
      <c r="A5020" s="56" t="s">
        <v>210</v>
      </c>
      <c r="B5020" s="56" t="s">
        <v>5615</v>
      </c>
      <c r="C5020" s="56" t="s">
        <v>5782</v>
      </c>
      <c r="D5020" s="57" t="s">
        <v>5769</v>
      </c>
      <c r="E5020" s="72" t="s">
        <v>5755</v>
      </c>
      <c r="F5020" s="56" t="s">
        <v>5615</v>
      </c>
    </row>
    <row r="5021" spans="1:6" x14ac:dyDescent="0.25">
      <c r="A5021" s="56" t="s">
        <v>287</v>
      </c>
      <c r="B5021" s="56" t="s">
        <v>5615</v>
      </c>
      <c r="C5021" s="56" t="s">
        <v>5782</v>
      </c>
      <c r="D5021" s="57" t="s">
        <v>5769</v>
      </c>
      <c r="E5021" s="72" t="s">
        <v>5755</v>
      </c>
      <c r="F5021" s="56" t="s">
        <v>5615</v>
      </c>
    </row>
    <row r="5022" spans="1:6" x14ac:dyDescent="0.25">
      <c r="A5022" s="56" t="s">
        <v>804</v>
      </c>
      <c r="B5022" s="56" t="s">
        <v>5615</v>
      </c>
      <c r="C5022" s="56" t="s">
        <v>5782</v>
      </c>
      <c r="D5022" s="57" t="s">
        <v>5769</v>
      </c>
      <c r="E5022" s="72" t="s">
        <v>5755</v>
      </c>
      <c r="F5022" s="56" t="s">
        <v>5615</v>
      </c>
    </row>
    <row r="5023" spans="1:6" x14ac:dyDescent="0.25">
      <c r="A5023" s="56" t="s">
        <v>913</v>
      </c>
      <c r="B5023" s="56" t="s">
        <v>5615</v>
      </c>
      <c r="C5023" s="56" t="s">
        <v>5782</v>
      </c>
      <c r="D5023" s="57" t="s">
        <v>5769</v>
      </c>
      <c r="E5023" s="72" t="s">
        <v>5755</v>
      </c>
      <c r="F5023" s="56" t="s">
        <v>5615</v>
      </c>
    </row>
    <row r="5024" spans="1:6" x14ac:dyDescent="0.25">
      <c r="A5024" s="56" t="s">
        <v>5616</v>
      </c>
      <c r="B5024" s="56" t="s">
        <v>5615</v>
      </c>
      <c r="C5024" s="56" t="s">
        <v>5782</v>
      </c>
      <c r="D5024" s="57" t="s">
        <v>5769</v>
      </c>
      <c r="E5024" s="72" t="s">
        <v>5755</v>
      </c>
      <c r="F5024" s="56" t="s">
        <v>5615</v>
      </c>
    </row>
    <row r="5025" spans="1:6" x14ac:dyDescent="0.25">
      <c r="A5025" s="56" t="s">
        <v>915</v>
      </c>
      <c r="B5025" s="56" t="s">
        <v>5615</v>
      </c>
      <c r="C5025" s="56" t="s">
        <v>5782</v>
      </c>
      <c r="D5025" s="57" t="s">
        <v>5769</v>
      </c>
      <c r="E5025" s="72" t="s">
        <v>5755</v>
      </c>
      <c r="F5025" s="56" t="s">
        <v>5615</v>
      </c>
    </row>
    <row r="5026" spans="1:6" x14ac:dyDescent="0.25">
      <c r="A5026" s="56" t="s">
        <v>3437</v>
      </c>
      <c r="B5026" s="56" t="s">
        <v>5615</v>
      </c>
      <c r="C5026" s="56" t="s">
        <v>5782</v>
      </c>
      <c r="D5026" s="57" t="s">
        <v>5769</v>
      </c>
      <c r="E5026" s="72" t="s">
        <v>5755</v>
      </c>
      <c r="F5026" s="56" t="s">
        <v>5615</v>
      </c>
    </row>
    <row r="5027" spans="1:6" x14ac:dyDescent="0.25">
      <c r="A5027" s="56" t="s">
        <v>4050</v>
      </c>
      <c r="B5027" s="56" t="s">
        <v>5615</v>
      </c>
      <c r="C5027" s="56" t="s">
        <v>5782</v>
      </c>
      <c r="D5027" s="57" t="s">
        <v>5769</v>
      </c>
      <c r="E5027" s="72" t="s">
        <v>5755</v>
      </c>
      <c r="F5027" s="56" t="s">
        <v>5615</v>
      </c>
    </row>
    <row r="5028" spans="1:6" x14ac:dyDescent="0.25">
      <c r="A5028" s="56" t="s">
        <v>922</v>
      </c>
      <c r="B5028" s="56" t="s">
        <v>5615</v>
      </c>
      <c r="C5028" s="56" t="s">
        <v>5782</v>
      </c>
      <c r="D5028" s="57" t="s">
        <v>5769</v>
      </c>
      <c r="E5028" s="72" t="s">
        <v>5755</v>
      </c>
      <c r="F5028" s="56" t="s">
        <v>5615</v>
      </c>
    </row>
    <row r="5029" spans="1:6" x14ac:dyDescent="0.25">
      <c r="A5029" s="56" t="s">
        <v>3625</v>
      </c>
      <c r="B5029" s="56" t="s">
        <v>5615</v>
      </c>
      <c r="C5029" s="56" t="s">
        <v>5782</v>
      </c>
      <c r="D5029" s="57" t="s">
        <v>5769</v>
      </c>
      <c r="E5029" s="72" t="s">
        <v>5755</v>
      </c>
      <c r="F5029" s="56" t="s">
        <v>5615</v>
      </c>
    </row>
    <row r="5030" spans="1:6" x14ac:dyDescent="0.25">
      <c r="A5030" s="56" t="s">
        <v>5617</v>
      </c>
      <c r="B5030" s="56" t="s">
        <v>5615</v>
      </c>
      <c r="C5030" s="56" t="s">
        <v>5782</v>
      </c>
      <c r="D5030" s="57" t="s">
        <v>5769</v>
      </c>
      <c r="E5030" s="72" t="s">
        <v>5755</v>
      </c>
      <c r="F5030" s="56" t="s">
        <v>5615</v>
      </c>
    </row>
    <row r="5031" spans="1:6" x14ac:dyDescent="0.25">
      <c r="A5031" s="56" t="s">
        <v>3645</v>
      </c>
      <c r="B5031" s="56" t="s">
        <v>5615</v>
      </c>
      <c r="C5031" s="56" t="s">
        <v>5782</v>
      </c>
      <c r="D5031" s="57" t="s">
        <v>5769</v>
      </c>
      <c r="E5031" s="72" t="s">
        <v>5755</v>
      </c>
      <c r="F5031" s="56" t="s">
        <v>5615</v>
      </c>
    </row>
    <row r="5032" spans="1:6" x14ac:dyDescent="0.25">
      <c r="A5032" s="56" t="s">
        <v>811</v>
      </c>
      <c r="B5032" s="56" t="s">
        <v>5615</v>
      </c>
      <c r="C5032" s="56" t="s">
        <v>5782</v>
      </c>
      <c r="D5032" s="57" t="s">
        <v>5769</v>
      </c>
      <c r="E5032" s="72" t="s">
        <v>5755</v>
      </c>
      <c r="F5032" s="56" t="s">
        <v>5615</v>
      </c>
    </row>
    <row r="5033" spans="1:6" x14ac:dyDescent="0.25">
      <c r="A5033" s="56" t="s">
        <v>5459</v>
      </c>
      <c r="B5033" s="56" t="s">
        <v>5615</v>
      </c>
      <c r="C5033" s="56" t="s">
        <v>5782</v>
      </c>
      <c r="D5033" s="57" t="s">
        <v>5769</v>
      </c>
      <c r="E5033" s="72" t="s">
        <v>5755</v>
      </c>
      <c r="F5033" s="56" t="s">
        <v>5615</v>
      </c>
    </row>
    <row r="5034" spans="1:6" x14ac:dyDescent="0.25">
      <c r="A5034" s="56" t="s">
        <v>1222</v>
      </c>
      <c r="B5034" s="56" t="s">
        <v>5615</v>
      </c>
      <c r="C5034" s="56" t="s">
        <v>5782</v>
      </c>
      <c r="D5034" s="57" t="s">
        <v>5769</v>
      </c>
      <c r="E5034" s="72" t="s">
        <v>5755</v>
      </c>
      <c r="F5034" s="56" t="s">
        <v>5615</v>
      </c>
    </row>
    <row r="5035" spans="1:6" x14ac:dyDescent="0.25">
      <c r="A5035" s="56" t="s">
        <v>705</v>
      </c>
      <c r="B5035" s="56" t="s">
        <v>5615</v>
      </c>
      <c r="C5035" s="56" t="s">
        <v>5782</v>
      </c>
      <c r="D5035" s="57" t="s">
        <v>5769</v>
      </c>
      <c r="E5035" s="72" t="s">
        <v>5755</v>
      </c>
      <c r="F5035" s="56" t="s">
        <v>5615</v>
      </c>
    </row>
    <row r="5036" spans="1:6" x14ac:dyDescent="0.25">
      <c r="A5036" s="56" t="s">
        <v>3626</v>
      </c>
      <c r="B5036" s="56" t="s">
        <v>5615</v>
      </c>
      <c r="C5036" s="56" t="s">
        <v>5782</v>
      </c>
      <c r="D5036" s="57" t="s">
        <v>5769</v>
      </c>
      <c r="E5036" s="72" t="s">
        <v>5755</v>
      </c>
      <c r="F5036" s="56" t="s">
        <v>5615</v>
      </c>
    </row>
    <row r="5037" spans="1:6" x14ac:dyDescent="0.25">
      <c r="A5037" s="56" t="s">
        <v>965</v>
      </c>
      <c r="B5037" s="56" t="s">
        <v>5615</v>
      </c>
      <c r="C5037" s="56" t="s">
        <v>5782</v>
      </c>
      <c r="D5037" s="57" t="s">
        <v>5769</v>
      </c>
      <c r="E5037" s="72" t="s">
        <v>5755</v>
      </c>
      <c r="F5037" s="56" t="s">
        <v>5615</v>
      </c>
    </row>
    <row r="5038" spans="1:6" x14ac:dyDescent="0.25">
      <c r="A5038" s="56" t="s">
        <v>504</v>
      </c>
      <c r="B5038" s="56" t="s">
        <v>5615</v>
      </c>
      <c r="C5038" s="56" t="s">
        <v>5782</v>
      </c>
      <c r="D5038" s="57" t="s">
        <v>5769</v>
      </c>
      <c r="E5038" s="72" t="s">
        <v>5755</v>
      </c>
      <c r="F5038" s="56" t="s">
        <v>5615</v>
      </c>
    </row>
    <row r="5039" spans="1:6" x14ac:dyDescent="0.25">
      <c r="A5039" s="56" t="s">
        <v>4056</v>
      </c>
      <c r="B5039" s="56" t="s">
        <v>5615</v>
      </c>
      <c r="C5039" s="56" t="s">
        <v>5782</v>
      </c>
      <c r="D5039" s="57" t="s">
        <v>5769</v>
      </c>
      <c r="E5039" s="72" t="s">
        <v>5755</v>
      </c>
      <c r="F5039" s="56" t="s">
        <v>5615</v>
      </c>
    </row>
    <row r="5040" spans="1:6" x14ac:dyDescent="0.25">
      <c r="A5040" s="56" t="s">
        <v>740</v>
      </c>
      <c r="B5040" s="56" t="s">
        <v>5615</v>
      </c>
      <c r="C5040" s="56" t="s">
        <v>5782</v>
      </c>
      <c r="D5040" s="57" t="s">
        <v>5769</v>
      </c>
      <c r="E5040" s="72" t="s">
        <v>5755</v>
      </c>
      <c r="F5040" s="56" t="s">
        <v>5615</v>
      </c>
    </row>
    <row r="5041" spans="1:6" x14ac:dyDescent="0.25">
      <c r="A5041" s="56" t="s">
        <v>3649</v>
      </c>
      <c r="B5041" s="56" t="s">
        <v>5615</v>
      </c>
      <c r="C5041" s="56" t="s">
        <v>5782</v>
      </c>
      <c r="D5041" s="57" t="s">
        <v>5769</v>
      </c>
      <c r="E5041" s="72" t="s">
        <v>5755</v>
      </c>
      <c r="F5041" s="56" t="s">
        <v>5615</v>
      </c>
    </row>
    <row r="5042" spans="1:6" x14ac:dyDescent="0.25">
      <c r="A5042" s="56" t="s">
        <v>3629</v>
      </c>
      <c r="B5042" s="56" t="s">
        <v>5615</v>
      </c>
      <c r="C5042" s="56" t="s">
        <v>5782</v>
      </c>
      <c r="D5042" s="57" t="s">
        <v>5769</v>
      </c>
      <c r="E5042" s="72" t="s">
        <v>5755</v>
      </c>
      <c r="F5042" s="56" t="s">
        <v>5615</v>
      </c>
    </row>
    <row r="5043" spans="1:6" x14ac:dyDescent="0.25">
      <c r="A5043" s="56" t="s">
        <v>815</v>
      </c>
      <c r="B5043" s="56" t="s">
        <v>5615</v>
      </c>
      <c r="C5043" s="56" t="s">
        <v>5782</v>
      </c>
      <c r="D5043" s="57" t="s">
        <v>5769</v>
      </c>
      <c r="E5043" s="72" t="s">
        <v>5755</v>
      </c>
      <c r="F5043" s="56" t="s">
        <v>5615</v>
      </c>
    </row>
    <row r="5044" spans="1:6" x14ac:dyDescent="0.25">
      <c r="A5044" s="56" t="s">
        <v>1003</v>
      </c>
      <c r="B5044" s="56" t="s">
        <v>5615</v>
      </c>
      <c r="C5044" s="56" t="s">
        <v>5782</v>
      </c>
      <c r="D5044" s="57" t="s">
        <v>5769</v>
      </c>
      <c r="E5044" s="72" t="s">
        <v>5755</v>
      </c>
      <c r="F5044" s="56" t="s">
        <v>5615</v>
      </c>
    </row>
    <row r="5045" spans="1:6" x14ac:dyDescent="0.25">
      <c r="A5045" s="56" t="s">
        <v>933</v>
      </c>
      <c r="B5045" s="56" t="s">
        <v>5615</v>
      </c>
      <c r="C5045" s="56" t="s">
        <v>5782</v>
      </c>
      <c r="D5045" s="57" t="s">
        <v>5769</v>
      </c>
      <c r="E5045" s="72" t="s">
        <v>5755</v>
      </c>
      <c r="F5045" s="56" t="s">
        <v>5615</v>
      </c>
    </row>
    <row r="5046" spans="1:6" x14ac:dyDescent="0.25">
      <c r="A5046" s="56" t="s">
        <v>681</v>
      </c>
      <c r="B5046" s="56" t="s">
        <v>5615</v>
      </c>
      <c r="C5046" s="56" t="s">
        <v>5782</v>
      </c>
      <c r="D5046" s="57" t="s">
        <v>5769</v>
      </c>
      <c r="E5046" s="72" t="s">
        <v>5755</v>
      </c>
      <c r="F5046" s="56" t="s">
        <v>5615</v>
      </c>
    </row>
    <row r="5047" spans="1:6" x14ac:dyDescent="0.25">
      <c r="A5047" s="56" t="s">
        <v>712</v>
      </c>
      <c r="B5047" s="56" t="s">
        <v>5615</v>
      </c>
      <c r="C5047" s="56" t="s">
        <v>5782</v>
      </c>
      <c r="D5047" s="57" t="s">
        <v>5769</v>
      </c>
      <c r="E5047" s="72" t="s">
        <v>5755</v>
      </c>
      <c r="F5047" s="56" t="s">
        <v>5615</v>
      </c>
    </row>
    <row r="5048" spans="1:6" x14ac:dyDescent="0.25">
      <c r="A5048" s="56" t="s">
        <v>3456</v>
      </c>
      <c r="B5048" s="56" t="s">
        <v>5615</v>
      </c>
      <c r="C5048" s="56" t="s">
        <v>5782</v>
      </c>
      <c r="D5048" s="57" t="s">
        <v>5769</v>
      </c>
      <c r="E5048" s="72" t="s">
        <v>5755</v>
      </c>
      <c r="F5048" s="56" t="s">
        <v>5615</v>
      </c>
    </row>
    <row r="5049" spans="1:6" x14ac:dyDescent="0.25">
      <c r="A5049" s="56" t="s">
        <v>3823</v>
      </c>
      <c r="B5049" s="56" t="s">
        <v>5615</v>
      </c>
      <c r="C5049" s="56" t="s">
        <v>5782</v>
      </c>
      <c r="D5049" s="57" t="s">
        <v>5769</v>
      </c>
      <c r="E5049" s="72" t="s">
        <v>5755</v>
      </c>
      <c r="F5049" s="56" t="s">
        <v>5615</v>
      </c>
    </row>
    <row r="5050" spans="1:6" x14ac:dyDescent="0.25">
      <c r="A5050" s="56" t="s">
        <v>1011</v>
      </c>
      <c r="B5050" s="56" t="s">
        <v>5615</v>
      </c>
      <c r="C5050" s="56" t="s">
        <v>5782</v>
      </c>
      <c r="D5050" s="57" t="s">
        <v>5769</v>
      </c>
      <c r="E5050" s="72" t="s">
        <v>5755</v>
      </c>
      <c r="F5050" s="56" t="s">
        <v>5615</v>
      </c>
    </row>
    <row r="5051" spans="1:6" x14ac:dyDescent="0.25">
      <c r="A5051" s="56" t="s">
        <v>717</v>
      </c>
      <c r="B5051" s="56" t="s">
        <v>5615</v>
      </c>
      <c r="C5051" s="56" t="s">
        <v>5782</v>
      </c>
      <c r="D5051" s="57" t="s">
        <v>5769</v>
      </c>
      <c r="E5051" s="72" t="s">
        <v>5755</v>
      </c>
      <c r="F5051" s="56" t="s">
        <v>5615</v>
      </c>
    </row>
    <row r="5052" spans="1:6" x14ac:dyDescent="0.25">
      <c r="A5052" s="56" t="s">
        <v>5565</v>
      </c>
      <c r="B5052" s="56" t="s">
        <v>5615</v>
      </c>
      <c r="C5052" s="56" t="s">
        <v>5782</v>
      </c>
      <c r="D5052" s="57" t="s">
        <v>5769</v>
      </c>
      <c r="E5052" s="72" t="s">
        <v>5755</v>
      </c>
      <c r="F5052" s="56" t="s">
        <v>5615</v>
      </c>
    </row>
    <row r="5053" spans="1:6" x14ac:dyDescent="0.25">
      <c r="A5053" s="56" t="s">
        <v>1246</v>
      </c>
      <c r="B5053" s="56" t="s">
        <v>5615</v>
      </c>
      <c r="C5053" s="56" t="s">
        <v>5782</v>
      </c>
      <c r="D5053" s="57" t="s">
        <v>5769</v>
      </c>
      <c r="E5053" s="72" t="s">
        <v>5755</v>
      </c>
      <c r="F5053" s="56" t="s">
        <v>5615</v>
      </c>
    </row>
    <row r="5054" spans="1:6" x14ac:dyDescent="0.25">
      <c r="A5054" s="56" t="s">
        <v>903</v>
      </c>
      <c r="B5054" s="56" t="s">
        <v>5615</v>
      </c>
      <c r="C5054" s="56" t="s">
        <v>5782</v>
      </c>
      <c r="D5054" s="57" t="s">
        <v>5769</v>
      </c>
      <c r="E5054" s="72" t="s">
        <v>5755</v>
      </c>
      <c r="F5054" s="56" t="s">
        <v>5615</v>
      </c>
    </row>
    <row r="5055" spans="1:6" x14ac:dyDescent="0.25">
      <c r="A5055" s="56" t="s">
        <v>1249</v>
      </c>
      <c r="B5055" s="56" t="s">
        <v>5615</v>
      </c>
      <c r="C5055" s="56" t="s">
        <v>5782</v>
      </c>
      <c r="D5055" s="57" t="s">
        <v>5769</v>
      </c>
      <c r="E5055" s="72" t="s">
        <v>5755</v>
      </c>
      <c r="F5055" s="56" t="s">
        <v>5615</v>
      </c>
    </row>
    <row r="5056" spans="1:6" x14ac:dyDescent="0.25">
      <c r="A5056" s="56" t="s">
        <v>4062</v>
      </c>
      <c r="B5056" s="56" t="s">
        <v>5615</v>
      </c>
      <c r="C5056" s="56" t="s">
        <v>5782</v>
      </c>
      <c r="D5056" s="57" t="s">
        <v>5769</v>
      </c>
      <c r="E5056" s="72" t="s">
        <v>5755</v>
      </c>
      <c r="F5056" s="56" t="s">
        <v>5615</v>
      </c>
    </row>
    <row r="5057" spans="1:6" x14ac:dyDescent="0.25">
      <c r="A5057" s="56" t="s">
        <v>1250</v>
      </c>
      <c r="B5057" s="56" t="s">
        <v>5615</v>
      </c>
      <c r="C5057" s="56" t="s">
        <v>5782</v>
      </c>
      <c r="D5057" s="57" t="s">
        <v>5769</v>
      </c>
      <c r="E5057" s="72" t="s">
        <v>5755</v>
      </c>
      <c r="F5057" s="56" t="s">
        <v>5615</v>
      </c>
    </row>
    <row r="5058" spans="1:6" x14ac:dyDescent="0.25">
      <c r="A5058" s="56" t="s">
        <v>943</v>
      </c>
      <c r="B5058" s="56" t="s">
        <v>5615</v>
      </c>
      <c r="C5058" s="56" t="s">
        <v>5782</v>
      </c>
      <c r="D5058" s="57" t="s">
        <v>5769</v>
      </c>
      <c r="E5058" s="72" t="s">
        <v>5755</v>
      </c>
      <c r="F5058" s="56" t="s">
        <v>5615</v>
      </c>
    </row>
    <row r="5059" spans="1:6" x14ac:dyDescent="0.25">
      <c r="A5059" s="56" t="s">
        <v>4527</v>
      </c>
      <c r="B5059" s="56" t="s">
        <v>5615</v>
      </c>
      <c r="C5059" s="56" t="s">
        <v>5782</v>
      </c>
      <c r="D5059" s="57" t="s">
        <v>5769</v>
      </c>
      <c r="E5059" s="72" t="s">
        <v>5755</v>
      </c>
      <c r="F5059" s="56" t="s">
        <v>5615</v>
      </c>
    </row>
    <row r="5060" spans="1:6" x14ac:dyDescent="0.25">
      <c r="A5060" s="56" t="s">
        <v>1288</v>
      </c>
      <c r="B5060" s="56" t="s">
        <v>5615</v>
      </c>
      <c r="C5060" s="56" t="s">
        <v>5782</v>
      </c>
      <c r="D5060" s="57" t="s">
        <v>5769</v>
      </c>
      <c r="E5060" s="72" t="s">
        <v>5755</v>
      </c>
      <c r="F5060" s="56" t="s">
        <v>5615</v>
      </c>
    </row>
    <row r="5061" spans="1:6" x14ac:dyDescent="0.25">
      <c r="A5061" s="56" t="s">
        <v>1229</v>
      </c>
      <c r="B5061" s="56" t="s">
        <v>5615</v>
      </c>
      <c r="C5061" s="56" t="s">
        <v>5782</v>
      </c>
      <c r="D5061" s="57" t="s">
        <v>5769</v>
      </c>
      <c r="E5061" s="72" t="s">
        <v>5755</v>
      </c>
      <c r="F5061" s="56" t="s">
        <v>5615</v>
      </c>
    </row>
    <row r="5062" spans="1:6" x14ac:dyDescent="0.25">
      <c r="A5062" s="56" t="s">
        <v>3613</v>
      </c>
      <c r="B5062" s="56" t="s">
        <v>5618</v>
      </c>
      <c r="C5062" s="56" t="s">
        <v>5783</v>
      </c>
      <c r="D5062" s="57" t="s">
        <v>5769</v>
      </c>
      <c r="E5062" s="72" t="s">
        <v>5755</v>
      </c>
      <c r="F5062" s="56" t="s">
        <v>5618</v>
      </c>
    </row>
    <row r="5063" spans="1:6" x14ac:dyDescent="0.25">
      <c r="A5063" s="56" t="s">
        <v>826</v>
      </c>
      <c r="B5063" s="56" t="s">
        <v>5618</v>
      </c>
      <c r="C5063" s="56" t="s">
        <v>5783</v>
      </c>
      <c r="D5063" s="57" t="s">
        <v>5769</v>
      </c>
      <c r="E5063" s="72" t="s">
        <v>5755</v>
      </c>
      <c r="F5063" s="56" t="s">
        <v>5618</v>
      </c>
    </row>
    <row r="5064" spans="1:6" x14ac:dyDescent="0.25">
      <c r="A5064" s="56" t="s">
        <v>3635</v>
      </c>
      <c r="B5064" s="56" t="s">
        <v>5618</v>
      </c>
      <c r="C5064" s="56" t="s">
        <v>5783</v>
      </c>
      <c r="D5064" s="57" t="s">
        <v>5769</v>
      </c>
      <c r="E5064" s="72" t="s">
        <v>5755</v>
      </c>
      <c r="F5064" s="56" t="s">
        <v>5618</v>
      </c>
    </row>
    <row r="5065" spans="1:6" x14ac:dyDescent="0.25">
      <c r="A5065" s="56" t="s">
        <v>879</v>
      </c>
      <c r="B5065" s="56" t="s">
        <v>5618</v>
      </c>
      <c r="C5065" s="56" t="s">
        <v>5783</v>
      </c>
      <c r="D5065" s="57" t="s">
        <v>5769</v>
      </c>
      <c r="E5065" s="72" t="s">
        <v>5755</v>
      </c>
      <c r="F5065" s="56" t="s">
        <v>5618</v>
      </c>
    </row>
    <row r="5066" spans="1:6" x14ac:dyDescent="0.25">
      <c r="A5066" s="56" t="s">
        <v>978</v>
      </c>
      <c r="B5066" s="56" t="s">
        <v>5618</v>
      </c>
      <c r="C5066" s="56" t="s">
        <v>5783</v>
      </c>
      <c r="D5066" s="57" t="s">
        <v>5769</v>
      </c>
      <c r="E5066" s="72" t="s">
        <v>5755</v>
      </c>
      <c r="F5066" s="56" t="s">
        <v>5618</v>
      </c>
    </row>
    <row r="5067" spans="1:6" x14ac:dyDescent="0.25">
      <c r="A5067" s="56" t="s">
        <v>909</v>
      </c>
      <c r="B5067" s="56" t="s">
        <v>5618</v>
      </c>
      <c r="C5067" s="56" t="s">
        <v>5783</v>
      </c>
      <c r="D5067" s="57" t="s">
        <v>5769</v>
      </c>
      <c r="E5067" s="72" t="s">
        <v>5755</v>
      </c>
      <c r="F5067" s="56" t="s">
        <v>5618</v>
      </c>
    </row>
    <row r="5068" spans="1:6" x14ac:dyDescent="0.25">
      <c r="A5068" s="56" t="s">
        <v>800</v>
      </c>
      <c r="B5068" s="56" t="s">
        <v>5618</v>
      </c>
      <c r="C5068" s="56" t="s">
        <v>5783</v>
      </c>
      <c r="D5068" s="57" t="s">
        <v>5769</v>
      </c>
      <c r="E5068" s="72" t="s">
        <v>5755</v>
      </c>
      <c r="F5068" s="56" t="s">
        <v>5618</v>
      </c>
    </row>
    <row r="5069" spans="1:6" x14ac:dyDescent="0.25">
      <c r="A5069" s="56" t="s">
        <v>3586</v>
      </c>
      <c r="B5069" s="56" t="s">
        <v>5618</v>
      </c>
      <c r="C5069" s="56" t="s">
        <v>5783</v>
      </c>
      <c r="D5069" s="57" t="s">
        <v>5769</v>
      </c>
      <c r="E5069" s="72" t="s">
        <v>5755</v>
      </c>
      <c r="F5069" s="56" t="s">
        <v>5618</v>
      </c>
    </row>
    <row r="5070" spans="1:6" x14ac:dyDescent="0.25">
      <c r="A5070" s="56" t="s">
        <v>1257</v>
      </c>
      <c r="B5070" s="56" t="s">
        <v>5618</v>
      </c>
      <c r="C5070" s="56" t="s">
        <v>5783</v>
      </c>
      <c r="D5070" s="57" t="s">
        <v>5769</v>
      </c>
      <c r="E5070" s="72" t="s">
        <v>5755</v>
      </c>
      <c r="F5070" s="56" t="s">
        <v>5618</v>
      </c>
    </row>
    <row r="5071" spans="1:6" x14ac:dyDescent="0.25">
      <c r="A5071" s="56" t="s">
        <v>854</v>
      </c>
      <c r="B5071" s="56" t="s">
        <v>5618</v>
      </c>
      <c r="C5071" s="56" t="s">
        <v>5783</v>
      </c>
      <c r="D5071" s="57" t="s">
        <v>5769</v>
      </c>
      <c r="E5071" s="72" t="s">
        <v>5755</v>
      </c>
      <c r="F5071" s="56" t="s">
        <v>5618</v>
      </c>
    </row>
    <row r="5072" spans="1:6" x14ac:dyDescent="0.25">
      <c r="A5072" s="56" t="s">
        <v>397</v>
      </c>
      <c r="B5072" s="56" t="s">
        <v>5618</v>
      </c>
      <c r="C5072" s="56" t="s">
        <v>5783</v>
      </c>
      <c r="D5072" s="57" t="s">
        <v>5769</v>
      </c>
      <c r="E5072" s="72" t="s">
        <v>5755</v>
      </c>
      <c r="F5072" s="56" t="s">
        <v>5618</v>
      </c>
    </row>
    <row r="5073" spans="1:6" x14ac:dyDescent="0.25">
      <c r="A5073" s="56" t="s">
        <v>3620</v>
      </c>
      <c r="B5073" s="56" t="s">
        <v>5618</v>
      </c>
      <c r="C5073" s="56" t="s">
        <v>5783</v>
      </c>
      <c r="D5073" s="57" t="s">
        <v>5769</v>
      </c>
      <c r="E5073" s="72" t="s">
        <v>5755</v>
      </c>
      <c r="F5073" s="56" t="s">
        <v>5618</v>
      </c>
    </row>
    <row r="5074" spans="1:6" x14ac:dyDescent="0.25">
      <c r="A5074" s="56" t="s">
        <v>948</v>
      </c>
      <c r="B5074" s="56" t="s">
        <v>5618</v>
      </c>
      <c r="C5074" s="56" t="s">
        <v>5783</v>
      </c>
      <c r="D5074" s="57" t="s">
        <v>5769</v>
      </c>
      <c r="E5074" s="72" t="s">
        <v>5755</v>
      </c>
      <c r="F5074" s="56" t="s">
        <v>5618</v>
      </c>
    </row>
    <row r="5075" spans="1:6" x14ac:dyDescent="0.25">
      <c r="A5075" s="56" t="s">
        <v>949</v>
      </c>
      <c r="B5075" s="56" t="s">
        <v>5618</v>
      </c>
      <c r="C5075" s="56" t="s">
        <v>5783</v>
      </c>
      <c r="D5075" s="57" t="s">
        <v>5769</v>
      </c>
      <c r="E5075" s="72" t="s">
        <v>5755</v>
      </c>
      <c r="F5075" s="56" t="s">
        <v>5618</v>
      </c>
    </row>
    <row r="5076" spans="1:6" x14ac:dyDescent="0.25">
      <c r="A5076" s="56" t="s">
        <v>832</v>
      </c>
      <c r="B5076" s="56" t="s">
        <v>5618</v>
      </c>
      <c r="C5076" s="56" t="s">
        <v>5783</v>
      </c>
      <c r="D5076" s="57" t="s">
        <v>5769</v>
      </c>
      <c r="E5076" s="72" t="s">
        <v>5755</v>
      </c>
      <c r="F5076" s="56" t="s">
        <v>5618</v>
      </c>
    </row>
    <row r="5077" spans="1:6" x14ac:dyDescent="0.25">
      <c r="A5077" s="56" t="s">
        <v>803</v>
      </c>
      <c r="B5077" s="56" t="s">
        <v>5618</v>
      </c>
      <c r="C5077" s="56" t="s">
        <v>5783</v>
      </c>
      <c r="D5077" s="57" t="s">
        <v>5769</v>
      </c>
      <c r="E5077" s="72" t="s">
        <v>5755</v>
      </c>
      <c r="F5077" s="56" t="s">
        <v>5618</v>
      </c>
    </row>
    <row r="5078" spans="1:6" x14ac:dyDescent="0.25">
      <c r="A5078" s="56" t="s">
        <v>3381</v>
      </c>
      <c r="B5078" s="56" t="s">
        <v>5618</v>
      </c>
      <c r="C5078" s="56" t="s">
        <v>5783</v>
      </c>
      <c r="D5078" s="57" t="s">
        <v>5769</v>
      </c>
      <c r="E5078" s="72" t="s">
        <v>5755</v>
      </c>
      <c r="F5078" s="56" t="s">
        <v>5618</v>
      </c>
    </row>
    <row r="5079" spans="1:6" x14ac:dyDescent="0.25">
      <c r="A5079" s="56" t="s">
        <v>984</v>
      </c>
      <c r="B5079" s="56" t="s">
        <v>5618</v>
      </c>
      <c r="C5079" s="56" t="s">
        <v>5783</v>
      </c>
      <c r="D5079" s="57" t="s">
        <v>5769</v>
      </c>
      <c r="E5079" s="72" t="s">
        <v>5755</v>
      </c>
      <c r="F5079" s="56" t="s">
        <v>5618</v>
      </c>
    </row>
    <row r="5080" spans="1:6" x14ac:dyDescent="0.25">
      <c r="A5080" s="56" t="s">
        <v>3623</v>
      </c>
      <c r="B5080" s="56" t="s">
        <v>5618</v>
      </c>
      <c r="C5080" s="56" t="s">
        <v>5783</v>
      </c>
      <c r="D5080" s="57" t="s">
        <v>5769</v>
      </c>
      <c r="E5080" s="72" t="s">
        <v>5755</v>
      </c>
      <c r="F5080" s="56" t="s">
        <v>5618</v>
      </c>
    </row>
    <row r="5081" spans="1:6" x14ac:dyDescent="0.25">
      <c r="A5081" s="56" t="s">
        <v>858</v>
      </c>
      <c r="B5081" s="56" t="s">
        <v>5618</v>
      </c>
      <c r="C5081" s="56" t="s">
        <v>5783</v>
      </c>
      <c r="D5081" s="57" t="s">
        <v>5769</v>
      </c>
      <c r="E5081" s="72" t="s">
        <v>5755</v>
      </c>
      <c r="F5081" s="56" t="s">
        <v>5618</v>
      </c>
    </row>
    <row r="5082" spans="1:6" x14ac:dyDescent="0.25">
      <c r="A5082" s="56" t="s">
        <v>882</v>
      </c>
      <c r="B5082" s="56" t="s">
        <v>5618</v>
      </c>
      <c r="C5082" s="56" t="s">
        <v>5783</v>
      </c>
      <c r="D5082" s="57" t="s">
        <v>5769</v>
      </c>
      <c r="E5082" s="72" t="s">
        <v>5755</v>
      </c>
      <c r="F5082" s="56" t="s">
        <v>5618</v>
      </c>
    </row>
    <row r="5083" spans="1:6" x14ac:dyDescent="0.25">
      <c r="A5083" s="56" t="s">
        <v>3812</v>
      </c>
      <c r="B5083" s="56" t="s">
        <v>5618</v>
      </c>
      <c r="C5083" s="56" t="s">
        <v>5783</v>
      </c>
      <c r="D5083" s="57" t="s">
        <v>5769</v>
      </c>
      <c r="E5083" s="72" t="s">
        <v>5755</v>
      </c>
      <c r="F5083" s="56" t="s">
        <v>5618</v>
      </c>
    </row>
    <row r="5084" spans="1:6" x14ac:dyDescent="0.25">
      <c r="A5084" s="56" t="s">
        <v>859</v>
      </c>
      <c r="B5084" s="56" t="s">
        <v>5618</v>
      </c>
      <c r="C5084" s="56" t="s">
        <v>5783</v>
      </c>
      <c r="D5084" s="57" t="s">
        <v>5769</v>
      </c>
      <c r="E5084" s="72" t="s">
        <v>5755</v>
      </c>
      <c r="F5084" s="56" t="s">
        <v>5618</v>
      </c>
    </row>
    <row r="5085" spans="1:6" x14ac:dyDescent="0.25">
      <c r="A5085" s="56" t="s">
        <v>918</v>
      </c>
      <c r="B5085" s="56" t="s">
        <v>5618</v>
      </c>
      <c r="C5085" s="56" t="s">
        <v>5783</v>
      </c>
      <c r="D5085" s="57" t="s">
        <v>5769</v>
      </c>
      <c r="E5085" s="72" t="s">
        <v>5755</v>
      </c>
      <c r="F5085" s="56" t="s">
        <v>5618</v>
      </c>
    </row>
    <row r="5086" spans="1:6" x14ac:dyDescent="0.25">
      <c r="A5086" s="56" t="s">
        <v>988</v>
      </c>
      <c r="B5086" s="56" t="s">
        <v>5618</v>
      </c>
      <c r="C5086" s="56" t="s">
        <v>5783</v>
      </c>
      <c r="D5086" s="57" t="s">
        <v>5769</v>
      </c>
      <c r="E5086" s="72" t="s">
        <v>5755</v>
      </c>
      <c r="F5086" s="56" t="s">
        <v>5618</v>
      </c>
    </row>
    <row r="5087" spans="1:6" x14ac:dyDescent="0.25">
      <c r="A5087" s="56" t="s">
        <v>3387</v>
      </c>
      <c r="B5087" s="56" t="s">
        <v>5618</v>
      </c>
      <c r="C5087" s="56" t="s">
        <v>5783</v>
      </c>
      <c r="D5087" s="57" t="s">
        <v>5769</v>
      </c>
      <c r="E5087" s="72" t="s">
        <v>5755</v>
      </c>
      <c r="F5087" s="56" t="s">
        <v>5618</v>
      </c>
    </row>
    <row r="5088" spans="1:6" x14ac:dyDescent="0.25">
      <c r="A5088" s="56" t="s">
        <v>732</v>
      </c>
      <c r="B5088" s="56" t="s">
        <v>5618</v>
      </c>
      <c r="C5088" s="56" t="s">
        <v>5783</v>
      </c>
      <c r="D5088" s="57" t="s">
        <v>5769</v>
      </c>
      <c r="E5088" s="72" t="s">
        <v>5755</v>
      </c>
      <c r="F5088" s="56" t="s">
        <v>5618</v>
      </c>
    </row>
    <row r="5089" spans="1:6" x14ac:dyDescent="0.25">
      <c r="A5089" s="56" t="s">
        <v>3441</v>
      </c>
      <c r="B5089" s="56" t="s">
        <v>5618</v>
      </c>
      <c r="C5089" s="56" t="s">
        <v>5783</v>
      </c>
      <c r="D5089" s="57" t="s">
        <v>5769</v>
      </c>
      <c r="E5089" s="72" t="s">
        <v>5755</v>
      </c>
      <c r="F5089" s="56" t="s">
        <v>5618</v>
      </c>
    </row>
    <row r="5090" spans="1:6" x14ac:dyDescent="0.25">
      <c r="A5090" s="56" t="s">
        <v>3391</v>
      </c>
      <c r="B5090" s="56" t="s">
        <v>5618</v>
      </c>
      <c r="C5090" s="56" t="s">
        <v>5783</v>
      </c>
      <c r="D5090" s="57" t="s">
        <v>5769</v>
      </c>
      <c r="E5090" s="72" t="s">
        <v>5755</v>
      </c>
      <c r="F5090" s="56" t="s">
        <v>5618</v>
      </c>
    </row>
    <row r="5091" spans="1:6" x14ac:dyDescent="0.25">
      <c r="A5091" s="56" t="s">
        <v>959</v>
      </c>
      <c r="B5091" s="56" t="s">
        <v>5618</v>
      </c>
      <c r="C5091" s="56" t="s">
        <v>5783</v>
      </c>
      <c r="D5091" s="57" t="s">
        <v>5769</v>
      </c>
      <c r="E5091" s="72" t="s">
        <v>5755</v>
      </c>
      <c r="F5091" s="56" t="s">
        <v>5618</v>
      </c>
    </row>
    <row r="5092" spans="1:6" x14ac:dyDescent="0.25">
      <c r="A5092" s="56" t="s">
        <v>924</v>
      </c>
      <c r="B5092" s="56" t="s">
        <v>5618</v>
      </c>
      <c r="C5092" s="56" t="s">
        <v>5783</v>
      </c>
      <c r="D5092" s="57" t="s">
        <v>5769</v>
      </c>
      <c r="E5092" s="72" t="s">
        <v>5755</v>
      </c>
      <c r="F5092" s="56" t="s">
        <v>5618</v>
      </c>
    </row>
    <row r="5093" spans="1:6" x14ac:dyDescent="0.25">
      <c r="A5093" s="56" t="s">
        <v>925</v>
      </c>
      <c r="B5093" s="56" t="s">
        <v>5618</v>
      </c>
      <c r="C5093" s="56" t="s">
        <v>5783</v>
      </c>
      <c r="D5093" s="57" t="s">
        <v>5769</v>
      </c>
      <c r="E5093" s="72" t="s">
        <v>5755</v>
      </c>
      <c r="F5093" s="56" t="s">
        <v>5618</v>
      </c>
    </row>
    <row r="5094" spans="1:6" x14ac:dyDescent="0.25">
      <c r="A5094" s="56" t="s">
        <v>3818</v>
      </c>
      <c r="B5094" s="56" t="s">
        <v>5618</v>
      </c>
      <c r="C5094" s="56" t="s">
        <v>5783</v>
      </c>
      <c r="D5094" s="57" t="s">
        <v>5769</v>
      </c>
      <c r="E5094" s="72" t="s">
        <v>5755</v>
      </c>
      <c r="F5094" s="56" t="s">
        <v>5618</v>
      </c>
    </row>
    <row r="5095" spans="1:6" x14ac:dyDescent="0.25">
      <c r="A5095" s="56" t="s">
        <v>3647</v>
      </c>
      <c r="B5095" s="56" t="s">
        <v>5618</v>
      </c>
      <c r="C5095" s="56" t="s">
        <v>5783</v>
      </c>
      <c r="D5095" s="57" t="s">
        <v>5769</v>
      </c>
      <c r="E5095" s="72" t="s">
        <v>5755</v>
      </c>
      <c r="F5095" s="56" t="s">
        <v>5618</v>
      </c>
    </row>
    <row r="5096" spans="1:6" x14ac:dyDescent="0.25">
      <c r="A5096" s="56" t="s">
        <v>3447</v>
      </c>
      <c r="B5096" s="56" t="s">
        <v>5618</v>
      </c>
      <c r="C5096" s="56" t="s">
        <v>5783</v>
      </c>
      <c r="D5096" s="57" t="s">
        <v>5769</v>
      </c>
      <c r="E5096" s="72" t="s">
        <v>5755</v>
      </c>
      <c r="F5096" s="56" t="s">
        <v>5618</v>
      </c>
    </row>
    <row r="5097" spans="1:6" x14ac:dyDescent="0.25">
      <c r="A5097" s="56" t="s">
        <v>895</v>
      </c>
      <c r="B5097" s="56" t="s">
        <v>5618</v>
      </c>
      <c r="C5097" s="56" t="s">
        <v>5783</v>
      </c>
      <c r="D5097" s="57" t="s">
        <v>5769</v>
      </c>
      <c r="E5097" s="72" t="s">
        <v>5755</v>
      </c>
      <c r="F5097" s="56" t="s">
        <v>5618</v>
      </c>
    </row>
    <row r="5098" spans="1:6" x14ac:dyDescent="0.25">
      <c r="A5098" s="56" t="s">
        <v>929</v>
      </c>
      <c r="B5098" s="56" t="s">
        <v>5618</v>
      </c>
      <c r="C5098" s="56" t="s">
        <v>5783</v>
      </c>
      <c r="D5098" s="57" t="s">
        <v>5769</v>
      </c>
      <c r="E5098" s="72" t="s">
        <v>5755</v>
      </c>
      <c r="F5098" s="56" t="s">
        <v>5618</v>
      </c>
    </row>
    <row r="5099" spans="1:6" x14ac:dyDescent="0.25">
      <c r="A5099" s="56" t="s">
        <v>840</v>
      </c>
      <c r="B5099" s="56" t="s">
        <v>5618</v>
      </c>
      <c r="C5099" s="56" t="s">
        <v>5783</v>
      </c>
      <c r="D5099" s="57" t="s">
        <v>5769</v>
      </c>
      <c r="E5099" s="72" t="s">
        <v>5755</v>
      </c>
      <c r="F5099" s="56" t="s">
        <v>5618</v>
      </c>
    </row>
    <row r="5100" spans="1:6" x14ac:dyDescent="0.25">
      <c r="A5100" s="56" t="s">
        <v>1002</v>
      </c>
      <c r="B5100" s="56" t="s">
        <v>5618</v>
      </c>
      <c r="C5100" s="56" t="s">
        <v>5783</v>
      </c>
      <c r="D5100" s="57" t="s">
        <v>5769</v>
      </c>
      <c r="E5100" s="72" t="s">
        <v>5755</v>
      </c>
      <c r="F5100" s="56" t="s">
        <v>5618</v>
      </c>
    </row>
    <row r="5101" spans="1:6" x14ac:dyDescent="0.25">
      <c r="A5101" s="56" t="s">
        <v>3630</v>
      </c>
      <c r="B5101" s="56" t="s">
        <v>5618</v>
      </c>
      <c r="C5101" s="56" t="s">
        <v>5783</v>
      </c>
      <c r="D5101" s="57" t="s">
        <v>5769</v>
      </c>
      <c r="E5101" s="72" t="s">
        <v>5755</v>
      </c>
      <c r="F5101" s="56" t="s">
        <v>5618</v>
      </c>
    </row>
    <row r="5102" spans="1:6" x14ac:dyDescent="0.25">
      <c r="A5102" s="56" t="s">
        <v>3396</v>
      </c>
      <c r="B5102" s="56" t="s">
        <v>5618</v>
      </c>
      <c r="C5102" s="56" t="s">
        <v>5783</v>
      </c>
      <c r="D5102" s="57" t="s">
        <v>5769</v>
      </c>
      <c r="E5102" s="72" t="s">
        <v>5755</v>
      </c>
      <c r="F5102" s="56" t="s">
        <v>5618</v>
      </c>
    </row>
    <row r="5103" spans="1:6" x14ac:dyDescent="0.25">
      <c r="A5103" s="56" t="s">
        <v>816</v>
      </c>
      <c r="B5103" s="56" t="s">
        <v>5618</v>
      </c>
      <c r="C5103" s="56" t="s">
        <v>5783</v>
      </c>
      <c r="D5103" s="57" t="s">
        <v>5769</v>
      </c>
      <c r="E5103" s="72" t="s">
        <v>5755</v>
      </c>
      <c r="F5103" s="56" t="s">
        <v>5618</v>
      </c>
    </row>
    <row r="5104" spans="1:6" x14ac:dyDescent="0.25">
      <c r="A5104" s="56" t="s">
        <v>843</v>
      </c>
      <c r="B5104" s="56" t="s">
        <v>5618</v>
      </c>
      <c r="C5104" s="56" t="s">
        <v>5783</v>
      </c>
      <c r="D5104" s="57" t="s">
        <v>5769</v>
      </c>
      <c r="E5104" s="72" t="s">
        <v>5755</v>
      </c>
      <c r="F5104" s="56" t="s">
        <v>5618</v>
      </c>
    </row>
    <row r="5105" spans="1:6" x14ac:dyDescent="0.25">
      <c r="A5105" s="56" t="s">
        <v>3632</v>
      </c>
      <c r="B5105" s="56" t="s">
        <v>5618</v>
      </c>
      <c r="C5105" s="56" t="s">
        <v>5783</v>
      </c>
      <c r="D5105" s="57" t="s">
        <v>5769</v>
      </c>
      <c r="E5105" s="72" t="s">
        <v>5755</v>
      </c>
      <c r="F5105" s="56" t="s">
        <v>5618</v>
      </c>
    </row>
    <row r="5106" spans="1:6" x14ac:dyDescent="0.25">
      <c r="A5106" s="56" t="s">
        <v>3458</v>
      </c>
      <c r="B5106" s="56" t="s">
        <v>5618</v>
      </c>
      <c r="C5106" s="56" t="s">
        <v>5783</v>
      </c>
      <c r="D5106" s="57" t="s">
        <v>5769</v>
      </c>
      <c r="E5106" s="72" t="s">
        <v>5755</v>
      </c>
      <c r="F5106" s="56" t="s">
        <v>5618</v>
      </c>
    </row>
    <row r="5107" spans="1:6" x14ac:dyDescent="0.25">
      <c r="A5107" s="56" t="s">
        <v>3397</v>
      </c>
      <c r="B5107" s="56" t="s">
        <v>5618</v>
      </c>
      <c r="C5107" s="56" t="s">
        <v>5783</v>
      </c>
      <c r="D5107" s="57" t="s">
        <v>5769</v>
      </c>
      <c r="E5107" s="72" t="s">
        <v>5755</v>
      </c>
      <c r="F5107" s="56" t="s">
        <v>5618</v>
      </c>
    </row>
    <row r="5108" spans="1:6" x14ac:dyDescent="0.25">
      <c r="A5108" s="56" t="s">
        <v>844</v>
      </c>
      <c r="B5108" s="56" t="s">
        <v>5618</v>
      </c>
      <c r="C5108" s="56" t="s">
        <v>5783</v>
      </c>
      <c r="D5108" s="57" t="s">
        <v>5769</v>
      </c>
      <c r="E5108" s="72" t="s">
        <v>5755</v>
      </c>
      <c r="F5108" s="56" t="s">
        <v>5618</v>
      </c>
    </row>
    <row r="5109" spans="1:6" x14ac:dyDescent="0.25">
      <c r="A5109" s="56" t="s">
        <v>970</v>
      </c>
      <c r="B5109" s="56" t="s">
        <v>5618</v>
      </c>
      <c r="C5109" s="56" t="s">
        <v>5783</v>
      </c>
      <c r="D5109" s="57" t="s">
        <v>5769</v>
      </c>
      <c r="E5109" s="72" t="s">
        <v>5755</v>
      </c>
      <c r="F5109" s="56" t="s">
        <v>5618</v>
      </c>
    </row>
    <row r="5110" spans="1:6" x14ac:dyDescent="0.25">
      <c r="A5110" s="56" t="s">
        <v>3398</v>
      </c>
      <c r="B5110" s="56" t="s">
        <v>5618</v>
      </c>
      <c r="C5110" s="56" t="s">
        <v>5783</v>
      </c>
      <c r="D5110" s="57" t="s">
        <v>5769</v>
      </c>
      <c r="E5110" s="72" t="s">
        <v>5755</v>
      </c>
      <c r="F5110" s="56" t="s">
        <v>5618</v>
      </c>
    </row>
    <row r="5111" spans="1:6" x14ac:dyDescent="0.25">
      <c r="A5111" s="56" t="s">
        <v>3826</v>
      </c>
      <c r="B5111" s="56" t="s">
        <v>5618</v>
      </c>
      <c r="C5111" s="56" t="s">
        <v>5783</v>
      </c>
      <c r="D5111" s="57" t="s">
        <v>5769</v>
      </c>
      <c r="E5111" s="72" t="s">
        <v>5755</v>
      </c>
      <c r="F5111" s="56" t="s">
        <v>5618</v>
      </c>
    </row>
    <row r="5112" spans="1:6" x14ac:dyDescent="0.25">
      <c r="A5112" s="56" t="s">
        <v>847</v>
      </c>
      <c r="B5112" s="56" t="s">
        <v>5618</v>
      </c>
      <c r="C5112" s="56" t="s">
        <v>5783</v>
      </c>
      <c r="D5112" s="57" t="s">
        <v>5769</v>
      </c>
      <c r="E5112" s="72" t="s">
        <v>5755</v>
      </c>
      <c r="F5112" s="56" t="s">
        <v>5618</v>
      </c>
    </row>
    <row r="5113" spans="1:6" x14ac:dyDescent="0.25">
      <c r="A5113" s="56" t="s">
        <v>823</v>
      </c>
      <c r="B5113" s="56" t="s">
        <v>5618</v>
      </c>
      <c r="C5113" s="56" t="s">
        <v>5783</v>
      </c>
      <c r="D5113" s="57" t="s">
        <v>5769</v>
      </c>
      <c r="E5113" s="72" t="s">
        <v>5755</v>
      </c>
      <c r="F5113" s="56" t="s">
        <v>5618</v>
      </c>
    </row>
    <row r="5114" spans="1:6" x14ac:dyDescent="0.25">
      <c r="A5114" s="56" t="s">
        <v>848</v>
      </c>
      <c r="B5114" s="56" t="s">
        <v>5618</v>
      </c>
      <c r="C5114" s="56" t="s">
        <v>5783</v>
      </c>
      <c r="D5114" s="57" t="s">
        <v>5769</v>
      </c>
      <c r="E5114" s="72" t="s">
        <v>5755</v>
      </c>
      <c r="F5114" s="56" t="s">
        <v>5618</v>
      </c>
    </row>
    <row r="5115" spans="1:6" x14ac:dyDescent="0.25">
      <c r="A5115" s="56" t="s">
        <v>3655</v>
      </c>
      <c r="B5115" s="56" t="s">
        <v>5618</v>
      </c>
      <c r="C5115" s="56" t="s">
        <v>5783</v>
      </c>
      <c r="D5115" s="57" t="s">
        <v>5769</v>
      </c>
      <c r="E5115" s="72" t="s">
        <v>5755</v>
      </c>
      <c r="F5115" s="56" t="s">
        <v>5618</v>
      </c>
    </row>
    <row r="5116" spans="1:6" x14ac:dyDescent="0.25">
      <c r="A5116" s="56" t="s">
        <v>1016</v>
      </c>
      <c r="B5116" s="56" t="s">
        <v>5618</v>
      </c>
      <c r="C5116" s="56" t="s">
        <v>5783</v>
      </c>
      <c r="D5116" s="57" t="s">
        <v>5769</v>
      </c>
      <c r="E5116" s="72" t="s">
        <v>5755</v>
      </c>
      <c r="F5116" s="56" t="s">
        <v>5618</v>
      </c>
    </row>
    <row r="5117" spans="1:6" x14ac:dyDescent="0.25">
      <c r="A5117" s="56" t="s">
        <v>4925</v>
      </c>
      <c r="B5117" s="56" t="s">
        <v>5619</v>
      </c>
      <c r="C5117" s="56" t="s">
        <v>298</v>
      </c>
      <c r="D5117" s="57" t="s">
        <v>5768</v>
      </c>
      <c r="E5117" s="72" t="s">
        <v>5755</v>
      </c>
      <c r="F5117" s="56" t="s">
        <v>5619</v>
      </c>
    </row>
    <row r="5118" spans="1:6" x14ac:dyDescent="0.25">
      <c r="A5118" s="56" t="s">
        <v>3792</v>
      </c>
      <c r="B5118" s="56" t="s">
        <v>5619</v>
      </c>
      <c r="C5118" s="56" t="s">
        <v>298</v>
      </c>
      <c r="D5118" s="57" t="s">
        <v>5768</v>
      </c>
      <c r="E5118" s="72" t="s">
        <v>5755</v>
      </c>
      <c r="F5118" s="56" t="s">
        <v>5619</v>
      </c>
    </row>
    <row r="5119" spans="1:6" x14ac:dyDescent="0.25">
      <c r="A5119" s="56" t="s">
        <v>4498</v>
      </c>
      <c r="B5119" s="56" t="s">
        <v>5619</v>
      </c>
      <c r="C5119" s="56" t="s">
        <v>298</v>
      </c>
      <c r="D5119" s="57" t="s">
        <v>5768</v>
      </c>
      <c r="E5119" s="72" t="s">
        <v>5755</v>
      </c>
      <c r="F5119" s="56" t="s">
        <v>5619</v>
      </c>
    </row>
    <row r="5120" spans="1:6" x14ac:dyDescent="0.25">
      <c r="A5120" s="56" t="s">
        <v>4500</v>
      </c>
      <c r="B5120" s="56" t="s">
        <v>5619</v>
      </c>
      <c r="C5120" s="56" t="s">
        <v>298</v>
      </c>
      <c r="D5120" s="57" t="s">
        <v>5768</v>
      </c>
      <c r="E5120" s="72" t="s">
        <v>5755</v>
      </c>
      <c r="F5120" s="56" t="s">
        <v>5619</v>
      </c>
    </row>
    <row r="5121" spans="1:6" x14ac:dyDescent="0.25">
      <c r="A5121" s="56" t="s">
        <v>1340</v>
      </c>
      <c r="B5121" s="56" t="s">
        <v>5619</v>
      </c>
      <c r="C5121" s="56" t="s">
        <v>298</v>
      </c>
      <c r="D5121" s="57" t="s">
        <v>5768</v>
      </c>
      <c r="E5121" s="72" t="s">
        <v>5755</v>
      </c>
      <c r="F5121" s="56" t="s">
        <v>5619</v>
      </c>
    </row>
    <row r="5122" spans="1:6" x14ac:dyDescent="0.25">
      <c r="A5122" s="56" t="s">
        <v>547</v>
      </c>
      <c r="B5122" s="56" t="s">
        <v>5619</v>
      </c>
      <c r="C5122" s="56" t="s">
        <v>298</v>
      </c>
      <c r="D5122" s="57" t="s">
        <v>5768</v>
      </c>
      <c r="E5122" s="72" t="s">
        <v>5755</v>
      </c>
      <c r="F5122" s="56" t="s">
        <v>5619</v>
      </c>
    </row>
    <row r="5123" spans="1:6" x14ac:dyDescent="0.25">
      <c r="A5123" s="56" t="s">
        <v>4501</v>
      </c>
      <c r="B5123" s="56" t="s">
        <v>5619</v>
      </c>
      <c r="C5123" s="56" t="s">
        <v>298</v>
      </c>
      <c r="D5123" s="57" t="s">
        <v>5768</v>
      </c>
      <c r="E5123" s="72" t="s">
        <v>5755</v>
      </c>
      <c r="F5123" s="56" t="s">
        <v>5619</v>
      </c>
    </row>
    <row r="5124" spans="1:6" x14ac:dyDescent="0.25">
      <c r="A5124" s="56" t="s">
        <v>1295</v>
      </c>
      <c r="B5124" s="56" t="s">
        <v>5619</v>
      </c>
      <c r="C5124" s="56" t="s">
        <v>298</v>
      </c>
      <c r="D5124" s="57" t="s">
        <v>5768</v>
      </c>
      <c r="E5124" s="72" t="s">
        <v>5755</v>
      </c>
      <c r="F5124" s="56" t="s">
        <v>5619</v>
      </c>
    </row>
    <row r="5125" spans="1:6" x14ac:dyDescent="0.25">
      <c r="A5125" s="56" t="s">
        <v>1033</v>
      </c>
      <c r="B5125" s="56" t="s">
        <v>5619</v>
      </c>
      <c r="C5125" s="56" t="s">
        <v>298</v>
      </c>
      <c r="D5125" s="57" t="s">
        <v>5768</v>
      </c>
      <c r="E5125" s="72" t="s">
        <v>5755</v>
      </c>
      <c r="F5125" s="56" t="s">
        <v>5619</v>
      </c>
    </row>
    <row r="5126" spans="1:6" x14ac:dyDescent="0.25">
      <c r="A5126" s="56" t="s">
        <v>4502</v>
      </c>
      <c r="B5126" s="56" t="s">
        <v>5619</v>
      </c>
      <c r="C5126" s="56" t="s">
        <v>298</v>
      </c>
      <c r="D5126" s="57" t="s">
        <v>5768</v>
      </c>
      <c r="E5126" s="72" t="s">
        <v>5755</v>
      </c>
      <c r="F5126" s="56" t="s">
        <v>5619</v>
      </c>
    </row>
    <row r="5127" spans="1:6" x14ac:dyDescent="0.25">
      <c r="A5127" s="56" t="s">
        <v>552</v>
      </c>
      <c r="B5127" s="56" t="s">
        <v>5619</v>
      </c>
      <c r="C5127" s="56" t="s">
        <v>298</v>
      </c>
      <c r="D5127" s="57" t="s">
        <v>5768</v>
      </c>
      <c r="E5127" s="72" t="s">
        <v>5755</v>
      </c>
      <c r="F5127" s="56" t="s">
        <v>5619</v>
      </c>
    </row>
    <row r="5128" spans="1:6" x14ac:dyDescent="0.25">
      <c r="A5128" s="56" t="s">
        <v>1063</v>
      </c>
      <c r="B5128" s="56" t="s">
        <v>5619</v>
      </c>
      <c r="C5128" s="56" t="s">
        <v>298</v>
      </c>
      <c r="D5128" s="57" t="s">
        <v>5768</v>
      </c>
      <c r="E5128" s="72" t="s">
        <v>5755</v>
      </c>
      <c r="F5128" s="56" t="s">
        <v>5619</v>
      </c>
    </row>
    <row r="5129" spans="1:6" x14ac:dyDescent="0.25">
      <c r="A5129" s="56" t="s">
        <v>1064</v>
      </c>
      <c r="B5129" s="56" t="s">
        <v>5619</v>
      </c>
      <c r="C5129" s="56" t="s">
        <v>298</v>
      </c>
      <c r="D5129" s="57" t="s">
        <v>5768</v>
      </c>
      <c r="E5129" s="72" t="s">
        <v>5755</v>
      </c>
      <c r="F5129" s="56" t="s">
        <v>5619</v>
      </c>
    </row>
    <row r="5130" spans="1:6" x14ac:dyDescent="0.25">
      <c r="A5130" s="56" t="s">
        <v>1318</v>
      </c>
      <c r="B5130" s="56" t="s">
        <v>5619</v>
      </c>
      <c r="C5130" s="56" t="s">
        <v>298</v>
      </c>
      <c r="D5130" s="57" t="s">
        <v>5768</v>
      </c>
      <c r="E5130" s="72" t="s">
        <v>5755</v>
      </c>
      <c r="F5130" s="56" t="s">
        <v>5619</v>
      </c>
    </row>
    <row r="5131" spans="1:6" x14ac:dyDescent="0.25">
      <c r="A5131" s="56" t="s">
        <v>4926</v>
      </c>
      <c r="B5131" s="56" t="s">
        <v>5619</v>
      </c>
      <c r="C5131" s="56" t="s">
        <v>298</v>
      </c>
      <c r="D5131" s="57" t="s">
        <v>5768</v>
      </c>
      <c r="E5131" s="72" t="s">
        <v>5755</v>
      </c>
      <c r="F5131" s="56" t="s">
        <v>5619</v>
      </c>
    </row>
    <row r="5132" spans="1:6" x14ac:dyDescent="0.25">
      <c r="A5132" s="56" t="s">
        <v>1065</v>
      </c>
      <c r="B5132" s="56" t="s">
        <v>5619</v>
      </c>
      <c r="C5132" s="56" t="s">
        <v>298</v>
      </c>
      <c r="D5132" s="57" t="s">
        <v>5768</v>
      </c>
      <c r="E5132" s="72" t="s">
        <v>5755</v>
      </c>
      <c r="F5132" s="56" t="s">
        <v>5619</v>
      </c>
    </row>
    <row r="5133" spans="1:6" x14ac:dyDescent="0.25">
      <c r="A5133" s="56" t="s">
        <v>1102</v>
      </c>
      <c r="B5133" s="56" t="s">
        <v>5619</v>
      </c>
      <c r="C5133" s="56" t="s">
        <v>298</v>
      </c>
      <c r="D5133" s="57" t="s">
        <v>5768</v>
      </c>
      <c r="E5133" s="72" t="s">
        <v>5755</v>
      </c>
      <c r="F5133" s="56" t="s">
        <v>5619</v>
      </c>
    </row>
    <row r="5134" spans="1:6" x14ac:dyDescent="0.25">
      <c r="A5134" s="56" t="s">
        <v>1034</v>
      </c>
      <c r="B5134" s="56" t="s">
        <v>5619</v>
      </c>
      <c r="C5134" s="56" t="s">
        <v>298</v>
      </c>
      <c r="D5134" s="57" t="s">
        <v>5768</v>
      </c>
      <c r="E5134" s="72" t="s">
        <v>5755</v>
      </c>
      <c r="F5134" s="56" t="s">
        <v>5619</v>
      </c>
    </row>
    <row r="5135" spans="1:6" x14ac:dyDescent="0.25">
      <c r="A5135" s="56" t="s">
        <v>1067</v>
      </c>
      <c r="B5135" s="56" t="s">
        <v>5619</v>
      </c>
      <c r="C5135" s="56" t="s">
        <v>298</v>
      </c>
      <c r="D5135" s="57" t="s">
        <v>5768</v>
      </c>
      <c r="E5135" s="72" t="s">
        <v>5755</v>
      </c>
      <c r="F5135" s="56" t="s">
        <v>5619</v>
      </c>
    </row>
    <row r="5136" spans="1:6" x14ac:dyDescent="0.25">
      <c r="A5136" s="56" t="s">
        <v>1322</v>
      </c>
      <c r="B5136" s="56" t="s">
        <v>5619</v>
      </c>
      <c r="C5136" s="56" t="s">
        <v>298</v>
      </c>
      <c r="D5136" s="57" t="s">
        <v>5768</v>
      </c>
      <c r="E5136" s="72" t="s">
        <v>5755</v>
      </c>
      <c r="F5136" s="56" t="s">
        <v>5619</v>
      </c>
    </row>
    <row r="5137" spans="1:6" x14ac:dyDescent="0.25">
      <c r="A5137" s="56" t="s">
        <v>1075</v>
      </c>
      <c r="B5137" s="56" t="s">
        <v>5619</v>
      </c>
      <c r="C5137" s="56" t="s">
        <v>298</v>
      </c>
      <c r="D5137" s="57" t="s">
        <v>5768</v>
      </c>
      <c r="E5137" s="72" t="s">
        <v>5755</v>
      </c>
      <c r="F5137" s="56" t="s">
        <v>5619</v>
      </c>
    </row>
    <row r="5138" spans="1:6" x14ac:dyDescent="0.25">
      <c r="A5138" s="56" t="s">
        <v>1397</v>
      </c>
      <c r="B5138" s="56" t="s">
        <v>5619</v>
      </c>
      <c r="C5138" s="56" t="s">
        <v>298</v>
      </c>
      <c r="D5138" s="57" t="s">
        <v>5768</v>
      </c>
      <c r="E5138" s="72" t="s">
        <v>5755</v>
      </c>
      <c r="F5138" s="56" t="s">
        <v>5619</v>
      </c>
    </row>
    <row r="5139" spans="1:6" x14ac:dyDescent="0.25">
      <c r="A5139" s="56" t="s">
        <v>1077</v>
      </c>
      <c r="B5139" s="56" t="s">
        <v>5619</v>
      </c>
      <c r="C5139" s="56" t="s">
        <v>298</v>
      </c>
      <c r="D5139" s="57" t="s">
        <v>5768</v>
      </c>
      <c r="E5139" s="72" t="s">
        <v>5755</v>
      </c>
      <c r="F5139" s="56" t="s">
        <v>5619</v>
      </c>
    </row>
    <row r="5140" spans="1:6" x14ac:dyDescent="0.25">
      <c r="A5140" s="56" t="s">
        <v>2829</v>
      </c>
      <c r="B5140" s="56" t="s">
        <v>5619</v>
      </c>
      <c r="C5140" s="56" t="s">
        <v>298</v>
      </c>
      <c r="D5140" s="57" t="s">
        <v>5768</v>
      </c>
      <c r="E5140" s="72" t="s">
        <v>5755</v>
      </c>
      <c r="F5140" s="56" t="s">
        <v>5619</v>
      </c>
    </row>
    <row r="5141" spans="1:6" x14ac:dyDescent="0.25">
      <c r="A5141" s="56" t="s">
        <v>1108</v>
      </c>
      <c r="B5141" s="56" t="s">
        <v>5619</v>
      </c>
      <c r="C5141" s="56" t="s">
        <v>298</v>
      </c>
      <c r="D5141" s="57" t="s">
        <v>5768</v>
      </c>
      <c r="E5141" s="72" t="s">
        <v>5755</v>
      </c>
      <c r="F5141" s="56" t="s">
        <v>5619</v>
      </c>
    </row>
    <row r="5142" spans="1:6" x14ac:dyDescent="0.25">
      <c r="A5142" s="56" t="s">
        <v>1079</v>
      </c>
      <c r="B5142" s="56" t="s">
        <v>5619</v>
      </c>
      <c r="C5142" s="56" t="s">
        <v>298</v>
      </c>
      <c r="D5142" s="57" t="s">
        <v>5768</v>
      </c>
      <c r="E5142" s="72" t="s">
        <v>5755</v>
      </c>
      <c r="F5142" s="56" t="s">
        <v>5619</v>
      </c>
    </row>
    <row r="5143" spans="1:6" x14ac:dyDescent="0.25">
      <c r="A5143" s="56" t="s">
        <v>1040</v>
      </c>
      <c r="B5143" s="56" t="s">
        <v>5619</v>
      </c>
      <c r="C5143" s="56" t="s">
        <v>1057</v>
      </c>
      <c r="D5143" s="57" t="s">
        <v>5768</v>
      </c>
      <c r="E5143" s="72" t="s">
        <v>5755</v>
      </c>
      <c r="F5143" s="56" t="s">
        <v>5619</v>
      </c>
    </row>
    <row r="5144" spans="1:6" x14ac:dyDescent="0.25">
      <c r="A5144" s="56" t="s">
        <v>5020</v>
      </c>
      <c r="B5144" s="56" t="s">
        <v>5619</v>
      </c>
      <c r="C5144" s="56" t="s">
        <v>1057</v>
      </c>
      <c r="D5144" s="57" t="s">
        <v>5768</v>
      </c>
      <c r="E5144" s="72" t="s">
        <v>5755</v>
      </c>
      <c r="F5144" s="56" t="s">
        <v>5619</v>
      </c>
    </row>
    <row r="5145" spans="1:6" x14ac:dyDescent="0.25">
      <c r="A5145" s="56" t="s">
        <v>1041</v>
      </c>
      <c r="B5145" s="56" t="s">
        <v>5619</v>
      </c>
      <c r="C5145" s="56" t="s">
        <v>1057</v>
      </c>
      <c r="D5145" s="57" t="s">
        <v>5768</v>
      </c>
      <c r="E5145" s="72" t="s">
        <v>5755</v>
      </c>
      <c r="F5145" s="56" t="s">
        <v>5619</v>
      </c>
    </row>
    <row r="5146" spans="1:6" x14ac:dyDescent="0.25">
      <c r="A5146" s="56" t="s">
        <v>1110</v>
      </c>
      <c r="B5146" s="56" t="s">
        <v>5619</v>
      </c>
      <c r="C5146" s="56" t="s">
        <v>1057</v>
      </c>
      <c r="D5146" s="57" t="s">
        <v>5768</v>
      </c>
      <c r="E5146" s="72" t="s">
        <v>5755</v>
      </c>
      <c r="F5146" s="56" t="s">
        <v>5619</v>
      </c>
    </row>
    <row r="5147" spans="1:6" x14ac:dyDescent="0.25">
      <c r="A5147" s="56" t="s">
        <v>1391</v>
      </c>
      <c r="B5147" s="56" t="s">
        <v>5619</v>
      </c>
      <c r="C5147" s="56" t="s">
        <v>1057</v>
      </c>
      <c r="D5147" s="57" t="s">
        <v>5768</v>
      </c>
      <c r="E5147" s="72" t="s">
        <v>5755</v>
      </c>
      <c r="F5147" s="56" t="s">
        <v>5619</v>
      </c>
    </row>
    <row r="5148" spans="1:6" x14ac:dyDescent="0.25">
      <c r="A5148" s="56" t="s">
        <v>1112</v>
      </c>
      <c r="B5148" s="56" t="s">
        <v>5619</v>
      </c>
      <c r="C5148" s="56" t="s">
        <v>1057</v>
      </c>
      <c r="D5148" s="57" t="s">
        <v>5768</v>
      </c>
      <c r="E5148" s="72" t="s">
        <v>5755</v>
      </c>
      <c r="F5148" s="56" t="s">
        <v>5619</v>
      </c>
    </row>
    <row r="5149" spans="1:6" x14ac:dyDescent="0.25">
      <c r="A5149" s="56" t="s">
        <v>1080</v>
      </c>
      <c r="B5149" s="56" t="s">
        <v>5619</v>
      </c>
      <c r="C5149" s="56" t="s">
        <v>1057</v>
      </c>
      <c r="D5149" s="57" t="s">
        <v>5768</v>
      </c>
      <c r="E5149" s="72" t="s">
        <v>5755</v>
      </c>
      <c r="F5149" s="56" t="s">
        <v>5619</v>
      </c>
    </row>
    <row r="5150" spans="1:6" x14ac:dyDescent="0.25">
      <c r="A5150" s="56" t="s">
        <v>1042</v>
      </c>
      <c r="B5150" s="56" t="s">
        <v>5619</v>
      </c>
      <c r="C5150" s="56" t="s">
        <v>1057</v>
      </c>
      <c r="D5150" s="57" t="s">
        <v>5768</v>
      </c>
      <c r="E5150" s="72" t="s">
        <v>5755</v>
      </c>
      <c r="F5150" s="56" t="s">
        <v>5619</v>
      </c>
    </row>
    <row r="5151" spans="1:6" x14ac:dyDescent="0.25">
      <c r="A5151" s="56" t="s">
        <v>1081</v>
      </c>
      <c r="B5151" s="56" t="s">
        <v>5619</v>
      </c>
      <c r="C5151" s="56" t="s">
        <v>1057</v>
      </c>
      <c r="D5151" s="57" t="s">
        <v>5768</v>
      </c>
      <c r="E5151" s="72" t="s">
        <v>5755</v>
      </c>
      <c r="F5151" s="56" t="s">
        <v>5619</v>
      </c>
    </row>
    <row r="5152" spans="1:6" x14ac:dyDescent="0.25">
      <c r="A5152" s="56" t="s">
        <v>1082</v>
      </c>
      <c r="B5152" s="56" t="s">
        <v>5619</v>
      </c>
      <c r="C5152" s="56" t="s">
        <v>1057</v>
      </c>
      <c r="D5152" s="57" t="s">
        <v>5768</v>
      </c>
      <c r="E5152" s="72" t="s">
        <v>5755</v>
      </c>
      <c r="F5152" s="56" t="s">
        <v>5619</v>
      </c>
    </row>
    <row r="5153" spans="1:6" x14ac:dyDescent="0.25">
      <c r="A5153" s="56" t="s">
        <v>1115</v>
      </c>
      <c r="B5153" s="56" t="s">
        <v>5619</v>
      </c>
      <c r="C5153" s="56" t="s">
        <v>1057</v>
      </c>
      <c r="D5153" s="57" t="s">
        <v>5768</v>
      </c>
      <c r="E5153" s="72" t="s">
        <v>5755</v>
      </c>
      <c r="F5153" s="56" t="s">
        <v>5619</v>
      </c>
    </row>
    <row r="5154" spans="1:6" x14ac:dyDescent="0.25">
      <c r="A5154" s="56" t="s">
        <v>1116</v>
      </c>
      <c r="B5154" s="56" t="s">
        <v>5619</v>
      </c>
      <c r="C5154" s="56" t="s">
        <v>1057</v>
      </c>
      <c r="D5154" s="57" t="s">
        <v>5768</v>
      </c>
      <c r="E5154" s="72" t="s">
        <v>5755</v>
      </c>
      <c r="F5154" s="56" t="s">
        <v>5619</v>
      </c>
    </row>
    <row r="5155" spans="1:6" x14ac:dyDescent="0.25">
      <c r="A5155" s="56" t="s">
        <v>4503</v>
      </c>
      <c r="B5155" s="56" t="s">
        <v>5619</v>
      </c>
      <c r="C5155" s="56" t="s">
        <v>1057</v>
      </c>
      <c r="D5155" s="57" t="s">
        <v>5768</v>
      </c>
      <c r="E5155" s="72" t="s">
        <v>5755</v>
      </c>
      <c r="F5155" s="56" t="s">
        <v>5619</v>
      </c>
    </row>
    <row r="5156" spans="1:6" x14ac:dyDescent="0.25">
      <c r="A5156" s="56" t="s">
        <v>1088</v>
      </c>
      <c r="B5156" s="56" t="s">
        <v>5619</v>
      </c>
      <c r="C5156" s="56" t="s">
        <v>1057</v>
      </c>
      <c r="D5156" s="57" t="s">
        <v>5768</v>
      </c>
      <c r="E5156" s="72" t="s">
        <v>5755</v>
      </c>
      <c r="F5156" s="56" t="s">
        <v>5619</v>
      </c>
    </row>
    <row r="5157" spans="1:6" x14ac:dyDescent="0.25">
      <c r="A5157" s="56" t="s">
        <v>4504</v>
      </c>
      <c r="B5157" s="56" t="s">
        <v>5619</v>
      </c>
      <c r="C5157" s="56" t="s">
        <v>1057</v>
      </c>
      <c r="D5157" s="57" t="s">
        <v>5768</v>
      </c>
      <c r="E5157" s="72" t="s">
        <v>5755</v>
      </c>
      <c r="F5157" s="56" t="s">
        <v>5619</v>
      </c>
    </row>
    <row r="5158" spans="1:6" x14ac:dyDescent="0.25">
      <c r="A5158" s="56" t="s">
        <v>1090</v>
      </c>
      <c r="B5158" s="56" t="s">
        <v>5619</v>
      </c>
      <c r="C5158" s="56" t="s">
        <v>1057</v>
      </c>
      <c r="D5158" s="57" t="s">
        <v>5768</v>
      </c>
      <c r="E5158" s="72" t="s">
        <v>5755</v>
      </c>
      <c r="F5158" s="56" t="s">
        <v>5619</v>
      </c>
    </row>
    <row r="5159" spans="1:6" x14ac:dyDescent="0.25">
      <c r="A5159" s="56" t="s">
        <v>1876</v>
      </c>
      <c r="B5159" s="56" t="s">
        <v>5619</v>
      </c>
      <c r="C5159" s="56" t="s">
        <v>1057</v>
      </c>
      <c r="D5159" s="57" t="s">
        <v>5768</v>
      </c>
      <c r="E5159" s="72" t="s">
        <v>5755</v>
      </c>
      <c r="F5159" s="56" t="s">
        <v>5619</v>
      </c>
    </row>
    <row r="5160" spans="1:6" x14ac:dyDescent="0.25">
      <c r="A5160" s="56" t="s">
        <v>1049</v>
      </c>
      <c r="B5160" s="56" t="s">
        <v>5619</v>
      </c>
      <c r="C5160" s="56" t="s">
        <v>1057</v>
      </c>
      <c r="D5160" s="57" t="s">
        <v>5768</v>
      </c>
      <c r="E5160" s="72" t="s">
        <v>5755</v>
      </c>
      <c r="F5160" s="56" t="s">
        <v>5619</v>
      </c>
    </row>
    <row r="5161" spans="1:6" x14ac:dyDescent="0.25">
      <c r="A5161" s="56" t="s">
        <v>1091</v>
      </c>
      <c r="B5161" s="56" t="s">
        <v>5619</v>
      </c>
      <c r="C5161" s="56" t="s">
        <v>1057</v>
      </c>
      <c r="D5161" s="57" t="s">
        <v>5768</v>
      </c>
      <c r="E5161" s="72" t="s">
        <v>5755</v>
      </c>
      <c r="F5161" s="56" t="s">
        <v>5619</v>
      </c>
    </row>
    <row r="5162" spans="1:6" x14ac:dyDescent="0.25">
      <c r="A5162" s="56" t="s">
        <v>1093</v>
      </c>
      <c r="B5162" s="56" t="s">
        <v>5619</v>
      </c>
      <c r="C5162" s="56" t="s">
        <v>1057</v>
      </c>
      <c r="D5162" s="57" t="s">
        <v>5768</v>
      </c>
      <c r="E5162" s="72" t="s">
        <v>5755</v>
      </c>
      <c r="F5162" s="56" t="s">
        <v>5619</v>
      </c>
    </row>
    <row r="5163" spans="1:6" x14ac:dyDescent="0.25">
      <c r="A5163" s="56" t="s">
        <v>1051</v>
      </c>
      <c r="B5163" s="56" t="s">
        <v>5619</v>
      </c>
      <c r="C5163" s="56" t="s">
        <v>1057</v>
      </c>
      <c r="D5163" s="57" t="s">
        <v>5768</v>
      </c>
      <c r="E5163" s="72" t="s">
        <v>5755</v>
      </c>
      <c r="F5163" s="56" t="s">
        <v>5619</v>
      </c>
    </row>
    <row r="5164" spans="1:6" x14ac:dyDescent="0.25">
      <c r="A5164" s="56" t="s">
        <v>4505</v>
      </c>
      <c r="B5164" s="56" t="s">
        <v>5619</v>
      </c>
      <c r="C5164" s="56" t="s">
        <v>1057</v>
      </c>
      <c r="D5164" s="57" t="s">
        <v>5768</v>
      </c>
      <c r="E5164" s="72" t="s">
        <v>5755</v>
      </c>
      <c r="F5164" s="56" t="s">
        <v>5619</v>
      </c>
    </row>
    <row r="5165" spans="1:6" x14ac:dyDescent="0.25">
      <c r="A5165" s="56" t="s">
        <v>1055</v>
      </c>
      <c r="B5165" s="56" t="s">
        <v>5619</v>
      </c>
      <c r="C5165" s="56" t="s">
        <v>1057</v>
      </c>
      <c r="D5165" s="57" t="s">
        <v>5768</v>
      </c>
      <c r="E5165" s="72" t="s">
        <v>5755</v>
      </c>
      <c r="F5165" s="56" t="s">
        <v>5619</v>
      </c>
    </row>
    <row r="5166" spans="1:6" x14ac:dyDescent="0.25">
      <c r="A5166" s="56" t="s">
        <v>1056</v>
      </c>
      <c r="B5166" s="56" t="s">
        <v>5619</v>
      </c>
      <c r="C5166" s="56" t="s">
        <v>1057</v>
      </c>
      <c r="D5166" s="57" t="s">
        <v>5768</v>
      </c>
      <c r="E5166" s="72" t="s">
        <v>5755</v>
      </c>
      <c r="F5166" s="56" t="s">
        <v>5619</v>
      </c>
    </row>
    <row r="5167" spans="1:6" x14ac:dyDescent="0.25">
      <c r="A5167" s="56" t="s">
        <v>4974</v>
      </c>
      <c r="B5167" s="56" t="s">
        <v>5619</v>
      </c>
      <c r="C5167" s="56" t="s">
        <v>1057</v>
      </c>
      <c r="D5167" s="57" t="s">
        <v>5768</v>
      </c>
      <c r="E5167" s="72" t="s">
        <v>5755</v>
      </c>
      <c r="F5167" s="56" t="s">
        <v>5619</v>
      </c>
    </row>
    <row r="5168" spans="1:6" x14ac:dyDescent="0.25">
      <c r="A5168" s="56" t="s">
        <v>155</v>
      </c>
      <c r="B5168" s="56" t="s">
        <v>5620</v>
      </c>
      <c r="C5168" s="56" t="s">
        <v>1263</v>
      </c>
      <c r="D5168" s="57" t="s">
        <v>5768</v>
      </c>
      <c r="E5168" s="72" t="s">
        <v>5755</v>
      </c>
      <c r="F5168" s="56" t="s">
        <v>5620</v>
      </c>
    </row>
    <row r="5169" spans="1:6" x14ac:dyDescent="0.25">
      <c r="A5169" s="56" t="s">
        <v>1020</v>
      </c>
      <c r="B5169" s="56" t="s">
        <v>5620</v>
      </c>
      <c r="C5169" s="56" t="s">
        <v>1263</v>
      </c>
      <c r="D5169" s="57" t="s">
        <v>5768</v>
      </c>
      <c r="E5169" s="72" t="s">
        <v>5755</v>
      </c>
      <c r="F5169" s="56" t="s">
        <v>5620</v>
      </c>
    </row>
    <row r="5170" spans="1:6" x14ac:dyDescent="0.25">
      <c r="A5170" s="56" t="s">
        <v>2885</v>
      </c>
      <c r="B5170" s="56" t="s">
        <v>5620</v>
      </c>
      <c r="C5170" s="56" t="s">
        <v>1263</v>
      </c>
      <c r="D5170" s="57" t="s">
        <v>5768</v>
      </c>
      <c r="E5170" s="72" t="s">
        <v>5755</v>
      </c>
      <c r="F5170" s="56" t="s">
        <v>5620</v>
      </c>
    </row>
    <row r="5171" spans="1:6" x14ac:dyDescent="0.25">
      <c r="A5171" s="56" t="s">
        <v>1021</v>
      </c>
      <c r="B5171" s="56" t="s">
        <v>5620</v>
      </c>
      <c r="C5171" s="56" t="s">
        <v>1263</v>
      </c>
      <c r="D5171" s="57" t="s">
        <v>5768</v>
      </c>
      <c r="E5171" s="72" t="s">
        <v>5755</v>
      </c>
      <c r="F5171" s="56" t="s">
        <v>5620</v>
      </c>
    </row>
    <row r="5172" spans="1:6" x14ac:dyDescent="0.25">
      <c r="A5172" s="56" t="s">
        <v>4929</v>
      </c>
      <c r="B5172" s="56" t="s">
        <v>5620</v>
      </c>
      <c r="C5172" s="56" t="s">
        <v>1263</v>
      </c>
      <c r="D5172" s="57" t="s">
        <v>5768</v>
      </c>
      <c r="E5172" s="72" t="s">
        <v>5755</v>
      </c>
      <c r="F5172" s="56" t="s">
        <v>5620</v>
      </c>
    </row>
    <row r="5173" spans="1:6" x14ac:dyDescent="0.25">
      <c r="A5173" s="56" t="s">
        <v>1023</v>
      </c>
      <c r="B5173" s="56" t="s">
        <v>5620</v>
      </c>
      <c r="C5173" s="56" t="s">
        <v>1263</v>
      </c>
      <c r="D5173" s="57" t="s">
        <v>5768</v>
      </c>
      <c r="E5173" s="72" t="s">
        <v>5755</v>
      </c>
      <c r="F5173" s="56" t="s">
        <v>5620</v>
      </c>
    </row>
    <row r="5174" spans="1:6" x14ac:dyDescent="0.25">
      <c r="A5174" s="56" t="s">
        <v>1024</v>
      </c>
      <c r="B5174" s="56" t="s">
        <v>5620</v>
      </c>
      <c r="C5174" s="56" t="s">
        <v>1263</v>
      </c>
      <c r="D5174" s="57" t="s">
        <v>5768</v>
      </c>
      <c r="E5174" s="72" t="s">
        <v>5755</v>
      </c>
      <c r="F5174" s="56" t="s">
        <v>5620</v>
      </c>
    </row>
    <row r="5175" spans="1:6" x14ac:dyDescent="0.25">
      <c r="A5175" s="56" t="s">
        <v>1025</v>
      </c>
      <c r="B5175" s="56" t="s">
        <v>5620</v>
      </c>
      <c r="C5175" s="56" t="s">
        <v>1263</v>
      </c>
      <c r="D5175" s="57" t="s">
        <v>5768</v>
      </c>
      <c r="E5175" s="72" t="s">
        <v>5755</v>
      </c>
      <c r="F5175" s="56" t="s">
        <v>5620</v>
      </c>
    </row>
    <row r="5176" spans="1:6" x14ac:dyDescent="0.25">
      <c r="A5176" s="56" t="s">
        <v>1026</v>
      </c>
      <c r="B5176" s="56" t="s">
        <v>5620</v>
      </c>
      <c r="C5176" s="56" t="s">
        <v>1263</v>
      </c>
      <c r="D5176" s="57" t="s">
        <v>5768</v>
      </c>
      <c r="E5176" s="72" t="s">
        <v>5755</v>
      </c>
      <c r="F5176" s="56" t="s">
        <v>5620</v>
      </c>
    </row>
    <row r="5177" spans="1:6" x14ac:dyDescent="0.25">
      <c r="A5177" s="56" t="s">
        <v>4976</v>
      </c>
      <c r="B5177" s="56" t="s">
        <v>5620</v>
      </c>
      <c r="C5177" s="56" t="s">
        <v>1263</v>
      </c>
      <c r="D5177" s="57" t="s">
        <v>5768</v>
      </c>
      <c r="E5177" s="72" t="s">
        <v>5755</v>
      </c>
      <c r="F5177" s="56" t="s">
        <v>5620</v>
      </c>
    </row>
    <row r="5178" spans="1:6" x14ac:dyDescent="0.25">
      <c r="A5178" s="56" t="s">
        <v>1027</v>
      </c>
      <c r="B5178" s="56" t="s">
        <v>5620</v>
      </c>
      <c r="C5178" s="56" t="s">
        <v>1263</v>
      </c>
      <c r="D5178" s="57" t="s">
        <v>5768</v>
      </c>
      <c r="E5178" s="72" t="s">
        <v>5755</v>
      </c>
      <c r="F5178" s="56" t="s">
        <v>5620</v>
      </c>
    </row>
    <row r="5179" spans="1:6" x14ac:dyDescent="0.25">
      <c r="A5179" s="56" t="s">
        <v>1028</v>
      </c>
      <c r="B5179" s="56" t="s">
        <v>5620</v>
      </c>
      <c r="C5179" s="56" t="s">
        <v>1263</v>
      </c>
      <c r="D5179" s="57" t="s">
        <v>5768</v>
      </c>
      <c r="E5179" s="72" t="s">
        <v>5755</v>
      </c>
      <c r="F5179" s="56" t="s">
        <v>5620</v>
      </c>
    </row>
    <row r="5180" spans="1:6" x14ac:dyDescent="0.25">
      <c r="A5180" s="56" t="s">
        <v>1031</v>
      </c>
      <c r="B5180" s="56" t="s">
        <v>5620</v>
      </c>
      <c r="C5180" s="56" t="s">
        <v>1263</v>
      </c>
      <c r="D5180" s="57" t="s">
        <v>5768</v>
      </c>
      <c r="E5180" s="72" t="s">
        <v>5755</v>
      </c>
      <c r="F5180" s="56" t="s">
        <v>5620</v>
      </c>
    </row>
    <row r="5181" spans="1:6" x14ac:dyDescent="0.25">
      <c r="A5181" s="56" t="s">
        <v>1032</v>
      </c>
      <c r="B5181" s="56" t="s">
        <v>5620</v>
      </c>
      <c r="C5181" s="56" t="s">
        <v>1263</v>
      </c>
      <c r="D5181" s="57" t="s">
        <v>5768</v>
      </c>
      <c r="E5181" s="72" t="s">
        <v>5755</v>
      </c>
      <c r="F5181" s="56" t="s">
        <v>5620</v>
      </c>
    </row>
    <row r="5182" spans="1:6" x14ac:dyDescent="0.25">
      <c r="A5182" s="56" t="s">
        <v>1100</v>
      </c>
      <c r="B5182" s="56" t="s">
        <v>5620</v>
      </c>
      <c r="C5182" s="56" t="s">
        <v>1263</v>
      </c>
      <c r="D5182" s="57" t="s">
        <v>5768</v>
      </c>
      <c r="E5182" s="72" t="s">
        <v>5755</v>
      </c>
      <c r="F5182" s="56" t="s">
        <v>5620</v>
      </c>
    </row>
    <row r="5183" spans="1:6" x14ac:dyDescent="0.25">
      <c r="A5183" s="56" t="s">
        <v>4740</v>
      </c>
      <c r="B5183" s="56" t="s">
        <v>5620</v>
      </c>
      <c r="C5183" s="56" t="s">
        <v>1263</v>
      </c>
      <c r="D5183" s="57" t="s">
        <v>5768</v>
      </c>
      <c r="E5183" s="72" t="s">
        <v>5755</v>
      </c>
      <c r="F5183" s="56" t="s">
        <v>5620</v>
      </c>
    </row>
    <row r="5184" spans="1:6" x14ac:dyDescent="0.25">
      <c r="A5184" s="56" t="s">
        <v>1103</v>
      </c>
      <c r="B5184" s="56" t="s">
        <v>5620</v>
      </c>
      <c r="C5184" s="56" t="s">
        <v>1263</v>
      </c>
      <c r="D5184" s="57" t="s">
        <v>5768</v>
      </c>
      <c r="E5184" s="72" t="s">
        <v>5755</v>
      </c>
      <c r="F5184" s="56" t="s">
        <v>5620</v>
      </c>
    </row>
    <row r="5185" spans="1:6" x14ac:dyDescent="0.25">
      <c r="A5185" s="56" t="s">
        <v>219</v>
      </c>
      <c r="B5185" s="56" t="s">
        <v>5620</v>
      </c>
      <c r="C5185" s="56" t="s">
        <v>1263</v>
      </c>
      <c r="D5185" s="57" t="s">
        <v>5768</v>
      </c>
      <c r="E5185" s="72" t="s">
        <v>5755</v>
      </c>
      <c r="F5185" s="56" t="s">
        <v>5620</v>
      </c>
    </row>
    <row r="5186" spans="1:6" x14ac:dyDescent="0.25">
      <c r="A5186" s="56" t="s">
        <v>1035</v>
      </c>
      <c r="B5186" s="56" t="s">
        <v>5620</v>
      </c>
      <c r="C5186" s="56" t="s">
        <v>1263</v>
      </c>
      <c r="D5186" s="57" t="s">
        <v>5768</v>
      </c>
      <c r="E5186" s="72" t="s">
        <v>5755</v>
      </c>
      <c r="F5186" s="56" t="s">
        <v>5620</v>
      </c>
    </row>
    <row r="5187" spans="1:6" x14ac:dyDescent="0.25">
      <c r="A5187" s="56" t="s">
        <v>1036</v>
      </c>
      <c r="B5187" s="56" t="s">
        <v>5620</v>
      </c>
      <c r="C5187" s="56" t="s">
        <v>1263</v>
      </c>
      <c r="D5187" s="57" t="s">
        <v>5768</v>
      </c>
      <c r="E5187" s="72" t="s">
        <v>5755</v>
      </c>
      <c r="F5187" s="56" t="s">
        <v>5620</v>
      </c>
    </row>
    <row r="5188" spans="1:6" x14ac:dyDescent="0.25">
      <c r="A5188" s="56" t="s">
        <v>364</v>
      </c>
      <c r="B5188" s="56" t="s">
        <v>5620</v>
      </c>
      <c r="C5188" s="56" t="s">
        <v>1263</v>
      </c>
      <c r="D5188" s="57" t="s">
        <v>5768</v>
      </c>
      <c r="E5188" s="72" t="s">
        <v>5755</v>
      </c>
      <c r="F5188" s="56" t="s">
        <v>5620</v>
      </c>
    </row>
    <row r="5189" spans="1:6" x14ac:dyDescent="0.25">
      <c r="A5189" s="56" t="s">
        <v>1068</v>
      </c>
      <c r="B5189" s="56" t="s">
        <v>5620</v>
      </c>
      <c r="C5189" s="56" t="s">
        <v>1263</v>
      </c>
      <c r="D5189" s="57" t="s">
        <v>5768</v>
      </c>
      <c r="E5189" s="72" t="s">
        <v>5755</v>
      </c>
      <c r="F5189" s="56" t="s">
        <v>5620</v>
      </c>
    </row>
    <row r="5190" spans="1:6" x14ac:dyDescent="0.25">
      <c r="A5190" s="56" t="s">
        <v>4977</v>
      </c>
      <c r="B5190" s="56" t="s">
        <v>5620</v>
      </c>
      <c r="C5190" s="56" t="s">
        <v>1263</v>
      </c>
      <c r="D5190" s="57" t="s">
        <v>5768</v>
      </c>
      <c r="E5190" s="72" t="s">
        <v>5755</v>
      </c>
      <c r="F5190" s="56" t="s">
        <v>5620</v>
      </c>
    </row>
    <row r="5191" spans="1:6" x14ac:dyDescent="0.25">
      <c r="A5191" s="56" t="s">
        <v>1069</v>
      </c>
      <c r="B5191" s="56" t="s">
        <v>5620</v>
      </c>
      <c r="C5191" s="56" t="s">
        <v>1263</v>
      </c>
      <c r="D5191" s="57" t="s">
        <v>5768</v>
      </c>
      <c r="E5191" s="72" t="s">
        <v>5755</v>
      </c>
      <c r="F5191" s="56" t="s">
        <v>5620</v>
      </c>
    </row>
    <row r="5192" spans="1:6" x14ac:dyDescent="0.25">
      <c r="A5192" s="56" t="s">
        <v>1070</v>
      </c>
      <c r="B5192" s="56" t="s">
        <v>5620</v>
      </c>
      <c r="C5192" s="56" t="s">
        <v>1263</v>
      </c>
      <c r="D5192" s="57" t="s">
        <v>5768</v>
      </c>
      <c r="E5192" s="72" t="s">
        <v>5755</v>
      </c>
      <c r="F5192" s="56" t="s">
        <v>5620</v>
      </c>
    </row>
    <row r="5193" spans="1:6" x14ac:dyDescent="0.25">
      <c r="A5193" s="56" t="s">
        <v>1071</v>
      </c>
      <c r="B5193" s="56" t="s">
        <v>5620</v>
      </c>
      <c r="C5193" s="56" t="s">
        <v>1263</v>
      </c>
      <c r="D5193" s="57" t="s">
        <v>5768</v>
      </c>
      <c r="E5193" s="72" t="s">
        <v>5755</v>
      </c>
      <c r="F5193" s="56" t="s">
        <v>5620</v>
      </c>
    </row>
    <row r="5194" spans="1:6" x14ac:dyDescent="0.25">
      <c r="A5194" s="56" t="s">
        <v>1072</v>
      </c>
      <c r="B5194" s="56" t="s">
        <v>5620</v>
      </c>
      <c r="C5194" s="56" t="s">
        <v>1263</v>
      </c>
      <c r="D5194" s="57" t="s">
        <v>5768</v>
      </c>
      <c r="E5194" s="72" t="s">
        <v>5755</v>
      </c>
      <c r="F5194" s="56" t="s">
        <v>5620</v>
      </c>
    </row>
    <row r="5195" spans="1:6" x14ac:dyDescent="0.25">
      <c r="A5195" s="56" t="s">
        <v>1073</v>
      </c>
      <c r="B5195" s="56" t="s">
        <v>5620</v>
      </c>
      <c r="C5195" s="56" t="s">
        <v>1263</v>
      </c>
      <c r="D5195" s="57" t="s">
        <v>5768</v>
      </c>
      <c r="E5195" s="72" t="s">
        <v>5755</v>
      </c>
      <c r="F5195" s="56" t="s">
        <v>5620</v>
      </c>
    </row>
    <row r="5196" spans="1:6" x14ac:dyDescent="0.25">
      <c r="A5196" s="56" t="s">
        <v>1074</v>
      </c>
      <c r="B5196" s="56" t="s">
        <v>5620</v>
      </c>
      <c r="C5196" s="56" t="s">
        <v>1263</v>
      </c>
      <c r="D5196" s="57" t="s">
        <v>5768</v>
      </c>
      <c r="E5196" s="72" t="s">
        <v>5755</v>
      </c>
      <c r="F5196" s="56" t="s">
        <v>5620</v>
      </c>
    </row>
    <row r="5197" spans="1:6" x14ac:dyDescent="0.25">
      <c r="A5197" s="56" t="s">
        <v>5018</v>
      </c>
      <c r="B5197" s="56" t="s">
        <v>5620</v>
      </c>
      <c r="C5197" s="56" t="s">
        <v>1263</v>
      </c>
      <c r="D5197" s="57" t="s">
        <v>5768</v>
      </c>
      <c r="E5197" s="72" t="s">
        <v>5755</v>
      </c>
      <c r="F5197" s="56" t="s">
        <v>5620</v>
      </c>
    </row>
    <row r="5198" spans="1:6" x14ac:dyDescent="0.25">
      <c r="A5198" s="56" t="s">
        <v>1078</v>
      </c>
      <c r="B5198" s="56" t="s">
        <v>5620</v>
      </c>
      <c r="C5198" s="56" t="s">
        <v>329</v>
      </c>
      <c r="D5198" s="57" t="s">
        <v>5768</v>
      </c>
      <c r="E5198" s="72" t="s">
        <v>5755</v>
      </c>
      <c r="F5198" s="56" t="s">
        <v>5620</v>
      </c>
    </row>
    <row r="5199" spans="1:6" x14ac:dyDescent="0.25">
      <c r="A5199" s="56" t="s">
        <v>1107</v>
      </c>
      <c r="B5199" s="56" t="s">
        <v>5620</v>
      </c>
      <c r="C5199" s="56" t="s">
        <v>329</v>
      </c>
      <c r="D5199" s="57" t="s">
        <v>5768</v>
      </c>
      <c r="E5199" s="72" t="s">
        <v>5755</v>
      </c>
      <c r="F5199" s="56" t="s">
        <v>5620</v>
      </c>
    </row>
    <row r="5200" spans="1:6" x14ac:dyDescent="0.25">
      <c r="A5200" s="56" t="s">
        <v>371</v>
      </c>
      <c r="B5200" s="56" t="s">
        <v>5620</v>
      </c>
      <c r="C5200" s="56" t="s">
        <v>329</v>
      </c>
      <c r="D5200" s="57" t="s">
        <v>5768</v>
      </c>
      <c r="E5200" s="72" t="s">
        <v>5755</v>
      </c>
      <c r="F5200" s="56" t="s">
        <v>5620</v>
      </c>
    </row>
    <row r="5201" spans="1:6" x14ac:dyDescent="0.25">
      <c r="A5201" s="56" t="s">
        <v>1038</v>
      </c>
      <c r="B5201" s="56" t="s">
        <v>5620</v>
      </c>
      <c r="C5201" s="56" t="s">
        <v>329</v>
      </c>
      <c r="D5201" s="57" t="s">
        <v>5768</v>
      </c>
      <c r="E5201" s="72" t="s">
        <v>5755</v>
      </c>
      <c r="F5201" s="56" t="s">
        <v>5620</v>
      </c>
    </row>
    <row r="5202" spans="1:6" x14ac:dyDescent="0.25">
      <c r="A5202" s="56" t="s">
        <v>5019</v>
      </c>
      <c r="B5202" s="56" t="s">
        <v>5620</v>
      </c>
      <c r="C5202" s="56" t="s">
        <v>329</v>
      </c>
      <c r="D5202" s="57" t="s">
        <v>5768</v>
      </c>
      <c r="E5202" s="72" t="s">
        <v>5755</v>
      </c>
      <c r="F5202" s="56" t="s">
        <v>5620</v>
      </c>
    </row>
    <row r="5203" spans="1:6" x14ac:dyDescent="0.25">
      <c r="A5203" s="56" t="s">
        <v>1113</v>
      </c>
      <c r="B5203" s="56" t="s">
        <v>5620</v>
      </c>
      <c r="C5203" s="56" t="s">
        <v>329</v>
      </c>
      <c r="D5203" s="57" t="s">
        <v>5768</v>
      </c>
      <c r="E5203" s="72" t="s">
        <v>5755</v>
      </c>
      <c r="F5203" s="56" t="s">
        <v>5620</v>
      </c>
    </row>
    <row r="5204" spans="1:6" x14ac:dyDescent="0.25">
      <c r="A5204" s="56" t="s">
        <v>1043</v>
      </c>
      <c r="B5204" s="56" t="s">
        <v>5620</v>
      </c>
      <c r="C5204" s="56" t="s">
        <v>329</v>
      </c>
      <c r="D5204" s="57" t="s">
        <v>5768</v>
      </c>
      <c r="E5204" s="72" t="s">
        <v>5755</v>
      </c>
      <c r="F5204" s="56" t="s">
        <v>5620</v>
      </c>
    </row>
    <row r="5205" spans="1:6" x14ac:dyDescent="0.25">
      <c r="A5205" s="56" t="s">
        <v>4970</v>
      </c>
      <c r="B5205" s="56" t="s">
        <v>5620</v>
      </c>
      <c r="C5205" s="56" t="s">
        <v>329</v>
      </c>
      <c r="D5205" s="57" t="s">
        <v>5768</v>
      </c>
      <c r="E5205" s="72" t="s">
        <v>5755</v>
      </c>
      <c r="F5205" s="56" t="s">
        <v>5620</v>
      </c>
    </row>
    <row r="5206" spans="1:6" x14ac:dyDescent="0.25">
      <c r="A5206" s="56" t="s">
        <v>1085</v>
      </c>
      <c r="B5206" s="56" t="s">
        <v>5620</v>
      </c>
      <c r="C5206" s="56" t="s">
        <v>329</v>
      </c>
      <c r="D5206" s="57" t="s">
        <v>5768</v>
      </c>
      <c r="E5206" s="72" t="s">
        <v>5755</v>
      </c>
      <c r="F5206" s="56" t="s">
        <v>5620</v>
      </c>
    </row>
    <row r="5207" spans="1:6" x14ac:dyDescent="0.25">
      <c r="A5207" s="56" t="s">
        <v>1045</v>
      </c>
      <c r="B5207" s="56" t="s">
        <v>5620</v>
      </c>
      <c r="C5207" s="56" t="s">
        <v>329</v>
      </c>
      <c r="D5207" s="57" t="s">
        <v>5768</v>
      </c>
      <c r="E5207" s="72" t="s">
        <v>5755</v>
      </c>
      <c r="F5207" s="56" t="s">
        <v>5620</v>
      </c>
    </row>
    <row r="5208" spans="1:6" x14ac:dyDescent="0.25">
      <c r="A5208" s="56" t="s">
        <v>1392</v>
      </c>
      <c r="B5208" s="56" t="s">
        <v>5620</v>
      </c>
      <c r="C5208" s="56" t="s">
        <v>329</v>
      </c>
      <c r="D5208" s="57" t="s">
        <v>5768</v>
      </c>
      <c r="E5208" s="72" t="s">
        <v>5755</v>
      </c>
      <c r="F5208" s="56" t="s">
        <v>5620</v>
      </c>
    </row>
    <row r="5209" spans="1:6" x14ac:dyDescent="0.25">
      <c r="A5209" s="56" t="s">
        <v>1046</v>
      </c>
      <c r="B5209" s="56" t="s">
        <v>5620</v>
      </c>
      <c r="C5209" s="56" t="s">
        <v>329</v>
      </c>
      <c r="D5209" s="57" t="s">
        <v>5768</v>
      </c>
      <c r="E5209" s="72" t="s">
        <v>5755</v>
      </c>
      <c r="F5209" s="56" t="s">
        <v>5620</v>
      </c>
    </row>
    <row r="5210" spans="1:6" x14ac:dyDescent="0.25">
      <c r="A5210" s="56" t="s">
        <v>4971</v>
      </c>
      <c r="B5210" s="56" t="s">
        <v>5620</v>
      </c>
      <c r="C5210" s="56" t="s">
        <v>329</v>
      </c>
      <c r="D5210" s="57" t="s">
        <v>5768</v>
      </c>
      <c r="E5210" s="72" t="s">
        <v>5755</v>
      </c>
      <c r="F5210" s="56" t="s">
        <v>5620</v>
      </c>
    </row>
    <row r="5211" spans="1:6" x14ac:dyDescent="0.25">
      <c r="A5211" s="56" t="s">
        <v>1087</v>
      </c>
      <c r="B5211" s="56" t="s">
        <v>5620</v>
      </c>
      <c r="C5211" s="56" t="s">
        <v>329</v>
      </c>
      <c r="D5211" s="57" t="s">
        <v>5768</v>
      </c>
      <c r="E5211" s="72" t="s">
        <v>5755</v>
      </c>
      <c r="F5211" s="56" t="s">
        <v>5620</v>
      </c>
    </row>
    <row r="5212" spans="1:6" x14ac:dyDescent="0.25">
      <c r="A5212" s="56" t="s">
        <v>1089</v>
      </c>
      <c r="B5212" s="56" t="s">
        <v>5620</v>
      </c>
      <c r="C5212" s="56" t="s">
        <v>329</v>
      </c>
      <c r="D5212" s="57" t="s">
        <v>5768</v>
      </c>
      <c r="E5212" s="72" t="s">
        <v>5755</v>
      </c>
      <c r="F5212" s="56" t="s">
        <v>5620</v>
      </c>
    </row>
    <row r="5213" spans="1:6" x14ac:dyDescent="0.25">
      <c r="A5213" s="56" t="s">
        <v>1119</v>
      </c>
      <c r="B5213" s="56" t="s">
        <v>5620</v>
      </c>
      <c r="C5213" s="56" t="s">
        <v>329</v>
      </c>
      <c r="D5213" s="57" t="s">
        <v>5768</v>
      </c>
      <c r="E5213" s="72" t="s">
        <v>5755</v>
      </c>
      <c r="F5213" s="56" t="s">
        <v>5620</v>
      </c>
    </row>
    <row r="5214" spans="1:6" x14ac:dyDescent="0.25">
      <c r="A5214" s="56" t="s">
        <v>4972</v>
      </c>
      <c r="B5214" s="56" t="s">
        <v>5620</v>
      </c>
      <c r="C5214" s="56" t="s">
        <v>329</v>
      </c>
      <c r="D5214" s="57" t="s">
        <v>5768</v>
      </c>
      <c r="E5214" s="72" t="s">
        <v>5755</v>
      </c>
      <c r="F5214" s="56" t="s">
        <v>5620</v>
      </c>
    </row>
    <row r="5215" spans="1:6" x14ac:dyDescent="0.25">
      <c r="A5215" s="56" t="s">
        <v>1092</v>
      </c>
      <c r="B5215" s="56" t="s">
        <v>5620</v>
      </c>
      <c r="C5215" s="56" t="s">
        <v>329</v>
      </c>
      <c r="D5215" s="57" t="s">
        <v>5768</v>
      </c>
      <c r="E5215" s="72" t="s">
        <v>5755</v>
      </c>
      <c r="F5215" s="56" t="s">
        <v>5620</v>
      </c>
    </row>
    <row r="5216" spans="1:6" x14ac:dyDescent="0.25">
      <c r="A5216" s="56" t="s">
        <v>1052</v>
      </c>
      <c r="B5216" s="56" t="s">
        <v>5620</v>
      </c>
      <c r="C5216" s="56" t="s">
        <v>329</v>
      </c>
      <c r="D5216" s="57" t="s">
        <v>5768</v>
      </c>
      <c r="E5216" s="72" t="s">
        <v>5755</v>
      </c>
      <c r="F5216" s="56" t="s">
        <v>5620</v>
      </c>
    </row>
    <row r="5217" spans="1:6" x14ac:dyDescent="0.25">
      <c r="A5217" s="56" t="s">
        <v>386</v>
      </c>
      <c r="B5217" s="56" t="s">
        <v>5620</v>
      </c>
      <c r="C5217" s="56" t="s">
        <v>329</v>
      </c>
      <c r="D5217" s="57" t="s">
        <v>5768</v>
      </c>
      <c r="E5217" s="72" t="s">
        <v>5755</v>
      </c>
      <c r="F5217" s="56" t="s">
        <v>5620</v>
      </c>
    </row>
    <row r="5218" spans="1:6" x14ac:dyDescent="0.25">
      <c r="A5218" s="56" t="s">
        <v>1095</v>
      </c>
      <c r="B5218" s="56" t="s">
        <v>5620</v>
      </c>
      <c r="C5218" s="56" t="s">
        <v>329</v>
      </c>
      <c r="D5218" s="57" t="s">
        <v>5768</v>
      </c>
      <c r="E5218" s="72" t="s">
        <v>5755</v>
      </c>
      <c r="F5218" s="56" t="s">
        <v>5620</v>
      </c>
    </row>
    <row r="5219" spans="1:6" x14ac:dyDescent="0.25">
      <c r="A5219" s="56" t="s">
        <v>1123</v>
      </c>
      <c r="B5219" s="56" t="s">
        <v>5620</v>
      </c>
      <c r="C5219" s="56" t="s">
        <v>329</v>
      </c>
      <c r="D5219" s="57" t="s">
        <v>5768</v>
      </c>
      <c r="E5219" s="72" t="s">
        <v>5755</v>
      </c>
      <c r="F5219" s="56" t="s">
        <v>5620</v>
      </c>
    </row>
    <row r="5220" spans="1:6" x14ac:dyDescent="0.25">
      <c r="A5220" s="56" t="s">
        <v>4927</v>
      </c>
      <c r="B5220" s="56" t="s">
        <v>5620</v>
      </c>
      <c r="C5220" s="56" t="s">
        <v>329</v>
      </c>
      <c r="D5220" s="57" t="s">
        <v>5768</v>
      </c>
      <c r="E5220" s="72" t="s">
        <v>5755</v>
      </c>
      <c r="F5220" s="56" t="s">
        <v>5620</v>
      </c>
    </row>
    <row r="5221" spans="1:6" x14ac:dyDescent="0.25">
      <c r="A5221" s="56" t="s">
        <v>1124</v>
      </c>
      <c r="B5221" s="56" t="s">
        <v>5620</v>
      </c>
      <c r="C5221" s="56" t="s">
        <v>329</v>
      </c>
      <c r="D5221" s="57" t="s">
        <v>5768</v>
      </c>
      <c r="E5221" s="72" t="s">
        <v>5755</v>
      </c>
      <c r="F5221" s="56" t="s">
        <v>5620</v>
      </c>
    </row>
    <row r="5222" spans="1:6" x14ac:dyDescent="0.25">
      <c r="A5222" s="56" t="s">
        <v>4979</v>
      </c>
      <c r="B5222" s="56" t="s">
        <v>5620</v>
      </c>
      <c r="C5222" s="56" t="s">
        <v>329</v>
      </c>
      <c r="D5222" s="57" t="s">
        <v>5768</v>
      </c>
      <c r="E5222" s="72" t="s">
        <v>5755</v>
      </c>
      <c r="F5222" s="56" t="s">
        <v>5620</v>
      </c>
    </row>
    <row r="5223" spans="1:6" x14ac:dyDescent="0.25">
      <c r="A5223" s="56" t="s">
        <v>1096</v>
      </c>
      <c r="B5223" s="56" t="s">
        <v>5620</v>
      </c>
      <c r="C5223" s="56" t="s">
        <v>329</v>
      </c>
      <c r="D5223" s="57" t="s">
        <v>5768</v>
      </c>
      <c r="E5223" s="72" t="s">
        <v>5755</v>
      </c>
      <c r="F5223" s="56" t="s">
        <v>5620</v>
      </c>
    </row>
    <row r="5224" spans="1:6" x14ac:dyDescent="0.25">
      <c r="A5224" s="56" t="s">
        <v>308</v>
      </c>
      <c r="B5224" s="56" t="s">
        <v>5620</v>
      </c>
      <c r="C5224" s="56" t="s">
        <v>329</v>
      </c>
      <c r="D5224" s="57" t="s">
        <v>5768</v>
      </c>
      <c r="E5224" s="72" t="s">
        <v>5755</v>
      </c>
      <c r="F5224" s="56" t="s">
        <v>5620</v>
      </c>
    </row>
    <row r="5225" spans="1:6" x14ac:dyDescent="0.25">
      <c r="A5225" s="56" t="s">
        <v>1098</v>
      </c>
      <c r="B5225" s="56" t="s">
        <v>5620</v>
      </c>
      <c r="C5225" s="56" t="s">
        <v>329</v>
      </c>
      <c r="D5225" s="57" t="s">
        <v>5768</v>
      </c>
      <c r="E5225" s="72" t="s">
        <v>5755</v>
      </c>
      <c r="F5225" s="56" t="s">
        <v>5620</v>
      </c>
    </row>
    <row r="5226" spans="1:6" x14ac:dyDescent="0.25">
      <c r="A5226" s="56" t="s">
        <v>1127</v>
      </c>
      <c r="B5226" s="56" t="s">
        <v>5620</v>
      </c>
      <c r="C5226" s="56" t="s">
        <v>329</v>
      </c>
      <c r="D5226" s="57" t="s">
        <v>5768</v>
      </c>
      <c r="E5226" s="72" t="s">
        <v>5755</v>
      </c>
      <c r="F5226" s="56" t="s">
        <v>5620</v>
      </c>
    </row>
    <row r="5227" spans="1:6" x14ac:dyDescent="0.25">
      <c r="A5227" s="56" t="s">
        <v>1022</v>
      </c>
      <c r="B5227" s="56" t="s">
        <v>5621</v>
      </c>
      <c r="C5227" s="56" t="s">
        <v>243</v>
      </c>
      <c r="D5227" s="57" t="s">
        <v>5768</v>
      </c>
      <c r="E5227" s="72" t="s">
        <v>5755</v>
      </c>
      <c r="F5227" s="56" t="s">
        <v>5621</v>
      </c>
    </row>
    <row r="5228" spans="1:6" x14ac:dyDescent="0.25">
      <c r="A5228" s="56" t="s">
        <v>1058</v>
      </c>
      <c r="B5228" s="56" t="s">
        <v>5621</v>
      </c>
      <c r="C5228" s="56" t="s">
        <v>243</v>
      </c>
      <c r="D5228" s="57" t="s">
        <v>5768</v>
      </c>
      <c r="E5228" s="72" t="s">
        <v>5755</v>
      </c>
      <c r="F5228" s="56" t="s">
        <v>5621</v>
      </c>
    </row>
    <row r="5229" spans="1:6" x14ac:dyDescent="0.25">
      <c r="A5229" s="56" t="s">
        <v>4844</v>
      </c>
      <c r="B5229" s="56" t="s">
        <v>5621</v>
      </c>
      <c r="C5229" s="56" t="s">
        <v>243</v>
      </c>
      <c r="D5229" s="57" t="s">
        <v>5768</v>
      </c>
      <c r="E5229" s="72" t="s">
        <v>5755</v>
      </c>
      <c r="F5229" s="56" t="s">
        <v>5621</v>
      </c>
    </row>
    <row r="5230" spans="1:6" x14ac:dyDescent="0.25">
      <c r="A5230" s="56" t="s">
        <v>1029</v>
      </c>
      <c r="B5230" s="56" t="s">
        <v>5621</v>
      </c>
      <c r="C5230" s="56" t="s">
        <v>243</v>
      </c>
      <c r="D5230" s="57" t="s">
        <v>5768</v>
      </c>
      <c r="E5230" s="72" t="s">
        <v>5755</v>
      </c>
      <c r="F5230" s="56" t="s">
        <v>5621</v>
      </c>
    </row>
    <row r="5231" spans="1:6" x14ac:dyDescent="0.25">
      <c r="A5231" s="56" t="s">
        <v>4221</v>
      </c>
      <c r="B5231" s="56" t="s">
        <v>5621</v>
      </c>
      <c r="C5231" s="56" t="s">
        <v>243</v>
      </c>
      <c r="D5231" s="57" t="s">
        <v>5768</v>
      </c>
      <c r="E5231" s="72" t="s">
        <v>5755</v>
      </c>
      <c r="F5231" s="56" t="s">
        <v>5621</v>
      </c>
    </row>
    <row r="5232" spans="1:6" x14ac:dyDescent="0.25">
      <c r="A5232" s="56" t="s">
        <v>1292</v>
      </c>
      <c r="B5232" s="56" t="s">
        <v>5621</v>
      </c>
      <c r="C5232" s="56" t="s">
        <v>243</v>
      </c>
      <c r="D5232" s="57" t="s">
        <v>5768</v>
      </c>
      <c r="E5232" s="72" t="s">
        <v>5755</v>
      </c>
      <c r="F5232" s="56" t="s">
        <v>5621</v>
      </c>
    </row>
    <row r="5233" spans="1:6" x14ac:dyDescent="0.25">
      <c r="A5233" s="56" t="s">
        <v>1030</v>
      </c>
      <c r="B5233" s="56" t="s">
        <v>5621</v>
      </c>
      <c r="C5233" s="56" t="s">
        <v>243</v>
      </c>
      <c r="D5233" s="57" t="s">
        <v>5768</v>
      </c>
      <c r="E5233" s="72" t="s">
        <v>5755</v>
      </c>
      <c r="F5233" s="56" t="s">
        <v>5621</v>
      </c>
    </row>
    <row r="5234" spans="1:6" x14ac:dyDescent="0.25">
      <c r="A5234" s="56" t="s">
        <v>4258</v>
      </c>
      <c r="B5234" s="56" t="s">
        <v>5621</v>
      </c>
      <c r="C5234" s="56" t="s">
        <v>243</v>
      </c>
      <c r="D5234" s="57" t="s">
        <v>5768</v>
      </c>
      <c r="E5234" s="72" t="s">
        <v>5755</v>
      </c>
      <c r="F5234" s="56" t="s">
        <v>5621</v>
      </c>
    </row>
    <row r="5235" spans="1:6" x14ac:dyDescent="0.25">
      <c r="A5235" s="56" t="s">
        <v>1059</v>
      </c>
      <c r="B5235" s="56" t="s">
        <v>5621</v>
      </c>
      <c r="C5235" s="56" t="s">
        <v>243</v>
      </c>
      <c r="D5235" s="57" t="s">
        <v>5768</v>
      </c>
      <c r="E5235" s="72" t="s">
        <v>5755</v>
      </c>
      <c r="F5235" s="56" t="s">
        <v>5621</v>
      </c>
    </row>
    <row r="5236" spans="1:6" x14ac:dyDescent="0.25">
      <c r="A5236" s="56" t="s">
        <v>1060</v>
      </c>
      <c r="B5236" s="56" t="s">
        <v>5621</v>
      </c>
      <c r="C5236" s="56" t="s">
        <v>243</v>
      </c>
      <c r="D5236" s="57" t="s">
        <v>5768</v>
      </c>
      <c r="E5236" s="72" t="s">
        <v>5755</v>
      </c>
      <c r="F5236" s="56" t="s">
        <v>5621</v>
      </c>
    </row>
    <row r="5237" spans="1:6" x14ac:dyDescent="0.25">
      <c r="A5237" s="56" t="s">
        <v>1061</v>
      </c>
      <c r="B5237" s="56" t="s">
        <v>5621</v>
      </c>
      <c r="C5237" s="56" t="s">
        <v>243</v>
      </c>
      <c r="D5237" s="57" t="s">
        <v>5768</v>
      </c>
      <c r="E5237" s="72" t="s">
        <v>5755</v>
      </c>
      <c r="F5237" s="56" t="s">
        <v>5621</v>
      </c>
    </row>
    <row r="5238" spans="1:6" x14ac:dyDescent="0.25">
      <c r="A5238" s="56" t="s">
        <v>1062</v>
      </c>
      <c r="B5238" s="56" t="s">
        <v>5621</v>
      </c>
      <c r="C5238" s="56" t="s">
        <v>243</v>
      </c>
      <c r="D5238" s="57" t="s">
        <v>5768</v>
      </c>
      <c r="E5238" s="72" t="s">
        <v>5755</v>
      </c>
      <c r="F5238" s="56" t="s">
        <v>5621</v>
      </c>
    </row>
    <row r="5239" spans="1:6" x14ac:dyDescent="0.25">
      <c r="A5239" s="56" t="s">
        <v>1296</v>
      </c>
      <c r="B5239" s="56" t="s">
        <v>5621</v>
      </c>
      <c r="C5239" s="56" t="s">
        <v>243</v>
      </c>
      <c r="D5239" s="57" t="s">
        <v>5768</v>
      </c>
      <c r="E5239" s="72" t="s">
        <v>5755</v>
      </c>
      <c r="F5239" s="56" t="s">
        <v>5621</v>
      </c>
    </row>
    <row r="5240" spans="1:6" x14ac:dyDescent="0.25">
      <c r="A5240" s="56" t="s">
        <v>577</v>
      </c>
      <c r="B5240" s="56" t="s">
        <v>5621</v>
      </c>
      <c r="C5240" s="56" t="s">
        <v>243</v>
      </c>
      <c r="D5240" s="57" t="s">
        <v>5768</v>
      </c>
      <c r="E5240" s="72" t="s">
        <v>5755</v>
      </c>
      <c r="F5240" s="56" t="s">
        <v>5621</v>
      </c>
    </row>
    <row r="5241" spans="1:6" x14ac:dyDescent="0.25">
      <c r="A5241" s="56" t="s">
        <v>1101</v>
      </c>
      <c r="B5241" s="56" t="s">
        <v>5621</v>
      </c>
      <c r="C5241" s="56" t="s">
        <v>243</v>
      </c>
      <c r="D5241" s="57" t="s">
        <v>5768</v>
      </c>
      <c r="E5241" s="72" t="s">
        <v>5755</v>
      </c>
      <c r="F5241" s="56" t="s">
        <v>5621</v>
      </c>
    </row>
    <row r="5242" spans="1:6" x14ac:dyDescent="0.25">
      <c r="A5242" s="56" t="s">
        <v>1066</v>
      </c>
      <c r="B5242" s="56" t="s">
        <v>5621</v>
      </c>
      <c r="C5242" s="56" t="s">
        <v>243</v>
      </c>
      <c r="D5242" s="57" t="s">
        <v>5768</v>
      </c>
      <c r="E5242" s="72" t="s">
        <v>5755</v>
      </c>
      <c r="F5242" s="56" t="s">
        <v>5621</v>
      </c>
    </row>
    <row r="5243" spans="1:6" x14ac:dyDescent="0.25">
      <c r="A5243" s="56" t="s">
        <v>4287</v>
      </c>
      <c r="B5243" s="56" t="s">
        <v>5621</v>
      </c>
      <c r="C5243" s="56" t="s">
        <v>243</v>
      </c>
      <c r="D5243" s="57" t="s">
        <v>5768</v>
      </c>
      <c r="E5243" s="72" t="s">
        <v>5755</v>
      </c>
      <c r="F5243" s="56" t="s">
        <v>5621</v>
      </c>
    </row>
    <row r="5244" spans="1:6" x14ac:dyDescent="0.25">
      <c r="A5244" s="56" t="s">
        <v>1104</v>
      </c>
      <c r="B5244" s="56" t="s">
        <v>5621</v>
      </c>
      <c r="C5244" s="56" t="s">
        <v>243</v>
      </c>
      <c r="D5244" s="57" t="s">
        <v>5768</v>
      </c>
      <c r="E5244" s="72" t="s">
        <v>5755</v>
      </c>
      <c r="F5244" s="56" t="s">
        <v>5621</v>
      </c>
    </row>
    <row r="5245" spans="1:6" x14ac:dyDescent="0.25">
      <c r="A5245" s="56" t="s">
        <v>1320</v>
      </c>
      <c r="B5245" s="56" t="s">
        <v>5621</v>
      </c>
      <c r="C5245" s="56" t="s">
        <v>243</v>
      </c>
      <c r="D5245" s="57" t="s">
        <v>5768</v>
      </c>
      <c r="E5245" s="72" t="s">
        <v>5755</v>
      </c>
      <c r="F5245" s="56" t="s">
        <v>5621</v>
      </c>
    </row>
    <row r="5246" spans="1:6" x14ac:dyDescent="0.25">
      <c r="A5246" s="56" t="s">
        <v>4846</v>
      </c>
      <c r="B5246" s="56" t="s">
        <v>5621</v>
      </c>
      <c r="C5246" s="56" t="s">
        <v>243</v>
      </c>
      <c r="D5246" s="57" t="s">
        <v>5768</v>
      </c>
      <c r="E5246" s="72" t="s">
        <v>5755</v>
      </c>
      <c r="F5246" s="56" t="s">
        <v>5621</v>
      </c>
    </row>
    <row r="5247" spans="1:6" x14ac:dyDescent="0.25">
      <c r="A5247" s="56" t="s">
        <v>1105</v>
      </c>
      <c r="B5247" s="56" t="s">
        <v>5621</v>
      </c>
      <c r="C5247" s="56" t="s">
        <v>243</v>
      </c>
      <c r="D5247" s="57" t="s">
        <v>5768</v>
      </c>
      <c r="E5247" s="72" t="s">
        <v>5755</v>
      </c>
      <c r="F5247" s="56" t="s">
        <v>5621</v>
      </c>
    </row>
    <row r="5248" spans="1:6" x14ac:dyDescent="0.25">
      <c r="A5248" s="56" t="s">
        <v>2841</v>
      </c>
      <c r="B5248" s="56" t="s">
        <v>5621</v>
      </c>
      <c r="C5248" s="56" t="s">
        <v>243</v>
      </c>
      <c r="D5248" s="57" t="s">
        <v>5768</v>
      </c>
      <c r="E5248" s="72" t="s">
        <v>5755</v>
      </c>
      <c r="F5248" s="56" t="s">
        <v>5621</v>
      </c>
    </row>
    <row r="5249" spans="1:6" x14ac:dyDescent="0.25">
      <c r="A5249" s="56" t="s">
        <v>4967</v>
      </c>
      <c r="B5249" s="56" t="s">
        <v>5621</v>
      </c>
      <c r="C5249" s="56" t="s">
        <v>243</v>
      </c>
      <c r="D5249" s="57" t="s">
        <v>5768</v>
      </c>
      <c r="E5249" s="72" t="s">
        <v>5755</v>
      </c>
      <c r="F5249" s="56" t="s">
        <v>5621</v>
      </c>
    </row>
    <row r="5250" spans="1:6" x14ac:dyDescent="0.25">
      <c r="A5250" s="56" t="s">
        <v>1106</v>
      </c>
      <c r="B5250" s="56" t="s">
        <v>5621</v>
      </c>
      <c r="C5250" s="56" t="s">
        <v>243</v>
      </c>
      <c r="D5250" s="57" t="s">
        <v>5768</v>
      </c>
      <c r="E5250" s="72" t="s">
        <v>5755</v>
      </c>
      <c r="F5250" s="56" t="s">
        <v>5621</v>
      </c>
    </row>
    <row r="5251" spans="1:6" x14ac:dyDescent="0.25">
      <c r="A5251" s="56" t="s">
        <v>4741</v>
      </c>
      <c r="B5251" s="56" t="s">
        <v>5621</v>
      </c>
      <c r="C5251" s="56" t="s">
        <v>243</v>
      </c>
      <c r="D5251" s="57" t="s">
        <v>5768</v>
      </c>
      <c r="E5251" s="72" t="s">
        <v>5755</v>
      </c>
      <c r="F5251" s="56" t="s">
        <v>5621</v>
      </c>
    </row>
    <row r="5252" spans="1:6" x14ac:dyDescent="0.25">
      <c r="A5252" s="56" t="s">
        <v>4968</v>
      </c>
      <c r="B5252" s="56" t="s">
        <v>5621</v>
      </c>
      <c r="C5252" s="56" t="s">
        <v>243</v>
      </c>
      <c r="D5252" s="57" t="s">
        <v>5768</v>
      </c>
      <c r="E5252" s="72" t="s">
        <v>5755</v>
      </c>
      <c r="F5252" s="56" t="s">
        <v>5621</v>
      </c>
    </row>
    <row r="5253" spans="1:6" x14ac:dyDescent="0.25">
      <c r="A5253" s="56" t="s">
        <v>4847</v>
      </c>
      <c r="B5253" s="56" t="s">
        <v>5621</v>
      </c>
      <c r="C5253" s="56" t="s">
        <v>243</v>
      </c>
      <c r="D5253" s="57" t="s">
        <v>5768</v>
      </c>
      <c r="E5253" s="72" t="s">
        <v>5755</v>
      </c>
      <c r="F5253" s="56" t="s">
        <v>5621</v>
      </c>
    </row>
    <row r="5254" spans="1:6" x14ac:dyDescent="0.25">
      <c r="A5254" s="56" t="s">
        <v>1076</v>
      </c>
      <c r="B5254" s="56" t="s">
        <v>5621</v>
      </c>
      <c r="C5254" s="56" t="s">
        <v>243</v>
      </c>
      <c r="D5254" s="57" t="s">
        <v>5768</v>
      </c>
      <c r="E5254" s="72" t="s">
        <v>5755</v>
      </c>
      <c r="F5254" s="56" t="s">
        <v>5621</v>
      </c>
    </row>
    <row r="5255" spans="1:6" x14ac:dyDescent="0.25">
      <c r="A5255" s="56" t="s">
        <v>1037</v>
      </c>
      <c r="B5255" s="56" t="s">
        <v>5621</v>
      </c>
      <c r="C5255" s="56" t="s">
        <v>243</v>
      </c>
      <c r="D5255" s="57" t="s">
        <v>5768</v>
      </c>
      <c r="E5255" s="72" t="s">
        <v>5755</v>
      </c>
      <c r="F5255" s="56" t="s">
        <v>5621</v>
      </c>
    </row>
    <row r="5256" spans="1:6" x14ac:dyDescent="0.25">
      <c r="A5256" s="56" t="s">
        <v>4969</v>
      </c>
      <c r="B5256" s="56" t="s">
        <v>5621</v>
      </c>
      <c r="C5256" s="56" t="s">
        <v>456</v>
      </c>
      <c r="D5256" s="57" t="s">
        <v>5768</v>
      </c>
      <c r="E5256" s="72" t="s">
        <v>5755</v>
      </c>
      <c r="F5256" s="56" t="s">
        <v>5621</v>
      </c>
    </row>
    <row r="5257" spans="1:6" x14ac:dyDescent="0.25">
      <c r="A5257" s="56" t="s">
        <v>1109</v>
      </c>
      <c r="B5257" s="56" t="s">
        <v>5621</v>
      </c>
      <c r="C5257" s="56" t="s">
        <v>456</v>
      </c>
      <c r="D5257" s="57" t="s">
        <v>5768</v>
      </c>
      <c r="E5257" s="72" t="s">
        <v>5755</v>
      </c>
      <c r="F5257" s="56" t="s">
        <v>5621</v>
      </c>
    </row>
    <row r="5258" spans="1:6" x14ac:dyDescent="0.25">
      <c r="A5258" s="56" t="s">
        <v>1039</v>
      </c>
      <c r="B5258" s="56" t="s">
        <v>5621</v>
      </c>
      <c r="C5258" s="56" t="s">
        <v>456</v>
      </c>
      <c r="D5258" s="57" t="s">
        <v>5768</v>
      </c>
      <c r="E5258" s="72" t="s">
        <v>5755</v>
      </c>
      <c r="F5258" s="56" t="s">
        <v>5621</v>
      </c>
    </row>
    <row r="5259" spans="1:6" x14ac:dyDescent="0.25">
      <c r="A5259" s="56" t="s">
        <v>1111</v>
      </c>
      <c r="B5259" s="56" t="s">
        <v>5621</v>
      </c>
      <c r="C5259" s="56" t="s">
        <v>456</v>
      </c>
      <c r="D5259" s="57" t="s">
        <v>5768</v>
      </c>
      <c r="E5259" s="72" t="s">
        <v>5755</v>
      </c>
      <c r="F5259" s="56" t="s">
        <v>5621</v>
      </c>
    </row>
    <row r="5260" spans="1:6" x14ac:dyDescent="0.25">
      <c r="A5260" s="56" t="s">
        <v>1114</v>
      </c>
      <c r="B5260" s="56" t="s">
        <v>5621</v>
      </c>
      <c r="C5260" s="56" t="s">
        <v>456</v>
      </c>
      <c r="D5260" s="57" t="s">
        <v>5768</v>
      </c>
      <c r="E5260" s="72" t="s">
        <v>5755</v>
      </c>
      <c r="F5260" s="56" t="s">
        <v>5621</v>
      </c>
    </row>
    <row r="5261" spans="1:6" x14ac:dyDescent="0.25">
      <c r="A5261" s="56" t="s">
        <v>5014</v>
      </c>
      <c r="B5261" s="56" t="s">
        <v>5621</v>
      </c>
      <c r="C5261" s="56" t="s">
        <v>456</v>
      </c>
      <c r="D5261" s="57" t="s">
        <v>5768</v>
      </c>
      <c r="E5261" s="72" t="s">
        <v>5755</v>
      </c>
      <c r="F5261" s="56" t="s">
        <v>5621</v>
      </c>
    </row>
    <row r="5262" spans="1:6" x14ac:dyDescent="0.25">
      <c r="A5262" s="56" t="s">
        <v>4978</v>
      </c>
      <c r="B5262" s="56" t="s">
        <v>5621</v>
      </c>
      <c r="C5262" s="56" t="s">
        <v>456</v>
      </c>
      <c r="D5262" s="57" t="s">
        <v>5768</v>
      </c>
      <c r="E5262" s="72" t="s">
        <v>5755</v>
      </c>
      <c r="F5262" s="56" t="s">
        <v>5621</v>
      </c>
    </row>
    <row r="5263" spans="1:6" x14ac:dyDescent="0.25">
      <c r="A5263" s="56" t="s">
        <v>1083</v>
      </c>
      <c r="B5263" s="56" t="s">
        <v>5621</v>
      </c>
      <c r="C5263" s="56" t="s">
        <v>456</v>
      </c>
      <c r="D5263" s="57" t="s">
        <v>5768</v>
      </c>
      <c r="E5263" s="72" t="s">
        <v>5755</v>
      </c>
      <c r="F5263" s="56" t="s">
        <v>5621</v>
      </c>
    </row>
    <row r="5264" spans="1:6" x14ac:dyDescent="0.25">
      <c r="A5264" s="56" t="s">
        <v>1084</v>
      </c>
      <c r="B5264" s="56" t="s">
        <v>5621</v>
      </c>
      <c r="C5264" s="56" t="s">
        <v>456</v>
      </c>
      <c r="D5264" s="57" t="s">
        <v>5768</v>
      </c>
      <c r="E5264" s="72" t="s">
        <v>5755</v>
      </c>
      <c r="F5264" s="56" t="s">
        <v>5621</v>
      </c>
    </row>
    <row r="5265" spans="1:6" x14ac:dyDescent="0.25">
      <c r="A5265" s="56" t="s">
        <v>1044</v>
      </c>
      <c r="B5265" s="56" t="s">
        <v>5621</v>
      </c>
      <c r="C5265" s="56" t="s">
        <v>456</v>
      </c>
      <c r="D5265" s="57" t="s">
        <v>5768</v>
      </c>
      <c r="E5265" s="72" t="s">
        <v>5755</v>
      </c>
      <c r="F5265" s="56" t="s">
        <v>5621</v>
      </c>
    </row>
    <row r="5266" spans="1:6" x14ac:dyDescent="0.25">
      <c r="A5266" s="56" t="s">
        <v>4742</v>
      </c>
      <c r="B5266" s="56" t="s">
        <v>5621</v>
      </c>
      <c r="C5266" s="56" t="s">
        <v>456</v>
      </c>
      <c r="D5266" s="57" t="s">
        <v>5768</v>
      </c>
      <c r="E5266" s="72" t="s">
        <v>5755</v>
      </c>
      <c r="F5266" s="56" t="s">
        <v>5621</v>
      </c>
    </row>
    <row r="5267" spans="1:6" x14ac:dyDescent="0.25">
      <c r="A5267" s="56" t="s">
        <v>1047</v>
      </c>
      <c r="B5267" s="56" t="s">
        <v>5621</v>
      </c>
      <c r="C5267" s="56" t="s">
        <v>456</v>
      </c>
      <c r="D5267" s="57" t="s">
        <v>5768</v>
      </c>
      <c r="E5267" s="72" t="s">
        <v>5755</v>
      </c>
      <c r="F5267" s="56" t="s">
        <v>5621</v>
      </c>
    </row>
    <row r="5268" spans="1:6" x14ac:dyDescent="0.25">
      <c r="A5268" s="56" t="s">
        <v>1086</v>
      </c>
      <c r="B5268" s="56" t="s">
        <v>5621</v>
      </c>
      <c r="C5268" s="56" t="s">
        <v>456</v>
      </c>
      <c r="D5268" s="57" t="s">
        <v>5768</v>
      </c>
      <c r="E5268" s="72" t="s">
        <v>5755</v>
      </c>
      <c r="F5268" s="56" t="s">
        <v>5621</v>
      </c>
    </row>
    <row r="5269" spans="1:6" x14ac:dyDescent="0.25">
      <c r="A5269" s="56" t="s">
        <v>1048</v>
      </c>
      <c r="B5269" s="56" t="s">
        <v>5621</v>
      </c>
      <c r="C5269" s="56" t="s">
        <v>456</v>
      </c>
      <c r="D5269" s="57" t="s">
        <v>5768</v>
      </c>
      <c r="E5269" s="72" t="s">
        <v>5755</v>
      </c>
      <c r="F5269" s="56" t="s">
        <v>5621</v>
      </c>
    </row>
    <row r="5270" spans="1:6" x14ac:dyDescent="0.25">
      <c r="A5270" s="56" t="s">
        <v>1117</v>
      </c>
      <c r="B5270" s="56" t="s">
        <v>5621</v>
      </c>
      <c r="C5270" s="56" t="s">
        <v>456</v>
      </c>
      <c r="D5270" s="57" t="s">
        <v>5768</v>
      </c>
      <c r="E5270" s="72" t="s">
        <v>5755</v>
      </c>
      <c r="F5270" s="56" t="s">
        <v>5621</v>
      </c>
    </row>
    <row r="5271" spans="1:6" x14ac:dyDescent="0.25">
      <c r="A5271" s="56" t="s">
        <v>1118</v>
      </c>
      <c r="B5271" s="56" t="s">
        <v>5621</v>
      </c>
      <c r="C5271" s="56" t="s">
        <v>456</v>
      </c>
      <c r="D5271" s="57" t="s">
        <v>5768</v>
      </c>
      <c r="E5271" s="72" t="s">
        <v>5755</v>
      </c>
      <c r="F5271" s="56" t="s">
        <v>5621</v>
      </c>
    </row>
    <row r="5272" spans="1:6" x14ac:dyDescent="0.25">
      <c r="A5272" s="56" t="s">
        <v>4356</v>
      </c>
      <c r="B5272" s="56" t="s">
        <v>5621</v>
      </c>
      <c r="C5272" s="56" t="s">
        <v>456</v>
      </c>
      <c r="D5272" s="57" t="s">
        <v>5768</v>
      </c>
      <c r="E5272" s="72" t="s">
        <v>5755</v>
      </c>
      <c r="F5272" s="56" t="s">
        <v>5621</v>
      </c>
    </row>
    <row r="5273" spans="1:6" x14ac:dyDescent="0.25">
      <c r="A5273" s="56" t="s">
        <v>1329</v>
      </c>
      <c r="B5273" s="56" t="s">
        <v>5621</v>
      </c>
      <c r="C5273" s="56" t="s">
        <v>456</v>
      </c>
      <c r="D5273" s="57" t="s">
        <v>5768</v>
      </c>
      <c r="E5273" s="72" t="s">
        <v>5755</v>
      </c>
      <c r="F5273" s="56" t="s">
        <v>5621</v>
      </c>
    </row>
    <row r="5274" spans="1:6" x14ac:dyDescent="0.25">
      <c r="A5274" s="56" t="s">
        <v>1050</v>
      </c>
      <c r="B5274" s="56" t="s">
        <v>5621</v>
      </c>
      <c r="C5274" s="56" t="s">
        <v>456</v>
      </c>
      <c r="D5274" s="57" t="s">
        <v>5768</v>
      </c>
      <c r="E5274" s="72" t="s">
        <v>5755</v>
      </c>
      <c r="F5274" s="56" t="s">
        <v>5621</v>
      </c>
    </row>
    <row r="5275" spans="1:6" x14ac:dyDescent="0.25">
      <c r="A5275" s="56" t="s">
        <v>1121</v>
      </c>
      <c r="B5275" s="56" t="s">
        <v>5621</v>
      </c>
      <c r="C5275" s="56" t="s">
        <v>456</v>
      </c>
      <c r="D5275" s="57" t="s">
        <v>5768</v>
      </c>
      <c r="E5275" s="72" t="s">
        <v>5755</v>
      </c>
      <c r="F5275" s="56" t="s">
        <v>5621</v>
      </c>
    </row>
    <row r="5276" spans="1:6" x14ac:dyDescent="0.25">
      <c r="A5276" s="56" t="s">
        <v>1094</v>
      </c>
      <c r="B5276" s="56" t="s">
        <v>5621</v>
      </c>
      <c r="C5276" s="56" t="s">
        <v>456</v>
      </c>
      <c r="D5276" s="57" t="s">
        <v>5768</v>
      </c>
      <c r="E5276" s="72" t="s">
        <v>5755</v>
      </c>
      <c r="F5276" s="56" t="s">
        <v>5621</v>
      </c>
    </row>
    <row r="5277" spans="1:6" x14ac:dyDescent="0.25">
      <c r="A5277" s="56" t="s">
        <v>1053</v>
      </c>
      <c r="B5277" s="56" t="s">
        <v>5621</v>
      </c>
      <c r="C5277" s="56" t="s">
        <v>456</v>
      </c>
      <c r="D5277" s="57" t="s">
        <v>5768</v>
      </c>
      <c r="E5277" s="72" t="s">
        <v>5755</v>
      </c>
      <c r="F5277" s="56" t="s">
        <v>5621</v>
      </c>
    </row>
    <row r="5278" spans="1:6" x14ac:dyDescent="0.25">
      <c r="A5278" s="56" t="s">
        <v>1054</v>
      </c>
      <c r="B5278" s="56" t="s">
        <v>5621</v>
      </c>
      <c r="C5278" s="56" t="s">
        <v>456</v>
      </c>
      <c r="D5278" s="57" t="s">
        <v>5768</v>
      </c>
      <c r="E5278" s="72" t="s">
        <v>5755</v>
      </c>
      <c r="F5278" s="56" t="s">
        <v>5621</v>
      </c>
    </row>
    <row r="5279" spans="1:6" x14ac:dyDescent="0.25">
      <c r="A5279" s="56" t="s">
        <v>1122</v>
      </c>
      <c r="B5279" s="56" t="s">
        <v>5621</v>
      </c>
      <c r="C5279" s="56" t="s">
        <v>456</v>
      </c>
      <c r="D5279" s="57" t="s">
        <v>5768</v>
      </c>
      <c r="E5279" s="72" t="s">
        <v>5755</v>
      </c>
      <c r="F5279" s="56" t="s">
        <v>5621</v>
      </c>
    </row>
    <row r="5280" spans="1:6" x14ac:dyDescent="0.25">
      <c r="A5280" s="56" t="s">
        <v>5015</v>
      </c>
      <c r="B5280" s="56" t="s">
        <v>5621</v>
      </c>
      <c r="C5280" s="56" t="s">
        <v>456</v>
      </c>
      <c r="D5280" s="57" t="s">
        <v>5768</v>
      </c>
      <c r="E5280" s="72" t="s">
        <v>5755</v>
      </c>
      <c r="F5280" s="56" t="s">
        <v>5621</v>
      </c>
    </row>
    <row r="5281" spans="1:6" x14ac:dyDescent="0.25">
      <c r="A5281" s="56" t="s">
        <v>4973</v>
      </c>
      <c r="B5281" s="56" t="s">
        <v>5621</v>
      </c>
      <c r="C5281" s="56" t="s">
        <v>456</v>
      </c>
      <c r="D5281" s="57" t="s">
        <v>5768</v>
      </c>
      <c r="E5281" s="72" t="s">
        <v>5755</v>
      </c>
      <c r="F5281" s="56" t="s">
        <v>5621</v>
      </c>
    </row>
    <row r="5282" spans="1:6" x14ac:dyDescent="0.25">
      <c r="A5282" s="56" t="s">
        <v>1097</v>
      </c>
      <c r="B5282" s="56" t="s">
        <v>5621</v>
      </c>
      <c r="C5282" s="56" t="s">
        <v>456</v>
      </c>
      <c r="D5282" s="57" t="s">
        <v>5768</v>
      </c>
      <c r="E5282" s="72" t="s">
        <v>5755</v>
      </c>
      <c r="F5282" s="56" t="s">
        <v>5621</v>
      </c>
    </row>
    <row r="5283" spans="1:6" x14ac:dyDescent="0.25">
      <c r="A5283" s="56" t="s">
        <v>1126</v>
      </c>
      <c r="B5283" s="56" t="s">
        <v>5621</v>
      </c>
      <c r="C5283" s="56" t="s">
        <v>456</v>
      </c>
      <c r="D5283" s="57" t="s">
        <v>5768</v>
      </c>
      <c r="E5283" s="72" t="s">
        <v>5755</v>
      </c>
      <c r="F5283" s="56" t="s">
        <v>5621</v>
      </c>
    </row>
    <row r="5284" spans="1:6" x14ac:dyDescent="0.25">
      <c r="A5284" s="56" t="s">
        <v>1099</v>
      </c>
      <c r="B5284" s="56" t="s">
        <v>5621</v>
      </c>
      <c r="C5284" s="56" t="s">
        <v>456</v>
      </c>
      <c r="D5284" s="57" t="s">
        <v>5768</v>
      </c>
      <c r="E5284" s="72" t="s">
        <v>5755</v>
      </c>
      <c r="F5284" s="56" t="s">
        <v>5621</v>
      </c>
    </row>
    <row r="5285" spans="1:6" x14ac:dyDescent="0.25">
      <c r="A5285" s="56" t="s">
        <v>4850</v>
      </c>
      <c r="B5285" s="56" t="s">
        <v>5622</v>
      </c>
      <c r="C5285" s="56" t="s">
        <v>5793</v>
      </c>
      <c r="D5285" s="57" t="s">
        <v>5768</v>
      </c>
      <c r="E5285" s="72" t="s">
        <v>5755</v>
      </c>
      <c r="F5285" s="56" t="s">
        <v>5622</v>
      </c>
    </row>
    <row r="5286" spans="1:6" x14ac:dyDescent="0.25">
      <c r="A5286" s="56" t="s">
        <v>692</v>
      </c>
      <c r="B5286" s="56" t="s">
        <v>5622</v>
      </c>
      <c r="C5286" s="56" t="s">
        <v>5793</v>
      </c>
      <c r="D5286" s="57" t="s">
        <v>5768</v>
      </c>
      <c r="E5286" s="72" t="s">
        <v>5755</v>
      </c>
      <c r="F5286" s="56" t="s">
        <v>5622</v>
      </c>
    </row>
    <row r="5287" spans="1:6" x14ac:dyDescent="0.25">
      <c r="A5287" s="56" t="s">
        <v>4852</v>
      </c>
      <c r="B5287" s="56" t="s">
        <v>5622</v>
      </c>
      <c r="C5287" s="56" t="s">
        <v>5793</v>
      </c>
      <c r="D5287" s="57" t="s">
        <v>5768</v>
      </c>
      <c r="E5287" s="72" t="s">
        <v>5755</v>
      </c>
      <c r="F5287" s="56" t="s">
        <v>5622</v>
      </c>
    </row>
    <row r="5288" spans="1:6" x14ac:dyDescent="0.25">
      <c r="A5288" s="56" t="s">
        <v>4853</v>
      </c>
      <c r="B5288" s="56" t="s">
        <v>5622</v>
      </c>
      <c r="C5288" s="56" t="s">
        <v>5793</v>
      </c>
      <c r="D5288" s="57" t="s">
        <v>5768</v>
      </c>
      <c r="E5288" s="72" t="s">
        <v>5755</v>
      </c>
      <c r="F5288" s="56" t="s">
        <v>5622</v>
      </c>
    </row>
    <row r="5289" spans="1:6" x14ac:dyDescent="0.25">
      <c r="A5289" s="56" t="s">
        <v>696</v>
      </c>
      <c r="B5289" s="56" t="s">
        <v>5622</v>
      </c>
      <c r="C5289" s="56" t="s">
        <v>5793</v>
      </c>
      <c r="D5289" s="57" t="s">
        <v>5768</v>
      </c>
      <c r="E5289" s="72" t="s">
        <v>5755</v>
      </c>
      <c r="F5289" s="56" t="s">
        <v>5622</v>
      </c>
    </row>
    <row r="5290" spans="1:6" x14ac:dyDescent="0.25">
      <c r="A5290" s="56" t="s">
        <v>727</v>
      </c>
      <c r="B5290" s="56" t="s">
        <v>5622</v>
      </c>
      <c r="C5290" s="56" t="s">
        <v>5793</v>
      </c>
      <c r="D5290" s="57" t="s">
        <v>5768</v>
      </c>
      <c r="E5290" s="72" t="s">
        <v>5755</v>
      </c>
      <c r="F5290" s="56" t="s">
        <v>5622</v>
      </c>
    </row>
    <row r="5291" spans="1:6" x14ac:dyDescent="0.25">
      <c r="A5291" s="56" t="s">
        <v>4854</v>
      </c>
      <c r="B5291" s="56" t="s">
        <v>5622</v>
      </c>
      <c r="C5291" s="56" t="s">
        <v>5793</v>
      </c>
      <c r="D5291" s="57" t="s">
        <v>5768</v>
      </c>
      <c r="E5291" s="72" t="s">
        <v>5755</v>
      </c>
      <c r="F5291" s="56" t="s">
        <v>5622</v>
      </c>
    </row>
    <row r="5292" spans="1:6" x14ac:dyDescent="0.25">
      <c r="A5292" s="56" t="s">
        <v>4855</v>
      </c>
      <c r="B5292" s="56" t="s">
        <v>5622</v>
      </c>
      <c r="C5292" s="56" t="s">
        <v>5793</v>
      </c>
      <c r="D5292" s="57" t="s">
        <v>5768</v>
      </c>
      <c r="E5292" s="72" t="s">
        <v>5755</v>
      </c>
      <c r="F5292" s="56" t="s">
        <v>5622</v>
      </c>
    </row>
    <row r="5293" spans="1:6" x14ac:dyDescent="0.25">
      <c r="A5293" s="56" t="s">
        <v>4857</v>
      </c>
      <c r="B5293" s="56" t="s">
        <v>5622</v>
      </c>
      <c r="C5293" s="56" t="s">
        <v>5793</v>
      </c>
      <c r="D5293" s="57" t="s">
        <v>5768</v>
      </c>
      <c r="E5293" s="72" t="s">
        <v>5755</v>
      </c>
      <c r="F5293" s="56" t="s">
        <v>5622</v>
      </c>
    </row>
    <row r="5294" spans="1:6" x14ac:dyDescent="0.25">
      <c r="A5294" s="56" t="s">
        <v>521</v>
      </c>
      <c r="B5294" s="56" t="s">
        <v>5622</v>
      </c>
      <c r="C5294" s="56" t="s">
        <v>5793</v>
      </c>
      <c r="D5294" s="57" t="s">
        <v>5768</v>
      </c>
      <c r="E5294" s="72" t="s">
        <v>5755</v>
      </c>
      <c r="F5294" s="56" t="s">
        <v>5622</v>
      </c>
    </row>
    <row r="5295" spans="1:6" x14ac:dyDescent="0.25">
      <c r="A5295" s="56" t="s">
        <v>698</v>
      </c>
      <c r="B5295" s="56" t="s">
        <v>5622</v>
      </c>
      <c r="C5295" s="56" t="s">
        <v>5793</v>
      </c>
      <c r="D5295" s="57" t="s">
        <v>5768</v>
      </c>
      <c r="E5295" s="72" t="s">
        <v>5755</v>
      </c>
      <c r="F5295" s="56" t="s">
        <v>5622</v>
      </c>
    </row>
    <row r="5296" spans="1:6" x14ac:dyDescent="0.25">
      <c r="A5296" s="56" t="s">
        <v>522</v>
      </c>
      <c r="B5296" s="56" t="s">
        <v>5622</v>
      </c>
      <c r="C5296" s="56" t="s">
        <v>5793</v>
      </c>
      <c r="D5296" s="57" t="s">
        <v>5768</v>
      </c>
      <c r="E5296" s="72" t="s">
        <v>5755</v>
      </c>
      <c r="F5296" s="56" t="s">
        <v>5622</v>
      </c>
    </row>
    <row r="5297" spans="1:6" x14ac:dyDescent="0.25">
      <c r="A5297" s="56" t="s">
        <v>523</v>
      </c>
      <c r="B5297" s="56" t="s">
        <v>5622</v>
      </c>
      <c r="C5297" s="56" t="s">
        <v>5793</v>
      </c>
      <c r="D5297" s="57" t="s">
        <v>5768</v>
      </c>
      <c r="E5297" s="72" t="s">
        <v>5755</v>
      </c>
      <c r="F5297" s="56" t="s">
        <v>5622</v>
      </c>
    </row>
    <row r="5298" spans="1:6" x14ac:dyDescent="0.25">
      <c r="A5298" s="56" t="s">
        <v>524</v>
      </c>
      <c r="B5298" s="56" t="s">
        <v>5622</v>
      </c>
      <c r="C5298" s="56" t="s">
        <v>5793</v>
      </c>
      <c r="D5298" s="57" t="s">
        <v>5768</v>
      </c>
      <c r="E5298" s="72" t="s">
        <v>5755</v>
      </c>
      <c r="F5298" s="56" t="s">
        <v>5622</v>
      </c>
    </row>
    <row r="5299" spans="1:6" x14ac:dyDescent="0.25">
      <c r="A5299" s="56" t="s">
        <v>699</v>
      </c>
      <c r="B5299" s="56" t="s">
        <v>5622</v>
      </c>
      <c r="C5299" s="56" t="s">
        <v>5793</v>
      </c>
      <c r="D5299" s="57" t="s">
        <v>5768</v>
      </c>
      <c r="E5299" s="72" t="s">
        <v>5755</v>
      </c>
      <c r="F5299" s="56" t="s">
        <v>5622</v>
      </c>
    </row>
    <row r="5300" spans="1:6" x14ac:dyDescent="0.25">
      <c r="A5300" s="56" t="s">
        <v>4506</v>
      </c>
      <c r="B5300" s="56" t="s">
        <v>5622</v>
      </c>
      <c r="C5300" s="56" t="s">
        <v>5793</v>
      </c>
      <c r="D5300" s="57" t="s">
        <v>5768</v>
      </c>
      <c r="E5300" s="72" t="s">
        <v>5755</v>
      </c>
      <c r="F5300" s="56" t="s">
        <v>5622</v>
      </c>
    </row>
    <row r="5301" spans="1:6" x14ac:dyDescent="0.25">
      <c r="A5301" s="56" t="s">
        <v>492</v>
      </c>
      <c r="B5301" s="56" t="s">
        <v>5622</v>
      </c>
      <c r="C5301" s="56" t="s">
        <v>5793</v>
      </c>
      <c r="D5301" s="57" t="s">
        <v>5768</v>
      </c>
      <c r="E5301" s="72" t="s">
        <v>5755</v>
      </c>
      <c r="F5301" s="56" t="s">
        <v>5622</v>
      </c>
    </row>
    <row r="5302" spans="1:6" x14ac:dyDescent="0.25">
      <c r="A5302" s="56" t="s">
        <v>3640</v>
      </c>
      <c r="B5302" s="56" t="s">
        <v>5622</v>
      </c>
      <c r="C5302" s="56" t="s">
        <v>5793</v>
      </c>
      <c r="D5302" s="57" t="s">
        <v>5768</v>
      </c>
      <c r="E5302" s="72" t="s">
        <v>5755</v>
      </c>
      <c r="F5302" s="56" t="s">
        <v>5622</v>
      </c>
    </row>
    <row r="5303" spans="1:6" x14ac:dyDescent="0.25">
      <c r="A5303" s="56" t="s">
        <v>493</v>
      </c>
      <c r="B5303" s="56" t="s">
        <v>5622</v>
      </c>
      <c r="C5303" s="56" t="s">
        <v>5793</v>
      </c>
      <c r="D5303" s="57" t="s">
        <v>5768</v>
      </c>
      <c r="E5303" s="72" t="s">
        <v>5755</v>
      </c>
      <c r="F5303" s="56" t="s">
        <v>5622</v>
      </c>
    </row>
    <row r="5304" spans="1:6" x14ac:dyDescent="0.25">
      <c r="A5304" s="56" t="s">
        <v>4858</v>
      </c>
      <c r="B5304" s="56" t="s">
        <v>5622</v>
      </c>
      <c r="C5304" s="56" t="s">
        <v>5793</v>
      </c>
      <c r="D5304" s="57" t="s">
        <v>5768</v>
      </c>
      <c r="E5304" s="72" t="s">
        <v>5755</v>
      </c>
      <c r="F5304" s="56" t="s">
        <v>5622</v>
      </c>
    </row>
    <row r="5305" spans="1:6" x14ac:dyDescent="0.25">
      <c r="A5305" s="56" t="s">
        <v>4859</v>
      </c>
      <c r="B5305" s="56" t="s">
        <v>5622</v>
      </c>
      <c r="C5305" s="56" t="s">
        <v>5793</v>
      </c>
      <c r="D5305" s="57" t="s">
        <v>5768</v>
      </c>
      <c r="E5305" s="72" t="s">
        <v>5755</v>
      </c>
      <c r="F5305" s="56" t="s">
        <v>5622</v>
      </c>
    </row>
    <row r="5306" spans="1:6" x14ac:dyDescent="0.25">
      <c r="A5306" s="56" t="s">
        <v>730</v>
      </c>
      <c r="B5306" s="56" t="s">
        <v>5622</v>
      </c>
      <c r="C5306" s="56" t="s">
        <v>5793</v>
      </c>
      <c r="D5306" s="57" t="s">
        <v>5768</v>
      </c>
      <c r="E5306" s="72" t="s">
        <v>5755</v>
      </c>
      <c r="F5306" s="56" t="s">
        <v>5622</v>
      </c>
    </row>
    <row r="5307" spans="1:6" x14ac:dyDescent="0.25">
      <c r="A5307" s="56" t="s">
        <v>701</v>
      </c>
      <c r="B5307" s="56" t="s">
        <v>5622</v>
      </c>
      <c r="C5307" s="56" t="s">
        <v>5793</v>
      </c>
      <c r="D5307" s="57" t="s">
        <v>5768</v>
      </c>
      <c r="E5307" s="72" t="s">
        <v>5755</v>
      </c>
      <c r="F5307" s="56" t="s">
        <v>5622</v>
      </c>
    </row>
    <row r="5308" spans="1:6" x14ac:dyDescent="0.25">
      <c r="A5308" s="56" t="s">
        <v>731</v>
      </c>
      <c r="B5308" s="56" t="s">
        <v>5622</v>
      </c>
      <c r="C5308" s="56" t="s">
        <v>5793</v>
      </c>
      <c r="D5308" s="57" t="s">
        <v>5768</v>
      </c>
      <c r="E5308" s="72" t="s">
        <v>5755</v>
      </c>
      <c r="F5308" s="56" t="s">
        <v>5622</v>
      </c>
    </row>
    <row r="5309" spans="1:6" x14ac:dyDescent="0.25">
      <c r="A5309" s="56" t="s">
        <v>4862</v>
      </c>
      <c r="B5309" s="56" t="s">
        <v>5622</v>
      </c>
      <c r="C5309" s="56" t="s">
        <v>5793</v>
      </c>
      <c r="D5309" s="57" t="s">
        <v>5768</v>
      </c>
      <c r="E5309" s="72" t="s">
        <v>5755</v>
      </c>
      <c r="F5309" s="56" t="s">
        <v>5622</v>
      </c>
    </row>
    <row r="5310" spans="1:6" x14ac:dyDescent="0.25">
      <c r="A5310" s="56" t="s">
        <v>4508</v>
      </c>
      <c r="B5310" s="56" t="s">
        <v>5622</v>
      </c>
      <c r="C5310" s="56" t="s">
        <v>5793</v>
      </c>
      <c r="D5310" s="57" t="s">
        <v>5768</v>
      </c>
      <c r="E5310" s="72" t="s">
        <v>5755</v>
      </c>
      <c r="F5310" s="56" t="s">
        <v>5622</v>
      </c>
    </row>
    <row r="5311" spans="1:6" x14ac:dyDescent="0.25">
      <c r="A5311" s="56" t="s">
        <v>4863</v>
      </c>
      <c r="B5311" s="56" t="s">
        <v>5622</v>
      </c>
      <c r="C5311" s="56" t="s">
        <v>5793</v>
      </c>
      <c r="D5311" s="57" t="s">
        <v>5768</v>
      </c>
      <c r="E5311" s="72" t="s">
        <v>5755</v>
      </c>
      <c r="F5311" s="56" t="s">
        <v>5622</v>
      </c>
    </row>
    <row r="5312" spans="1:6" x14ac:dyDescent="0.25">
      <c r="A5312" s="56" t="s">
        <v>760</v>
      </c>
      <c r="B5312" s="56" t="s">
        <v>5622</v>
      </c>
      <c r="C5312" s="56" t="s">
        <v>5793</v>
      </c>
      <c r="D5312" s="57" t="s">
        <v>5768</v>
      </c>
      <c r="E5312" s="72" t="s">
        <v>5755</v>
      </c>
      <c r="F5312" s="56" t="s">
        <v>5622</v>
      </c>
    </row>
    <row r="5313" spans="1:6" x14ac:dyDescent="0.25">
      <c r="A5313" s="56" t="s">
        <v>496</v>
      </c>
      <c r="B5313" s="56" t="s">
        <v>5622</v>
      </c>
      <c r="C5313" s="56" t="s">
        <v>5793</v>
      </c>
      <c r="D5313" s="57" t="s">
        <v>5768</v>
      </c>
      <c r="E5313" s="72" t="s">
        <v>5755</v>
      </c>
      <c r="F5313" s="56" t="s">
        <v>5622</v>
      </c>
    </row>
    <row r="5314" spans="1:6" x14ac:dyDescent="0.25">
      <c r="A5314" s="56" t="s">
        <v>732</v>
      </c>
      <c r="B5314" s="56" t="s">
        <v>5622</v>
      </c>
      <c r="C5314" s="56" t="s">
        <v>5793</v>
      </c>
      <c r="D5314" s="57" t="s">
        <v>5768</v>
      </c>
      <c r="E5314" s="72" t="s">
        <v>5755</v>
      </c>
      <c r="F5314" s="56" t="s">
        <v>5622</v>
      </c>
    </row>
    <row r="5315" spans="1:6" x14ac:dyDescent="0.25">
      <c r="A5315" s="56" t="s">
        <v>4866</v>
      </c>
      <c r="B5315" s="56" t="s">
        <v>5622</v>
      </c>
      <c r="C5315" s="56" t="s">
        <v>5793</v>
      </c>
      <c r="D5315" s="57" t="s">
        <v>5768</v>
      </c>
      <c r="E5315" s="72" t="s">
        <v>5755</v>
      </c>
      <c r="F5315" s="56" t="s">
        <v>5622</v>
      </c>
    </row>
    <row r="5316" spans="1:6" x14ac:dyDescent="0.25">
      <c r="A5316" s="56" t="s">
        <v>4867</v>
      </c>
      <c r="B5316" s="56" t="s">
        <v>5622</v>
      </c>
      <c r="C5316" s="56" t="s">
        <v>5793</v>
      </c>
      <c r="D5316" s="57" t="s">
        <v>5768</v>
      </c>
      <c r="E5316" s="72" t="s">
        <v>5755</v>
      </c>
      <c r="F5316" s="56" t="s">
        <v>5622</v>
      </c>
    </row>
    <row r="5317" spans="1:6" x14ac:dyDescent="0.25">
      <c r="A5317" s="56" t="s">
        <v>703</v>
      </c>
      <c r="B5317" s="56" t="s">
        <v>5622</v>
      </c>
      <c r="C5317" s="56" t="s">
        <v>5793</v>
      </c>
      <c r="D5317" s="57" t="s">
        <v>5768</v>
      </c>
      <c r="E5317" s="72" t="s">
        <v>5755</v>
      </c>
      <c r="F5317" s="56" t="s">
        <v>5622</v>
      </c>
    </row>
    <row r="5318" spans="1:6" x14ac:dyDescent="0.25">
      <c r="A5318" s="56" t="s">
        <v>498</v>
      </c>
      <c r="B5318" s="56" t="s">
        <v>5622</v>
      </c>
      <c r="C5318" s="56" t="s">
        <v>5793</v>
      </c>
      <c r="D5318" s="57" t="s">
        <v>5768</v>
      </c>
      <c r="E5318" s="72" t="s">
        <v>5755</v>
      </c>
      <c r="F5318" s="56" t="s">
        <v>5622</v>
      </c>
    </row>
    <row r="5319" spans="1:6" x14ac:dyDescent="0.25">
      <c r="A5319" s="56" t="s">
        <v>704</v>
      </c>
      <c r="B5319" s="56" t="s">
        <v>5622</v>
      </c>
      <c r="C5319" s="56" t="s">
        <v>5793</v>
      </c>
      <c r="D5319" s="57" t="s">
        <v>5768</v>
      </c>
      <c r="E5319" s="72" t="s">
        <v>5755</v>
      </c>
      <c r="F5319" s="56" t="s">
        <v>5622</v>
      </c>
    </row>
    <row r="5320" spans="1:6" x14ac:dyDescent="0.25">
      <c r="A5320" s="56" t="s">
        <v>502</v>
      </c>
      <c r="B5320" s="56" t="s">
        <v>5622</v>
      </c>
      <c r="C5320" s="56" t="s">
        <v>5793</v>
      </c>
      <c r="D5320" s="57" t="s">
        <v>5768</v>
      </c>
      <c r="E5320" s="72" t="s">
        <v>5755</v>
      </c>
      <c r="F5320" s="56" t="s">
        <v>5622</v>
      </c>
    </row>
    <row r="5321" spans="1:6" x14ac:dyDescent="0.25">
      <c r="A5321" s="56" t="s">
        <v>738</v>
      </c>
      <c r="B5321" s="56" t="s">
        <v>5622</v>
      </c>
      <c r="C5321" s="56" t="s">
        <v>5793</v>
      </c>
      <c r="D5321" s="57" t="s">
        <v>5768</v>
      </c>
      <c r="E5321" s="72" t="s">
        <v>5755</v>
      </c>
      <c r="F5321" s="56" t="s">
        <v>5622</v>
      </c>
    </row>
    <row r="5322" spans="1:6" x14ac:dyDescent="0.25">
      <c r="A5322" s="56" t="s">
        <v>708</v>
      </c>
      <c r="B5322" s="56" t="s">
        <v>5622</v>
      </c>
      <c r="C5322" s="56" t="s">
        <v>5793</v>
      </c>
      <c r="D5322" s="57" t="s">
        <v>5768</v>
      </c>
      <c r="E5322" s="72" t="s">
        <v>5755</v>
      </c>
      <c r="F5322" s="56" t="s">
        <v>5622</v>
      </c>
    </row>
    <row r="5323" spans="1:6" x14ac:dyDescent="0.25">
      <c r="A5323" s="56" t="s">
        <v>768</v>
      </c>
      <c r="B5323" s="56" t="s">
        <v>5622</v>
      </c>
      <c r="C5323" s="56" t="s">
        <v>5793</v>
      </c>
      <c r="D5323" s="57" t="s">
        <v>5768</v>
      </c>
      <c r="E5323" s="72" t="s">
        <v>5755</v>
      </c>
      <c r="F5323" s="56" t="s">
        <v>5622</v>
      </c>
    </row>
    <row r="5324" spans="1:6" x14ac:dyDescent="0.25">
      <c r="A5324" s="56" t="s">
        <v>4515</v>
      </c>
      <c r="B5324" s="56" t="s">
        <v>5622</v>
      </c>
      <c r="C5324" s="56" t="s">
        <v>5793</v>
      </c>
      <c r="D5324" s="57" t="s">
        <v>5768</v>
      </c>
      <c r="E5324" s="72" t="s">
        <v>5755</v>
      </c>
      <c r="F5324" s="56" t="s">
        <v>5622</v>
      </c>
    </row>
    <row r="5325" spans="1:6" x14ac:dyDescent="0.25">
      <c r="A5325" s="56" t="s">
        <v>506</v>
      </c>
      <c r="B5325" s="56" t="s">
        <v>5622</v>
      </c>
      <c r="C5325" s="56" t="s">
        <v>5793</v>
      </c>
      <c r="D5325" s="57" t="s">
        <v>5768</v>
      </c>
      <c r="E5325" s="72" t="s">
        <v>5755</v>
      </c>
      <c r="F5325" s="56" t="s">
        <v>5622</v>
      </c>
    </row>
    <row r="5326" spans="1:6" x14ac:dyDescent="0.25">
      <c r="A5326" s="56" t="s">
        <v>740</v>
      </c>
      <c r="B5326" s="56" t="s">
        <v>5622</v>
      </c>
      <c r="C5326" s="56" t="s">
        <v>5793</v>
      </c>
      <c r="D5326" s="57" t="s">
        <v>5768</v>
      </c>
      <c r="E5326" s="72" t="s">
        <v>5755</v>
      </c>
      <c r="F5326" s="56" t="s">
        <v>5622</v>
      </c>
    </row>
    <row r="5327" spans="1:6" x14ac:dyDescent="0.25">
      <c r="A5327" s="56" t="s">
        <v>532</v>
      </c>
      <c r="B5327" s="56" t="s">
        <v>5622</v>
      </c>
      <c r="C5327" s="56" t="s">
        <v>5793</v>
      </c>
      <c r="D5327" s="57" t="s">
        <v>5768</v>
      </c>
      <c r="E5327" s="72" t="s">
        <v>5755</v>
      </c>
      <c r="F5327" s="56" t="s">
        <v>5622</v>
      </c>
    </row>
    <row r="5328" spans="1:6" x14ac:dyDescent="0.25">
      <c r="A5328" s="56" t="s">
        <v>709</v>
      </c>
      <c r="B5328" s="56" t="s">
        <v>5622</v>
      </c>
      <c r="C5328" s="56" t="s">
        <v>5793</v>
      </c>
      <c r="D5328" s="57" t="s">
        <v>5768</v>
      </c>
      <c r="E5328" s="72" t="s">
        <v>5755</v>
      </c>
      <c r="F5328" s="56" t="s">
        <v>5622</v>
      </c>
    </row>
    <row r="5329" spans="1:6" x14ac:dyDescent="0.25">
      <c r="A5329" s="56" t="s">
        <v>508</v>
      </c>
      <c r="B5329" s="56" t="s">
        <v>5622</v>
      </c>
      <c r="C5329" s="56" t="s">
        <v>5793</v>
      </c>
      <c r="D5329" s="57" t="s">
        <v>5768</v>
      </c>
      <c r="E5329" s="72" t="s">
        <v>5755</v>
      </c>
      <c r="F5329" s="56" t="s">
        <v>5622</v>
      </c>
    </row>
    <row r="5330" spans="1:6" x14ac:dyDescent="0.25">
      <c r="A5330" s="56" t="s">
        <v>4869</v>
      </c>
      <c r="B5330" s="56" t="s">
        <v>5622</v>
      </c>
      <c r="C5330" s="56" t="s">
        <v>5793</v>
      </c>
      <c r="D5330" s="57" t="s">
        <v>5768</v>
      </c>
      <c r="E5330" s="72" t="s">
        <v>5755</v>
      </c>
      <c r="F5330" s="56" t="s">
        <v>5622</v>
      </c>
    </row>
    <row r="5331" spans="1:6" x14ac:dyDescent="0.25">
      <c r="A5331" s="56" t="s">
        <v>509</v>
      </c>
      <c r="B5331" s="56" t="s">
        <v>5622</v>
      </c>
      <c r="C5331" s="56" t="s">
        <v>5793</v>
      </c>
      <c r="D5331" s="57" t="s">
        <v>5768</v>
      </c>
      <c r="E5331" s="72" t="s">
        <v>5755</v>
      </c>
      <c r="F5331" s="56" t="s">
        <v>5622</v>
      </c>
    </row>
    <row r="5332" spans="1:6" x14ac:dyDescent="0.25">
      <c r="A5332" s="56" t="s">
        <v>710</v>
      </c>
      <c r="B5332" s="56" t="s">
        <v>5622</v>
      </c>
      <c r="C5332" s="56" t="s">
        <v>5793</v>
      </c>
      <c r="D5332" s="57" t="s">
        <v>5768</v>
      </c>
      <c r="E5332" s="72" t="s">
        <v>5755</v>
      </c>
      <c r="F5332" s="56" t="s">
        <v>5622</v>
      </c>
    </row>
    <row r="5333" spans="1:6" x14ac:dyDescent="0.25">
      <c r="A5333" s="56" t="s">
        <v>711</v>
      </c>
      <c r="B5333" s="56" t="s">
        <v>5622</v>
      </c>
      <c r="C5333" s="56" t="s">
        <v>5793</v>
      </c>
      <c r="D5333" s="57" t="s">
        <v>5768</v>
      </c>
      <c r="E5333" s="72" t="s">
        <v>5755</v>
      </c>
      <c r="F5333" s="56" t="s">
        <v>5622</v>
      </c>
    </row>
    <row r="5334" spans="1:6" x14ac:dyDescent="0.25">
      <c r="A5334" s="56" t="s">
        <v>743</v>
      </c>
      <c r="B5334" s="56" t="s">
        <v>5622</v>
      </c>
      <c r="C5334" s="56" t="s">
        <v>5793</v>
      </c>
      <c r="D5334" s="57" t="s">
        <v>5768</v>
      </c>
      <c r="E5334" s="72" t="s">
        <v>5755</v>
      </c>
      <c r="F5334" s="56" t="s">
        <v>5622</v>
      </c>
    </row>
    <row r="5335" spans="1:6" x14ac:dyDescent="0.25">
      <c r="A5335" s="56" t="s">
        <v>771</v>
      </c>
      <c r="B5335" s="56" t="s">
        <v>5622</v>
      </c>
      <c r="C5335" s="56" t="s">
        <v>5793</v>
      </c>
      <c r="D5335" s="57" t="s">
        <v>5768</v>
      </c>
      <c r="E5335" s="72" t="s">
        <v>5755</v>
      </c>
      <c r="F5335" s="56" t="s">
        <v>5622</v>
      </c>
    </row>
    <row r="5336" spans="1:6" x14ac:dyDescent="0.25">
      <c r="A5336" s="56" t="s">
        <v>745</v>
      </c>
      <c r="B5336" s="56" t="s">
        <v>5622</v>
      </c>
      <c r="C5336" s="56" t="s">
        <v>5793</v>
      </c>
      <c r="D5336" s="57" t="s">
        <v>5768</v>
      </c>
      <c r="E5336" s="72" t="s">
        <v>5755</v>
      </c>
      <c r="F5336" s="56" t="s">
        <v>5622</v>
      </c>
    </row>
    <row r="5337" spans="1:6" x14ac:dyDescent="0.25">
      <c r="A5337" s="56" t="s">
        <v>4870</v>
      </c>
      <c r="B5337" s="56" t="s">
        <v>5622</v>
      </c>
      <c r="C5337" s="56" t="s">
        <v>5793</v>
      </c>
      <c r="D5337" s="57" t="s">
        <v>5768</v>
      </c>
      <c r="E5337" s="72" t="s">
        <v>5755</v>
      </c>
      <c r="F5337" s="56" t="s">
        <v>5622</v>
      </c>
    </row>
    <row r="5338" spans="1:6" x14ac:dyDescent="0.25">
      <c r="A5338" s="56" t="s">
        <v>746</v>
      </c>
      <c r="B5338" s="56" t="s">
        <v>5622</v>
      </c>
      <c r="C5338" s="56" t="s">
        <v>5793</v>
      </c>
      <c r="D5338" s="57" t="s">
        <v>5768</v>
      </c>
      <c r="E5338" s="72" t="s">
        <v>5755</v>
      </c>
      <c r="F5338" s="56" t="s">
        <v>5622</v>
      </c>
    </row>
    <row r="5339" spans="1:6" x14ac:dyDescent="0.25">
      <c r="A5339" s="56" t="s">
        <v>4871</v>
      </c>
      <c r="B5339" s="56" t="s">
        <v>5622</v>
      </c>
      <c r="C5339" s="56" t="s">
        <v>5793</v>
      </c>
      <c r="D5339" s="57" t="s">
        <v>5768</v>
      </c>
      <c r="E5339" s="72" t="s">
        <v>5755</v>
      </c>
      <c r="F5339" s="56" t="s">
        <v>5622</v>
      </c>
    </row>
    <row r="5340" spans="1:6" x14ac:dyDescent="0.25">
      <c r="A5340" s="56" t="s">
        <v>4872</v>
      </c>
      <c r="B5340" s="56" t="s">
        <v>5622</v>
      </c>
      <c r="C5340" s="56" t="s">
        <v>5793</v>
      </c>
      <c r="D5340" s="57" t="s">
        <v>5768</v>
      </c>
      <c r="E5340" s="72" t="s">
        <v>5755</v>
      </c>
      <c r="F5340" s="56" t="s">
        <v>5622</v>
      </c>
    </row>
    <row r="5341" spans="1:6" x14ac:dyDescent="0.25">
      <c r="A5341" s="56" t="s">
        <v>712</v>
      </c>
      <c r="B5341" s="56" t="s">
        <v>5622</v>
      </c>
      <c r="C5341" s="56" t="s">
        <v>5793</v>
      </c>
      <c r="D5341" s="57" t="s">
        <v>5768</v>
      </c>
      <c r="E5341" s="72" t="s">
        <v>5755</v>
      </c>
      <c r="F5341" s="56" t="s">
        <v>5622</v>
      </c>
    </row>
    <row r="5342" spans="1:6" x14ac:dyDescent="0.25">
      <c r="A5342" s="56" t="s">
        <v>747</v>
      </c>
      <c r="B5342" s="56" t="s">
        <v>5622</v>
      </c>
      <c r="C5342" s="56" t="s">
        <v>5793</v>
      </c>
      <c r="D5342" s="57" t="s">
        <v>5768</v>
      </c>
      <c r="E5342" s="72" t="s">
        <v>5755</v>
      </c>
      <c r="F5342" s="56" t="s">
        <v>5622</v>
      </c>
    </row>
    <row r="5343" spans="1:6" x14ac:dyDescent="0.25">
      <c r="A5343" s="56" t="s">
        <v>4874</v>
      </c>
      <c r="B5343" s="56" t="s">
        <v>5622</v>
      </c>
      <c r="C5343" s="56" t="s">
        <v>5793</v>
      </c>
      <c r="D5343" s="57" t="s">
        <v>5768</v>
      </c>
      <c r="E5343" s="72" t="s">
        <v>5755</v>
      </c>
      <c r="F5343" s="56" t="s">
        <v>5622</v>
      </c>
    </row>
    <row r="5344" spans="1:6" x14ac:dyDescent="0.25">
      <c r="A5344" s="56" t="s">
        <v>714</v>
      </c>
      <c r="B5344" s="56" t="s">
        <v>5622</v>
      </c>
      <c r="C5344" s="56" t="s">
        <v>5793</v>
      </c>
      <c r="D5344" s="57" t="s">
        <v>5768</v>
      </c>
      <c r="E5344" s="72" t="s">
        <v>5755</v>
      </c>
      <c r="F5344" s="56" t="s">
        <v>5622</v>
      </c>
    </row>
    <row r="5345" spans="1:6" x14ac:dyDescent="0.25">
      <c r="A5345" s="56" t="s">
        <v>535</v>
      </c>
      <c r="B5345" s="56" t="s">
        <v>5622</v>
      </c>
      <c r="C5345" s="56" t="s">
        <v>5793</v>
      </c>
      <c r="D5345" s="57" t="s">
        <v>5768</v>
      </c>
      <c r="E5345" s="72" t="s">
        <v>5755</v>
      </c>
      <c r="F5345" s="56" t="s">
        <v>5622</v>
      </c>
    </row>
    <row r="5346" spans="1:6" x14ac:dyDescent="0.25">
      <c r="A5346" s="56" t="s">
        <v>748</v>
      </c>
      <c r="B5346" s="56" t="s">
        <v>5622</v>
      </c>
      <c r="C5346" s="56" t="s">
        <v>5793</v>
      </c>
      <c r="D5346" s="57" t="s">
        <v>5768</v>
      </c>
      <c r="E5346" s="72" t="s">
        <v>5755</v>
      </c>
      <c r="F5346" s="56" t="s">
        <v>5622</v>
      </c>
    </row>
    <row r="5347" spans="1:6" x14ac:dyDescent="0.25">
      <c r="A5347" s="56" t="s">
        <v>4520</v>
      </c>
      <c r="B5347" s="56" t="s">
        <v>5622</v>
      </c>
      <c r="C5347" s="56" t="s">
        <v>5793</v>
      </c>
      <c r="D5347" s="57" t="s">
        <v>5768</v>
      </c>
      <c r="E5347" s="72" t="s">
        <v>5755</v>
      </c>
      <c r="F5347" s="56" t="s">
        <v>5622</v>
      </c>
    </row>
    <row r="5348" spans="1:6" x14ac:dyDescent="0.25">
      <c r="A5348" s="56" t="s">
        <v>4875</v>
      </c>
      <c r="B5348" s="56" t="s">
        <v>5622</v>
      </c>
      <c r="C5348" s="56" t="s">
        <v>5793</v>
      </c>
      <c r="D5348" s="57" t="s">
        <v>5768</v>
      </c>
      <c r="E5348" s="72" t="s">
        <v>5755</v>
      </c>
      <c r="F5348" s="56" t="s">
        <v>5622</v>
      </c>
    </row>
    <row r="5349" spans="1:6" x14ac:dyDescent="0.25">
      <c r="A5349" s="56" t="s">
        <v>750</v>
      </c>
      <c r="B5349" s="56" t="s">
        <v>5622</v>
      </c>
      <c r="C5349" s="56" t="s">
        <v>5793</v>
      </c>
      <c r="D5349" s="57" t="s">
        <v>5768</v>
      </c>
      <c r="E5349" s="72" t="s">
        <v>5755</v>
      </c>
      <c r="F5349" s="56" t="s">
        <v>5622</v>
      </c>
    </row>
    <row r="5350" spans="1:6" x14ac:dyDescent="0.25">
      <c r="A5350" s="56" t="s">
        <v>539</v>
      </c>
      <c r="B5350" s="56" t="s">
        <v>5622</v>
      </c>
      <c r="C5350" s="56" t="s">
        <v>5793</v>
      </c>
      <c r="D5350" s="57" t="s">
        <v>5768</v>
      </c>
      <c r="E5350" s="72" t="s">
        <v>5755</v>
      </c>
      <c r="F5350" s="56" t="s">
        <v>5622</v>
      </c>
    </row>
    <row r="5351" spans="1:6" x14ac:dyDescent="0.25">
      <c r="A5351" s="56" t="s">
        <v>514</v>
      </c>
      <c r="B5351" s="56" t="s">
        <v>5622</v>
      </c>
      <c r="C5351" s="56" t="s">
        <v>5793</v>
      </c>
      <c r="D5351" s="57" t="s">
        <v>5768</v>
      </c>
      <c r="E5351" s="72" t="s">
        <v>5755</v>
      </c>
      <c r="F5351" s="56" t="s">
        <v>5622</v>
      </c>
    </row>
    <row r="5352" spans="1:6" x14ac:dyDescent="0.25">
      <c r="A5352" s="56" t="s">
        <v>541</v>
      </c>
      <c r="B5352" s="56" t="s">
        <v>5622</v>
      </c>
      <c r="C5352" s="56" t="s">
        <v>5793</v>
      </c>
      <c r="D5352" s="57" t="s">
        <v>5768</v>
      </c>
      <c r="E5352" s="72" t="s">
        <v>5755</v>
      </c>
      <c r="F5352" s="56" t="s">
        <v>5622</v>
      </c>
    </row>
    <row r="5353" spans="1:6" x14ac:dyDescent="0.25">
      <c r="A5353" s="56" t="s">
        <v>542</v>
      </c>
      <c r="B5353" s="56" t="s">
        <v>5622</v>
      </c>
      <c r="C5353" s="56" t="s">
        <v>5793</v>
      </c>
      <c r="D5353" s="57" t="s">
        <v>5768</v>
      </c>
      <c r="E5353" s="72" t="s">
        <v>5755</v>
      </c>
      <c r="F5353" s="56" t="s">
        <v>5622</v>
      </c>
    </row>
    <row r="5354" spans="1:6" x14ac:dyDescent="0.25">
      <c r="A5354" s="56" t="s">
        <v>543</v>
      </c>
      <c r="B5354" s="56" t="s">
        <v>5622</v>
      </c>
      <c r="C5354" s="56" t="s">
        <v>5793</v>
      </c>
      <c r="D5354" s="57" t="s">
        <v>5768</v>
      </c>
      <c r="E5354" s="72" t="s">
        <v>5755</v>
      </c>
      <c r="F5354" s="56" t="s">
        <v>5622</v>
      </c>
    </row>
    <row r="5355" spans="1:6" x14ac:dyDescent="0.25">
      <c r="A5355" s="56" t="s">
        <v>544</v>
      </c>
      <c r="B5355" s="56" t="s">
        <v>5622</v>
      </c>
      <c r="C5355" s="56" t="s">
        <v>5793</v>
      </c>
      <c r="D5355" s="57" t="s">
        <v>5768</v>
      </c>
      <c r="E5355" s="72" t="s">
        <v>5755</v>
      </c>
      <c r="F5355" s="56" t="s">
        <v>5622</v>
      </c>
    </row>
    <row r="5356" spans="1:6" x14ac:dyDescent="0.25">
      <c r="A5356" s="56" t="s">
        <v>4876</v>
      </c>
      <c r="B5356" s="56" t="s">
        <v>5622</v>
      </c>
      <c r="C5356" s="56" t="s">
        <v>5793</v>
      </c>
      <c r="D5356" s="57" t="s">
        <v>5768</v>
      </c>
      <c r="E5356" s="72" t="s">
        <v>5755</v>
      </c>
      <c r="F5356" s="56" t="s">
        <v>5622</v>
      </c>
    </row>
    <row r="5357" spans="1:6" x14ac:dyDescent="0.25">
      <c r="A5357" s="56" t="s">
        <v>309</v>
      </c>
      <c r="B5357" s="56" t="s">
        <v>5622</v>
      </c>
      <c r="C5357" s="56" t="s">
        <v>5793</v>
      </c>
      <c r="D5357" s="57" t="s">
        <v>5768</v>
      </c>
      <c r="E5357" s="72" t="s">
        <v>5755</v>
      </c>
      <c r="F5357" s="56" t="s">
        <v>5622</v>
      </c>
    </row>
    <row r="5358" spans="1:6" x14ac:dyDescent="0.25">
      <c r="A5358" s="56" t="s">
        <v>721</v>
      </c>
      <c r="B5358" s="56" t="s">
        <v>5622</v>
      </c>
      <c r="C5358" s="56" t="s">
        <v>5793</v>
      </c>
      <c r="D5358" s="57" t="s">
        <v>5768</v>
      </c>
      <c r="E5358" s="72" t="s">
        <v>5755</v>
      </c>
      <c r="F5358" s="56" t="s">
        <v>5622</v>
      </c>
    </row>
    <row r="5359" spans="1:6" x14ac:dyDescent="0.25">
      <c r="A5359" s="56" t="s">
        <v>4526</v>
      </c>
      <c r="B5359" s="56" t="s">
        <v>5622</v>
      </c>
      <c r="C5359" s="56" t="s">
        <v>5793</v>
      </c>
      <c r="D5359" s="57" t="s">
        <v>5768</v>
      </c>
      <c r="E5359" s="72" t="s">
        <v>5755</v>
      </c>
      <c r="F5359" s="56" t="s">
        <v>5622</v>
      </c>
    </row>
    <row r="5360" spans="1:6" x14ac:dyDescent="0.25">
      <c r="A5360" s="56" t="s">
        <v>518</v>
      </c>
      <c r="B5360" s="56" t="s">
        <v>5622</v>
      </c>
      <c r="C5360" s="56" t="s">
        <v>5793</v>
      </c>
      <c r="D5360" s="57" t="s">
        <v>5768</v>
      </c>
      <c r="E5360" s="72" t="s">
        <v>5755</v>
      </c>
      <c r="F5360" s="56" t="s">
        <v>5622</v>
      </c>
    </row>
    <row r="5361" spans="1:6" x14ac:dyDescent="0.25">
      <c r="A5361" s="56" t="s">
        <v>422</v>
      </c>
      <c r="B5361" s="56" t="s">
        <v>5622</v>
      </c>
      <c r="C5361" s="56" t="s">
        <v>5793</v>
      </c>
      <c r="D5361" s="57" t="s">
        <v>5768</v>
      </c>
      <c r="E5361" s="72" t="s">
        <v>5755</v>
      </c>
      <c r="F5361" s="56" t="s">
        <v>5622</v>
      </c>
    </row>
    <row r="5362" spans="1:6" x14ac:dyDescent="0.25">
      <c r="A5362" s="56" t="s">
        <v>545</v>
      </c>
      <c r="B5362" s="56" t="s">
        <v>5622</v>
      </c>
      <c r="C5362" s="56" t="s">
        <v>5793</v>
      </c>
      <c r="D5362" s="57" t="s">
        <v>5768</v>
      </c>
      <c r="E5362" s="72" t="s">
        <v>5755</v>
      </c>
      <c r="F5362" s="56" t="s">
        <v>5622</v>
      </c>
    </row>
    <row r="5363" spans="1:6" x14ac:dyDescent="0.25">
      <c r="A5363" s="56" t="s">
        <v>1289</v>
      </c>
      <c r="B5363" s="56" t="s">
        <v>5625</v>
      </c>
      <c r="C5363" s="56" t="s">
        <v>5794</v>
      </c>
      <c r="D5363" s="57" t="s">
        <v>5767</v>
      </c>
      <c r="E5363" s="72" t="s">
        <v>5756</v>
      </c>
      <c r="F5363" s="56" t="s">
        <v>5625</v>
      </c>
    </row>
    <row r="5364" spans="1:6" x14ac:dyDescent="0.25">
      <c r="A5364" s="56" t="s">
        <v>5499</v>
      </c>
      <c r="B5364" s="56" t="s">
        <v>5625</v>
      </c>
      <c r="C5364" s="56" t="s">
        <v>5794</v>
      </c>
      <c r="D5364" s="57" t="s">
        <v>5767</v>
      </c>
      <c r="E5364" s="72" t="s">
        <v>5756</v>
      </c>
      <c r="F5364" s="56" t="s">
        <v>5625</v>
      </c>
    </row>
    <row r="5365" spans="1:6" x14ac:dyDescent="0.25">
      <c r="A5365" s="56" t="s">
        <v>5516</v>
      </c>
      <c r="B5365" s="56" t="s">
        <v>5625</v>
      </c>
      <c r="C5365" s="56" t="s">
        <v>5794</v>
      </c>
      <c r="D5365" s="57" t="s">
        <v>5767</v>
      </c>
      <c r="E5365" s="72" t="s">
        <v>5756</v>
      </c>
      <c r="F5365" s="56" t="s">
        <v>5625</v>
      </c>
    </row>
    <row r="5366" spans="1:6" x14ac:dyDescent="0.25">
      <c r="A5366" s="56" t="s">
        <v>1290</v>
      </c>
      <c r="B5366" s="56" t="s">
        <v>5625</v>
      </c>
      <c r="C5366" s="56" t="s">
        <v>5794</v>
      </c>
      <c r="D5366" s="57" t="s">
        <v>5767</v>
      </c>
      <c r="E5366" s="72" t="s">
        <v>5756</v>
      </c>
      <c r="F5366" s="56" t="s">
        <v>5625</v>
      </c>
    </row>
    <row r="5367" spans="1:6" x14ac:dyDescent="0.25">
      <c r="A5367" s="56" t="s">
        <v>5517</v>
      </c>
      <c r="B5367" s="56" t="s">
        <v>5625</v>
      </c>
      <c r="C5367" s="56" t="s">
        <v>5794</v>
      </c>
      <c r="D5367" s="57" t="s">
        <v>5767</v>
      </c>
      <c r="E5367" s="72" t="s">
        <v>5756</v>
      </c>
      <c r="F5367" s="56" t="s">
        <v>5625</v>
      </c>
    </row>
    <row r="5368" spans="1:6" x14ac:dyDescent="0.25">
      <c r="A5368" s="56" t="s">
        <v>1291</v>
      </c>
      <c r="B5368" s="56" t="s">
        <v>5625</v>
      </c>
      <c r="C5368" s="56" t="s">
        <v>5794</v>
      </c>
      <c r="D5368" s="57" t="s">
        <v>5767</v>
      </c>
      <c r="E5368" s="72" t="s">
        <v>5756</v>
      </c>
      <c r="F5368" s="56" t="s">
        <v>5625</v>
      </c>
    </row>
    <row r="5369" spans="1:6" x14ac:dyDescent="0.25">
      <c r="A5369" s="56" t="s">
        <v>5500</v>
      </c>
      <c r="B5369" s="56" t="s">
        <v>5625</v>
      </c>
      <c r="C5369" s="56" t="s">
        <v>5794</v>
      </c>
      <c r="D5369" s="57" t="s">
        <v>5767</v>
      </c>
      <c r="E5369" s="72" t="s">
        <v>5756</v>
      </c>
      <c r="F5369" s="56" t="s">
        <v>5625</v>
      </c>
    </row>
    <row r="5370" spans="1:6" x14ac:dyDescent="0.25">
      <c r="A5370" s="56" t="s">
        <v>5518</v>
      </c>
      <c r="B5370" s="56" t="s">
        <v>5625</v>
      </c>
      <c r="C5370" s="56" t="s">
        <v>5794</v>
      </c>
      <c r="D5370" s="57" t="s">
        <v>5767</v>
      </c>
      <c r="E5370" s="72" t="s">
        <v>5756</v>
      </c>
      <c r="F5370" s="56" t="s">
        <v>5625</v>
      </c>
    </row>
    <row r="5371" spans="1:6" x14ac:dyDescent="0.25">
      <c r="A5371" s="56" t="s">
        <v>1314</v>
      </c>
      <c r="B5371" s="56" t="s">
        <v>5625</v>
      </c>
      <c r="C5371" s="56" t="s">
        <v>5794</v>
      </c>
      <c r="D5371" s="57" t="s">
        <v>5767</v>
      </c>
      <c r="E5371" s="72" t="s">
        <v>5756</v>
      </c>
      <c r="F5371" s="56" t="s">
        <v>5625</v>
      </c>
    </row>
    <row r="5372" spans="1:6" x14ac:dyDescent="0.25">
      <c r="A5372" s="56" t="s">
        <v>1337</v>
      </c>
      <c r="B5372" s="56" t="s">
        <v>5625</v>
      </c>
      <c r="C5372" s="56" t="s">
        <v>5794</v>
      </c>
      <c r="D5372" s="57" t="s">
        <v>5767</v>
      </c>
      <c r="E5372" s="72" t="s">
        <v>5756</v>
      </c>
      <c r="F5372" s="56" t="s">
        <v>5625</v>
      </c>
    </row>
    <row r="5373" spans="1:6" x14ac:dyDescent="0.25">
      <c r="A5373" s="56" t="s">
        <v>3944</v>
      </c>
      <c r="B5373" s="56" t="s">
        <v>5625</v>
      </c>
      <c r="C5373" s="56" t="s">
        <v>5794</v>
      </c>
      <c r="D5373" s="57" t="s">
        <v>5767</v>
      </c>
      <c r="E5373" s="72" t="s">
        <v>5756</v>
      </c>
      <c r="F5373" s="56" t="s">
        <v>5625</v>
      </c>
    </row>
    <row r="5374" spans="1:6" x14ac:dyDescent="0.25">
      <c r="A5374" s="56" t="s">
        <v>5501</v>
      </c>
      <c r="B5374" s="56" t="s">
        <v>5625</v>
      </c>
      <c r="C5374" s="56" t="s">
        <v>5794</v>
      </c>
      <c r="D5374" s="57" t="s">
        <v>5767</v>
      </c>
      <c r="E5374" s="72" t="s">
        <v>5756</v>
      </c>
      <c r="F5374" s="56" t="s">
        <v>5625</v>
      </c>
    </row>
    <row r="5375" spans="1:6" x14ac:dyDescent="0.25">
      <c r="A5375" s="56" t="s">
        <v>5013</v>
      </c>
      <c r="B5375" s="56" t="s">
        <v>5625</v>
      </c>
      <c r="C5375" s="56" t="s">
        <v>5794</v>
      </c>
      <c r="D5375" s="57" t="s">
        <v>5767</v>
      </c>
      <c r="E5375" s="72" t="s">
        <v>5756</v>
      </c>
      <c r="F5375" s="56" t="s">
        <v>5625</v>
      </c>
    </row>
    <row r="5376" spans="1:6" x14ac:dyDescent="0.25">
      <c r="A5376" s="56" t="s">
        <v>1338</v>
      </c>
      <c r="B5376" s="56" t="s">
        <v>5625</v>
      </c>
      <c r="C5376" s="56" t="s">
        <v>5794</v>
      </c>
      <c r="D5376" s="57" t="s">
        <v>5767</v>
      </c>
      <c r="E5376" s="72" t="s">
        <v>5756</v>
      </c>
      <c r="F5376" s="56" t="s">
        <v>5625</v>
      </c>
    </row>
    <row r="5377" spans="1:6" x14ac:dyDescent="0.25">
      <c r="A5377" s="56" t="s">
        <v>1339</v>
      </c>
      <c r="B5377" s="56" t="s">
        <v>5625</v>
      </c>
      <c r="C5377" s="56" t="s">
        <v>5794</v>
      </c>
      <c r="D5377" s="57" t="s">
        <v>5767</v>
      </c>
      <c r="E5377" s="72" t="s">
        <v>5756</v>
      </c>
      <c r="F5377" s="56" t="s">
        <v>5625</v>
      </c>
    </row>
    <row r="5378" spans="1:6" x14ac:dyDescent="0.25">
      <c r="A5378" s="56" t="s">
        <v>1340</v>
      </c>
      <c r="B5378" s="56" t="s">
        <v>5625</v>
      </c>
      <c r="C5378" s="56" t="s">
        <v>5794</v>
      </c>
      <c r="D5378" s="57" t="s">
        <v>5767</v>
      </c>
      <c r="E5378" s="72" t="s">
        <v>5756</v>
      </c>
      <c r="F5378" s="56" t="s">
        <v>5625</v>
      </c>
    </row>
    <row r="5379" spans="1:6" x14ac:dyDescent="0.25">
      <c r="A5379" s="56" t="s">
        <v>5519</v>
      </c>
      <c r="B5379" s="56" t="s">
        <v>5625</v>
      </c>
      <c r="C5379" s="56" t="s">
        <v>5794</v>
      </c>
      <c r="D5379" s="57" t="s">
        <v>5767</v>
      </c>
      <c r="E5379" s="72" t="s">
        <v>5756</v>
      </c>
      <c r="F5379" s="56" t="s">
        <v>5625</v>
      </c>
    </row>
    <row r="5380" spans="1:6" x14ac:dyDescent="0.25">
      <c r="A5380" s="56" t="s">
        <v>1341</v>
      </c>
      <c r="B5380" s="56" t="s">
        <v>5625</v>
      </c>
      <c r="C5380" s="56" t="s">
        <v>5794</v>
      </c>
      <c r="D5380" s="57" t="s">
        <v>5767</v>
      </c>
      <c r="E5380" s="72" t="s">
        <v>5756</v>
      </c>
      <c r="F5380" s="56" t="s">
        <v>5625</v>
      </c>
    </row>
    <row r="5381" spans="1:6" x14ac:dyDescent="0.25">
      <c r="A5381" s="56" t="s">
        <v>1293</v>
      </c>
      <c r="B5381" s="56" t="s">
        <v>5625</v>
      </c>
      <c r="C5381" s="56" t="s">
        <v>5794</v>
      </c>
      <c r="D5381" s="57" t="s">
        <v>5767</v>
      </c>
      <c r="E5381" s="72" t="s">
        <v>5756</v>
      </c>
      <c r="F5381" s="56" t="s">
        <v>5625</v>
      </c>
    </row>
    <row r="5382" spans="1:6" x14ac:dyDescent="0.25">
      <c r="A5382" s="56" t="s">
        <v>1315</v>
      </c>
      <c r="B5382" s="56" t="s">
        <v>5625</v>
      </c>
      <c r="C5382" s="56" t="s">
        <v>5794</v>
      </c>
      <c r="D5382" s="57" t="s">
        <v>5767</v>
      </c>
      <c r="E5382" s="72" t="s">
        <v>5756</v>
      </c>
      <c r="F5382" s="56" t="s">
        <v>5625</v>
      </c>
    </row>
    <row r="5383" spans="1:6" x14ac:dyDescent="0.25">
      <c r="A5383" s="56" t="s">
        <v>1295</v>
      </c>
      <c r="B5383" s="56" t="s">
        <v>5625</v>
      </c>
      <c r="C5383" s="56" t="s">
        <v>5794</v>
      </c>
      <c r="D5383" s="57" t="s">
        <v>5767</v>
      </c>
      <c r="E5383" s="72" t="s">
        <v>5756</v>
      </c>
      <c r="F5383" s="56" t="s">
        <v>5625</v>
      </c>
    </row>
    <row r="5384" spans="1:6" x14ac:dyDescent="0.25">
      <c r="A5384" s="56" t="s">
        <v>1343</v>
      </c>
      <c r="B5384" s="56" t="s">
        <v>5625</v>
      </c>
      <c r="C5384" s="56" t="s">
        <v>5794</v>
      </c>
      <c r="D5384" s="57" t="s">
        <v>5767</v>
      </c>
      <c r="E5384" s="72" t="s">
        <v>5756</v>
      </c>
      <c r="F5384" s="56" t="s">
        <v>5625</v>
      </c>
    </row>
    <row r="5385" spans="1:6" x14ac:dyDescent="0.25">
      <c r="A5385" s="56" t="s">
        <v>288</v>
      </c>
      <c r="B5385" s="56" t="s">
        <v>5625</v>
      </c>
      <c r="C5385" s="56" t="s">
        <v>5794</v>
      </c>
      <c r="D5385" s="57" t="s">
        <v>5767</v>
      </c>
      <c r="E5385" s="72" t="s">
        <v>5756</v>
      </c>
      <c r="F5385" s="56" t="s">
        <v>5625</v>
      </c>
    </row>
    <row r="5386" spans="1:6" x14ac:dyDescent="0.25">
      <c r="A5386" s="56" t="s">
        <v>1296</v>
      </c>
      <c r="B5386" s="56" t="s">
        <v>5625</v>
      </c>
      <c r="C5386" s="56" t="s">
        <v>5794</v>
      </c>
      <c r="D5386" s="57" t="s">
        <v>5767</v>
      </c>
      <c r="E5386" s="72" t="s">
        <v>5756</v>
      </c>
      <c r="F5386" s="56" t="s">
        <v>5625</v>
      </c>
    </row>
    <row r="5387" spans="1:6" x14ac:dyDescent="0.25">
      <c r="A5387" s="56" t="s">
        <v>5285</v>
      </c>
      <c r="B5387" s="56" t="s">
        <v>5625</v>
      </c>
      <c r="C5387" s="56" t="s">
        <v>5794</v>
      </c>
      <c r="D5387" s="57" t="s">
        <v>5767</v>
      </c>
      <c r="E5387" s="72" t="s">
        <v>5756</v>
      </c>
      <c r="F5387" s="56" t="s">
        <v>5625</v>
      </c>
    </row>
    <row r="5388" spans="1:6" x14ac:dyDescent="0.25">
      <c r="A5388" s="56" t="s">
        <v>5520</v>
      </c>
      <c r="B5388" s="56" t="s">
        <v>5625</v>
      </c>
      <c r="C5388" s="56" t="s">
        <v>5794</v>
      </c>
      <c r="D5388" s="57" t="s">
        <v>5767</v>
      </c>
      <c r="E5388" s="72" t="s">
        <v>5756</v>
      </c>
      <c r="F5388" s="56" t="s">
        <v>5625</v>
      </c>
    </row>
    <row r="5389" spans="1:6" x14ac:dyDescent="0.25">
      <c r="A5389" s="56" t="s">
        <v>5521</v>
      </c>
      <c r="B5389" s="56" t="s">
        <v>5625</v>
      </c>
      <c r="C5389" s="56" t="s">
        <v>5794</v>
      </c>
      <c r="D5389" s="57" t="s">
        <v>5767</v>
      </c>
      <c r="E5389" s="72" t="s">
        <v>5756</v>
      </c>
      <c r="F5389" s="56" t="s">
        <v>5625</v>
      </c>
    </row>
    <row r="5390" spans="1:6" x14ac:dyDescent="0.25">
      <c r="A5390" s="56" t="s">
        <v>1297</v>
      </c>
      <c r="B5390" s="56" t="s">
        <v>5625</v>
      </c>
      <c r="C5390" s="56" t="s">
        <v>5794</v>
      </c>
      <c r="D5390" s="57" t="s">
        <v>5767</v>
      </c>
      <c r="E5390" s="72" t="s">
        <v>5756</v>
      </c>
      <c r="F5390" s="56" t="s">
        <v>5625</v>
      </c>
    </row>
    <row r="5391" spans="1:6" x14ac:dyDescent="0.25">
      <c r="A5391" s="56" t="s">
        <v>1346</v>
      </c>
      <c r="B5391" s="56" t="s">
        <v>5625</v>
      </c>
      <c r="C5391" s="56" t="s">
        <v>5794</v>
      </c>
      <c r="D5391" s="57" t="s">
        <v>5767</v>
      </c>
      <c r="E5391" s="72" t="s">
        <v>5756</v>
      </c>
      <c r="F5391" s="56" t="s">
        <v>5625</v>
      </c>
    </row>
    <row r="5392" spans="1:6" x14ac:dyDescent="0.25">
      <c r="A5392" s="56" t="s">
        <v>1319</v>
      </c>
      <c r="B5392" s="56" t="s">
        <v>5625</v>
      </c>
      <c r="C5392" s="56" t="s">
        <v>5794</v>
      </c>
      <c r="D5392" s="57" t="s">
        <v>5767</v>
      </c>
      <c r="E5392" s="72" t="s">
        <v>5756</v>
      </c>
      <c r="F5392" s="56" t="s">
        <v>5625</v>
      </c>
    </row>
    <row r="5393" spans="1:6" x14ac:dyDescent="0.25">
      <c r="A5393" s="56" t="s">
        <v>1320</v>
      </c>
      <c r="B5393" s="56" t="s">
        <v>5625</v>
      </c>
      <c r="C5393" s="56" t="s">
        <v>5794</v>
      </c>
      <c r="D5393" s="57" t="s">
        <v>5767</v>
      </c>
      <c r="E5393" s="72" t="s">
        <v>5756</v>
      </c>
      <c r="F5393" s="56" t="s">
        <v>5625</v>
      </c>
    </row>
    <row r="5394" spans="1:6" x14ac:dyDescent="0.25">
      <c r="A5394" s="56" t="s">
        <v>5522</v>
      </c>
      <c r="B5394" s="56" t="s">
        <v>5625</v>
      </c>
      <c r="C5394" s="56" t="s">
        <v>5794</v>
      </c>
      <c r="D5394" s="57" t="s">
        <v>5767</v>
      </c>
      <c r="E5394" s="72" t="s">
        <v>5756</v>
      </c>
      <c r="F5394" s="56" t="s">
        <v>5625</v>
      </c>
    </row>
    <row r="5395" spans="1:6" x14ac:dyDescent="0.25">
      <c r="A5395" s="56" t="s">
        <v>1321</v>
      </c>
      <c r="B5395" s="56" t="s">
        <v>5625</v>
      </c>
      <c r="C5395" s="56" t="s">
        <v>5794</v>
      </c>
      <c r="D5395" s="57" t="s">
        <v>5767</v>
      </c>
      <c r="E5395" s="72" t="s">
        <v>5756</v>
      </c>
      <c r="F5395" s="56" t="s">
        <v>5625</v>
      </c>
    </row>
    <row r="5396" spans="1:6" x14ac:dyDescent="0.25">
      <c r="A5396" s="56" t="s">
        <v>1348</v>
      </c>
      <c r="B5396" s="56" t="s">
        <v>5625</v>
      </c>
      <c r="C5396" s="56" t="s">
        <v>5794</v>
      </c>
      <c r="D5396" s="57" t="s">
        <v>5767</v>
      </c>
      <c r="E5396" s="72" t="s">
        <v>5756</v>
      </c>
      <c r="F5396" s="56" t="s">
        <v>5625</v>
      </c>
    </row>
    <row r="5397" spans="1:6" x14ac:dyDescent="0.25">
      <c r="A5397" s="56" t="s">
        <v>1322</v>
      </c>
      <c r="B5397" s="56" t="s">
        <v>5625</v>
      </c>
      <c r="C5397" s="56" t="s">
        <v>5794</v>
      </c>
      <c r="D5397" s="57" t="s">
        <v>5767</v>
      </c>
      <c r="E5397" s="72" t="s">
        <v>5756</v>
      </c>
      <c r="F5397" s="56" t="s">
        <v>5625</v>
      </c>
    </row>
    <row r="5398" spans="1:6" x14ac:dyDescent="0.25">
      <c r="A5398" s="56" t="s">
        <v>5525</v>
      </c>
      <c r="B5398" s="56" t="s">
        <v>5625</v>
      </c>
      <c r="C5398" s="56" t="s">
        <v>5794</v>
      </c>
      <c r="D5398" s="57" t="s">
        <v>5767</v>
      </c>
      <c r="E5398" s="72" t="s">
        <v>5756</v>
      </c>
      <c r="F5398" s="56" t="s">
        <v>5625</v>
      </c>
    </row>
    <row r="5399" spans="1:6" x14ac:dyDescent="0.25">
      <c r="A5399" s="56" t="s">
        <v>1349</v>
      </c>
      <c r="B5399" s="56" t="s">
        <v>5625</v>
      </c>
      <c r="C5399" s="56" t="s">
        <v>5794</v>
      </c>
      <c r="D5399" s="57" t="s">
        <v>5767</v>
      </c>
      <c r="E5399" s="72" t="s">
        <v>5756</v>
      </c>
      <c r="F5399" s="56" t="s">
        <v>5625</v>
      </c>
    </row>
    <row r="5400" spans="1:6" x14ac:dyDescent="0.25">
      <c r="A5400" s="56" t="s">
        <v>5526</v>
      </c>
      <c r="B5400" s="56" t="s">
        <v>5625</v>
      </c>
      <c r="C5400" s="56" t="s">
        <v>5794</v>
      </c>
      <c r="D5400" s="57" t="s">
        <v>5767</v>
      </c>
      <c r="E5400" s="72" t="s">
        <v>5756</v>
      </c>
      <c r="F5400" s="56" t="s">
        <v>5625</v>
      </c>
    </row>
    <row r="5401" spans="1:6" x14ac:dyDescent="0.25">
      <c r="A5401" s="56" t="s">
        <v>1299</v>
      </c>
      <c r="B5401" s="56" t="s">
        <v>5625</v>
      </c>
      <c r="C5401" s="56" t="s">
        <v>5794</v>
      </c>
      <c r="D5401" s="57" t="s">
        <v>5767</v>
      </c>
      <c r="E5401" s="72" t="s">
        <v>5756</v>
      </c>
      <c r="F5401" s="56" t="s">
        <v>5625</v>
      </c>
    </row>
    <row r="5402" spans="1:6" x14ac:dyDescent="0.25">
      <c r="A5402" s="56" t="s">
        <v>1300</v>
      </c>
      <c r="B5402" s="56" t="s">
        <v>5625</v>
      </c>
      <c r="C5402" s="56" t="s">
        <v>5794</v>
      </c>
      <c r="D5402" s="57" t="s">
        <v>5767</v>
      </c>
      <c r="E5402" s="72" t="s">
        <v>5756</v>
      </c>
      <c r="F5402" s="56" t="s">
        <v>5625</v>
      </c>
    </row>
    <row r="5403" spans="1:6" x14ac:dyDescent="0.25">
      <c r="A5403" s="56" t="s">
        <v>1302</v>
      </c>
      <c r="B5403" s="56" t="s">
        <v>5625</v>
      </c>
      <c r="C5403" s="56" t="s">
        <v>5794</v>
      </c>
      <c r="D5403" s="57" t="s">
        <v>5767</v>
      </c>
      <c r="E5403" s="72" t="s">
        <v>5756</v>
      </c>
      <c r="F5403" s="56" t="s">
        <v>5625</v>
      </c>
    </row>
    <row r="5404" spans="1:6" x14ac:dyDescent="0.25">
      <c r="A5404" s="56" t="s">
        <v>5504</v>
      </c>
      <c r="B5404" s="56" t="s">
        <v>5625</v>
      </c>
      <c r="C5404" s="56" t="s">
        <v>5794</v>
      </c>
      <c r="D5404" s="57" t="s">
        <v>5767</v>
      </c>
      <c r="E5404" s="72" t="s">
        <v>5756</v>
      </c>
      <c r="F5404" s="56" t="s">
        <v>5625</v>
      </c>
    </row>
    <row r="5405" spans="1:6" x14ac:dyDescent="0.25">
      <c r="A5405" s="56" t="s">
        <v>5528</v>
      </c>
      <c r="B5405" s="56" t="s">
        <v>5625</v>
      </c>
      <c r="C5405" s="56" t="s">
        <v>5794</v>
      </c>
      <c r="D5405" s="57" t="s">
        <v>5767</v>
      </c>
      <c r="E5405" s="72" t="s">
        <v>5756</v>
      </c>
      <c r="F5405" s="56" t="s">
        <v>5625</v>
      </c>
    </row>
    <row r="5406" spans="1:6" x14ac:dyDescent="0.25">
      <c r="A5406" s="56" t="s">
        <v>563</v>
      </c>
      <c r="B5406" s="56" t="s">
        <v>5625</v>
      </c>
      <c r="C5406" s="56" t="s">
        <v>5794</v>
      </c>
      <c r="D5406" s="57" t="s">
        <v>5767</v>
      </c>
      <c r="E5406" s="72" t="s">
        <v>5756</v>
      </c>
      <c r="F5406" s="56" t="s">
        <v>5625</v>
      </c>
    </row>
    <row r="5407" spans="1:6" x14ac:dyDescent="0.25">
      <c r="A5407" s="56" t="s">
        <v>410</v>
      </c>
      <c r="B5407" s="56" t="s">
        <v>5625</v>
      </c>
      <c r="C5407" s="56" t="s">
        <v>5794</v>
      </c>
      <c r="D5407" s="57" t="s">
        <v>5767</v>
      </c>
      <c r="E5407" s="72" t="s">
        <v>5756</v>
      </c>
      <c r="F5407" s="56" t="s">
        <v>5625</v>
      </c>
    </row>
    <row r="5408" spans="1:6" x14ac:dyDescent="0.25">
      <c r="A5408" s="56" t="s">
        <v>5529</v>
      </c>
      <c r="B5408" s="56" t="s">
        <v>5625</v>
      </c>
      <c r="C5408" s="56" t="s">
        <v>5794</v>
      </c>
      <c r="D5408" s="57" t="s">
        <v>5767</v>
      </c>
      <c r="E5408" s="72" t="s">
        <v>5756</v>
      </c>
      <c r="F5408" s="56" t="s">
        <v>5625</v>
      </c>
    </row>
    <row r="5409" spans="1:6" x14ac:dyDescent="0.25">
      <c r="A5409" s="56" t="s">
        <v>1327</v>
      </c>
      <c r="B5409" s="56" t="s">
        <v>5625</v>
      </c>
      <c r="C5409" s="56" t="s">
        <v>5794</v>
      </c>
      <c r="D5409" s="57" t="s">
        <v>5767</v>
      </c>
      <c r="E5409" s="72" t="s">
        <v>5756</v>
      </c>
      <c r="F5409" s="56" t="s">
        <v>5625</v>
      </c>
    </row>
    <row r="5410" spans="1:6" x14ac:dyDescent="0.25">
      <c r="A5410" s="56" t="s">
        <v>5533</v>
      </c>
      <c r="B5410" s="56" t="s">
        <v>5625</v>
      </c>
      <c r="C5410" s="56" t="s">
        <v>5794</v>
      </c>
      <c r="D5410" s="57" t="s">
        <v>5767</v>
      </c>
      <c r="E5410" s="72" t="s">
        <v>5756</v>
      </c>
      <c r="F5410" s="56" t="s">
        <v>5625</v>
      </c>
    </row>
    <row r="5411" spans="1:6" x14ac:dyDescent="0.25">
      <c r="A5411" s="56" t="s">
        <v>5534</v>
      </c>
      <c r="B5411" s="56" t="s">
        <v>5625</v>
      </c>
      <c r="C5411" s="56" t="s">
        <v>5794</v>
      </c>
      <c r="D5411" s="57" t="s">
        <v>5767</v>
      </c>
      <c r="E5411" s="72" t="s">
        <v>5756</v>
      </c>
      <c r="F5411" s="56" t="s">
        <v>5625</v>
      </c>
    </row>
    <row r="5412" spans="1:6" x14ac:dyDescent="0.25">
      <c r="A5412" s="56" t="s">
        <v>1328</v>
      </c>
      <c r="B5412" s="56" t="s">
        <v>5625</v>
      </c>
      <c r="C5412" s="56" t="s">
        <v>5794</v>
      </c>
      <c r="D5412" s="57" t="s">
        <v>5767</v>
      </c>
      <c r="E5412" s="72" t="s">
        <v>5756</v>
      </c>
      <c r="F5412" s="56" t="s">
        <v>5625</v>
      </c>
    </row>
    <row r="5413" spans="1:6" x14ac:dyDescent="0.25">
      <c r="A5413" s="56" t="s">
        <v>1885</v>
      </c>
      <c r="B5413" s="56" t="s">
        <v>5625</v>
      </c>
      <c r="C5413" s="56" t="s">
        <v>5794</v>
      </c>
      <c r="D5413" s="57" t="s">
        <v>5767</v>
      </c>
      <c r="E5413" s="72" t="s">
        <v>5756</v>
      </c>
      <c r="F5413" s="56" t="s">
        <v>5625</v>
      </c>
    </row>
    <row r="5414" spans="1:6" x14ac:dyDescent="0.25">
      <c r="A5414" s="56" t="s">
        <v>1353</v>
      </c>
      <c r="B5414" s="56" t="s">
        <v>5625</v>
      </c>
      <c r="C5414" s="56" t="s">
        <v>5794</v>
      </c>
      <c r="D5414" s="57" t="s">
        <v>5767</v>
      </c>
      <c r="E5414" s="72" t="s">
        <v>5756</v>
      </c>
      <c r="F5414" s="56" t="s">
        <v>5625</v>
      </c>
    </row>
    <row r="5415" spans="1:6" x14ac:dyDescent="0.25">
      <c r="A5415" s="56" t="s">
        <v>1329</v>
      </c>
      <c r="B5415" s="56" t="s">
        <v>5625</v>
      </c>
      <c r="C5415" s="56" t="s">
        <v>5794</v>
      </c>
      <c r="D5415" s="57" t="s">
        <v>5767</v>
      </c>
      <c r="E5415" s="72" t="s">
        <v>5756</v>
      </c>
      <c r="F5415" s="56" t="s">
        <v>5625</v>
      </c>
    </row>
    <row r="5416" spans="1:6" x14ac:dyDescent="0.25">
      <c r="A5416" s="56" t="s">
        <v>1330</v>
      </c>
      <c r="B5416" s="56" t="s">
        <v>5625</v>
      </c>
      <c r="C5416" s="56" t="s">
        <v>5794</v>
      </c>
      <c r="D5416" s="57" t="s">
        <v>5767</v>
      </c>
      <c r="E5416" s="72" t="s">
        <v>5756</v>
      </c>
      <c r="F5416" s="56" t="s">
        <v>5625</v>
      </c>
    </row>
    <row r="5417" spans="1:6" x14ac:dyDescent="0.25">
      <c r="A5417" s="56" t="s">
        <v>1307</v>
      </c>
      <c r="B5417" s="56" t="s">
        <v>5625</v>
      </c>
      <c r="C5417" s="56" t="s">
        <v>5794</v>
      </c>
      <c r="D5417" s="57" t="s">
        <v>5767</v>
      </c>
      <c r="E5417" s="72" t="s">
        <v>5756</v>
      </c>
      <c r="F5417" s="56" t="s">
        <v>5625</v>
      </c>
    </row>
    <row r="5418" spans="1:6" x14ac:dyDescent="0.25">
      <c r="A5418" s="56" t="s">
        <v>5538</v>
      </c>
      <c r="B5418" s="56" t="s">
        <v>5625</v>
      </c>
      <c r="C5418" s="56" t="s">
        <v>5794</v>
      </c>
      <c r="D5418" s="57" t="s">
        <v>5767</v>
      </c>
      <c r="E5418" s="72" t="s">
        <v>5756</v>
      </c>
      <c r="F5418" s="56" t="s">
        <v>5625</v>
      </c>
    </row>
    <row r="5419" spans="1:6" x14ac:dyDescent="0.25">
      <c r="A5419" s="56" t="s">
        <v>1308</v>
      </c>
      <c r="B5419" s="56" t="s">
        <v>5625</v>
      </c>
      <c r="C5419" s="56" t="s">
        <v>5794</v>
      </c>
      <c r="D5419" s="57" t="s">
        <v>5767</v>
      </c>
      <c r="E5419" s="72" t="s">
        <v>5756</v>
      </c>
      <c r="F5419" s="56" t="s">
        <v>5625</v>
      </c>
    </row>
    <row r="5420" spans="1:6" x14ac:dyDescent="0.25">
      <c r="A5420" s="56" t="s">
        <v>1333</v>
      </c>
      <c r="B5420" s="56" t="s">
        <v>5625</v>
      </c>
      <c r="C5420" s="56" t="s">
        <v>5794</v>
      </c>
      <c r="D5420" s="57" t="s">
        <v>5767</v>
      </c>
      <c r="E5420" s="72" t="s">
        <v>5756</v>
      </c>
      <c r="F5420" s="56" t="s">
        <v>5625</v>
      </c>
    </row>
    <row r="5421" spans="1:6" x14ac:dyDescent="0.25">
      <c r="A5421" s="56" t="s">
        <v>4266</v>
      </c>
      <c r="B5421" s="56" t="s">
        <v>5625</v>
      </c>
      <c r="C5421" s="56" t="s">
        <v>5794</v>
      </c>
      <c r="D5421" s="57" t="s">
        <v>5767</v>
      </c>
      <c r="E5421" s="72" t="s">
        <v>5756</v>
      </c>
      <c r="F5421" s="56" t="s">
        <v>5625</v>
      </c>
    </row>
    <row r="5422" spans="1:6" x14ac:dyDescent="0.25">
      <c r="A5422" s="56" t="s">
        <v>5540</v>
      </c>
      <c r="B5422" s="56" t="s">
        <v>5625</v>
      </c>
      <c r="C5422" s="56" t="s">
        <v>5794</v>
      </c>
      <c r="D5422" s="57" t="s">
        <v>5767</v>
      </c>
      <c r="E5422" s="72" t="s">
        <v>5756</v>
      </c>
      <c r="F5422" s="56" t="s">
        <v>5625</v>
      </c>
    </row>
    <row r="5423" spans="1:6" x14ac:dyDescent="0.25">
      <c r="A5423" s="56" t="s">
        <v>1355</v>
      </c>
      <c r="B5423" s="56" t="s">
        <v>5625</v>
      </c>
      <c r="C5423" s="56" t="s">
        <v>5794</v>
      </c>
      <c r="D5423" s="57" t="s">
        <v>5767</v>
      </c>
      <c r="E5423" s="72" t="s">
        <v>5756</v>
      </c>
      <c r="F5423" s="56" t="s">
        <v>5625</v>
      </c>
    </row>
    <row r="5424" spans="1:6" x14ac:dyDescent="0.25">
      <c r="A5424" s="56" t="s">
        <v>1356</v>
      </c>
      <c r="B5424" s="56" t="s">
        <v>5625</v>
      </c>
      <c r="C5424" s="56" t="s">
        <v>5794</v>
      </c>
      <c r="D5424" s="57" t="s">
        <v>5767</v>
      </c>
      <c r="E5424" s="72" t="s">
        <v>5756</v>
      </c>
      <c r="F5424" s="56" t="s">
        <v>5625</v>
      </c>
    </row>
    <row r="5425" spans="1:6" x14ac:dyDescent="0.25">
      <c r="A5425" s="56" t="s">
        <v>1357</v>
      </c>
      <c r="B5425" s="56" t="s">
        <v>5625</v>
      </c>
      <c r="C5425" s="56" t="s">
        <v>5794</v>
      </c>
      <c r="D5425" s="57" t="s">
        <v>5767</v>
      </c>
      <c r="E5425" s="72" t="s">
        <v>5756</v>
      </c>
      <c r="F5425" s="56" t="s">
        <v>5625</v>
      </c>
    </row>
    <row r="5426" spans="1:6" x14ac:dyDescent="0.25">
      <c r="A5426" s="56" t="s">
        <v>1358</v>
      </c>
      <c r="B5426" s="56" t="s">
        <v>5625</v>
      </c>
      <c r="C5426" s="56" t="s">
        <v>5794</v>
      </c>
      <c r="D5426" s="57" t="s">
        <v>5767</v>
      </c>
      <c r="E5426" s="72" t="s">
        <v>5756</v>
      </c>
      <c r="F5426" s="56" t="s">
        <v>5625</v>
      </c>
    </row>
    <row r="5427" spans="1:6" x14ac:dyDescent="0.25">
      <c r="A5427" s="56" t="s">
        <v>1336</v>
      </c>
      <c r="B5427" s="56" t="s">
        <v>5625</v>
      </c>
      <c r="C5427" s="56" t="s">
        <v>5794</v>
      </c>
      <c r="D5427" s="57" t="s">
        <v>5767</v>
      </c>
      <c r="E5427" s="72" t="s">
        <v>5756</v>
      </c>
      <c r="F5427" s="56" t="s">
        <v>5625</v>
      </c>
    </row>
    <row r="5428" spans="1:6" x14ac:dyDescent="0.25">
      <c r="A5428" s="56" t="s">
        <v>1359</v>
      </c>
      <c r="B5428" s="56" t="s">
        <v>5625</v>
      </c>
      <c r="C5428" s="56" t="s">
        <v>5794</v>
      </c>
      <c r="D5428" s="57" t="s">
        <v>5767</v>
      </c>
      <c r="E5428" s="72" t="s">
        <v>5756</v>
      </c>
      <c r="F5428" s="56" t="s">
        <v>5625</v>
      </c>
    </row>
    <row r="5429" spans="1:6" x14ac:dyDescent="0.25">
      <c r="A5429" s="56" t="s">
        <v>1312</v>
      </c>
      <c r="B5429" s="56" t="s">
        <v>5626</v>
      </c>
      <c r="C5429" s="56" t="s">
        <v>5792</v>
      </c>
      <c r="D5429" s="57" t="s">
        <v>5767</v>
      </c>
      <c r="E5429" s="72" t="s">
        <v>5756</v>
      </c>
      <c r="F5429" s="56" t="s">
        <v>5626</v>
      </c>
    </row>
    <row r="5430" spans="1:6" x14ac:dyDescent="0.25">
      <c r="A5430" s="56" t="s">
        <v>5498</v>
      </c>
      <c r="B5430" s="56" t="s">
        <v>5626</v>
      </c>
      <c r="C5430" s="56" t="s">
        <v>5792</v>
      </c>
      <c r="D5430" s="57" t="s">
        <v>5767</v>
      </c>
      <c r="E5430" s="72" t="s">
        <v>5756</v>
      </c>
      <c r="F5430" s="56" t="s">
        <v>5626</v>
      </c>
    </row>
    <row r="5431" spans="1:6" x14ac:dyDescent="0.25">
      <c r="A5431" s="56" t="s">
        <v>5514</v>
      </c>
      <c r="B5431" s="56" t="s">
        <v>5626</v>
      </c>
      <c r="C5431" s="56" t="s">
        <v>5792</v>
      </c>
      <c r="D5431" s="57" t="s">
        <v>5767</v>
      </c>
      <c r="E5431" s="72" t="s">
        <v>5756</v>
      </c>
      <c r="F5431" s="56" t="s">
        <v>5626</v>
      </c>
    </row>
    <row r="5432" spans="1:6" x14ac:dyDescent="0.25">
      <c r="A5432" s="56" t="s">
        <v>1313</v>
      </c>
      <c r="B5432" s="56" t="s">
        <v>5626</v>
      </c>
      <c r="C5432" s="56" t="s">
        <v>5792</v>
      </c>
      <c r="D5432" s="57" t="s">
        <v>5767</v>
      </c>
      <c r="E5432" s="72" t="s">
        <v>5756</v>
      </c>
      <c r="F5432" s="56" t="s">
        <v>5626</v>
      </c>
    </row>
    <row r="5433" spans="1:6" x14ac:dyDescent="0.25">
      <c r="A5433" s="56" t="s">
        <v>1292</v>
      </c>
      <c r="B5433" s="56" t="s">
        <v>5626</v>
      </c>
      <c r="C5433" s="56" t="s">
        <v>5792</v>
      </c>
      <c r="D5433" s="57" t="s">
        <v>5767</v>
      </c>
      <c r="E5433" s="72" t="s">
        <v>5756</v>
      </c>
      <c r="F5433" s="56" t="s">
        <v>5626</v>
      </c>
    </row>
    <row r="5434" spans="1:6" x14ac:dyDescent="0.25">
      <c r="A5434" s="56" t="s">
        <v>1294</v>
      </c>
      <c r="B5434" s="56" t="s">
        <v>5626</v>
      </c>
      <c r="C5434" s="56" t="s">
        <v>5792</v>
      </c>
      <c r="D5434" s="57" t="s">
        <v>5767</v>
      </c>
      <c r="E5434" s="72" t="s">
        <v>5756</v>
      </c>
      <c r="F5434" s="56" t="s">
        <v>5626</v>
      </c>
    </row>
    <row r="5435" spans="1:6" x14ac:dyDescent="0.25">
      <c r="A5435" s="56" t="s">
        <v>1342</v>
      </c>
      <c r="B5435" s="56" t="s">
        <v>5626</v>
      </c>
      <c r="C5435" s="56" t="s">
        <v>5792</v>
      </c>
      <c r="D5435" s="57" t="s">
        <v>5767</v>
      </c>
      <c r="E5435" s="72" t="s">
        <v>5756</v>
      </c>
      <c r="F5435" s="56" t="s">
        <v>5626</v>
      </c>
    </row>
    <row r="5436" spans="1:6" x14ac:dyDescent="0.25">
      <c r="A5436" s="56" t="s">
        <v>1344</v>
      </c>
      <c r="B5436" s="56" t="s">
        <v>5626</v>
      </c>
      <c r="C5436" s="56" t="s">
        <v>5792</v>
      </c>
      <c r="D5436" s="57" t="s">
        <v>5767</v>
      </c>
      <c r="E5436" s="72" t="s">
        <v>5756</v>
      </c>
      <c r="F5436" s="56" t="s">
        <v>5626</v>
      </c>
    </row>
    <row r="5437" spans="1:6" x14ac:dyDescent="0.25">
      <c r="A5437" s="56" t="s">
        <v>1316</v>
      </c>
      <c r="B5437" s="56" t="s">
        <v>5626</v>
      </c>
      <c r="C5437" s="56" t="s">
        <v>5792</v>
      </c>
      <c r="D5437" s="57" t="s">
        <v>5767</v>
      </c>
      <c r="E5437" s="72" t="s">
        <v>5756</v>
      </c>
      <c r="F5437" s="56" t="s">
        <v>5626</v>
      </c>
    </row>
    <row r="5438" spans="1:6" x14ac:dyDescent="0.25">
      <c r="A5438" s="56" t="s">
        <v>1345</v>
      </c>
      <c r="B5438" s="56" t="s">
        <v>5626</v>
      </c>
      <c r="C5438" s="56" t="s">
        <v>5792</v>
      </c>
      <c r="D5438" s="57" t="s">
        <v>5767</v>
      </c>
      <c r="E5438" s="72" t="s">
        <v>5756</v>
      </c>
      <c r="F5438" s="56" t="s">
        <v>5626</v>
      </c>
    </row>
    <row r="5439" spans="1:6" x14ac:dyDescent="0.25">
      <c r="A5439" s="56" t="s">
        <v>1298</v>
      </c>
      <c r="B5439" s="56" t="s">
        <v>5626</v>
      </c>
      <c r="C5439" s="56" t="s">
        <v>5792</v>
      </c>
      <c r="D5439" s="57" t="s">
        <v>5767</v>
      </c>
      <c r="E5439" s="72" t="s">
        <v>5756</v>
      </c>
      <c r="F5439" s="56" t="s">
        <v>5626</v>
      </c>
    </row>
    <row r="5440" spans="1:6" x14ac:dyDescent="0.25">
      <c r="A5440" s="56" t="s">
        <v>5523</v>
      </c>
      <c r="B5440" s="56" t="s">
        <v>5626</v>
      </c>
      <c r="C5440" s="56" t="s">
        <v>5792</v>
      </c>
      <c r="D5440" s="57" t="s">
        <v>5767</v>
      </c>
      <c r="E5440" s="72" t="s">
        <v>5756</v>
      </c>
      <c r="F5440" s="56" t="s">
        <v>5626</v>
      </c>
    </row>
    <row r="5441" spans="1:6" x14ac:dyDescent="0.25">
      <c r="A5441" s="56" t="s">
        <v>1347</v>
      </c>
      <c r="B5441" s="56" t="s">
        <v>5626</v>
      </c>
      <c r="C5441" s="56" t="s">
        <v>5792</v>
      </c>
      <c r="D5441" s="57" t="s">
        <v>5767</v>
      </c>
      <c r="E5441" s="72" t="s">
        <v>5756</v>
      </c>
      <c r="F5441" s="56" t="s">
        <v>5626</v>
      </c>
    </row>
    <row r="5442" spans="1:6" x14ac:dyDescent="0.25">
      <c r="A5442" s="56" t="s">
        <v>5502</v>
      </c>
      <c r="B5442" s="56" t="s">
        <v>5626</v>
      </c>
      <c r="C5442" s="56" t="s">
        <v>5792</v>
      </c>
      <c r="D5442" s="57" t="s">
        <v>5767</v>
      </c>
      <c r="E5442" s="72" t="s">
        <v>5756</v>
      </c>
      <c r="F5442" s="56" t="s">
        <v>5626</v>
      </c>
    </row>
    <row r="5443" spans="1:6" x14ac:dyDescent="0.25">
      <c r="A5443" s="56" t="s">
        <v>5524</v>
      </c>
      <c r="B5443" s="56" t="s">
        <v>5626</v>
      </c>
      <c r="C5443" s="56" t="s">
        <v>5792</v>
      </c>
      <c r="D5443" s="57" t="s">
        <v>5767</v>
      </c>
      <c r="E5443" s="72" t="s">
        <v>5756</v>
      </c>
      <c r="F5443" s="56" t="s">
        <v>5626</v>
      </c>
    </row>
    <row r="5444" spans="1:6" x14ac:dyDescent="0.25">
      <c r="A5444" s="56" t="s">
        <v>1323</v>
      </c>
      <c r="B5444" s="56" t="s">
        <v>5626</v>
      </c>
      <c r="C5444" s="56" t="s">
        <v>5792</v>
      </c>
      <c r="D5444" s="57" t="s">
        <v>5767</v>
      </c>
      <c r="E5444" s="72" t="s">
        <v>5756</v>
      </c>
      <c r="F5444" s="56" t="s">
        <v>5626</v>
      </c>
    </row>
    <row r="5445" spans="1:6" x14ac:dyDescent="0.25">
      <c r="A5445" s="56" t="s">
        <v>294</v>
      </c>
      <c r="B5445" s="56" t="s">
        <v>5626</v>
      </c>
      <c r="C5445" s="56" t="s">
        <v>5792</v>
      </c>
      <c r="D5445" s="57" t="s">
        <v>5767</v>
      </c>
      <c r="E5445" s="72" t="s">
        <v>5756</v>
      </c>
      <c r="F5445" s="56" t="s">
        <v>5626</v>
      </c>
    </row>
    <row r="5446" spans="1:6" x14ac:dyDescent="0.25">
      <c r="A5446" s="56" t="s">
        <v>1324</v>
      </c>
      <c r="B5446" s="56" t="s">
        <v>5626</v>
      </c>
      <c r="C5446" s="56" t="s">
        <v>5792</v>
      </c>
      <c r="D5446" s="57" t="s">
        <v>5767</v>
      </c>
      <c r="E5446" s="72" t="s">
        <v>5756</v>
      </c>
      <c r="F5446" s="56" t="s">
        <v>5626</v>
      </c>
    </row>
    <row r="5447" spans="1:6" x14ac:dyDescent="0.25">
      <c r="A5447" s="56" t="s">
        <v>1350</v>
      </c>
      <c r="B5447" s="56" t="s">
        <v>5626</v>
      </c>
      <c r="C5447" s="56" t="s">
        <v>5792</v>
      </c>
      <c r="D5447" s="57" t="s">
        <v>5767</v>
      </c>
      <c r="E5447" s="72" t="s">
        <v>5756</v>
      </c>
      <c r="F5447" s="56" t="s">
        <v>5626</v>
      </c>
    </row>
    <row r="5448" spans="1:6" x14ac:dyDescent="0.25">
      <c r="A5448" s="56" t="s">
        <v>1351</v>
      </c>
      <c r="B5448" s="56" t="s">
        <v>5626</v>
      </c>
      <c r="C5448" s="56" t="s">
        <v>5792</v>
      </c>
      <c r="D5448" s="57" t="s">
        <v>5767</v>
      </c>
      <c r="E5448" s="72" t="s">
        <v>5756</v>
      </c>
      <c r="F5448" s="56" t="s">
        <v>5626</v>
      </c>
    </row>
    <row r="5449" spans="1:6" x14ac:dyDescent="0.25">
      <c r="A5449" s="56" t="s">
        <v>5527</v>
      </c>
      <c r="B5449" s="56" t="s">
        <v>5626</v>
      </c>
      <c r="C5449" s="56" t="s">
        <v>5792</v>
      </c>
      <c r="D5449" s="57" t="s">
        <v>5767</v>
      </c>
      <c r="E5449" s="72" t="s">
        <v>5756</v>
      </c>
      <c r="F5449" s="56" t="s">
        <v>5626</v>
      </c>
    </row>
    <row r="5450" spans="1:6" x14ac:dyDescent="0.25">
      <c r="A5450" s="56" t="s">
        <v>1325</v>
      </c>
      <c r="B5450" s="56" t="s">
        <v>5626</v>
      </c>
      <c r="C5450" s="56" t="s">
        <v>5792</v>
      </c>
      <c r="D5450" s="57" t="s">
        <v>5767</v>
      </c>
      <c r="E5450" s="72" t="s">
        <v>5756</v>
      </c>
      <c r="F5450" s="56" t="s">
        <v>5626</v>
      </c>
    </row>
    <row r="5451" spans="1:6" x14ac:dyDescent="0.25">
      <c r="A5451" s="56" t="s">
        <v>1326</v>
      </c>
      <c r="B5451" s="56" t="s">
        <v>5626</v>
      </c>
      <c r="C5451" s="56" t="s">
        <v>5792</v>
      </c>
      <c r="D5451" s="57" t="s">
        <v>5767</v>
      </c>
      <c r="E5451" s="72" t="s">
        <v>5756</v>
      </c>
      <c r="F5451" s="56" t="s">
        <v>5626</v>
      </c>
    </row>
    <row r="5452" spans="1:6" x14ac:dyDescent="0.25">
      <c r="A5452" s="56" t="s">
        <v>5505</v>
      </c>
      <c r="B5452" s="56" t="s">
        <v>5626</v>
      </c>
      <c r="C5452" s="56" t="s">
        <v>5792</v>
      </c>
      <c r="D5452" s="57" t="s">
        <v>5767</v>
      </c>
      <c r="E5452" s="72" t="s">
        <v>5756</v>
      </c>
      <c r="F5452" s="56" t="s">
        <v>5626</v>
      </c>
    </row>
    <row r="5453" spans="1:6" x14ac:dyDescent="0.25">
      <c r="A5453" s="56" t="s">
        <v>5506</v>
      </c>
      <c r="B5453" s="56" t="s">
        <v>5626</v>
      </c>
      <c r="C5453" s="56" t="s">
        <v>5792</v>
      </c>
      <c r="D5453" s="57" t="s">
        <v>5767</v>
      </c>
      <c r="E5453" s="72" t="s">
        <v>5756</v>
      </c>
      <c r="F5453" s="56" t="s">
        <v>5626</v>
      </c>
    </row>
    <row r="5454" spans="1:6" x14ac:dyDescent="0.25">
      <c r="A5454" s="56" t="s">
        <v>5530</v>
      </c>
      <c r="B5454" s="56" t="s">
        <v>5626</v>
      </c>
      <c r="C5454" s="56" t="s">
        <v>5792</v>
      </c>
      <c r="D5454" s="57" t="s">
        <v>5767</v>
      </c>
      <c r="E5454" s="72" t="s">
        <v>5756</v>
      </c>
      <c r="F5454" s="56" t="s">
        <v>5626</v>
      </c>
    </row>
    <row r="5455" spans="1:6" x14ac:dyDescent="0.25">
      <c r="A5455" s="56" t="s">
        <v>5507</v>
      </c>
      <c r="B5455" s="56" t="s">
        <v>5626</v>
      </c>
      <c r="C5455" s="56" t="s">
        <v>5792</v>
      </c>
      <c r="D5455" s="57" t="s">
        <v>5767</v>
      </c>
      <c r="E5455" s="72" t="s">
        <v>5756</v>
      </c>
      <c r="F5455" s="56" t="s">
        <v>5626</v>
      </c>
    </row>
    <row r="5456" spans="1:6" x14ac:dyDescent="0.25">
      <c r="A5456" s="56" t="s">
        <v>1303</v>
      </c>
      <c r="B5456" s="56" t="s">
        <v>5626</v>
      </c>
      <c r="C5456" s="56" t="s">
        <v>5792</v>
      </c>
      <c r="D5456" s="57" t="s">
        <v>5767</v>
      </c>
      <c r="E5456" s="72" t="s">
        <v>5756</v>
      </c>
      <c r="F5456" s="56" t="s">
        <v>5626</v>
      </c>
    </row>
    <row r="5457" spans="1:6" x14ac:dyDescent="0.25">
      <c r="A5457" s="56" t="s">
        <v>1087</v>
      </c>
      <c r="B5457" s="56" t="s">
        <v>5626</v>
      </c>
      <c r="C5457" s="56" t="s">
        <v>5792</v>
      </c>
      <c r="D5457" s="57" t="s">
        <v>5767</v>
      </c>
      <c r="E5457" s="72" t="s">
        <v>5756</v>
      </c>
      <c r="F5457" s="56" t="s">
        <v>5626</v>
      </c>
    </row>
    <row r="5458" spans="1:6" x14ac:dyDescent="0.25">
      <c r="A5458" s="56" t="s">
        <v>5531</v>
      </c>
      <c r="B5458" s="56" t="s">
        <v>5626</v>
      </c>
      <c r="C5458" s="56" t="s">
        <v>5792</v>
      </c>
      <c r="D5458" s="57" t="s">
        <v>5767</v>
      </c>
      <c r="E5458" s="72" t="s">
        <v>5756</v>
      </c>
      <c r="F5458" s="56" t="s">
        <v>5626</v>
      </c>
    </row>
    <row r="5459" spans="1:6" x14ac:dyDescent="0.25">
      <c r="A5459" s="56" t="s">
        <v>5532</v>
      </c>
      <c r="B5459" s="56" t="s">
        <v>5626</v>
      </c>
      <c r="C5459" s="56" t="s">
        <v>5792</v>
      </c>
      <c r="D5459" s="57" t="s">
        <v>5767</v>
      </c>
      <c r="E5459" s="72" t="s">
        <v>5756</v>
      </c>
      <c r="F5459" s="56" t="s">
        <v>5626</v>
      </c>
    </row>
    <row r="5460" spans="1:6" x14ac:dyDescent="0.25">
      <c r="A5460" s="56" t="s">
        <v>5535</v>
      </c>
      <c r="B5460" s="56" t="s">
        <v>5626</v>
      </c>
      <c r="C5460" s="56" t="s">
        <v>5792</v>
      </c>
      <c r="D5460" s="57" t="s">
        <v>5767</v>
      </c>
      <c r="E5460" s="72" t="s">
        <v>5756</v>
      </c>
      <c r="F5460" s="56" t="s">
        <v>5626</v>
      </c>
    </row>
    <row r="5461" spans="1:6" x14ac:dyDescent="0.25">
      <c r="A5461" s="56" t="s">
        <v>1875</v>
      </c>
      <c r="B5461" s="56" t="s">
        <v>5626</v>
      </c>
      <c r="C5461" s="56" t="s">
        <v>5792</v>
      </c>
      <c r="D5461" s="57" t="s">
        <v>5767</v>
      </c>
      <c r="E5461" s="72" t="s">
        <v>5756</v>
      </c>
      <c r="F5461" s="56" t="s">
        <v>5626</v>
      </c>
    </row>
    <row r="5462" spans="1:6" x14ac:dyDescent="0.25">
      <c r="A5462" s="56" t="s">
        <v>5508</v>
      </c>
      <c r="B5462" s="56" t="s">
        <v>5626</v>
      </c>
      <c r="C5462" s="56" t="s">
        <v>5792</v>
      </c>
      <c r="D5462" s="57" t="s">
        <v>5767</v>
      </c>
      <c r="E5462" s="72" t="s">
        <v>5756</v>
      </c>
      <c r="F5462" s="56" t="s">
        <v>5626</v>
      </c>
    </row>
    <row r="5463" spans="1:6" x14ac:dyDescent="0.25">
      <c r="A5463" s="56" t="s">
        <v>1304</v>
      </c>
      <c r="B5463" s="56" t="s">
        <v>5626</v>
      </c>
      <c r="C5463" s="56" t="s">
        <v>5792</v>
      </c>
      <c r="D5463" s="57" t="s">
        <v>5767</v>
      </c>
      <c r="E5463" s="72" t="s">
        <v>5756</v>
      </c>
      <c r="F5463" s="56" t="s">
        <v>5626</v>
      </c>
    </row>
    <row r="5464" spans="1:6" x14ac:dyDescent="0.25">
      <c r="A5464" s="56" t="s">
        <v>5536</v>
      </c>
      <c r="B5464" s="56" t="s">
        <v>5626</v>
      </c>
      <c r="C5464" s="56" t="s">
        <v>5792</v>
      </c>
      <c r="D5464" s="57" t="s">
        <v>5767</v>
      </c>
      <c r="E5464" s="72" t="s">
        <v>5756</v>
      </c>
      <c r="F5464" s="56" t="s">
        <v>5626</v>
      </c>
    </row>
    <row r="5465" spans="1:6" x14ac:dyDescent="0.25">
      <c r="A5465" s="56" t="s">
        <v>1305</v>
      </c>
      <c r="B5465" s="56" t="s">
        <v>5626</v>
      </c>
      <c r="C5465" s="56" t="s">
        <v>5792</v>
      </c>
      <c r="D5465" s="57" t="s">
        <v>5767</v>
      </c>
      <c r="E5465" s="72" t="s">
        <v>5756</v>
      </c>
      <c r="F5465" s="56" t="s">
        <v>5626</v>
      </c>
    </row>
    <row r="5466" spans="1:6" x14ac:dyDescent="0.25">
      <c r="A5466" s="56" t="s">
        <v>1306</v>
      </c>
      <c r="B5466" s="56" t="s">
        <v>5626</v>
      </c>
      <c r="C5466" s="56" t="s">
        <v>5792</v>
      </c>
      <c r="D5466" s="57" t="s">
        <v>5767</v>
      </c>
      <c r="E5466" s="72" t="s">
        <v>5756</v>
      </c>
      <c r="F5466" s="56" t="s">
        <v>5626</v>
      </c>
    </row>
    <row r="5467" spans="1:6" x14ac:dyDescent="0.25">
      <c r="A5467" s="56" t="s">
        <v>5537</v>
      </c>
      <c r="B5467" s="56" t="s">
        <v>5626</v>
      </c>
      <c r="C5467" s="56" t="s">
        <v>5792</v>
      </c>
      <c r="D5467" s="57" t="s">
        <v>5767</v>
      </c>
      <c r="E5467" s="72" t="s">
        <v>5756</v>
      </c>
      <c r="F5467" s="56" t="s">
        <v>5626</v>
      </c>
    </row>
    <row r="5468" spans="1:6" x14ac:dyDescent="0.25">
      <c r="A5468" s="56" t="s">
        <v>5510</v>
      </c>
      <c r="B5468" s="56" t="s">
        <v>5626</v>
      </c>
      <c r="C5468" s="56" t="s">
        <v>5792</v>
      </c>
      <c r="D5468" s="57" t="s">
        <v>5767</v>
      </c>
      <c r="E5468" s="72" t="s">
        <v>5756</v>
      </c>
      <c r="F5468" s="56" t="s">
        <v>5626</v>
      </c>
    </row>
    <row r="5469" spans="1:6" x14ac:dyDescent="0.25">
      <c r="A5469" s="56" t="s">
        <v>1331</v>
      </c>
      <c r="B5469" s="56" t="s">
        <v>5626</v>
      </c>
      <c r="C5469" s="56" t="s">
        <v>5792</v>
      </c>
      <c r="D5469" s="57" t="s">
        <v>5767</v>
      </c>
      <c r="E5469" s="72" t="s">
        <v>5756</v>
      </c>
      <c r="F5469" s="56" t="s">
        <v>5626</v>
      </c>
    </row>
    <row r="5470" spans="1:6" x14ac:dyDescent="0.25">
      <c r="A5470" s="56" t="s">
        <v>5539</v>
      </c>
      <c r="B5470" s="56" t="s">
        <v>5626</v>
      </c>
      <c r="C5470" s="56" t="s">
        <v>5792</v>
      </c>
      <c r="D5470" s="57" t="s">
        <v>5767</v>
      </c>
      <c r="E5470" s="72" t="s">
        <v>5756</v>
      </c>
      <c r="F5470" s="56" t="s">
        <v>5626</v>
      </c>
    </row>
    <row r="5471" spans="1:6" x14ac:dyDescent="0.25">
      <c r="A5471" s="56" t="s">
        <v>1332</v>
      </c>
      <c r="B5471" s="56" t="s">
        <v>5626</v>
      </c>
      <c r="C5471" s="56" t="s">
        <v>5792</v>
      </c>
      <c r="D5471" s="57" t="s">
        <v>5767</v>
      </c>
      <c r="E5471" s="72" t="s">
        <v>5756</v>
      </c>
      <c r="F5471" s="56" t="s">
        <v>5626</v>
      </c>
    </row>
    <row r="5472" spans="1:6" x14ac:dyDescent="0.25">
      <c r="A5472" s="56" t="s">
        <v>5511</v>
      </c>
      <c r="B5472" s="56" t="s">
        <v>5626</v>
      </c>
      <c r="C5472" s="56" t="s">
        <v>5792</v>
      </c>
      <c r="D5472" s="57" t="s">
        <v>5767</v>
      </c>
      <c r="E5472" s="72" t="s">
        <v>5756</v>
      </c>
      <c r="F5472" s="56" t="s">
        <v>5626</v>
      </c>
    </row>
    <row r="5473" spans="1:6" x14ac:dyDescent="0.25">
      <c r="A5473" s="56" t="s">
        <v>5512</v>
      </c>
      <c r="B5473" s="56" t="s">
        <v>5626</v>
      </c>
      <c r="C5473" s="56" t="s">
        <v>5792</v>
      </c>
      <c r="D5473" s="57" t="s">
        <v>5767</v>
      </c>
      <c r="E5473" s="72" t="s">
        <v>5756</v>
      </c>
      <c r="F5473" s="56" t="s">
        <v>5626</v>
      </c>
    </row>
    <row r="5474" spans="1:6" x14ac:dyDescent="0.25">
      <c r="A5474" s="56" t="s">
        <v>1354</v>
      </c>
      <c r="B5474" s="56" t="s">
        <v>5626</v>
      </c>
      <c r="C5474" s="56" t="s">
        <v>5792</v>
      </c>
      <c r="D5474" s="57" t="s">
        <v>5767</v>
      </c>
      <c r="E5474" s="72" t="s">
        <v>5756</v>
      </c>
      <c r="F5474" s="56" t="s">
        <v>5626</v>
      </c>
    </row>
    <row r="5475" spans="1:6" x14ac:dyDescent="0.25">
      <c r="A5475" s="56" t="s">
        <v>1334</v>
      </c>
      <c r="B5475" s="56" t="s">
        <v>5626</v>
      </c>
      <c r="C5475" s="56" t="s">
        <v>5792</v>
      </c>
      <c r="D5475" s="57" t="s">
        <v>5767</v>
      </c>
      <c r="E5475" s="72" t="s">
        <v>5756</v>
      </c>
      <c r="F5475" s="56" t="s">
        <v>5626</v>
      </c>
    </row>
    <row r="5476" spans="1:6" x14ac:dyDescent="0.25">
      <c r="A5476" s="56" t="s">
        <v>1309</v>
      </c>
      <c r="B5476" s="56" t="s">
        <v>5626</v>
      </c>
      <c r="C5476" s="56" t="s">
        <v>5792</v>
      </c>
      <c r="D5476" s="57" t="s">
        <v>5767</v>
      </c>
      <c r="E5476" s="72" t="s">
        <v>5756</v>
      </c>
      <c r="F5476" s="56" t="s">
        <v>5626</v>
      </c>
    </row>
    <row r="5477" spans="1:6" x14ac:dyDescent="0.25">
      <c r="A5477" s="56" t="s">
        <v>4419</v>
      </c>
      <c r="B5477" s="56" t="s">
        <v>5626</v>
      </c>
      <c r="C5477" s="56" t="s">
        <v>5792</v>
      </c>
      <c r="D5477" s="57" t="s">
        <v>5767</v>
      </c>
      <c r="E5477" s="72" t="s">
        <v>5756</v>
      </c>
      <c r="F5477" s="56" t="s">
        <v>5626</v>
      </c>
    </row>
    <row r="5478" spans="1:6" x14ac:dyDescent="0.25">
      <c r="A5478" s="56" t="s">
        <v>1310</v>
      </c>
      <c r="B5478" s="56" t="s">
        <v>5626</v>
      </c>
      <c r="C5478" s="56" t="s">
        <v>5792</v>
      </c>
      <c r="D5478" s="57" t="s">
        <v>5767</v>
      </c>
      <c r="E5478" s="72" t="s">
        <v>5756</v>
      </c>
      <c r="F5478" s="56" t="s">
        <v>5626</v>
      </c>
    </row>
    <row r="5479" spans="1:6" x14ac:dyDescent="0.25">
      <c r="A5479" s="56" t="s">
        <v>1311</v>
      </c>
      <c r="B5479" s="56" t="s">
        <v>5626</v>
      </c>
      <c r="C5479" s="56" t="s">
        <v>5792</v>
      </c>
      <c r="D5479" s="57" t="s">
        <v>5767</v>
      </c>
      <c r="E5479" s="72" t="s">
        <v>5756</v>
      </c>
      <c r="F5479" s="56" t="s">
        <v>5626</v>
      </c>
    </row>
    <row r="5480" spans="1:6" x14ac:dyDescent="0.25">
      <c r="A5480" s="56" t="s">
        <v>1335</v>
      </c>
      <c r="B5480" s="56" t="s">
        <v>5626</v>
      </c>
      <c r="C5480" s="56" t="s">
        <v>5792</v>
      </c>
      <c r="D5480" s="57" t="s">
        <v>5767</v>
      </c>
      <c r="E5480" s="72" t="s">
        <v>5756</v>
      </c>
      <c r="F5480" s="56" t="s">
        <v>5626</v>
      </c>
    </row>
    <row r="5481" spans="1:6" x14ac:dyDescent="0.25">
      <c r="A5481" s="56" t="s">
        <v>5541</v>
      </c>
      <c r="B5481" s="56" t="s">
        <v>5626</v>
      </c>
      <c r="C5481" s="56" t="s">
        <v>5792</v>
      </c>
      <c r="D5481" s="57" t="s">
        <v>5767</v>
      </c>
      <c r="E5481" s="72" t="s">
        <v>5756</v>
      </c>
      <c r="F5481" s="56" t="s">
        <v>5626</v>
      </c>
    </row>
    <row r="5482" spans="1:6" x14ac:dyDescent="0.25">
      <c r="A5482" s="56" t="s">
        <v>1125</v>
      </c>
      <c r="B5482" s="56" t="s">
        <v>5626</v>
      </c>
      <c r="C5482" s="56" t="s">
        <v>5792</v>
      </c>
      <c r="D5482" s="57" t="s">
        <v>5767</v>
      </c>
      <c r="E5482" s="72" t="s">
        <v>5756</v>
      </c>
      <c r="F5482" s="56" t="s">
        <v>5626</v>
      </c>
    </row>
    <row r="5483" spans="1:6" x14ac:dyDescent="0.25">
      <c r="A5483" s="56" t="s">
        <v>4801</v>
      </c>
      <c r="B5483" s="56" t="s">
        <v>5626</v>
      </c>
      <c r="C5483" s="56" t="s">
        <v>5792</v>
      </c>
      <c r="D5483" s="57" t="s">
        <v>5767</v>
      </c>
      <c r="E5483" s="72" t="s">
        <v>5756</v>
      </c>
      <c r="F5483" s="56" t="s">
        <v>5626</v>
      </c>
    </row>
    <row r="5484" spans="1:6" x14ac:dyDescent="0.25">
      <c r="A5484" s="56" t="s">
        <v>156</v>
      </c>
      <c r="B5484" s="56" t="s">
        <v>5626</v>
      </c>
      <c r="C5484" s="56" t="s">
        <v>5792</v>
      </c>
      <c r="D5484" s="57" t="s">
        <v>5767</v>
      </c>
      <c r="E5484" s="72" t="s">
        <v>5756</v>
      </c>
      <c r="F5484" s="56" t="s">
        <v>5626</v>
      </c>
    </row>
    <row r="5485" spans="1:6" x14ac:dyDescent="0.25">
      <c r="A5485" s="56" t="s">
        <v>5513</v>
      </c>
      <c r="B5485" s="56" t="s">
        <v>5626</v>
      </c>
      <c r="C5485" s="56" t="s">
        <v>5792</v>
      </c>
      <c r="D5485" s="57" t="s">
        <v>5767</v>
      </c>
      <c r="E5485" s="72" t="s">
        <v>5756</v>
      </c>
      <c r="F5485" s="56" t="s">
        <v>5626</v>
      </c>
    </row>
    <row r="5486" spans="1:6" x14ac:dyDescent="0.25">
      <c r="A5486" s="56" t="s">
        <v>1230</v>
      </c>
      <c r="B5486" s="56" t="s">
        <v>1838</v>
      </c>
      <c r="C5486" s="56" t="s">
        <v>26</v>
      </c>
      <c r="D5486" s="57" t="s">
        <v>5767</v>
      </c>
      <c r="E5486" s="72" t="s">
        <v>5756</v>
      </c>
      <c r="F5486" s="56" t="s">
        <v>1838</v>
      </c>
    </row>
    <row r="5487" spans="1:6" x14ac:dyDescent="0.25">
      <c r="A5487" s="56" t="s">
        <v>5445</v>
      </c>
      <c r="B5487" s="56" t="s">
        <v>1838</v>
      </c>
      <c r="C5487" s="56" t="s">
        <v>26</v>
      </c>
      <c r="D5487" s="57" t="s">
        <v>5767</v>
      </c>
      <c r="E5487" s="72" t="s">
        <v>5756</v>
      </c>
      <c r="F5487" s="56" t="s">
        <v>1838</v>
      </c>
    </row>
    <row r="5488" spans="1:6" x14ac:dyDescent="0.25">
      <c r="A5488" s="56" t="s">
        <v>5474</v>
      </c>
      <c r="B5488" s="56" t="s">
        <v>1838</v>
      </c>
      <c r="C5488" s="56" t="s">
        <v>26</v>
      </c>
      <c r="D5488" s="57" t="s">
        <v>5767</v>
      </c>
      <c r="E5488" s="72" t="s">
        <v>5756</v>
      </c>
      <c r="F5488" s="56" t="s">
        <v>1838</v>
      </c>
    </row>
    <row r="5489" spans="1:6" x14ac:dyDescent="0.25">
      <c r="A5489" s="56" t="s">
        <v>1253</v>
      </c>
      <c r="B5489" s="56" t="s">
        <v>1838</v>
      </c>
      <c r="C5489" s="56" t="s">
        <v>26</v>
      </c>
      <c r="D5489" s="57" t="s">
        <v>5767</v>
      </c>
      <c r="E5489" s="72" t="s">
        <v>5756</v>
      </c>
      <c r="F5489" s="56" t="s">
        <v>1838</v>
      </c>
    </row>
    <row r="5490" spans="1:6" x14ac:dyDescent="0.25">
      <c r="A5490" s="56" t="s">
        <v>1273</v>
      </c>
      <c r="B5490" s="56" t="s">
        <v>1838</v>
      </c>
      <c r="C5490" s="56" t="s">
        <v>26</v>
      </c>
      <c r="D5490" s="57" t="s">
        <v>5767</v>
      </c>
      <c r="E5490" s="72" t="s">
        <v>5756</v>
      </c>
      <c r="F5490" s="56" t="s">
        <v>1838</v>
      </c>
    </row>
    <row r="5491" spans="1:6" x14ac:dyDescent="0.25">
      <c r="A5491" s="56" t="s">
        <v>1396</v>
      </c>
      <c r="B5491" s="56" t="s">
        <v>1838</v>
      </c>
      <c r="C5491" s="56" t="s">
        <v>26</v>
      </c>
      <c r="D5491" s="57" t="s">
        <v>5767</v>
      </c>
      <c r="E5491" s="72" t="s">
        <v>5756</v>
      </c>
      <c r="F5491" s="56" t="s">
        <v>1838</v>
      </c>
    </row>
    <row r="5492" spans="1:6" x14ac:dyDescent="0.25">
      <c r="A5492" s="56" t="s">
        <v>1212</v>
      </c>
      <c r="B5492" s="56" t="s">
        <v>1838</v>
      </c>
      <c r="C5492" s="56" t="s">
        <v>26</v>
      </c>
      <c r="D5492" s="57" t="s">
        <v>5767</v>
      </c>
      <c r="E5492" s="72" t="s">
        <v>5756</v>
      </c>
      <c r="F5492" s="56" t="s">
        <v>1838</v>
      </c>
    </row>
    <row r="5493" spans="1:6" x14ac:dyDescent="0.25">
      <c r="A5493" s="56" t="s">
        <v>1231</v>
      </c>
      <c r="B5493" s="56" t="s">
        <v>1838</v>
      </c>
      <c r="C5493" s="56" t="s">
        <v>26</v>
      </c>
      <c r="D5493" s="57" t="s">
        <v>5767</v>
      </c>
      <c r="E5493" s="72" t="s">
        <v>5756</v>
      </c>
      <c r="F5493" s="56" t="s">
        <v>1838</v>
      </c>
    </row>
    <row r="5494" spans="1:6" x14ac:dyDescent="0.25">
      <c r="A5494" s="56" t="s">
        <v>697</v>
      </c>
      <c r="B5494" s="56" t="s">
        <v>1838</v>
      </c>
      <c r="C5494" s="56" t="s">
        <v>26</v>
      </c>
      <c r="D5494" s="57" t="s">
        <v>5767</v>
      </c>
      <c r="E5494" s="72" t="s">
        <v>5756</v>
      </c>
      <c r="F5494" s="56" t="s">
        <v>1838</v>
      </c>
    </row>
    <row r="5495" spans="1:6" x14ac:dyDescent="0.25">
      <c r="A5495" s="56" t="s">
        <v>5476</v>
      </c>
      <c r="B5495" s="56" t="s">
        <v>1838</v>
      </c>
      <c r="C5495" s="56" t="s">
        <v>26</v>
      </c>
      <c r="D5495" s="57" t="s">
        <v>5767</v>
      </c>
      <c r="E5495" s="72" t="s">
        <v>5756</v>
      </c>
      <c r="F5495" s="56" t="s">
        <v>1838</v>
      </c>
    </row>
    <row r="5496" spans="1:6" x14ac:dyDescent="0.25">
      <c r="A5496" s="56" t="s">
        <v>5446</v>
      </c>
      <c r="B5496" s="56" t="s">
        <v>1838</v>
      </c>
      <c r="C5496" s="56" t="s">
        <v>26</v>
      </c>
      <c r="D5496" s="57" t="s">
        <v>5767</v>
      </c>
      <c r="E5496" s="72" t="s">
        <v>5756</v>
      </c>
      <c r="F5496" s="56" t="s">
        <v>1838</v>
      </c>
    </row>
    <row r="5497" spans="1:6" x14ac:dyDescent="0.25">
      <c r="A5497" s="56" t="s">
        <v>5477</v>
      </c>
      <c r="B5497" s="56" t="s">
        <v>1838</v>
      </c>
      <c r="C5497" s="56" t="s">
        <v>26</v>
      </c>
      <c r="D5497" s="57" t="s">
        <v>5767</v>
      </c>
      <c r="E5497" s="72" t="s">
        <v>5756</v>
      </c>
      <c r="F5497" s="56" t="s">
        <v>1838</v>
      </c>
    </row>
    <row r="5498" spans="1:6" x14ac:dyDescent="0.25">
      <c r="A5498" s="56" t="s">
        <v>5448</v>
      </c>
      <c r="B5498" s="56" t="s">
        <v>1838</v>
      </c>
      <c r="C5498" s="56" t="s">
        <v>26</v>
      </c>
      <c r="D5498" s="57" t="s">
        <v>5767</v>
      </c>
      <c r="E5498" s="72" t="s">
        <v>5756</v>
      </c>
      <c r="F5498" s="56" t="s">
        <v>1838</v>
      </c>
    </row>
    <row r="5499" spans="1:6" x14ac:dyDescent="0.25">
      <c r="A5499" s="56" t="s">
        <v>948</v>
      </c>
      <c r="B5499" s="56" t="s">
        <v>1838</v>
      </c>
      <c r="C5499" s="56" t="s">
        <v>26</v>
      </c>
      <c r="D5499" s="57" t="s">
        <v>5767</v>
      </c>
      <c r="E5499" s="72" t="s">
        <v>5756</v>
      </c>
      <c r="F5499" s="56" t="s">
        <v>1838</v>
      </c>
    </row>
    <row r="5500" spans="1:6" x14ac:dyDescent="0.25">
      <c r="A5500" s="56" t="s">
        <v>1214</v>
      </c>
      <c r="B5500" s="56" t="s">
        <v>1838</v>
      </c>
      <c r="C5500" s="56" t="s">
        <v>26</v>
      </c>
      <c r="D5500" s="57" t="s">
        <v>5767</v>
      </c>
      <c r="E5500" s="72" t="s">
        <v>5756</v>
      </c>
      <c r="F5500" s="56" t="s">
        <v>1838</v>
      </c>
    </row>
    <row r="5501" spans="1:6" x14ac:dyDescent="0.25">
      <c r="A5501" s="56" t="s">
        <v>174</v>
      </c>
      <c r="B5501" s="56" t="s">
        <v>1838</v>
      </c>
      <c r="C5501" s="56" t="s">
        <v>26</v>
      </c>
      <c r="D5501" s="57" t="s">
        <v>5767</v>
      </c>
      <c r="E5501" s="72" t="s">
        <v>5756</v>
      </c>
      <c r="F5501" s="56" t="s">
        <v>1838</v>
      </c>
    </row>
    <row r="5502" spans="1:6" x14ac:dyDescent="0.25">
      <c r="A5502" s="56" t="s">
        <v>1275</v>
      </c>
      <c r="B5502" s="56" t="s">
        <v>1838</v>
      </c>
      <c r="C5502" s="56" t="s">
        <v>26</v>
      </c>
      <c r="D5502" s="57" t="s">
        <v>5767</v>
      </c>
      <c r="E5502" s="72" t="s">
        <v>5756</v>
      </c>
      <c r="F5502" s="56" t="s">
        <v>1838</v>
      </c>
    </row>
    <row r="5503" spans="1:6" x14ac:dyDescent="0.25">
      <c r="A5503" s="56" t="s">
        <v>5449</v>
      </c>
      <c r="B5503" s="56" t="s">
        <v>1838</v>
      </c>
      <c r="C5503" s="56" t="s">
        <v>26</v>
      </c>
      <c r="D5503" s="57" t="s">
        <v>5767</v>
      </c>
      <c r="E5503" s="72" t="s">
        <v>5756</v>
      </c>
      <c r="F5503" s="56" t="s">
        <v>1838</v>
      </c>
    </row>
    <row r="5504" spans="1:6" x14ac:dyDescent="0.25">
      <c r="A5504" s="56" t="s">
        <v>1235</v>
      </c>
      <c r="B5504" s="56" t="s">
        <v>1838</v>
      </c>
      <c r="C5504" s="56" t="s">
        <v>26</v>
      </c>
      <c r="D5504" s="57" t="s">
        <v>5767</v>
      </c>
      <c r="E5504" s="72" t="s">
        <v>5756</v>
      </c>
      <c r="F5504" s="56" t="s">
        <v>1838</v>
      </c>
    </row>
    <row r="5505" spans="1:6" x14ac:dyDescent="0.25">
      <c r="A5505" s="56" t="s">
        <v>1453</v>
      </c>
      <c r="B5505" s="56" t="s">
        <v>1838</v>
      </c>
      <c r="C5505" s="56" t="s">
        <v>26</v>
      </c>
      <c r="D5505" s="57" t="s">
        <v>5767</v>
      </c>
      <c r="E5505" s="72" t="s">
        <v>5756</v>
      </c>
      <c r="F5505" s="56" t="s">
        <v>1838</v>
      </c>
    </row>
    <row r="5506" spans="1:6" x14ac:dyDescent="0.25">
      <c r="A5506" s="56" t="s">
        <v>1277</v>
      </c>
      <c r="B5506" s="56" t="s">
        <v>1838</v>
      </c>
      <c r="C5506" s="56" t="s">
        <v>26</v>
      </c>
      <c r="D5506" s="57" t="s">
        <v>5767</v>
      </c>
      <c r="E5506" s="72" t="s">
        <v>5756</v>
      </c>
      <c r="F5506" s="56" t="s">
        <v>1838</v>
      </c>
    </row>
    <row r="5507" spans="1:6" x14ac:dyDescent="0.25">
      <c r="A5507" s="56" t="s">
        <v>5451</v>
      </c>
      <c r="B5507" s="56" t="s">
        <v>1838</v>
      </c>
      <c r="C5507" s="56" t="s">
        <v>26</v>
      </c>
      <c r="D5507" s="57" t="s">
        <v>5767</v>
      </c>
      <c r="E5507" s="72" t="s">
        <v>5756</v>
      </c>
      <c r="F5507" s="56" t="s">
        <v>1838</v>
      </c>
    </row>
    <row r="5508" spans="1:6" x14ac:dyDescent="0.25">
      <c r="A5508" s="56" t="s">
        <v>5627</v>
      </c>
      <c r="B5508" s="56" t="s">
        <v>1838</v>
      </c>
      <c r="C5508" s="56" t="s">
        <v>26</v>
      </c>
      <c r="D5508" s="57" t="s">
        <v>5767</v>
      </c>
      <c r="E5508" s="72" t="s">
        <v>5756</v>
      </c>
      <c r="F5508" s="56" t="s">
        <v>1838</v>
      </c>
    </row>
    <row r="5509" spans="1:6" x14ac:dyDescent="0.25">
      <c r="A5509" s="56" t="s">
        <v>5454</v>
      </c>
      <c r="B5509" s="56" t="s">
        <v>1838</v>
      </c>
      <c r="C5509" s="56" t="s">
        <v>26</v>
      </c>
      <c r="D5509" s="57" t="s">
        <v>5767</v>
      </c>
      <c r="E5509" s="72" t="s">
        <v>5756</v>
      </c>
      <c r="F5509" s="56" t="s">
        <v>1838</v>
      </c>
    </row>
    <row r="5510" spans="1:6" x14ac:dyDescent="0.25">
      <c r="A5510" s="56" t="s">
        <v>5455</v>
      </c>
      <c r="B5510" s="56" t="s">
        <v>1838</v>
      </c>
      <c r="C5510" s="56" t="s">
        <v>26</v>
      </c>
      <c r="D5510" s="57" t="s">
        <v>5767</v>
      </c>
      <c r="E5510" s="72" t="s">
        <v>5756</v>
      </c>
      <c r="F5510" s="56" t="s">
        <v>1838</v>
      </c>
    </row>
    <row r="5511" spans="1:6" x14ac:dyDescent="0.25">
      <c r="A5511" s="56" t="s">
        <v>1262</v>
      </c>
      <c r="B5511" s="56" t="s">
        <v>1838</v>
      </c>
      <c r="C5511" s="56" t="s">
        <v>26</v>
      </c>
      <c r="D5511" s="57" t="s">
        <v>5767</v>
      </c>
      <c r="E5511" s="72" t="s">
        <v>5756</v>
      </c>
      <c r="F5511" s="56" t="s">
        <v>1838</v>
      </c>
    </row>
    <row r="5512" spans="1:6" x14ac:dyDescent="0.25">
      <c r="A5512" s="56" t="s">
        <v>1220</v>
      </c>
      <c r="B5512" s="56" t="s">
        <v>1838</v>
      </c>
      <c r="C5512" s="56" t="s">
        <v>26</v>
      </c>
      <c r="D5512" s="57" t="s">
        <v>5767</v>
      </c>
      <c r="E5512" s="72" t="s">
        <v>5756</v>
      </c>
      <c r="F5512" s="56" t="s">
        <v>1838</v>
      </c>
    </row>
    <row r="5513" spans="1:6" x14ac:dyDescent="0.25">
      <c r="A5513" s="56" t="s">
        <v>5458</v>
      </c>
      <c r="B5513" s="56" t="s">
        <v>1838</v>
      </c>
      <c r="C5513" s="56" t="s">
        <v>26</v>
      </c>
      <c r="D5513" s="57" t="s">
        <v>5767</v>
      </c>
      <c r="E5513" s="72" t="s">
        <v>5756</v>
      </c>
      <c r="F5513" s="56" t="s">
        <v>1838</v>
      </c>
    </row>
    <row r="5514" spans="1:6" x14ac:dyDescent="0.25">
      <c r="A5514" s="56" t="s">
        <v>5487</v>
      </c>
      <c r="B5514" s="56" t="s">
        <v>1838</v>
      </c>
      <c r="C5514" s="56" t="s">
        <v>26</v>
      </c>
      <c r="D5514" s="57" t="s">
        <v>5767</v>
      </c>
      <c r="E5514" s="72" t="s">
        <v>5756</v>
      </c>
      <c r="F5514" s="56" t="s">
        <v>1838</v>
      </c>
    </row>
    <row r="5515" spans="1:6" x14ac:dyDescent="0.25">
      <c r="A5515" s="56" t="s">
        <v>5555</v>
      </c>
      <c r="B5515" s="56" t="s">
        <v>1838</v>
      </c>
      <c r="C5515" s="56" t="s">
        <v>26</v>
      </c>
      <c r="D5515" s="57" t="s">
        <v>5767</v>
      </c>
      <c r="E5515" s="72" t="s">
        <v>5756</v>
      </c>
      <c r="F5515" s="56" t="s">
        <v>1838</v>
      </c>
    </row>
    <row r="5516" spans="1:6" x14ac:dyDescent="0.25">
      <c r="A5516" s="56" t="s">
        <v>5461</v>
      </c>
      <c r="B5516" s="56" t="s">
        <v>1838</v>
      </c>
      <c r="C5516" s="56" t="s">
        <v>26</v>
      </c>
      <c r="D5516" s="57" t="s">
        <v>5767</v>
      </c>
      <c r="E5516" s="72" t="s">
        <v>5756</v>
      </c>
      <c r="F5516" s="56" t="s">
        <v>1838</v>
      </c>
    </row>
    <row r="5517" spans="1:6" x14ac:dyDescent="0.25">
      <c r="A5517" s="56" t="s">
        <v>5463</v>
      </c>
      <c r="B5517" s="56" t="s">
        <v>1838</v>
      </c>
      <c r="C5517" s="56" t="s">
        <v>26</v>
      </c>
      <c r="D5517" s="57" t="s">
        <v>5767</v>
      </c>
      <c r="E5517" s="72" t="s">
        <v>5756</v>
      </c>
      <c r="F5517" s="56" t="s">
        <v>1838</v>
      </c>
    </row>
    <row r="5518" spans="1:6" x14ac:dyDescent="0.25">
      <c r="A5518" s="56" t="s">
        <v>5628</v>
      </c>
      <c r="B5518" s="56" t="s">
        <v>1838</v>
      </c>
      <c r="C5518" s="56" t="s">
        <v>26</v>
      </c>
      <c r="D5518" s="57" t="s">
        <v>5767</v>
      </c>
      <c r="E5518" s="72" t="s">
        <v>5756</v>
      </c>
      <c r="F5518" s="56" t="s">
        <v>1838</v>
      </c>
    </row>
    <row r="5519" spans="1:6" x14ac:dyDescent="0.25">
      <c r="A5519" s="56" t="s">
        <v>1279</v>
      </c>
      <c r="B5519" s="56" t="s">
        <v>1838</v>
      </c>
      <c r="C5519" s="56" t="s">
        <v>26</v>
      </c>
      <c r="D5519" s="57" t="s">
        <v>5767</v>
      </c>
      <c r="E5519" s="72" t="s">
        <v>5756</v>
      </c>
      <c r="F5519" s="56" t="s">
        <v>1838</v>
      </c>
    </row>
    <row r="5520" spans="1:6" x14ac:dyDescent="0.25">
      <c r="A5520" s="56" t="s">
        <v>1282</v>
      </c>
      <c r="B5520" s="56" t="s">
        <v>1838</v>
      </c>
      <c r="C5520" s="56" t="s">
        <v>26</v>
      </c>
      <c r="D5520" s="57" t="s">
        <v>5767</v>
      </c>
      <c r="E5520" s="72" t="s">
        <v>5756</v>
      </c>
      <c r="F5520" s="56" t="s">
        <v>1838</v>
      </c>
    </row>
    <row r="5521" spans="1:6" x14ac:dyDescent="0.25">
      <c r="A5521" s="56" t="s">
        <v>1283</v>
      </c>
      <c r="B5521" s="56" t="s">
        <v>1838</v>
      </c>
      <c r="C5521" s="56" t="s">
        <v>26</v>
      </c>
      <c r="D5521" s="57" t="s">
        <v>5767</v>
      </c>
      <c r="E5521" s="72" t="s">
        <v>5756</v>
      </c>
      <c r="F5521" s="56" t="s">
        <v>1838</v>
      </c>
    </row>
    <row r="5522" spans="1:6" x14ac:dyDescent="0.25">
      <c r="A5522" s="56" t="s">
        <v>1267</v>
      </c>
      <c r="B5522" s="56" t="s">
        <v>1838</v>
      </c>
      <c r="C5522" s="56" t="s">
        <v>26</v>
      </c>
      <c r="D5522" s="57" t="s">
        <v>5767</v>
      </c>
      <c r="E5522" s="72" t="s">
        <v>5756</v>
      </c>
      <c r="F5522" s="56" t="s">
        <v>1838</v>
      </c>
    </row>
    <row r="5523" spans="1:6" x14ac:dyDescent="0.25">
      <c r="A5523" s="56" t="s">
        <v>5492</v>
      </c>
      <c r="B5523" s="56" t="s">
        <v>1838</v>
      </c>
      <c r="C5523" s="56" t="s">
        <v>26</v>
      </c>
      <c r="D5523" s="57" t="s">
        <v>5767</v>
      </c>
      <c r="E5523" s="72" t="s">
        <v>5756</v>
      </c>
      <c r="F5523" s="56" t="s">
        <v>1838</v>
      </c>
    </row>
    <row r="5524" spans="1:6" x14ac:dyDescent="0.25">
      <c r="A5524" s="56" t="s">
        <v>5466</v>
      </c>
      <c r="B5524" s="56" t="s">
        <v>1838</v>
      </c>
      <c r="C5524" s="56" t="s">
        <v>26</v>
      </c>
      <c r="D5524" s="57" t="s">
        <v>5767</v>
      </c>
      <c r="E5524" s="72" t="s">
        <v>5756</v>
      </c>
      <c r="F5524" s="56" t="s">
        <v>1838</v>
      </c>
    </row>
    <row r="5525" spans="1:6" x14ac:dyDescent="0.25">
      <c r="A5525" s="56" t="s">
        <v>5584</v>
      </c>
      <c r="B5525" s="56" t="s">
        <v>1838</v>
      </c>
      <c r="C5525" s="56" t="s">
        <v>26</v>
      </c>
      <c r="D5525" s="57" t="s">
        <v>5767</v>
      </c>
      <c r="E5525" s="72" t="s">
        <v>5756</v>
      </c>
      <c r="F5525" s="56" t="s">
        <v>1838</v>
      </c>
    </row>
    <row r="5526" spans="1:6" x14ac:dyDescent="0.25">
      <c r="A5526" s="56" t="s">
        <v>5493</v>
      </c>
      <c r="B5526" s="56" t="s">
        <v>1838</v>
      </c>
      <c r="C5526" s="56" t="s">
        <v>26</v>
      </c>
      <c r="D5526" s="57" t="s">
        <v>5767</v>
      </c>
      <c r="E5526" s="72" t="s">
        <v>5756</v>
      </c>
      <c r="F5526" s="56" t="s">
        <v>1838</v>
      </c>
    </row>
    <row r="5527" spans="1:6" x14ac:dyDescent="0.25">
      <c r="A5527" s="56" t="s">
        <v>717</v>
      </c>
      <c r="B5527" s="56" t="s">
        <v>1838</v>
      </c>
      <c r="C5527" s="56" t="s">
        <v>26</v>
      </c>
      <c r="D5527" s="57" t="s">
        <v>5767</v>
      </c>
      <c r="E5527" s="72" t="s">
        <v>5756</v>
      </c>
      <c r="F5527" s="56" t="s">
        <v>1838</v>
      </c>
    </row>
    <row r="5528" spans="1:6" x14ac:dyDescent="0.25">
      <c r="A5528" s="56" t="s">
        <v>1386</v>
      </c>
      <c r="B5528" s="56" t="s">
        <v>1838</v>
      </c>
      <c r="C5528" s="56" t="s">
        <v>26</v>
      </c>
      <c r="D5528" s="57" t="s">
        <v>5767</v>
      </c>
      <c r="E5528" s="72" t="s">
        <v>5756</v>
      </c>
      <c r="F5528" s="56" t="s">
        <v>1838</v>
      </c>
    </row>
    <row r="5529" spans="1:6" x14ac:dyDescent="0.25">
      <c r="A5529" s="56" t="s">
        <v>1225</v>
      </c>
      <c r="B5529" s="56" t="s">
        <v>1838</v>
      </c>
      <c r="C5529" s="56" t="s">
        <v>26</v>
      </c>
      <c r="D5529" s="57" t="s">
        <v>5767</v>
      </c>
      <c r="E5529" s="72" t="s">
        <v>5756</v>
      </c>
      <c r="F5529" s="56" t="s">
        <v>1838</v>
      </c>
    </row>
    <row r="5530" spans="1:6" x14ac:dyDescent="0.25">
      <c r="A5530" s="56" t="s">
        <v>5494</v>
      </c>
      <c r="B5530" s="56" t="s">
        <v>1838</v>
      </c>
      <c r="C5530" s="56" t="s">
        <v>26</v>
      </c>
      <c r="D5530" s="57" t="s">
        <v>5767</v>
      </c>
      <c r="E5530" s="72" t="s">
        <v>5756</v>
      </c>
      <c r="F5530" s="56" t="s">
        <v>1838</v>
      </c>
    </row>
    <row r="5531" spans="1:6" x14ac:dyDescent="0.25">
      <c r="A5531" s="56" t="s">
        <v>5468</v>
      </c>
      <c r="B5531" s="56" t="s">
        <v>1838</v>
      </c>
      <c r="C5531" s="56" t="s">
        <v>26</v>
      </c>
      <c r="D5531" s="57" t="s">
        <v>5767</v>
      </c>
      <c r="E5531" s="72" t="s">
        <v>5756</v>
      </c>
      <c r="F5531" s="56" t="s">
        <v>1838</v>
      </c>
    </row>
    <row r="5532" spans="1:6" x14ac:dyDescent="0.25">
      <c r="A5532" s="56" t="s">
        <v>5469</v>
      </c>
      <c r="B5532" s="56" t="s">
        <v>1838</v>
      </c>
      <c r="C5532" s="56" t="s">
        <v>26</v>
      </c>
      <c r="D5532" s="57" t="s">
        <v>5767</v>
      </c>
      <c r="E5532" s="72" t="s">
        <v>5756</v>
      </c>
      <c r="F5532" s="56" t="s">
        <v>1838</v>
      </c>
    </row>
    <row r="5533" spans="1:6" x14ac:dyDescent="0.25">
      <c r="A5533" s="56" t="s">
        <v>5565</v>
      </c>
      <c r="B5533" s="56" t="s">
        <v>1838</v>
      </c>
      <c r="C5533" s="56" t="s">
        <v>26</v>
      </c>
      <c r="D5533" s="57" t="s">
        <v>5767</v>
      </c>
      <c r="E5533" s="72" t="s">
        <v>5756</v>
      </c>
      <c r="F5533" s="56" t="s">
        <v>1838</v>
      </c>
    </row>
    <row r="5534" spans="1:6" x14ac:dyDescent="0.25">
      <c r="A5534" s="56" t="s">
        <v>5470</v>
      </c>
      <c r="B5534" s="56" t="s">
        <v>1838</v>
      </c>
      <c r="C5534" s="56" t="s">
        <v>26</v>
      </c>
      <c r="D5534" s="57" t="s">
        <v>5767</v>
      </c>
      <c r="E5534" s="72" t="s">
        <v>5756</v>
      </c>
      <c r="F5534" s="56" t="s">
        <v>1838</v>
      </c>
    </row>
    <row r="5535" spans="1:6" x14ac:dyDescent="0.25">
      <c r="A5535" s="56" t="s">
        <v>4446</v>
      </c>
      <c r="B5535" s="56" t="s">
        <v>1838</v>
      </c>
      <c r="C5535" s="56" t="s">
        <v>26</v>
      </c>
      <c r="D5535" s="57" t="s">
        <v>5767</v>
      </c>
      <c r="E5535" s="72" t="s">
        <v>5756</v>
      </c>
      <c r="F5535" s="56" t="s">
        <v>1838</v>
      </c>
    </row>
    <row r="5536" spans="1:6" x14ac:dyDescent="0.25">
      <c r="A5536" s="56" t="s">
        <v>1270</v>
      </c>
      <c r="B5536" s="56" t="s">
        <v>1838</v>
      </c>
      <c r="C5536" s="56" t="s">
        <v>26</v>
      </c>
      <c r="D5536" s="57" t="s">
        <v>5767</v>
      </c>
      <c r="E5536" s="72" t="s">
        <v>5756</v>
      </c>
      <c r="F5536" s="56" t="s">
        <v>1838</v>
      </c>
    </row>
    <row r="5537" spans="1:6" x14ac:dyDescent="0.25">
      <c r="A5537" s="56" t="s">
        <v>1271</v>
      </c>
      <c r="B5537" s="56" t="s">
        <v>1838</v>
      </c>
      <c r="C5537" s="56" t="s">
        <v>26</v>
      </c>
      <c r="D5537" s="57" t="s">
        <v>5767</v>
      </c>
      <c r="E5537" s="72" t="s">
        <v>5756</v>
      </c>
      <c r="F5537" s="56" t="s">
        <v>1838</v>
      </c>
    </row>
    <row r="5538" spans="1:6" x14ac:dyDescent="0.25">
      <c r="A5538" s="56" t="s">
        <v>1228</v>
      </c>
      <c r="B5538" s="56" t="s">
        <v>1838</v>
      </c>
      <c r="C5538" s="56" t="s">
        <v>26</v>
      </c>
      <c r="D5538" s="57" t="s">
        <v>5767</v>
      </c>
      <c r="E5538" s="72" t="s">
        <v>5756</v>
      </c>
      <c r="F5538" s="56" t="s">
        <v>1838</v>
      </c>
    </row>
    <row r="5539" spans="1:6" x14ac:dyDescent="0.25">
      <c r="A5539" s="56" t="s">
        <v>1286</v>
      </c>
      <c r="B5539" s="56" t="s">
        <v>1838</v>
      </c>
      <c r="C5539" s="56" t="s">
        <v>26</v>
      </c>
      <c r="D5539" s="57" t="s">
        <v>5767</v>
      </c>
      <c r="E5539" s="72" t="s">
        <v>5756</v>
      </c>
      <c r="F5539" s="56" t="s">
        <v>1838</v>
      </c>
    </row>
    <row r="5540" spans="1:6" x14ac:dyDescent="0.25">
      <c r="A5540" s="56" t="s">
        <v>5471</v>
      </c>
      <c r="B5540" s="56" t="s">
        <v>1838</v>
      </c>
      <c r="C5540" s="56" t="s">
        <v>26</v>
      </c>
      <c r="D5540" s="57" t="s">
        <v>5767</v>
      </c>
      <c r="E5540" s="72" t="s">
        <v>5756</v>
      </c>
      <c r="F5540" s="56" t="s">
        <v>1838</v>
      </c>
    </row>
    <row r="5541" spans="1:6" x14ac:dyDescent="0.25">
      <c r="A5541" s="56" t="s">
        <v>5586</v>
      </c>
      <c r="B5541" s="56" t="s">
        <v>1838</v>
      </c>
      <c r="C5541" s="56" t="s">
        <v>26</v>
      </c>
      <c r="D5541" s="57" t="s">
        <v>5767</v>
      </c>
      <c r="E5541" s="72" t="s">
        <v>5756</v>
      </c>
      <c r="F5541" s="56" t="s">
        <v>1838</v>
      </c>
    </row>
    <row r="5542" spans="1:6" x14ac:dyDescent="0.25">
      <c r="A5542" s="56" t="s">
        <v>5496</v>
      </c>
      <c r="B5542" s="56" t="s">
        <v>1838</v>
      </c>
      <c r="C5542" s="56" t="s">
        <v>26</v>
      </c>
      <c r="D5542" s="57" t="s">
        <v>5767</v>
      </c>
      <c r="E5542" s="72" t="s">
        <v>5756</v>
      </c>
      <c r="F5542" s="56" t="s">
        <v>1838</v>
      </c>
    </row>
    <row r="5543" spans="1:6" x14ac:dyDescent="0.25">
      <c r="A5543" s="56" t="s">
        <v>1288</v>
      </c>
      <c r="B5543" s="56" t="s">
        <v>1838</v>
      </c>
      <c r="C5543" s="56" t="s">
        <v>26</v>
      </c>
      <c r="D5543" s="57" t="s">
        <v>5767</v>
      </c>
      <c r="E5543" s="72" t="s">
        <v>5756</v>
      </c>
      <c r="F5543" s="56" t="s">
        <v>1838</v>
      </c>
    </row>
    <row r="5544" spans="1:6" x14ac:dyDescent="0.25">
      <c r="A5544" s="56" t="s">
        <v>1229</v>
      </c>
      <c r="B5544" s="56" t="s">
        <v>1838</v>
      </c>
      <c r="C5544" s="56" t="s">
        <v>26</v>
      </c>
      <c r="D5544" s="57" t="s">
        <v>5767</v>
      </c>
      <c r="E5544" s="72" t="s">
        <v>5756</v>
      </c>
      <c r="F5544" s="56" t="s">
        <v>1838</v>
      </c>
    </row>
    <row r="5545" spans="1:6" x14ac:dyDescent="0.25">
      <c r="A5545" s="56" t="s">
        <v>5472</v>
      </c>
      <c r="B5545" s="56" t="s">
        <v>5629</v>
      </c>
      <c r="C5545" s="56" t="s">
        <v>26</v>
      </c>
      <c r="D5545" s="57" t="s">
        <v>5767</v>
      </c>
      <c r="E5545" s="72" t="s">
        <v>5756</v>
      </c>
      <c r="F5545" s="56" t="s">
        <v>5629</v>
      </c>
    </row>
    <row r="5546" spans="1:6" x14ac:dyDescent="0.25">
      <c r="A5546" s="56" t="s">
        <v>1254</v>
      </c>
      <c r="B5546" s="56" t="s">
        <v>5629</v>
      </c>
      <c r="C5546" s="56" t="s">
        <v>26</v>
      </c>
      <c r="D5546" s="57" t="s">
        <v>5767</v>
      </c>
      <c r="E5546" s="72" t="s">
        <v>5756</v>
      </c>
      <c r="F5546" s="56" t="s">
        <v>5629</v>
      </c>
    </row>
    <row r="5547" spans="1:6" x14ac:dyDescent="0.25">
      <c r="A5547" s="56" t="s">
        <v>5544</v>
      </c>
      <c r="B5547" s="56" t="s">
        <v>5629</v>
      </c>
      <c r="C5547" s="56" t="s">
        <v>26</v>
      </c>
      <c r="D5547" s="57" t="s">
        <v>5767</v>
      </c>
      <c r="E5547" s="72" t="s">
        <v>5756</v>
      </c>
      <c r="F5547" s="56" t="s">
        <v>5629</v>
      </c>
    </row>
    <row r="5548" spans="1:6" x14ac:dyDescent="0.25">
      <c r="A5548" s="56" t="s">
        <v>4843</v>
      </c>
      <c r="B5548" s="56" t="s">
        <v>5629</v>
      </c>
      <c r="C5548" s="56" t="s">
        <v>26</v>
      </c>
      <c r="D5548" s="57" t="s">
        <v>5767</v>
      </c>
      <c r="E5548" s="72" t="s">
        <v>5756</v>
      </c>
      <c r="F5548" s="56" t="s">
        <v>5629</v>
      </c>
    </row>
    <row r="5549" spans="1:6" x14ac:dyDescent="0.25">
      <c r="A5549" s="56" t="s">
        <v>1255</v>
      </c>
      <c r="B5549" s="56" t="s">
        <v>5629</v>
      </c>
      <c r="C5549" s="56" t="s">
        <v>26</v>
      </c>
      <c r="D5549" s="57" t="s">
        <v>5767</v>
      </c>
      <c r="E5549" s="72" t="s">
        <v>5756</v>
      </c>
      <c r="F5549" s="56" t="s">
        <v>5629</v>
      </c>
    </row>
    <row r="5550" spans="1:6" x14ac:dyDescent="0.25">
      <c r="A5550" s="56" t="s">
        <v>285</v>
      </c>
      <c r="B5550" s="56" t="s">
        <v>5629</v>
      </c>
      <c r="C5550" s="56" t="s">
        <v>26</v>
      </c>
      <c r="D5550" s="57" t="s">
        <v>5767</v>
      </c>
      <c r="E5550" s="72" t="s">
        <v>5756</v>
      </c>
      <c r="F5550" s="56" t="s">
        <v>5629</v>
      </c>
    </row>
    <row r="5551" spans="1:6" x14ac:dyDescent="0.25">
      <c r="A5551" s="56" t="s">
        <v>1256</v>
      </c>
      <c r="B5551" s="56" t="s">
        <v>5629</v>
      </c>
      <c r="C5551" s="56" t="s">
        <v>26</v>
      </c>
      <c r="D5551" s="57" t="s">
        <v>5767</v>
      </c>
      <c r="E5551" s="72" t="s">
        <v>5756</v>
      </c>
      <c r="F5551" s="56" t="s">
        <v>5629</v>
      </c>
    </row>
    <row r="5552" spans="1:6" x14ac:dyDescent="0.25">
      <c r="A5552" s="56" t="s">
        <v>1213</v>
      </c>
      <c r="B5552" s="56" t="s">
        <v>5629</v>
      </c>
      <c r="C5552" s="56" t="s">
        <v>26</v>
      </c>
      <c r="D5552" s="57" t="s">
        <v>5767</v>
      </c>
      <c r="E5552" s="72" t="s">
        <v>5756</v>
      </c>
      <c r="F5552" s="56" t="s">
        <v>5629</v>
      </c>
    </row>
    <row r="5553" spans="1:6" x14ac:dyDescent="0.25">
      <c r="A5553" s="56" t="s">
        <v>1257</v>
      </c>
      <c r="B5553" s="56" t="s">
        <v>5629</v>
      </c>
      <c r="C5553" s="56" t="s">
        <v>26</v>
      </c>
      <c r="D5553" s="57" t="s">
        <v>5767</v>
      </c>
      <c r="E5553" s="72" t="s">
        <v>5756</v>
      </c>
      <c r="F5553" s="56" t="s">
        <v>5629</v>
      </c>
    </row>
    <row r="5554" spans="1:6" x14ac:dyDescent="0.25">
      <c r="A5554" s="56" t="s">
        <v>5447</v>
      </c>
      <c r="B5554" s="56" t="s">
        <v>5629</v>
      </c>
      <c r="C5554" s="56" t="s">
        <v>26</v>
      </c>
      <c r="D5554" s="57" t="s">
        <v>5767</v>
      </c>
      <c r="E5554" s="72" t="s">
        <v>5756</v>
      </c>
      <c r="F5554" s="56" t="s">
        <v>5629</v>
      </c>
    </row>
    <row r="5555" spans="1:6" x14ac:dyDescent="0.25">
      <c r="A5555" s="56" t="s">
        <v>5478</v>
      </c>
      <c r="B5555" s="56" t="s">
        <v>5629</v>
      </c>
      <c r="C5555" s="56" t="s">
        <v>26</v>
      </c>
      <c r="D5555" s="57" t="s">
        <v>5767</v>
      </c>
      <c r="E5555" s="72" t="s">
        <v>5756</v>
      </c>
      <c r="F5555" s="56" t="s">
        <v>5629</v>
      </c>
    </row>
    <row r="5556" spans="1:6" x14ac:dyDescent="0.25">
      <c r="A5556" s="56" t="s">
        <v>5479</v>
      </c>
      <c r="B5556" s="56" t="s">
        <v>5629</v>
      </c>
      <c r="C5556" s="56" t="s">
        <v>26</v>
      </c>
      <c r="D5556" s="57" t="s">
        <v>5767</v>
      </c>
      <c r="E5556" s="72" t="s">
        <v>5756</v>
      </c>
      <c r="F5556" s="56" t="s">
        <v>5629</v>
      </c>
    </row>
    <row r="5557" spans="1:6" x14ac:dyDescent="0.25">
      <c r="A5557" s="56" t="s">
        <v>1215</v>
      </c>
      <c r="B5557" s="56" t="s">
        <v>5629</v>
      </c>
      <c r="C5557" s="56" t="s">
        <v>26</v>
      </c>
      <c r="D5557" s="57" t="s">
        <v>5767</v>
      </c>
      <c r="E5557" s="72" t="s">
        <v>5756</v>
      </c>
      <c r="F5557" s="56" t="s">
        <v>5629</v>
      </c>
    </row>
    <row r="5558" spans="1:6" x14ac:dyDescent="0.25">
      <c r="A5558" s="56" t="s">
        <v>5450</v>
      </c>
      <c r="B5558" s="56" t="s">
        <v>5629</v>
      </c>
      <c r="C5558" s="56" t="s">
        <v>26</v>
      </c>
      <c r="D5558" s="57" t="s">
        <v>5767</v>
      </c>
      <c r="E5558" s="72" t="s">
        <v>5756</v>
      </c>
      <c r="F5558" s="56" t="s">
        <v>5629</v>
      </c>
    </row>
    <row r="5559" spans="1:6" x14ac:dyDescent="0.25">
      <c r="A5559" s="56" t="s">
        <v>1234</v>
      </c>
      <c r="B5559" s="56" t="s">
        <v>5629</v>
      </c>
      <c r="C5559" s="56" t="s">
        <v>26</v>
      </c>
      <c r="D5559" s="57" t="s">
        <v>5767</v>
      </c>
      <c r="E5559" s="72" t="s">
        <v>5756</v>
      </c>
      <c r="F5559" s="56" t="s">
        <v>5629</v>
      </c>
    </row>
    <row r="5560" spans="1:6" x14ac:dyDescent="0.25">
      <c r="A5560" s="56" t="s">
        <v>5480</v>
      </c>
      <c r="B5560" s="56" t="s">
        <v>5629</v>
      </c>
      <c r="C5560" s="56" t="s">
        <v>26</v>
      </c>
      <c r="D5560" s="57" t="s">
        <v>5767</v>
      </c>
      <c r="E5560" s="72" t="s">
        <v>5756</v>
      </c>
      <c r="F5560" s="56" t="s">
        <v>5629</v>
      </c>
    </row>
    <row r="5561" spans="1:6" x14ac:dyDescent="0.25">
      <c r="A5561" s="56" t="s">
        <v>1258</v>
      </c>
      <c r="B5561" s="56" t="s">
        <v>5629</v>
      </c>
      <c r="C5561" s="56" t="s">
        <v>26</v>
      </c>
      <c r="D5561" s="57" t="s">
        <v>5767</v>
      </c>
      <c r="E5561" s="72" t="s">
        <v>5756</v>
      </c>
      <c r="F5561" s="56" t="s">
        <v>5629</v>
      </c>
    </row>
    <row r="5562" spans="1:6" x14ac:dyDescent="0.25">
      <c r="A5562" s="56" t="s">
        <v>4845</v>
      </c>
      <c r="B5562" s="56" t="s">
        <v>5629</v>
      </c>
      <c r="C5562" s="56" t="s">
        <v>26</v>
      </c>
      <c r="D5562" s="57" t="s">
        <v>5767</v>
      </c>
      <c r="E5562" s="72" t="s">
        <v>5756</v>
      </c>
      <c r="F5562" s="56" t="s">
        <v>5629</v>
      </c>
    </row>
    <row r="5563" spans="1:6" x14ac:dyDescent="0.25">
      <c r="A5563" s="56" t="s">
        <v>1259</v>
      </c>
      <c r="B5563" s="56" t="s">
        <v>5629</v>
      </c>
      <c r="C5563" s="56" t="s">
        <v>26</v>
      </c>
      <c r="D5563" s="57" t="s">
        <v>5767</v>
      </c>
      <c r="E5563" s="72" t="s">
        <v>5756</v>
      </c>
      <c r="F5563" s="56" t="s">
        <v>5629</v>
      </c>
    </row>
    <row r="5564" spans="1:6" x14ac:dyDescent="0.25">
      <c r="A5564" s="56" t="s">
        <v>5481</v>
      </c>
      <c r="B5564" s="56" t="s">
        <v>5629</v>
      </c>
      <c r="C5564" s="56" t="s">
        <v>26</v>
      </c>
      <c r="D5564" s="57" t="s">
        <v>5767</v>
      </c>
      <c r="E5564" s="72" t="s">
        <v>5756</v>
      </c>
      <c r="F5564" s="56" t="s">
        <v>5629</v>
      </c>
    </row>
    <row r="5565" spans="1:6" x14ac:dyDescent="0.25">
      <c r="A5565" s="56" t="s">
        <v>1217</v>
      </c>
      <c r="B5565" s="56" t="s">
        <v>5629</v>
      </c>
      <c r="C5565" s="56" t="s">
        <v>26</v>
      </c>
      <c r="D5565" s="57" t="s">
        <v>5767</v>
      </c>
      <c r="E5565" s="72" t="s">
        <v>5756</v>
      </c>
      <c r="F5565" s="56" t="s">
        <v>5629</v>
      </c>
    </row>
    <row r="5566" spans="1:6" x14ac:dyDescent="0.25">
      <c r="A5566" s="56" t="s">
        <v>5482</v>
      </c>
      <c r="B5566" s="56" t="s">
        <v>5629</v>
      </c>
      <c r="C5566" s="56" t="s">
        <v>26</v>
      </c>
      <c r="D5566" s="57" t="s">
        <v>5767</v>
      </c>
      <c r="E5566" s="72" t="s">
        <v>5756</v>
      </c>
      <c r="F5566" s="56" t="s">
        <v>5629</v>
      </c>
    </row>
    <row r="5567" spans="1:6" x14ac:dyDescent="0.25">
      <c r="A5567" s="56" t="s">
        <v>5550</v>
      </c>
      <c r="B5567" s="56" t="s">
        <v>5629</v>
      </c>
      <c r="C5567" s="56" t="s">
        <v>26</v>
      </c>
      <c r="D5567" s="57" t="s">
        <v>5767</v>
      </c>
      <c r="E5567" s="72" t="s">
        <v>5756</v>
      </c>
      <c r="F5567" s="56" t="s">
        <v>5629</v>
      </c>
    </row>
    <row r="5568" spans="1:6" x14ac:dyDescent="0.25">
      <c r="A5568" s="56" t="s">
        <v>5483</v>
      </c>
      <c r="B5568" s="56" t="s">
        <v>5629</v>
      </c>
      <c r="C5568" s="56" t="s">
        <v>26</v>
      </c>
      <c r="D5568" s="57" t="s">
        <v>5767</v>
      </c>
      <c r="E5568" s="72" t="s">
        <v>5756</v>
      </c>
      <c r="F5568" s="56" t="s">
        <v>5629</v>
      </c>
    </row>
    <row r="5569" spans="1:6" x14ac:dyDescent="0.25">
      <c r="A5569" s="56" t="s">
        <v>5484</v>
      </c>
      <c r="B5569" s="56" t="s">
        <v>5629</v>
      </c>
      <c r="C5569" s="56" t="s">
        <v>26</v>
      </c>
      <c r="D5569" s="57" t="s">
        <v>5767</v>
      </c>
      <c r="E5569" s="72" t="s">
        <v>5756</v>
      </c>
      <c r="F5569" s="56" t="s">
        <v>5629</v>
      </c>
    </row>
    <row r="5570" spans="1:6" x14ac:dyDescent="0.25">
      <c r="A5570" s="56" t="s">
        <v>1236</v>
      </c>
      <c r="B5570" s="56" t="s">
        <v>5629</v>
      </c>
      <c r="C5570" s="56" t="s">
        <v>26</v>
      </c>
      <c r="D5570" s="57" t="s">
        <v>5767</v>
      </c>
      <c r="E5570" s="72" t="s">
        <v>5756</v>
      </c>
      <c r="F5570" s="56" t="s">
        <v>5629</v>
      </c>
    </row>
    <row r="5571" spans="1:6" x14ac:dyDescent="0.25">
      <c r="A5571" s="56" t="s">
        <v>1260</v>
      </c>
      <c r="B5571" s="56" t="s">
        <v>5629</v>
      </c>
      <c r="C5571" s="56" t="s">
        <v>26</v>
      </c>
      <c r="D5571" s="57" t="s">
        <v>5767</v>
      </c>
      <c r="E5571" s="72" t="s">
        <v>5756</v>
      </c>
      <c r="F5571" s="56" t="s">
        <v>5629</v>
      </c>
    </row>
    <row r="5572" spans="1:6" x14ac:dyDescent="0.25">
      <c r="A5572" s="56" t="s">
        <v>5452</v>
      </c>
      <c r="B5572" s="56" t="s">
        <v>5629</v>
      </c>
      <c r="C5572" s="56" t="s">
        <v>26</v>
      </c>
      <c r="D5572" s="57" t="s">
        <v>5767</v>
      </c>
      <c r="E5572" s="72" t="s">
        <v>5756</v>
      </c>
      <c r="F5572" s="56" t="s">
        <v>5629</v>
      </c>
    </row>
    <row r="5573" spans="1:6" x14ac:dyDescent="0.25">
      <c r="A5573" s="56" t="s">
        <v>1218</v>
      </c>
      <c r="B5573" s="56" t="s">
        <v>5629</v>
      </c>
      <c r="C5573" s="56" t="s">
        <v>26</v>
      </c>
      <c r="D5573" s="57" t="s">
        <v>5767</v>
      </c>
      <c r="E5573" s="72" t="s">
        <v>5756</v>
      </c>
      <c r="F5573" s="56" t="s">
        <v>5629</v>
      </c>
    </row>
    <row r="5574" spans="1:6" x14ac:dyDescent="0.25">
      <c r="A5574" s="56" t="s">
        <v>921</v>
      </c>
      <c r="B5574" s="56" t="s">
        <v>5629</v>
      </c>
      <c r="C5574" s="56" t="s">
        <v>26</v>
      </c>
      <c r="D5574" s="57" t="s">
        <v>5767</v>
      </c>
      <c r="E5574" s="72" t="s">
        <v>5756</v>
      </c>
      <c r="F5574" s="56" t="s">
        <v>5629</v>
      </c>
    </row>
    <row r="5575" spans="1:6" x14ac:dyDescent="0.25">
      <c r="A5575" s="56" t="s">
        <v>5551</v>
      </c>
      <c r="B5575" s="56" t="s">
        <v>5629</v>
      </c>
      <c r="C5575" s="56" t="s">
        <v>26</v>
      </c>
      <c r="D5575" s="57" t="s">
        <v>5767</v>
      </c>
      <c r="E5575" s="72" t="s">
        <v>5756</v>
      </c>
      <c r="F5575" s="56" t="s">
        <v>5629</v>
      </c>
    </row>
    <row r="5576" spans="1:6" x14ac:dyDescent="0.25">
      <c r="A5576" s="56" t="s">
        <v>528</v>
      </c>
      <c r="B5576" s="56" t="s">
        <v>5629</v>
      </c>
      <c r="C5576" s="56" t="s">
        <v>26</v>
      </c>
      <c r="D5576" s="57" t="s">
        <v>5767</v>
      </c>
      <c r="E5576" s="72" t="s">
        <v>5756</v>
      </c>
      <c r="F5576" s="56" t="s">
        <v>5629</v>
      </c>
    </row>
    <row r="5577" spans="1:6" x14ac:dyDescent="0.25">
      <c r="A5577" s="56" t="s">
        <v>1219</v>
      </c>
      <c r="B5577" s="56" t="s">
        <v>5629</v>
      </c>
      <c r="C5577" s="56" t="s">
        <v>26</v>
      </c>
      <c r="D5577" s="57" t="s">
        <v>5767</v>
      </c>
      <c r="E5577" s="72" t="s">
        <v>5756</v>
      </c>
      <c r="F5577" s="56" t="s">
        <v>5629</v>
      </c>
    </row>
    <row r="5578" spans="1:6" x14ac:dyDescent="0.25">
      <c r="A5578" s="56" t="s">
        <v>1221</v>
      </c>
      <c r="B5578" s="56" t="s">
        <v>5629</v>
      </c>
      <c r="C5578" s="56" t="s">
        <v>26</v>
      </c>
      <c r="D5578" s="57" t="s">
        <v>5767</v>
      </c>
      <c r="E5578" s="72" t="s">
        <v>5756</v>
      </c>
      <c r="F5578" s="56" t="s">
        <v>5629</v>
      </c>
    </row>
    <row r="5579" spans="1:6" x14ac:dyDescent="0.25">
      <c r="A5579" s="56" t="s">
        <v>5554</v>
      </c>
      <c r="B5579" s="56" t="s">
        <v>5629</v>
      </c>
      <c r="C5579" s="56" t="s">
        <v>26</v>
      </c>
      <c r="D5579" s="57" t="s">
        <v>5767</v>
      </c>
      <c r="E5579" s="72" t="s">
        <v>5756</v>
      </c>
      <c r="F5579" s="56" t="s">
        <v>5629</v>
      </c>
    </row>
    <row r="5580" spans="1:6" x14ac:dyDescent="0.25">
      <c r="A5580" s="56" t="s">
        <v>5486</v>
      </c>
      <c r="B5580" s="56" t="s">
        <v>5629</v>
      </c>
      <c r="C5580" s="56" t="s">
        <v>26</v>
      </c>
      <c r="D5580" s="57" t="s">
        <v>5767</v>
      </c>
      <c r="E5580" s="72" t="s">
        <v>5756</v>
      </c>
      <c r="F5580" s="56" t="s">
        <v>5629</v>
      </c>
    </row>
    <row r="5581" spans="1:6" x14ac:dyDescent="0.25">
      <c r="A5581" s="56" t="s">
        <v>5488</v>
      </c>
      <c r="B5581" s="56" t="s">
        <v>5629</v>
      </c>
      <c r="C5581" s="56" t="s">
        <v>26</v>
      </c>
      <c r="D5581" s="57" t="s">
        <v>5767</v>
      </c>
      <c r="E5581" s="72" t="s">
        <v>5756</v>
      </c>
      <c r="F5581" s="56" t="s">
        <v>5629</v>
      </c>
    </row>
    <row r="5582" spans="1:6" x14ac:dyDescent="0.25">
      <c r="A5582" s="56" t="s">
        <v>1264</v>
      </c>
      <c r="B5582" s="56" t="s">
        <v>5629</v>
      </c>
      <c r="C5582" s="56" t="s">
        <v>26</v>
      </c>
      <c r="D5582" s="57" t="s">
        <v>5767</v>
      </c>
      <c r="E5582" s="72" t="s">
        <v>5756</v>
      </c>
      <c r="F5582" s="56" t="s">
        <v>5629</v>
      </c>
    </row>
    <row r="5583" spans="1:6" x14ac:dyDescent="0.25">
      <c r="A5583" s="56" t="s">
        <v>1222</v>
      </c>
      <c r="B5583" s="56" t="s">
        <v>5629</v>
      </c>
      <c r="C5583" s="56" t="s">
        <v>26</v>
      </c>
      <c r="D5583" s="57" t="s">
        <v>5767</v>
      </c>
      <c r="E5583" s="72" t="s">
        <v>5756</v>
      </c>
      <c r="F5583" s="56" t="s">
        <v>5629</v>
      </c>
    </row>
    <row r="5584" spans="1:6" x14ac:dyDescent="0.25">
      <c r="A5584" s="56" t="s">
        <v>4263</v>
      </c>
      <c r="B5584" s="56" t="s">
        <v>5629</v>
      </c>
      <c r="C5584" s="56" t="s">
        <v>26</v>
      </c>
      <c r="D5584" s="57" t="s">
        <v>5767</v>
      </c>
      <c r="E5584" s="72" t="s">
        <v>5756</v>
      </c>
      <c r="F5584" s="56" t="s">
        <v>5629</v>
      </c>
    </row>
    <row r="5585" spans="1:6" x14ac:dyDescent="0.25">
      <c r="A5585" s="56" t="s">
        <v>5490</v>
      </c>
      <c r="B5585" s="56" t="s">
        <v>5629</v>
      </c>
      <c r="C5585" s="56" t="s">
        <v>26</v>
      </c>
      <c r="D5585" s="57" t="s">
        <v>5767</v>
      </c>
      <c r="E5585" s="72" t="s">
        <v>5756</v>
      </c>
      <c r="F5585" s="56" t="s">
        <v>5629</v>
      </c>
    </row>
    <row r="5586" spans="1:6" x14ac:dyDescent="0.25">
      <c r="A5586" s="56" t="s">
        <v>1238</v>
      </c>
      <c r="B5586" s="56" t="s">
        <v>5629</v>
      </c>
      <c r="C5586" s="56" t="s">
        <v>26</v>
      </c>
      <c r="D5586" s="57" t="s">
        <v>5767</v>
      </c>
      <c r="E5586" s="72" t="s">
        <v>5756</v>
      </c>
      <c r="F5586" s="56" t="s">
        <v>5629</v>
      </c>
    </row>
    <row r="5587" spans="1:6" x14ac:dyDescent="0.25">
      <c r="A5587" s="56" t="s">
        <v>1239</v>
      </c>
      <c r="B5587" s="56" t="s">
        <v>5629</v>
      </c>
      <c r="C5587" s="56" t="s">
        <v>26</v>
      </c>
      <c r="D5587" s="57" t="s">
        <v>5767</v>
      </c>
      <c r="E5587" s="72" t="s">
        <v>5756</v>
      </c>
      <c r="F5587" s="56" t="s">
        <v>5629</v>
      </c>
    </row>
    <row r="5588" spans="1:6" x14ac:dyDescent="0.25">
      <c r="A5588" s="56" t="s">
        <v>1281</v>
      </c>
      <c r="B5588" s="56" t="s">
        <v>5629</v>
      </c>
      <c r="C5588" s="56" t="s">
        <v>26</v>
      </c>
      <c r="D5588" s="57" t="s">
        <v>5767</v>
      </c>
      <c r="E5588" s="72" t="s">
        <v>5756</v>
      </c>
      <c r="F5588" s="56" t="s">
        <v>5629</v>
      </c>
    </row>
    <row r="5589" spans="1:6" x14ac:dyDescent="0.25">
      <c r="A5589" s="56" t="s">
        <v>793</v>
      </c>
      <c r="B5589" s="56" t="s">
        <v>5629</v>
      </c>
      <c r="C5589" s="56" t="s">
        <v>26</v>
      </c>
      <c r="D5589" s="57" t="s">
        <v>5767</v>
      </c>
      <c r="E5589" s="72" t="s">
        <v>5756</v>
      </c>
      <c r="F5589" s="56" t="s">
        <v>5629</v>
      </c>
    </row>
    <row r="5590" spans="1:6" x14ac:dyDescent="0.25">
      <c r="A5590" s="56" t="s">
        <v>772</v>
      </c>
      <c r="B5590" s="56" t="s">
        <v>5629</v>
      </c>
      <c r="C5590" s="56" t="s">
        <v>26</v>
      </c>
      <c r="D5590" s="57" t="s">
        <v>5767</v>
      </c>
      <c r="E5590" s="72" t="s">
        <v>5756</v>
      </c>
      <c r="F5590" s="56" t="s">
        <v>5629</v>
      </c>
    </row>
    <row r="5591" spans="1:6" x14ac:dyDescent="0.25">
      <c r="A5591" s="56" t="s">
        <v>5465</v>
      </c>
      <c r="B5591" s="56" t="s">
        <v>5629</v>
      </c>
      <c r="C5591" s="56" t="s">
        <v>26</v>
      </c>
      <c r="D5591" s="57" t="s">
        <v>5767</v>
      </c>
      <c r="E5591" s="72" t="s">
        <v>5756</v>
      </c>
      <c r="F5591" s="56" t="s">
        <v>5629</v>
      </c>
    </row>
    <row r="5592" spans="1:6" x14ac:dyDescent="0.25">
      <c r="A5592" s="56" t="s">
        <v>1242</v>
      </c>
      <c r="B5592" s="56" t="s">
        <v>5629</v>
      </c>
      <c r="C5592" s="56" t="s">
        <v>26</v>
      </c>
      <c r="D5592" s="57" t="s">
        <v>5767</v>
      </c>
      <c r="E5592" s="72" t="s">
        <v>5756</v>
      </c>
      <c r="F5592" s="56" t="s">
        <v>5629</v>
      </c>
    </row>
    <row r="5593" spans="1:6" x14ac:dyDescent="0.25">
      <c r="A5593" s="56" t="s">
        <v>4849</v>
      </c>
      <c r="B5593" s="56" t="s">
        <v>5629</v>
      </c>
      <c r="C5593" s="56" t="s">
        <v>26</v>
      </c>
      <c r="D5593" s="57" t="s">
        <v>5767</v>
      </c>
      <c r="E5593" s="72" t="s">
        <v>5756</v>
      </c>
      <c r="F5593" s="56" t="s">
        <v>5629</v>
      </c>
    </row>
    <row r="5594" spans="1:6" x14ac:dyDescent="0.25">
      <c r="A5594" s="56" t="s">
        <v>1013</v>
      </c>
      <c r="B5594" s="56" t="s">
        <v>5629</v>
      </c>
      <c r="C5594" s="56" t="s">
        <v>26</v>
      </c>
      <c r="D5594" s="57" t="s">
        <v>5767</v>
      </c>
      <c r="E5594" s="72" t="s">
        <v>5756</v>
      </c>
      <c r="F5594" s="56" t="s">
        <v>5629</v>
      </c>
    </row>
    <row r="5595" spans="1:6" x14ac:dyDescent="0.25">
      <c r="A5595" s="56" t="s">
        <v>1244</v>
      </c>
      <c r="B5595" s="56" t="s">
        <v>5629</v>
      </c>
      <c r="C5595" s="56" t="s">
        <v>26</v>
      </c>
      <c r="D5595" s="57" t="s">
        <v>5767</v>
      </c>
      <c r="E5595" s="72" t="s">
        <v>5756</v>
      </c>
      <c r="F5595" s="56" t="s">
        <v>5629</v>
      </c>
    </row>
    <row r="5596" spans="1:6" x14ac:dyDescent="0.25">
      <c r="A5596" s="56" t="s">
        <v>1246</v>
      </c>
      <c r="B5596" s="56" t="s">
        <v>5629</v>
      </c>
      <c r="C5596" s="56" t="s">
        <v>26</v>
      </c>
      <c r="D5596" s="57" t="s">
        <v>5767</v>
      </c>
      <c r="E5596" s="72" t="s">
        <v>5756</v>
      </c>
      <c r="F5596" s="56" t="s">
        <v>5629</v>
      </c>
    </row>
    <row r="5597" spans="1:6" x14ac:dyDescent="0.25">
      <c r="A5597" s="56" t="s">
        <v>1248</v>
      </c>
      <c r="B5597" s="56" t="s">
        <v>5629</v>
      </c>
      <c r="C5597" s="56" t="s">
        <v>26</v>
      </c>
      <c r="D5597" s="57" t="s">
        <v>5767</v>
      </c>
      <c r="E5597" s="72" t="s">
        <v>5756</v>
      </c>
      <c r="F5597" s="56" t="s">
        <v>5629</v>
      </c>
    </row>
    <row r="5598" spans="1:6" x14ac:dyDescent="0.25">
      <c r="A5598" s="56" t="s">
        <v>1227</v>
      </c>
      <c r="B5598" s="56" t="s">
        <v>5629</v>
      </c>
      <c r="C5598" s="56" t="s">
        <v>26</v>
      </c>
      <c r="D5598" s="57" t="s">
        <v>5767</v>
      </c>
      <c r="E5598" s="72" t="s">
        <v>5756</v>
      </c>
      <c r="F5598" s="56" t="s">
        <v>5629</v>
      </c>
    </row>
    <row r="5599" spans="1:6" x14ac:dyDescent="0.25">
      <c r="A5599" s="56" t="s">
        <v>1249</v>
      </c>
      <c r="B5599" s="56" t="s">
        <v>5629</v>
      </c>
      <c r="C5599" s="56" t="s">
        <v>26</v>
      </c>
      <c r="D5599" s="57" t="s">
        <v>5767</v>
      </c>
      <c r="E5599" s="72" t="s">
        <v>5756</v>
      </c>
      <c r="F5599" s="56" t="s">
        <v>5629</v>
      </c>
    </row>
    <row r="5600" spans="1:6" x14ac:dyDescent="0.25">
      <c r="A5600" s="56" t="s">
        <v>1250</v>
      </c>
      <c r="B5600" s="56" t="s">
        <v>5629</v>
      </c>
      <c r="C5600" s="56" t="s">
        <v>26</v>
      </c>
      <c r="D5600" s="57" t="s">
        <v>5767</v>
      </c>
      <c r="E5600" s="72" t="s">
        <v>5756</v>
      </c>
      <c r="F5600" s="56" t="s">
        <v>5629</v>
      </c>
    </row>
    <row r="5601" spans="1:6" x14ac:dyDescent="0.25">
      <c r="A5601" s="56" t="s">
        <v>777</v>
      </c>
      <c r="B5601" s="56" t="s">
        <v>5629</v>
      </c>
      <c r="C5601" s="56" t="s">
        <v>26</v>
      </c>
      <c r="D5601" s="57" t="s">
        <v>5767</v>
      </c>
      <c r="E5601" s="72" t="s">
        <v>5756</v>
      </c>
      <c r="F5601" s="56" t="s">
        <v>5629</v>
      </c>
    </row>
    <row r="5602" spans="1:6" x14ac:dyDescent="0.25">
      <c r="A5602" s="56" t="s">
        <v>5567</v>
      </c>
      <c r="B5602" s="56" t="s">
        <v>5629</v>
      </c>
      <c r="C5602" s="56" t="s">
        <v>26</v>
      </c>
      <c r="D5602" s="57" t="s">
        <v>5767</v>
      </c>
      <c r="E5602" s="72" t="s">
        <v>5756</v>
      </c>
      <c r="F5602" s="56" t="s">
        <v>5629</v>
      </c>
    </row>
    <row r="5603" spans="1:6" x14ac:dyDescent="0.25">
      <c r="A5603" s="56" t="s">
        <v>1251</v>
      </c>
      <c r="B5603" s="56" t="s">
        <v>5629</v>
      </c>
      <c r="C5603" s="56" t="s">
        <v>26</v>
      </c>
      <c r="D5603" s="57" t="s">
        <v>5767</v>
      </c>
      <c r="E5603" s="72" t="s">
        <v>5756</v>
      </c>
      <c r="F5603" s="56" t="s">
        <v>5629</v>
      </c>
    </row>
    <row r="5604" spans="1:6" x14ac:dyDescent="0.25">
      <c r="A5604" s="56" t="s">
        <v>1272</v>
      </c>
      <c r="B5604" s="56" t="s">
        <v>5629</v>
      </c>
      <c r="C5604" s="56" t="s">
        <v>26</v>
      </c>
      <c r="D5604" s="57" t="s">
        <v>5767</v>
      </c>
      <c r="E5604" s="72" t="s">
        <v>5756</v>
      </c>
      <c r="F5604" s="56" t="s">
        <v>5629</v>
      </c>
    </row>
    <row r="5605" spans="1:6" x14ac:dyDescent="0.25">
      <c r="A5605" s="56" t="s">
        <v>487</v>
      </c>
      <c r="B5605" s="56" t="s">
        <v>5630</v>
      </c>
      <c r="C5605" s="56" t="s">
        <v>5793</v>
      </c>
      <c r="D5605" s="57" t="s">
        <v>5767</v>
      </c>
      <c r="E5605" s="72" t="s">
        <v>5756</v>
      </c>
      <c r="F5605" s="56" t="s">
        <v>5630</v>
      </c>
    </row>
    <row r="5606" spans="1:6" x14ac:dyDescent="0.25">
      <c r="A5606" s="56" t="s">
        <v>4980</v>
      </c>
      <c r="B5606" s="56" t="s">
        <v>5630</v>
      </c>
      <c r="C5606" s="56" t="s">
        <v>5793</v>
      </c>
      <c r="D5606" s="57" t="s">
        <v>5767</v>
      </c>
      <c r="E5606" s="72" t="s">
        <v>5756</v>
      </c>
      <c r="F5606" s="56" t="s">
        <v>5630</v>
      </c>
    </row>
    <row r="5607" spans="1:6" x14ac:dyDescent="0.25">
      <c r="A5607" s="56" t="s">
        <v>691</v>
      </c>
      <c r="B5607" s="56" t="s">
        <v>5630</v>
      </c>
      <c r="C5607" s="56" t="s">
        <v>5793</v>
      </c>
      <c r="D5607" s="57" t="s">
        <v>5767</v>
      </c>
      <c r="E5607" s="72" t="s">
        <v>5756</v>
      </c>
      <c r="F5607" s="56" t="s">
        <v>5630</v>
      </c>
    </row>
    <row r="5608" spans="1:6" x14ac:dyDescent="0.25">
      <c r="A5608" s="56" t="s">
        <v>693</v>
      </c>
      <c r="B5608" s="56" t="s">
        <v>5630</v>
      </c>
      <c r="C5608" s="56" t="s">
        <v>5793</v>
      </c>
      <c r="D5608" s="57" t="s">
        <v>5767</v>
      </c>
      <c r="E5608" s="72" t="s">
        <v>5756</v>
      </c>
      <c r="F5608" s="56" t="s">
        <v>5630</v>
      </c>
    </row>
    <row r="5609" spans="1:6" x14ac:dyDescent="0.25">
      <c r="A5609" s="56" t="s">
        <v>694</v>
      </c>
      <c r="B5609" s="56" t="s">
        <v>5630</v>
      </c>
      <c r="C5609" s="56" t="s">
        <v>5793</v>
      </c>
      <c r="D5609" s="57" t="s">
        <v>5767</v>
      </c>
      <c r="E5609" s="72" t="s">
        <v>5756</v>
      </c>
      <c r="F5609" s="56" t="s">
        <v>5630</v>
      </c>
    </row>
    <row r="5610" spans="1:6" x14ac:dyDescent="0.25">
      <c r="A5610" s="56" t="s">
        <v>726</v>
      </c>
      <c r="B5610" s="56" t="s">
        <v>5630</v>
      </c>
      <c r="C5610" s="56" t="s">
        <v>5793</v>
      </c>
      <c r="D5610" s="57" t="s">
        <v>5767</v>
      </c>
      <c r="E5610" s="72" t="s">
        <v>5756</v>
      </c>
      <c r="F5610" s="56" t="s">
        <v>5630</v>
      </c>
    </row>
    <row r="5611" spans="1:6" x14ac:dyDescent="0.25">
      <c r="A5611" s="56" t="s">
        <v>519</v>
      </c>
      <c r="B5611" s="56" t="s">
        <v>5630</v>
      </c>
      <c r="C5611" s="56" t="s">
        <v>5793</v>
      </c>
      <c r="D5611" s="57" t="s">
        <v>5767</v>
      </c>
      <c r="E5611" s="72" t="s">
        <v>5756</v>
      </c>
      <c r="F5611" s="56" t="s">
        <v>5630</v>
      </c>
    </row>
    <row r="5612" spans="1:6" x14ac:dyDescent="0.25">
      <c r="A5612" s="56" t="s">
        <v>4982</v>
      </c>
      <c r="B5612" s="56" t="s">
        <v>5630</v>
      </c>
      <c r="C5612" s="56" t="s">
        <v>5793</v>
      </c>
      <c r="D5612" s="57" t="s">
        <v>5767</v>
      </c>
      <c r="E5612" s="72" t="s">
        <v>5756</v>
      </c>
      <c r="F5612" s="56" t="s">
        <v>5630</v>
      </c>
    </row>
    <row r="5613" spans="1:6" x14ac:dyDescent="0.25">
      <c r="A5613" s="56" t="s">
        <v>520</v>
      </c>
      <c r="B5613" s="56" t="s">
        <v>5630</v>
      </c>
      <c r="C5613" s="56" t="s">
        <v>5793</v>
      </c>
      <c r="D5613" s="57" t="s">
        <v>5767</v>
      </c>
      <c r="E5613" s="72" t="s">
        <v>5756</v>
      </c>
      <c r="F5613" s="56" t="s">
        <v>5630</v>
      </c>
    </row>
    <row r="5614" spans="1:6" x14ac:dyDescent="0.25">
      <c r="A5614" s="56" t="s">
        <v>4983</v>
      </c>
      <c r="B5614" s="56" t="s">
        <v>5630</v>
      </c>
      <c r="C5614" s="56" t="s">
        <v>5793</v>
      </c>
      <c r="D5614" s="57" t="s">
        <v>5767</v>
      </c>
      <c r="E5614" s="72" t="s">
        <v>5756</v>
      </c>
      <c r="F5614" s="56" t="s">
        <v>5630</v>
      </c>
    </row>
    <row r="5615" spans="1:6" x14ac:dyDescent="0.25">
      <c r="A5615" s="56" t="s">
        <v>488</v>
      </c>
      <c r="B5615" s="56" t="s">
        <v>5630</v>
      </c>
      <c r="C5615" s="56" t="s">
        <v>5793</v>
      </c>
      <c r="D5615" s="57" t="s">
        <v>5767</v>
      </c>
      <c r="E5615" s="72" t="s">
        <v>5756</v>
      </c>
      <c r="F5615" s="56" t="s">
        <v>5630</v>
      </c>
    </row>
    <row r="5616" spans="1:6" x14ac:dyDescent="0.25">
      <c r="A5616" s="56" t="s">
        <v>4984</v>
      </c>
      <c r="B5616" s="56" t="s">
        <v>5630</v>
      </c>
      <c r="C5616" s="56" t="s">
        <v>5793</v>
      </c>
      <c r="D5616" s="57" t="s">
        <v>5767</v>
      </c>
      <c r="E5616" s="72" t="s">
        <v>5756</v>
      </c>
      <c r="F5616" s="56" t="s">
        <v>5630</v>
      </c>
    </row>
    <row r="5617" spans="1:6" x14ac:dyDescent="0.25">
      <c r="A5617" s="56" t="s">
        <v>4985</v>
      </c>
      <c r="B5617" s="56" t="s">
        <v>5630</v>
      </c>
      <c r="C5617" s="56" t="s">
        <v>5793</v>
      </c>
      <c r="D5617" s="57" t="s">
        <v>5767</v>
      </c>
      <c r="E5617" s="72" t="s">
        <v>5756</v>
      </c>
      <c r="F5617" s="56" t="s">
        <v>5630</v>
      </c>
    </row>
    <row r="5618" spans="1:6" x14ac:dyDescent="0.25">
      <c r="A5618" s="56" t="s">
        <v>489</v>
      </c>
      <c r="B5618" s="56" t="s">
        <v>5630</v>
      </c>
      <c r="C5618" s="56" t="s">
        <v>5793</v>
      </c>
      <c r="D5618" s="57" t="s">
        <v>5767</v>
      </c>
      <c r="E5618" s="72" t="s">
        <v>5756</v>
      </c>
      <c r="F5618" s="56" t="s">
        <v>5630</v>
      </c>
    </row>
    <row r="5619" spans="1:6" x14ac:dyDescent="0.25">
      <c r="A5619" s="56" t="s">
        <v>4987</v>
      </c>
      <c r="B5619" s="56" t="s">
        <v>5630</v>
      </c>
      <c r="C5619" s="56" t="s">
        <v>5793</v>
      </c>
      <c r="D5619" s="57" t="s">
        <v>5767</v>
      </c>
      <c r="E5619" s="72" t="s">
        <v>5756</v>
      </c>
      <c r="F5619" s="56" t="s">
        <v>5630</v>
      </c>
    </row>
    <row r="5620" spans="1:6" x14ac:dyDescent="0.25">
      <c r="A5620" s="56" t="s">
        <v>4988</v>
      </c>
      <c r="B5620" s="56" t="s">
        <v>5630</v>
      </c>
      <c r="C5620" s="56" t="s">
        <v>5793</v>
      </c>
      <c r="D5620" s="57" t="s">
        <v>5767</v>
      </c>
      <c r="E5620" s="72" t="s">
        <v>5756</v>
      </c>
      <c r="F5620" s="56" t="s">
        <v>5630</v>
      </c>
    </row>
    <row r="5621" spans="1:6" x14ac:dyDescent="0.25">
      <c r="A5621" s="56" t="s">
        <v>491</v>
      </c>
      <c r="B5621" s="56" t="s">
        <v>5630</v>
      </c>
      <c r="C5621" s="56" t="s">
        <v>5793</v>
      </c>
      <c r="D5621" s="57" t="s">
        <v>5767</v>
      </c>
      <c r="E5621" s="72" t="s">
        <v>5756</v>
      </c>
      <c r="F5621" s="56" t="s">
        <v>5630</v>
      </c>
    </row>
    <row r="5622" spans="1:6" x14ac:dyDescent="0.25">
      <c r="A5622" s="56" t="s">
        <v>700</v>
      </c>
      <c r="B5622" s="56" t="s">
        <v>5630</v>
      </c>
      <c r="C5622" s="56" t="s">
        <v>5793</v>
      </c>
      <c r="D5622" s="57" t="s">
        <v>5767</v>
      </c>
      <c r="E5622" s="72" t="s">
        <v>5756</v>
      </c>
      <c r="F5622" s="56" t="s">
        <v>5630</v>
      </c>
    </row>
    <row r="5623" spans="1:6" x14ac:dyDescent="0.25">
      <c r="A5623" s="56" t="s">
        <v>4989</v>
      </c>
      <c r="B5623" s="56" t="s">
        <v>5630</v>
      </c>
      <c r="C5623" s="56" t="s">
        <v>5793</v>
      </c>
      <c r="D5623" s="57" t="s">
        <v>5767</v>
      </c>
      <c r="E5623" s="72" t="s">
        <v>5756</v>
      </c>
      <c r="F5623" s="56" t="s">
        <v>5630</v>
      </c>
    </row>
    <row r="5624" spans="1:6" x14ac:dyDescent="0.25">
      <c r="A5624" s="56" t="s">
        <v>4930</v>
      </c>
      <c r="B5624" s="56" t="s">
        <v>5630</v>
      </c>
      <c r="C5624" s="56" t="s">
        <v>5793</v>
      </c>
      <c r="D5624" s="57" t="s">
        <v>5767</v>
      </c>
      <c r="E5624" s="72" t="s">
        <v>5756</v>
      </c>
      <c r="F5624" s="56" t="s">
        <v>5630</v>
      </c>
    </row>
    <row r="5625" spans="1:6" x14ac:dyDescent="0.25">
      <c r="A5625" s="56" t="s">
        <v>1383</v>
      </c>
      <c r="B5625" s="56" t="s">
        <v>5630</v>
      </c>
      <c r="C5625" s="56" t="s">
        <v>5793</v>
      </c>
      <c r="D5625" s="57" t="s">
        <v>5767</v>
      </c>
      <c r="E5625" s="72" t="s">
        <v>5756</v>
      </c>
      <c r="F5625" s="56" t="s">
        <v>5630</v>
      </c>
    </row>
    <row r="5626" spans="1:6" x14ac:dyDescent="0.25">
      <c r="A5626" s="56" t="s">
        <v>4860</v>
      </c>
      <c r="B5626" s="56" t="s">
        <v>5630</v>
      </c>
      <c r="C5626" s="56" t="s">
        <v>5793</v>
      </c>
      <c r="D5626" s="57" t="s">
        <v>5767</v>
      </c>
      <c r="E5626" s="72" t="s">
        <v>5756</v>
      </c>
      <c r="F5626" s="56" t="s">
        <v>5630</v>
      </c>
    </row>
    <row r="5627" spans="1:6" x14ac:dyDescent="0.25">
      <c r="A5627" s="56" t="s">
        <v>4861</v>
      </c>
      <c r="B5627" s="56" t="s">
        <v>5630</v>
      </c>
      <c r="C5627" s="56" t="s">
        <v>5793</v>
      </c>
      <c r="D5627" s="57" t="s">
        <v>5767</v>
      </c>
      <c r="E5627" s="72" t="s">
        <v>5756</v>
      </c>
      <c r="F5627" s="56" t="s">
        <v>5630</v>
      </c>
    </row>
    <row r="5628" spans="1:6" x14ac:dyDescent="0.25">
      <c r="A5628" s="56" t="s">
        <v>180</v>
      </c>
      <c r="B5628" s="56" t="s">
        <v>5630</v>
      </c>
      <c r="C5628" s="56" t="s">
        <v>5793</v>
      </c>
      <c r="D5628" s="57" t="s">
        <v>5767</v>
      </c>
      <c r="E5628" s="72" t="s">
        <v>5756</v>
      </c>
      <c r="F5628" s="56" t="s">
        <v>5630</v>
      </c>
    </row>
    <row r="5629" spans="1:6" x14ac:dyDescent="0.25">
      <c r="A5629" s="56" t="s">
        <v>4990</v>
      </c>
      <c r="B5629" s="56" t="s">
        <v>5630</v>
      </c>
      <c r="C5629" s="56" t="s">
        <v>5793</v>
      </c>
      <c r="D5629" s="57" t="s">
        <v>5767</v>
      </c>
      <c r="E5629" s="72" t="s">
        <v>5756</v>
      </c>
      <c r="F5629" s="56" t="s">
        <v>5630</v>
      </c>
    </row>
    <row r="5630" spans="1:6" x14ac:dyDescent="0.25">
      <c r="A5630" s="56" t="s">
        <v>495</v>
      </c>
      <c r="B5630" s="56" t="s">
        <v>5630</v>
      </c>
      <c r="C5630" s="56" t="s">
        <v>5793</v>
      </c>
      <c r="D5630" s="57" t="s">
        <v>5767</v>
      </c>
      <c r="E5630" s="72" t="s">
        <v>5756</v>
      </c>
      <c r="F5630" s="56" t="s">
        <v>5630</v>
      </c>
    </row>
    <row r="5631" spans="1:6" x14ac:dyDescent="0.25">
      <c r="A5631" s="56" t="s">
        <v>702</v>
      </c>
      <c r="B5631" s="56" t="s">
        <v>5630</v>
      </c>
      <c r="C5631" s="56" t="s">
        <v>5793</v>
      </c>
      <c r="D5631" s="57" t="s">
        <v>5767</v>
      </c>
      <c r="E5631" s="72" t="s">
        <v>5756</v>
      </c>
      <c r="F5631" s="56" t="s">
        <v>5630</v>
      </c>
    </row>
    <row r="5632" spans="1:6" x14ac:dyDescent="0.25">
      <c r="A5632" s="56" t="s">
        <v>761</v>
      </c>
      <c r="B5632" s="56" t="s">
        <v>5630</v>
      </c>
      <c r="C5632" s="56" t="s">
        <v>5793</v>
      </c>
      <c r="D5632" s="57" t="s">
        <v>5767</v>
      </c>
      <c r="E5632" s="72" t="s">
        <v>5756</v>
      </c>
      <c r="F5632" s="56" t="s">
        <v>5630</v>
      </c>
    </row>
    <row r="5633" spans="1:6" x14ac:dyDescent="0.25">
      <c r="A5633" s="56" t="s">
        <v>4991</v>
      </c>
      <c r="B5633" s="56" t="s">
        <v>5630</v>
      </c>
      <c r="C5633" s="56" t="s">
        <v>5793</v>
      </c>
      <c r="D5633" s="57" t="s">
        <v>5767</v>
      </c>
      <c r="E5633" s="72" t="s">
        <v>5756</v>
      </c>
      <c r="F5633" s="56" t="s">
        <v>5630</v>
      </c>
    </row>
    <row r="5634" spans="1:6" x14ac:dyDescent="0.25">
      <c r="A5634" s="56" t="s">
        <v>4992</v>
      </c>
      <c r="B5634" s="56" t="s">
        <v>5630</v>
      </c>
      <c r="C5634" s="56" t="s">
        <v>5793</v>
      </c>
      <c r="D5634" s="57" t="s">
        <v>5767</v>
      </c>
      <c r="E5634" s="72" t="s">
        <v>5756</v>
      </c>
      <c r="F5634" s="56" t="s">
        <v>5630</v>
      </c>
    </row>
    <row r="5635" spans="1:6" x14ac:dyDescent="0.25">
      <c r="A5635" s="56" t="s">
        <v>764</v>
      </c>
      <c r="B5635" s="56" t="s">
        <v>5630</v>
      </c>
      <c r="C5635" s="56" t="s">
        <v>5793</v>
      </c>
      <c r="D5635" s="57" t="s">
        <v>5767</v>
      </c>
      <c r="E5635" s="72" t="s">
        <v>5756</v>
      </c>
      <c r="F5635" s="56" t="s">
        <v>5630</v>
      </c>
    </row>
    <row r="5636" spans="1:6" x14ac:dyDescent="0.25">
      <c r="A5636" s="56" t="s">
        <v>4993</v>
      </c>
      <c r="B5636" s="56" t="s">
        <v>5630</v>
      </c>
      <c r="C5636" s="56" t="s">
        <v>5793</v>
      </c>
      <c r="D5636" s="57" t="s">
        <v>5767</v>
      </c>
      <c r="E5636" s="72" t="s">
        <v>5756</v>
      </c>
      <c r="F5636" s="56" t="s">
        <v>5630</v>
      </c>
    </row>
    <row r="5637" spans="1:6" x14ac:dyDescent="0.25">
      <c r="A5637" s="56" t="s">
        <v>530</v>
      </c>
      <c r="B5637" s="56" t="s">
        <v>5630</v>
      </c>
      <c r="C5637" s="56" t="s">
        <v>5793</v>
      </c>
      <c r="D5637" s="57" t="s">
        <v>5767</v>
      </c>
      <c r="E5637" s="72" t="s">
        <v>5756</v>
      </c>
      <c r="F5637" s="56" t="s">
        <v>5630</v>
      </c>
    </row>
    <row r="5638" spans="1:6" x14ac:dyDescent="0.25">
      <c r="A5638" s="56" t="s">
        <v>4994</v>
      </c>
      <c r="B5638" s="56" t="s">
        <v>5630</v>
      </c>
      <c r="C5638" s="56" t="s">
        <v>5793</v>
      </c>
      <c r="D5638" s="57" t="s">
        <v>5767</v>
      </c>
      <c r="E5638" s="72" t="s">
        <v>5756</v>
      </c>
      <c r="F5638" s="56" t="s">
        <v>5630</v>
      </c>
    </row>
    <row r="5639" spans="1:6" x14ac:dyDescent="0.25">
      <c r="A5639" s="56" t="s">
        <v>4512</v>
      </c>
      <c r="B5639" s="56" t="s">
        <v>5630</v>
      </c>
      <c r="C5639" s="56" t="s">
        <v>5793</v>
      </c>
      <c r="D5639" s="57" t="s">
        <v>5767</v>
      </c>
      <c r="E5639" s="72" t="s">
        <v>5756</v>
      </c>
      <c r="F5639" s="56" t="s">
        <v>5630</v>
      </c>
    </row>
    <row r="5640" spans="1:6" x14ac:dyDescent="0.25">
      <c r="A5640" s="56" t="s">
        <v>531</v>
      </c>
      <c r="B5640" s="56" t="s">
        <v>5630</v>
      </c>
      <c r="C5640" s="56" t="s">
        <v>5793</v>
      </c>
      <c r="D5640" s="57" t="s">
        <v>5767</v>
      </c>
      <c r="E5640" s="72" t="s">
        <v>5756</v>
      </c>
      <c r="F5640" s="56" t="s">
        <v>5630</v>
      </c>
    </row>
    <row r="5641" spans="1:6" x14ac:dyDescent="0.25">
      <c r="A5641" s="56" t="s">
        <v>735</v>
      </c>
      <c r="B5641" s="56" t="s">
        <v>5630</v>
      </c>
      <c r="C5641" s="56" t="s">
        <v>5793</v>
      </c>
      <c r="D5641" s="57" t="s">
        <v>5767</v>
      </c>
      <c r="E5641" s="72" t="s">
        <v>5756</v>
      </c>
      <c r="F5641" s="56" t="s">
        <v>5630</v>
      </c>
    </row>
    <row r="5642" spans="1:6" x14ac:dyDescent="0.25">
      <c r="A5642" s="56" t="s">
        <v>5631</v>
      </c>
      <c r="B5642" s="56" t="s">
        <v>5630</v>
      </c>
      <c r="C5642" s="56" t="s">
        <v>5793</v>
      </c>
      <c r="D5642" s="57" t="s">
        <v>5767</v>
      </c>
      <c r="E5642" s="72" t="s">
        <v>5756</v>
      </c>
      <c r="F5642" s="56" t="s">
        <v>5630</v>
      </c>
    </row>
    <row r="5643" spans="1:6" x14ac:dyDescent="0.25">
      <c r="A5643" s="56" t="s">
        <v>503</v>
      </c>
      <c r="B5643" s="56" t="s">
        <v>5630</v>
      </c>
      <c r="C5643" s="56" t="s">
        <v>5793</v>
      </c>
      <c r="D5643" s="57" t="s">
        <v>5767</v>
      </c>
      <c r="E5643" s="72" t="s">
        <v>5756</v>
      </c>
      <c r="F5643" s="56" t="s">
        <v>5630</v>
      </c>
    </row>
    <row r="5644" spans="1:6" x14ac:dyDescent="0.25">
      <c r="A5644" s="56" t="s">
        <v>4996</v>
      </c>
      <c r="B5644" s="56" t="s">
        <v>5630</v>
      </c>
      <c r="C5644" s="56" t="s">
        <v>5793</v>
      </c>
      <c r="D5644" s="57" t="s">
        <v>5767</v>
      </c>
      <c r="E5644" s="72" t="s">
        <v>5756</v>
      </c>
      <c r="F5644" s="56" t="s">
        <v>5630</v>
      </c>
    </row>
    <row r="5645" spans="1:6" x14ac:dyDescent="0.25">
      <c r="A5645" s="56" t="s">
        <v>4868</v>
      </c>
      <c r="B5645" s="56" t="s">
        <v>5630</v>
      </c>
      <c r="C5645" s="56" t="s">
        <v>5793</v>
      </c>
      <c r="D5645" s="57" t="s">
        <v>5767</v>
      </c>
      <c r="E5645" s="72" t="s">
        <v>5756</v>
      </c>
      <c r="F5645" s="56" t="s">
        <v>5630</v>
      </c>
    </row>
    <row r="5646" spans="1:6" x14ac:dyDescent="0.25">
      <c r="A5646" s="56" t="s">
        <v>767</v>
      </c>
      <c r="B5646" s="56" t="s">
        <v>5630</v>
      </c>
      <c r="C5646" s="56" t="s">
        <v>5793</v>
      </c>
      <c r="D5646" s="57" t="s">
        <v>5767</v>
      </c>
      <c r="E5646" s="72" t="s">
        <v>5756</v>
      </c>
      <c r="F5646" s="56" t="s">
        <v>5630</v>
      </c>
    </row>
    <row r="5647" spans="1:6" x14ac:dyDescent="0.25">
      <c r="A5647" s="56" t="s">
        <v>504</v>
      </c>
      <c r="B5647" s="56" t="s">
        <v>5630</v>
      </c>
      <c r="C5647" s="56" t="s">
        <v>5793</v>
      </c>
      <c r="D5647" s="57" t="s">
        <v>5767</v>
      </c>
      <c r="E5647" s="72" t="s">
        <v>5756</v>
      </c>
      <c r="F5647" s="56" t="s">
        <v>5630</v>
      </c>
    </row>
    <row r="5648" spans="1:6" x14ac:dyDescent="0.25">
      <c r="A5648" s="56" t="s">
        <v>4997</v>
      </c>
      <c r="B5648" s="56" t="s">
        <v>5630</v>
      </c>
      <c r="C5648" s="56" t="s">
        <v>5793</v>
      </c>
      <c r="D5648" s="57" t="s">
        <v>5767</v>
      </c>
      <c r="E5648" s="72" t="s">
        <v>5756</v>
      </c>
      <c r="F5648" s="56" t="s">
        <v>5630</v>
      </c>
    </row>
    <row r="5649" spans="1:6" x14ac:dyDescent="0.25">
      <c r="A5649" s="56" t="s">
        <v>4998</v>
      </c>
      <c r="B5649" s="56" t="s">
        <v>5630</v>
      </c>
      <c r="C5649" s="56" t="s">
        <v>5793</v>
      </c>
      <c r="D5649" s="57" t="s">
        <v>5767</v>
      </c>
      <c r="E5649" s="72" t="s">
        <v>5756</v>
      </c>
      <c r="F5649" s="56" t="s">
        <v>5630</v>
      </c>
    </row>
    <row r="5650" spans="1:6" x14ac:dyDescent="0.25">
      <c r="A5650" s="56" t="s">
        <v>505</v>
      </c>
      <c r="B5650" s="56" t="s">
        <v>5630</v>
      </c>
      <c r="C5650" s="56" t="s">
        <v>5793</v>
      </c>
      <c r="D5650" s="57" t="s">
        <v>5767</v>
      </c>
      <c r="E5650" s="72" t="s">
        <v>5756</v>
      </c>
      <c r="F5650" s="56" t="s">
        <v>5630</v>
      </c>
    </row>
    <row r="5651" spans="1:6" x14ac:dyDescent="0.25">
      <c r="A5651" s="56" t="s">
        <v>4999</v>
      </c>
      <c r="B5651" s="56" t="s">
        <v>5630</v>
      </c>
      <c r="C5651" s="56" t="s">
        <v>5793</v>
      </c>
      <c r="D5651" s="57" t="s">
        <v>5767</v>
      </c>
      <c r="E5651" s="72" t="s">
        <v>5756</v>
      </c>
      <c r="F5651" s="56" t="s">
        <v>5630</v>
      </c>
    </row>
    <row r="5652" spans="1:6" x14ac:dyDescent="0.25">
      <c r="A5652" s="56" t="s">
        <v>769</v>
      </c>
      <c r="B5652" s="56" t="s">
        <v>5630</v>
      </c>
      <c r="C5652" s="56" t="s">
        <v>5793</v>
      </c>
      <c r="D5652" s="57" t="s">
        <v>5767</v>
      </c>
      <c r="E5652" s="72" t="s">
        <v>5756</v>
      </c>
      <c r="F5652" s="56" t="s">
        <v>5630</v>
      </c>
    </row>
    <row r="5653" spans="1:6" x14ac:dyDescent="0.25">
      <c r="A5653" s="56" t="s">
        <v>742</v>
      </c>
      <c r="B5653" s="56" t="s">
        <v>5630</v>
      </c>
      <c r="C5653" s="56" t="s">
        <v>5793</v>
      </c>
      <c r="D5653" s="57" t="s">
        <v>5767</v>
      </c>
      <c r="E5653" s="72" t="s">
        <v>5756</v>
      </c>
      <c r="F5653" s="56" t="s">
        <v>5630</v>
      </c>
    </row>
    <row r="5654" spans="1:6" x14ac:dyDescent="0.25">
      <c r="A5654" s="56" t="s">
        <v>5000</v>
      </c>
      <c r="B5654" s="56" t="s">
        <v>5630</v>
      </c>
      <c r="C5654" s="56" t="s">
        <v>5793</v>
      </c>
      <c r="D5654" s="57" t="s">
        <v>5767</v>
      </c>
      <c r="E5654" s="72" t="s">
        <v>5756</v>
      </c>
      <c r="F5654" s="56" t="s">
        <v>5630</v>
      </c>
    </row>
    <row r="5655" spans="1:6" x14ac:dyDescent="0.25">
      <c r="A5655" s="56" t="s">
        <v>510</v>
      </c>
      <c r="B5655" s="56" t="s">
        <v>5630</v>
      </c>
      <c r="C5655" s="56" t="s">
        <v>5793</v>
      </c>
      <c r="D5655" s="57" t="s">
        <v>5767</v>
      </c>
      <c r="E5655" s="72" t="s">
        <v>5756</v>
      </c>
      <c r="F5655" s="56" t="s">
        <v>5630</v>
      </c>
    </row>
    <row r="5656" spans="1:6" x14ac:dyDescent="0.25">
      <c r="A5656" s="56" t="s">
        <v>533</v>
      </c>
      <c r="B5656" s="56" t="s">
        <v>5630</v>
      </c>
      <c r="C5656" s="56" t="s">
        <v>5793</v>
      </c>
      <c r="D5656" s="57" t="s">
        <v>5767</v>
      </c>
      <c r="E5656" s="72" t="s">
        <v>5756</v>
      </c>
      <c r="F5656" s="56" t="s">
        <v>5630</v>
      </c>
    </row>
    <row r="5657" spans="1:6" x14ac:dyDescent="0.25">
      <c r="A5657" s="56" t="s">
        <v>744</v>
      </c>
      <c r="B5657" s="56" t="s">
        <v>5630</v>
      </c>
      <c r="C5657" s="56" t="s">
        <v>5793</v>
      </c>
      <c r="D5657" s="57" t="s">
        <v>5767</v>
      </c>
      <c r="E5657" s="72" t="s">
        <v>5756</v>
      </c>
      <c r="F5657" s="56" t="s">
        <v>5630</v>
      </c>
    </row>
    <row r="5658" spans="1:6" x14ac:dyDescent="0.25">
      <c r="A5658" s="56" t="s">
        <v>5001</v>
      </c>
      <c r="B5658" s="56" t="s">
        <v>5630</v>
      </c>
      <c r="C5658" s="56" t="s">
        <v>5793</v>
      </c>
      <c r="D5658" s="57" t="s">
        <v>5767</v>
      </c>
      <c r="E5658" s="72" t="s">
        <v>5756</v>
      </c>
      <c r="F5658" s="56" t="s">
        <v>5630</v>
      </c>
    </row>
    <row r="5659" spans="1:6" x14ac:dyDescent="0.25">
      <c r="A5659" s="56" t="s">
        <v>5002</v>
      </c>
      <c r="B5659" s="56" t="s">
        <v>5630</v>
      </c>
      <c r="C5659" s="56" t="s">
        <v>5793</v>
      </c>
      <c r="D5659" s="57" t="s">
        <v>5767</v>
      </c>
      <c r="E5659" s="72" t="s">
        <v>5756</v>
      </c>
      <c r="F5659" s="56" t="s">
        <v>5630</v>
      </c>
    </row>
    <row r="5660" spans="1:6" x14ac:dyDescent="0.25">
      <c r="A5660" s="56" t="s">
        <v>5003</v>
      </c>
      <c r="B5660" s="56" t="s">
        <v>5630</v>
      </c>
      <c r="C5660" s="56" t="s">
        <v>5793</v>
      </c>
      <c r="D5660" s="57" t="s">
        <v>5767</v>
      </c>
      <c r="E5660" s="72" t="s">
        <v>5756</v>
      </c>
      <c r="F5660" s="56" t="s">
        <v>5630</v>
      </c>
    </row>
    <row r="5661" spans="1:6" x14ac:dyDescent="0.25">
      <c r="A5661" s="56" t="s">
        <v>5004</v>
      </c>
      <c r="B5661" s="56" t="s">
        <v>5630</v>
      </c>
      <c r="C5661" s="56" t="s">
        <v>5793</v>
      </c>
      <c r="D5661" s="57" t="s">
        <v>5767</v>
      </c>
      <c r="E5661" s="72" t="s">
        <v>5756</v>
      </c>
      <c r="F5661" s="56" t="s">
        <v>5630</v>
      </c>
    </row>
    <row r="5662" spans="1:6" x14ac:dyDescent="0.25">
      <c r="A5662" s="56" t="s">
        <v>5005</v>
      </c>
      <c r="B5662" s="56" t="s">
        <v>5630</v>
      </c>
      <c r="C5662" s="56" t="s">
        <v>5793</v>
      </c>
      <c r="D5662" s="57" t="s">
        <v>5767</v>
      </c>
      <c r="E5662" s="72" t="s">
        <v>5756</v>
      </c>
      <c r="F5662" s="56" t="s">
        <v>5630</v>
      </c>
    </row>
    <row r="5663" spans="1:6" x14ac:dyDescent="0.25">
      <c r="A5663" s="56" t="s">
        <v>713</v>
      </c>
      <c r="B5663" s="56" t="s">
        <v>5630</v>
      </c>
      <c r="C5663" s="56" t="s">
        <v>5793</v>
      </c>
      <c r="D5663" s="57" t="s">
        <v>5767</v>
      </c>
      <c r="E5663" s="72" t="s">
        <v>5756</v>
      </c>
      <c r="F5663" s="56" t="s">
        <v>5630</v>
      </c>
    </row>
    <row r="5664" spans="1:6" x14ac:dyDescent="0.25">
      <c r="A5664" s="56" t="s">
        <v>511</v>
      </c>
      <c r="B5664" s="56" t="s">
        <v>5630</v>
      </c>
      <c r="C5664" s="56" t="s">
        <v>5793</v>
      </c>
      <c r="D5664" s="57" t="s">
        <v>5767</v>
      </c>
      <c r="E5664" s="72" t="s">
        <v>5756</v>
      </c>
      <c r="F5664" s="56" t="s">
        <v>5630</v>
      </c>
    </row>
    <row r="5665" spans="1:6" x14ac:dyDescent="0.25">
      <c r="A5665" s="56" t="s">
        <v>5006</v>
      </c>
      <c r="B5665" s="56" t="s">
        <v>5630</v>
      </c>
      <c r="C5665" s="56" t="s">
        <v>5793</v>
      </c>
      <c r="D5665" s="57" t="s">
        <v>5767</v>
      </c>
      <c r="E5665" s="72" t="s">
        <v>5756</v>
      </c>
      <c r="F5665" s="56" t="s">
        <v>5630</v>
      </c>
    </row>
    <row r="5666" spans="1:6" x14ac:dyDescent="0.25">
      <c r="A5666" s="56" t="s">
        <v>5007</v>
      </c>
      <c r="B5666" s="56" t="s">
        <v>5630</v>
      </c>
      <c r="C5666" s="56" t="s">
        <v>5793</v>
      </c>
      <c r="D5666" s="57" t="s">
        <v>5767</v>
      </c>
      <c r="E5666" s="72" t="s">
        <v>5756</v>
      </c>
      <c r="F5666" s="56" t="s">
        <v>5630</v>
      </c>
    </row>
    <row r="5667" spans="1:6" x14ac:dyDescent="0.25">
      <c r="A5667" s="56" t="s">
        <v>5008</v>
      </c>
      <c r="B5667" s="56" t="s">
        <v>5630</v>
      </c>
      <c r="C5667" s="56" t="s">
        <v>5793</v>
      </c>
      <c r="D5667" s="57" t="s">
        <v>5767</v>
      </c>
      <c r="E5667" s="72" t="s">
        <v>5756</v>
      </c>
      <c r="F5667" s="56" t="s">
        <v>5630</v>
      </c>
    </row>
    <row r="5668" spans="1:6" x14ac:dyDescent="0.25">
      <c r="A5668" s="56" t="s">
        <v>536</v>
      </c>
      <c r="B5668" s="56" t="s">
        <v>5630</v>
      </c>
      <c r="C5668" s="56" t="s">
        <v>5793</v>
      </c>
      <c r="D5668" s="57" t="s">
        <v>5767</v>
      </c>
      <c r="E5668" s="72" t="s">
        <v>5756</v>
      </c>
      <c r="F5668" s="56" t="s">
        <v>5630</v>
      </c>
    </row>
    <row r="5669" spans="1:6" x14ac:dyDescent="0.25">
      <c r="A5669" s="56" t="s">
        <v>749</v>
      </c>
      <c r="B5669" s="56" t="s">
        <v>5630</v>
      </c>
      <c r="C5669" s="56" t="s">
        <v>5793</v>
      </c>
      <c r="D5669" s="57" t="s">
        <v>5767</v>
      </c>
      <c r="E5669" s="72" t="s">
        <v>5756</v>
      </c>
      <c r="F5669" s="56" t="s">
        <v>5630</v>
      </c>
    </row>
    <row r="5670" spans="1:6" x14ac:dyDescent="0.25">
      <c r="A5670" s="56" t="s">
        <v>4931</v>
      </c>
      <c r="B5670" s="56" t="s">
        <v>5630</v>
      </c>
      <c r="C5670" s="56" t="s">
        <v>5793</v>
      </c>
      <c r="D5670" s="57" t="s">
        <v>5767</v>
      </c>
      <c r="E5670" s="72" t="s">
        <v>5756</v>
      </c>
      <c r="F5670" s="56" t="s">
        <v>5630</v>
      </c>
    </row>
    <row r="5671" spans="1:6" x14ac:dyDescent="0.25">
      <c r="A5671" s="56" t="s">
        <v>751</v>
      </c>
      <c r="B5671" s="56" t="s">
        <v>5630</v>
      </c>
      <c r="C5671" s="56" t="s">
        <v>5793</v>
      </c>
      <c r="D5671" s="57" t="s">
        <v>5767</v>
      </c>
      <c r="E5671" s="72" t="s">
        <v>5756</v>
      </c>
      <c r="F5671" s="56" t="s">
        <v>5630</v>
      </c>
    </row>
    <row r="5672" spans="1:6" x14ac:dyDescent="0.25">
      <c r="A5672" s="56" t="s">
        <v>5010</v>
      </c>
      <c r="B5672" s="56" t="s">
        <v>5630</v>
      </c>
      <c r="C5672" s="56" t="s">
        <v>5793</v>
      </c>
      <c r="D5672" s="57" t="s">
        <v>5767</v>
      </c>
      <c r="E5672" s="72" t="s">
        <v>5756</v>
      </c>
      <c r="F5672" s="56" t="s">
        <v>5630</v>
      </c>
    </row>
    <row r="5673" spans="1:6" x14ac:dyDescent="0.25">
      <c r="A5673" s="56" t="s">
        <v>773</v>
      </c>
      <c r="B5673" s="56" t="s">
        <v>5630</v>
      </c>
      <c r="C5673" s="56" t="s">
        <v>5793</v>
      </c>
      <c r="D5673" s="57" t="s">
        <v>5767</v>
      </c>
      <c r="E5673" s="72" t="s">
        <v>5756</v>
      </c>
      <c r="F5673" s="56" t="s">
        <v>5630</v>
      </c>
    </row>
    <row r="5674" spans="1:6" x14ac:dyDescent="0.25">
      <c r="A5674" s="56" t="s">
        <v>752</v>
      </c>
      <c r="B5674" s="56" t="s">
        <v>5630</v>
      </c>
      <c r="C5674" s="56" t="s">
        <v>5793</v>
      </c>
      <c r="D5674" s="57" t="s">
        <v>5767</v>
      </c>
      <c r="E5674" s="72" t="s">
        <v>5756</v>
      </c>
      <c r="F5674" s="56" t="s">
        <v>5630</v>
      </c>
    </row>
    <row r="5675" spans="1:6" x14ac:dyDescent="0.25">
      <c r="A5675" s="56" t="s">
        <v>774</v>
      </c>
      <c r="B5675" s="56" t="s">
        <v>5630</v>
      </c>
      <c r="C5675" s="56" t="s">
        <v>5793</v>
      </c>
      <c r="D5675" s="57" t="s">
        <v>5767</v>
      </c>
      <c r="E5675" s="72" t="s">
        <v>5756</v>
      </c>
      <c r="F5675" s="56" t="s">
        <v>5630</v>
      </c>
    </row>
    <row r="5676" spans="1:6" x14ac:dyDescent="0.25">
      <c r="A5676" s="56" t="s">
        <v>540</v>
      </c>
      <c r="B5676" s="56" t="s">
        <v>5630</v>
      </c>
      <c r="C5676" s="56" t="s">
        <v>5793</v>
      </c>
      <c r="D5676" s="57" t="s">
        <v>5767</v>
      </c>
      <c r="E5676" s="72" t="s">
        <v>5756</v>
      </c>
      <c r="F5676" s="56" t="s">
        <v>5630</v>
      </c>
    </row>
    <row r="5677" spans="1:6" x14ac:dyDescent="0.25">
      <c r="A5677" s="56" t="s">
        <v>775</v>
      </c>
      <c r="B5677" s="56" t="s">
        <v>5630</v>
      </c>
      <c r="C5677" s="56" t="s">
        <v>5793</v>
      </c>
      <c r="D5677" s="57" t="s">
        <v>5767</v>
      </c>
      <c r="E5677" s="72" t="s">
        <v>5756</v>
      </c>
      <c r="F5677" s="56" t="s">
        <v>5630</v>
      </c>
    </row>
    <row r="5678" spans="1:6" x14ac:dyDescent="0.25">
      <c r="A5678" s="56" t="s">
        <v>5011</v>
      </c>
      <c r="B5678" s="56" t="s">
        <v>5630</v>
      </c>
      <c r="C5678" s="56" t="s">
        <v>5793</v>
      </c>
      <c r="D5678" s="57" t="s">
        <v>5767</v>
      </c>
      <c r="E5678" s="72" t="s">
        <v>5756</v>
      </c>
      <c r="F5678" s="56" t="s">
        <v>5630</v>
      </c>
    </row>
    <row r="5679" spans="1:6" x14ac:dyDescent="0.25">
      <c r="A5679" s="56" t="s">
        <v>753</v>
      </c>
      <c r="B5679" s="56" t="s">
        <v>5630</v>
      </c>
      <c r="C5679" s="56" t="s">
        <v>5793</v>
      </c>
      <c r="D5679" s="57" t="s">
        <v>5767</v>
      </c>
      <c r="E5679" s="72" t="s">
        <v>5756</v>
      </c>
      <c r="F5679" s="56" t="s">
        <v>5630</v>
      </c>
    </row>
    <row r="5680" spans="1:6" x14ac:dyDescent="0.25">
      <c r="A5680" s="56" t="s">
        <v>517</v>
      </c>
      <c r="B5680" s="56" t="s">
        <v>5630</v>
      </c>
      <c r="C5680" s="56" t="s">
        <v>5793</v>
      </c>
      <c r="D5680" s="57" t="s">
        <v>5767</v>
      </c>
      <c r="E5680" s="72" t="s">
        <v>5756</v>
      </c>
      <c r="F5680" s="56" t="s">
        <v>5630</v>
      </c>
    </row>
    <row r="5681" spans="1:6" x14ac:dyDescent="0.25">
      <c r="A5681" s="56" t="s">
        <v>754</v>
      </c>
      <c r="B5681" s="56" t="s">
        <v>5630</v>
      </c>
      <c r="C5681" s="56" t="s">
        <v>5793</v>
      </c>
      <c r="D5681" s="57" t="s">
        <v>5767</v>
      </c>
      <c r="E5681" s="72" t="s">
        <v>5756</v>
      </c>
      <c r="F5681" s="56" t="s">
        <v>5630</v>
      </c>
    </row>
    <row r="5682" spans="1:6" x14ac:dyDescent="0.25">
      <c r="A5682" s="56" t="s">
        <v>755</v>
      </c>
      <c r="B5682" s="56" t="s">
        <v>5630</v>
      </c>
      <c r="C5682" s="56" t="s">
        <v>5793</v>
      </c>
      <c r="D5682" s="57" t="s">
        <v>5767</v>
      </c>
      <c r="E5682" s="72" t="s">
        <v>5756</v>
      </c>
      <c r="F5682" s="56" t="s">
        <v>5630</v>
      </c>
    </row>
    <row r="5683" spans="1:6" x14ac:dyDescent="0.25">
      <c r="A5683" s="56" t="s">
        <v>756</v>
      </c>
      <c r="B5683" s="56" t="s">
        <v>5630</v>
      </c>
      <c r="C5683" s="56" t="s">
        <v>5793</v>
      </c>
      <c r="D5683" s="57" t="s">
        <v>5767</v>
      </c>
      <c r="E5683" s="72" t="s">
        <v>5756</v>
      </c>
      <c r="F5683" s="56" t="s">
        <v>5630</v>
      </c>
    </row>
    <row r="5684" spans="1:6" x14ac:dyDescent="0.25">
      <c r="A5684" s="56" t="s">
        <v>5012</v>
      </c>
      <c r="B5684" s="56" t="s">
        <v>5630</v>
      </c>
      <c r="C5684" s="56" t="s">
        <v>5793</v>
      </c>
      <c r="D5684" s="57" t="s">
        <v>5767</v>
      </c>
      <c r="E5684" s="72" t="s">
        <v>5756</v>
      </c>
      <c r="F5684" s="56" t="s">
        <v>5630</v>
      </c>
    </row>
    <row r="5685" spans="1:6" x14ac:dyDescent="0.25">
      <c r="A5685" s="56" t="s">
        <v>778</v>
      </c>
      <c r="B5685" s="56" t="s">
        <v>5630</v>
      </c>
      <c r="C5685" s="56" t="s">
        <v>5793</v>
      </c>
      <c r="D5685" s="57" t="s">
        <v>5767</v>
      </c>
      <c r="E5685" s="72" t="s">
        <v>5756</v>
      </c>
      <c r="F5685" s="56" t="s">
        <v>5630</v>
      </c>
    </row>
    <row r="5686" spans="1:6" x14ac:dyDescent="0.25">
      <c r="A5686" s="56" t="s">
        <v>5543</v>
      </c>
      <c r="B5686" s="56" t="s">
        <v>5632</v>
      </c>
      <c r="C5686" s="56" t="s">
        <v>26</v>
      </c>
      <c r="D5686" s="57" t="s">
        <v>5768</v>
      </c>
      <c r="E5686" s="72" t="s">
        <v>5756</v>
      </c>
      <c r="F5686" s="56" t="s">
        <v>5632</v>
      </c>
    </row>
    <row r="5687" spans="1:6" x14ac:dyDescent="0.25">
      <c r="A5687" s="56" t="s">
        <v>5475</v>
      </c>
      <c r="B5687" s="56" t="s">
        <v>5632</v>
      </c>
      <c r="C5687" s="56" t="s">
        <v>26</v>
      </c>
      <c r="D5687" s="57" t="s">
        <v>5768</v>
      </c>
      <c r="E5687" s="72" t="s">
        <v>5756</v>
      </c>
      <c r="F5687" s="56" t="s">
        <v>5632</v>
      </c>
    </row>
    <row r="5688" spans="1:6" x14ac:dyDescent="0.25">
      <c r="A5688" s="56" t="s">
        <v>3341</v>
      </c>
      <c r="B5688" s="56" t="s">
        <v>5632</v>
      </c>
      <c r="C5688" s="56" t="s">
        <v>26</v>
      </c>
      <c r="D5688" s="57" t="s">
        <v>5768</v>
      </c>
      <c r="E5688" s="72" t="s">
        <v>5756</v>
      </c>
      <c r="F5688" s="56" t="s">
        <v>5632</v>
      </c>
    </row>
    <row r="5689" spans="1:6" x14ac:dyDescent="0.25">
      <c r="A5689" s="56" t="s">
        <v>829</v>
      </c>
      <c r="B5689" s="56" t="s">
        <v>5632</v>
      </c>
      <c r="C5689" s="56" t="s">
        <v>26</v>
      </c>
      <c r="D5689" s="57" t="s">
        <v>5768</v>
      </c>
      <c r="E5689" s="72" t="s">
        <v>5756</v>
      </c>
      <c r="F5689" s="56" t="s">
        <v>5632</v>
      </c>
    </row>
    <row r="5690" spans="1:6" x14ac:dyDescent="0.25">
      <c r="A5690" s="56" t="s">
        <v>1232</v>
      </c>
      <c r="B5690" s="56" t="s">
        <v>5632</v>
      </c>
      <c r="C5690" s="56" t="s">
        <v>26</v>
      </c>
      <c r="D5690" s="57" t="s">
        <v>5768</v>
      </c>
      <c r="E5690" s="72" t="s">
        <v>5756</v>
      </c>
      <c r="F5690" s="56" t="s">
        <v>5632</v>
      </c>
    </row>
    <row r="5691" spans="1:6" x14ac:dyDescent="0.25">
      <c r="A5691" s="56" t="s">
        <v>5216</v>
      </c>
      <c r="B5691" s="56" t="s">
        <v>5632</v>
      </c>
      <c r="C5691" s="56" t="s">
        <v>26</v>
      </c>
      <c r="D5691" s="57" t="s">
        <v>5768</v>
      </c>
      <c r="E5691" s="72" t="s">
        <v>5756</v>
      </c>
      <c r="F5691" s="56" t="s">
        <v>5632</v>
      </c>
    </row>
    <row r="5692" spans="1:6" x14ac:dyDescent="0.25">
      <c r="A5692" s="56" t="s">
        <v>1233</v>
      </c>
      <c r="B5692" s="56" t="s">
        <v>5632</v>
      </c>
      <c r="C5692" s="56" t="s">
        <v>26</v>
      </c>
      <c r="D5692" s="57" t="s">
        <v>5768</v>
      </c>
      <c r="E5692" s="72" t="s">
        <v>5756</v>
      </c>
      <c r="F5692" s="56" t="s">
        <v>5632</v>
      </c>
    </row>
    <row r="5693" spans="1:6" x14ac:dyDescent="0.25">
      <c r="A5693" s="56" t="s">
        <v>5545</v>
      </c>
      <c r="B5693" s="56" t="s">
        <v>5632</v>
      </c>
      <c r="C5693" s="56" t="s">
        <v>26</v>
      </c>
      <c r="D5693" s="57" t="s">
        <v>5768</v>
      </c>
      <c r="E5693" s="72" t="s">
        <v>5756</v>
      </c>
      <c r="F5693" s="56" t="s">
        <v>5632</v>
      </c>
    </row>
    <row r="5694" spans="1:6" x14ac:dyDescent="0.25">
      <c r="A5694" s="56" t="s">
        <v>5546</v>
      </c>
      <c r="B5694" s="56" t="s">
        <v>5632</v>
      </c>
      <c r="C5694" s="56" t="s">
        <v>26</v>
      </c>
      <c r="D5694" s="57" t="s">
        <v>5768</v>
      </c>
      <c r="E5694" s="72" t="s">
        <v>5756</v>
      </c>
      <c r="F5694" s="56" t="s">
        <v>5632</v>
      </c>
    </row>
    <row r="5695" spans="1:6" x14ac:dyDescent="0.25">
      <c r="A5695" s="56" t="s">
        <v>5547</v>
      </c>
      <c r="B5695" s="56" t="s">
        <v>5632</v>
      </c>
      <c r="C5695" s="56" t="s">
        <v>26</v>
      </c>
      <c r="D5695" s="57" t="s">
        <v>5768</v>
      </c>
      <c r="E5695" s="72" t="s">
        <v>5756</v>
      </c>
      <c r="F5695" s="56" t="s">
        <v>5632</v>
      </c>
    </row>
    <row r="5696" spans="1:6" x14ac:dyDescent="0.25">
      <c r="A5696" s="56" t="s">
        <v>1276</v>
      </c>
      <c r="B5696" s="56" t="s">
        <v>5632</v>
      </c>
      <c r="C5696" s="56" t="s">
        <v>26</v>
      </c>
      <c r="D5696" s="57" t="s">
        <v>5768</v>
      </c>
      <c r="E5696" s="72" t="s">
        <v>5756</v>
      </c>
      <c r="F5696" s="56" t="s">
        <v>5632</v>
      </c>
    </row>
    <row r="5697" spans="1:6" x14ac:dyDescent="0.25">
      <c r="A5697" s="56" t="s">
        <v>1216</v>
      </c>
      <c r="B5697" s="56" t="s">
        <v>5632</v>
      </c>
      <c r="C5697" s="56" t="s">
        <v>26</v>
      </c>
      <c r="D5697" s="57" t="s">
        <v>5768</v>
      </c>
      <c r="E5697" s="72" t="s">
        <v>5756</v>
      </c>
      <c r="F5697" s="56" t="s">
        <v>5632</v>
      </c>
    </row>
    <row r="5698" spans="1:6" x14ac:dyDescent="0.25">
      <c r="A5698" s="56" t="s">
        <v>5548</v>
      </c>
      <c r="B5698" s="56" t="s">
        <v>5632</v>
      </c>
      <c r="C5698" s="56" t="s">
        <v>26</v>
      </c>
      <c r="D5698" s="57" t="s">
        <v>5768</v>
      </c>
      <c r="E5698" s="72" t="s">
        <v>5756</v>
      </c>
      <c r="F5698" s="56" t="s">
        <v>5632</v>
      </c>
    </row>
    <row r="5699" spans="1:6" x14ac:dyDescent="0.25">
      <c r="A5699" s="56" t="s">
        <v>5549</v>
      </c>
      <c r="B5699" s="56" t="s">
        <v>5632</v>
      </c>
      <c r="C5699" s="56" t="s">
        <v>26</v>
      </c>
      <c r="D5699" s="57" t="s">
        <v>5768</v>
      </c>
      <c r="E5699" s="72" t="s">
        <v>5756</v>
      </c>
      <c r="F5699" s="56" t="s">
        <v>5632</v>
      </c>
    </row>
    <row r="5700" spans="1:6" x14ac:dyDescent="0.25">
      <c r="A5700" s="56" t="s">
        <v>1380</v>
      </c>
      <c r="B5700" s="56" t="s">
        <v>5632</v>
      </c>
      <c r="C5700" s="56" t="s">
        <v>26</v>
      </c>
      <c r="D5700" s="57" t="s">
        <v>5768</v>
      </c>
      <c r="E5700" s="72" t="s">
        <v>5756</v>
      </c>
      <c r="F5700" s="56" t="s">
        <v>5632</v>
      </c>
    </row>
    <row r="5701" spans="1:6" x14ac:dyDescent="0.25">
      <c r="A5701" s="56" t="s">
        <v>1278</v>
      </c>
      <c r="B5701" s="56" t="s">
        <v>5632</v>
      </c>
      <c r="C5701" s="56" t="s">
        <v>26</v>
      </c>
      <c r="D5701" s="57" t="s">
        <v>5768</v>
      </c>
      <c r="E5701" s="72" t="s">
        <v>5756</v>
      </c>
      <c r="F5701" s="56" t="s">
        <v>5632</v>
      </c>
    </row>
    <row r="5702" spans="1:6" x14ac:dyDescent="0.25">
      <c r="A5702" s="56" t="s">
        <v>5573</v>
      </c>
      <c r="B5702" s="56" t="s">
        <v>5632</v>
      </c>
      <c r="C5702" s="56" t="s">
        <v>26</v>
      </c>
      <c r="D5702" s="57" t="s">
        <v>5768</v>
      </c>
      <c r="E5702" s="72" t="s">
        <v>5756</v>
      </c>
      <c r="F5702" s="56" t="s">
        <v>5632</v>
      </c>
    </row>
    <row r="5703" spans="1:6" x14ac:dyDescent="0.25">
      <c r="A5703" s="56" t="s">
        <v>5485</v>
      </c>
      <c r="B5703" s="56" t="s">
        <v>5632</v>
      </c>
      <c r="C5703" s="56" t="s">
        <v>26</v>
      </c>
      <c r="D5703" s="57" t="s">
        <v>5768</v>
      </c>
      <c r="E5703" s="72" t="s">
        <v>5756</v>
      </c>
      <c r="F5703" s="56" t="s">
        <v>5632</v>
      </c>
    </row>
    <row r="5704" spans="1:6" x14ac:dyDescent="0.25">
      <c r="A5704" s="56" t="s">
        <v>1237</v>
      </c>
      <c r="B5704" s="56" t="s">
        <v>5632</v>
      </c>
      <c r="C5704" s="56" t="s">
        <v>26</v>
      </c>
      <c r="D5704" s="57" t="s">
        <v>5768</v>
      </c>
      <c r="E5704" s="72" t="s">
        <v>5756</v>
      </c>
      <c r="F5704" s="56" t="s">
        <v>5632</v>
      </c>
    </row>
    <row r="5705" spans="1:6" x14ac:dyDescent="0.25">
      <c r="A5705" s="56" t="s">
        <v>5115</v>
      </c>
      <c r="B5705" s="56" t="s">
        <v>5632</v>
      </c>
      <c r="C5705" s="56" t="s">
        <v>26</v>
      </c>
      <c r="D5705" s="57" t="s">
        <v>5768</v>
      </c>
      <c r="E5705" s="72" t="s">
        <v>5756</v>
      </c>
      <c r="F5705" s="56" t="s">
        <v>5632</v>
      </c>
    </row>
    <row r="5706" spans="1:6" x14ac:dyDescent="0.25">
      <c r="A5706" s="56" t="s">
        <v>5552</v>
      </c>
      <c r="B5706" s="56" t="s">
        <v>5632</v>
      </c>
      <c r="C5706" s="56" t="s">
        <v>26</v>
      </c>
      <c r="D5706" s="57" t="s">
        <v>5768</v>
      </c>
      <c r="E5706" s="72" t="s">
        <v>5756</v>
      </c>
      <c r="F5706" s="56" t="s">
        <v>5632</v>
      </c>
    </row>
    <row r="5707" spans="1:6" x14ac:dyDescent="0.25">
      <c r="A5707" s="56" t="s">
        <v>765</v>
      </c>
      <c r="B5707" s="56" t="s">
        <v>5632</v>
      </c>
      <c r="C5707" s="56" t="s">
        <v>26</v>
      </c>
      <c r="D5707" s="57" t="s">
        <v>5768</v>
      </c>
      <c r="E5707" s="72" t="s">
        <v>5756</v>
      </c>
      <c r="F5707" s="56" t="s">
        <v>5632</v>
      </c>
    </row>
    <row r="5708" spans="1:6" x14ac:dyDescent="0.25">
      <c r="A5708" s="56" t="s">
        <v>1921</v>
      </c>
      <c r="B5708" s="56" t="s">
        <v>5632</v>
      </c>
      <c r="C5708" s="56" t="s">
        <v>26</v>
      </c>
      <c r="D5708" s="57" t="s">
        <v>5768</v>
      </c>
      <c r="E5708" s="72" t="s">
        <v>5756</v>
      </c>
      <c r="F5708" s="56" t="s">
        <v>5632</v>
      </c>
    </row>
    <row r="5709" spans="1:6" x14ac:dyDescent="0.25">
      <c r="A5709" s="56" t="s">
        <v>5553</v>
      </c>
      <c r="B5709" s="56" t="s">
        <v>5632</v>
      </c>
      <c r="C5709" s="56" t="s">
        <v>26</v>
      </c>
      <c r="D5709" s="57" t="s">
        <v>5768</v>
      </c>
      <c r="E5709" s="72" t="s">
        <v>5756</v>
      </c>
      <c r="F5709" s="56" t="s">
        <v>5632</v>
      </c>
    </row>
    <row r="5710" spans="1:6" x14ac:dyDescent="0.25">
      <c r="A5710" s="56" t="s">
        <v>4899</v>
      </c>
      <c r="B5710" s="56" t="s">
        <v>5632</v>
      </c>
      <c r="C5710" s="56" t="s">
        <v>26</v>
      </c>
      <c r="D5710" s="57" t="s">
        <v>5768</v>
      </c>
      <c r="E5710" s="72" t="s">
        <v>5756</v>
      </c>
      <c r="F5710" s="56" t="s">
        <v>5632</v>
      </c>
    </row>
    <row r="5711" spans="1:6" x14ac:dyDescent="0.25">
      <c r="A5711" s="56" t="s">
        <v>5489</v>
      </c>
      <c r="B5711" s="56" t="s">
        <v>5632</v>
      </c>
      <c r="C5711" s="56" t="s">
        <v>26</v>
      </c>
      <c r="D5711" s="57" t="s">
        <v>5768</v>
      </c>
      <c r="E5711" s="72" t="s">
        <v>5756</v>
      </c>
      <c r="F5711" s="56" t="s">
        <v>5632</v>
      </c>
    </row>
    <row r="5712" spans="1:6" x14ac:dyDescent="0.25">
      <c r="A5712" s="56" t="s">
        <v>1265</v>
      </c>
      <c r="B5712" s="56" t="s">
        <v>5632</v>
      </c>
      <c r="C5712" s="56" t="s">
        <v>26</v>
      </c>
      <c r="D5712" s="57" t="s">
        <v>5768</v>
      </c>
      <c r="E5712" s="72" t="s">
        <v>5756</v>
      </c>
      <c r="F5712" s="56" t="s">
        <v>5632</v>
      </c>
    </row>
    <row r="5713" spans="1:6" x14ac:dyDescent="0.25">
      <c r="A5713" s="56" t="s">
        <v>5556</v>
      </c>
      <c r="B5713" s="56" t="s">
        <v>5632</v>
      </c>
      <c r="C5713" s="56" t="s">
        <v>26</v>
      </c>
      <c r="D5713" s="57" t="s">
        <v>5768</v>
      </c>
      <c r="E5713" s="72" t="s">
        <v>5756</v>
      </c>
      <c r="F5713" s="56" t="s">
        <v>5632</v>
      </c>
    </row>
    <row r="5714" spans="1:6" x14ac:dyDescent="0.25">
      <c r="A5714" s="56" t="s">
        <v>5557</v>
      </c>
      <c r="B5714" s="56" t="s">
        <v>5632</v>
      </c>
      <c r="C5714" s="56" t="s">
        <v>26</v>
      </c>
      <c r="D5714" s="57" t="s">
        <v>5768</v>
      </c>
      <c r="E5714" s="72" t="s">
        <v>5756</v>
      </c>
      <c r="F5714" s="56" t="s">
        <v>5632</v>
      </c>
    </row>
    <row r="5715" spans="1:6" x14ac:dyDescent="0.25">
      <c r="A5715" s="56" t="s">
        <v>5558</v>
      </c>
      <c r="B5715" s="56" t="s">
        <v>5632</v>
      </c>
      <c r="C5715" s="56" t="s">
        <v>26</v>
      </c>
      <c r="D5715" s="57" t="s">
        <v>5768</v>
      </c>
      <c r="E5715" s="72" t="s">
        <v>5756</v>
      </c>
      <c r="F5715" s="56" t="s">
        <v>5632</v>
      </c>
    </row>
    <row r="5716" spans="1:6" x14ac:dyDescent="0.25">
      <c r="A5716" s="56" t="s">
        <v>1280</v>
      </c>
      <c r="B5716" s="56" t="s">
        <v>5632</v>
      </c>
      <c r="C5716" s="56" t="s">
        <v>26</v>
      </c>
      <c r="D5716" s="57" t="s">
        <v>5768</v>
      </c>
      <c r="E5716" s="72" t="s">
        <v>5756</v>
      </c>
      <c r="F5716" s="56" t="s">
        <v>5632</v>
      </c>
    </row>
    <row r="5717" spans="1:6" x14ac:dyDescent="0.25">
      <c r="A5717" s="56" t="s">
        <v>5559</v>
      </c>
      <c r="B5717" s="56" t="s">
        <v>5632</v>
      </c>
      <c r="C5717" s="56" t="s">
        <v>26</v>
      </c>
      <c r="D5717" s="57" t="s">
        <v>5768</v>
      </c>
      <c r="E5717" s="72" t="s">
        <v>5756</v>
      </c>
      <c r="F5717" s="56" t="s">
        <v>5632</v>
      </c>
    </row>
    <row r="5718" spans="1:6" x14ac:dyDescent="0.25">
      <c r="A5718" s="56" t="s">
        <v>2123</v>
      </c>
      <c r="B5718" s="56" t="s">
        <v>5632</v>
      </c>
      <c r="C5718" s="56" t="s">
        <v>26</v>
      </c>
      <c r="D5718" s="57" t="s">
        <v>5768</v>
      </c>
      <c r="E5718" s="72" t="s">
        <v>5756</v>
      </c>
      <c r="F5718" s="56" t="s">
        <v>5632</v>
      </c>
    </row>
    <row r="5719" spans="1:6" x14ac:dyDescent="0.25">
      <c r="A5719" s="56" t="s">
        <v>930</v>
      </c>
      <c r="B5719" s="56" t="s">
        <v>5632</v>
      </c>
      <c r="C5719" s="56" t="s">
        <v>26</v>
      </c>
      <c r="D5719" s="57" t="s">
        <v>5768</v>
      </c>
      <c r="E5719" s="72" t="s">
        <v>5756</v>
      </c>
      <c r="F5719" s="56" t="s">
        <v>5632</v>
      </c>
    </row>
    <row r="5720" spans="1:6" x14ac:dyDescent="0.25">
      <c r="A5720" s="56" t="s">
        <v>1266</v>
      </c>
      <c r="B5720" s="56" t="s">
        <v>5632</v>
      </c>
      <c r="C5720" s="56" t="s">
        <v>26</v>
      </c>
      <c r="D5720" s="57" t="s">
        <v>5768</v>
      </c>
      <c r="E5720" s="72" t="s">
        <v>5756</v>
      </c>
      <c r="F5720" s="56" t="s">
        <v>5632</v>
      </c>
    </row>
    <row r="5721" spans="1:6" x14ac:dyDescent="0.25">
      <c r="A5721" s="56" t="s">
        <v>5560</v>
      </c>
      <c r="B5721" s="56" t="s">
        <v>5632</v>
      </c>
      <c r="C5721" s="56" t="s">
        <v>26</v>
      </c>
      <c r="D5721" s="57" t="s">
        <v>5768</v>
      </c>
      <c r="E5721" s="72" t="s">
        <v>5756</v>
      </c>
      <c r="F5721" s="56" t="s">
        <v>5632</v>
      </c>
    </row>
    <row r="5722" spans="1:6" x14ac:dyDescent="0.25">
      <c r="A5722" s="56" t="s">
        <v>1240</v>
      </c>
      <c r="B5722" s="56" t="s">
        <v>5632</v>
      </c>
      <c r="C5722" s="56" t="s">
        <v>26</v>
      </c>
      <c r="D5722" s="57" t="s">
        <v>5768</v>
      </c>
      <c r="E5722" s="72" t="s">
        <v>5756</v>
      </c>
      <c r="F5722" s="56" t="s">
        <v>5632</v>
      </c>
    </row>
    <row r="5723" spans="1:6" x14ac:dyDescent="0.25">
      <c r="A5723" s="56" t="s">
        <v>1241</v>
      </c>
      <c r="B5723" s="56" t="s">
        <v>5632</v>
      </c>
      <c r="C5723" s="56" t="s">
        <v>26</v>
      </c>
      <c r="D5723" s="57" t="s">
        <v>5768</v>
      </c>
      <c r="E5723" s="72" t="s">
        <v>5756</v>
      </c>
      <c r="F5723" s="56" t="s">
        <v>5632</v>
      </c>
    </row>
    <row r="5724" spans="1:6" x14ac:dyDescent="0.25">
      <c r="A5724" s="56" t="s">
        <v>5561</v>
      </c>
      <c r="B5724" s="56" t="s">
        <v>5632</v>
      </c>
      <c r="C5724" s="56" t="s">
        <v>26</v>
      </c>
      <c r="D5724" s="57" t="s">
        <v>5768</v>
      </c>
      <c r="E5724" s="72" t="s">
        <v>5756</v>
      </c>
      <c r="F5724" s="56" t="s">
        <v>5632</v>
      </c>
    </row>
    <row r="5725" spans="1:6" x14ac:dyDescent="0.25">
      <c r="A5725" s="56" t="s">
        <v>5562</v>
      </c>
      <c r="B5725" s="56" t="s">
        <v>5632</v>
      </c>
      <c r="C5725" s="56" t="s">
        <v>26</v>
      </c>
      <c r="D5725" s="57" t="s">
        <v>5768</v>
      </c>
      <c r="E5725" s="72" t="s">
        <v>5756</v>
      </c>
      <c r="F5725" s="56" t="s">
        <v>5632</v>
      </c>
    </row>
    <row r="5726" spans="1:6" x14ac:dyDescent="0.25">
      <c r="A5726" s="56" t="s">
        <v>5491</v>
      </c>
      <c r="B5726" s="56" t="s">
        <v>5632</v>
      </c>
      <c r="C5726" s="56" t="s">
        <v>26</v>
      </c>
      <c r="D5726" s="57" t="s">
        <v>5768</v>
      </c>
      <c r="E5726" s="72" t="s">
        <v>5756</v>
      </c>
      <c r="F5726" s="56" t="s">
        <v>5632</v>
      </c>
    </row>
    <row r="5727" spans="1:6" x14ac:dyDescent="0.25">
      <c r="A5727" s="56" t="s">
        <v>1224</v>
      </c>
      <c r="B5727" s="56" t="s">
        <v>5632</v>
      </c>
      <c r="C5727" s="56" t="s">
        <v>26</v>
      </c>
      <c r="D5727" s="57" t="s">
        <v>5768</v>
      </c>
      <c r="E5727" s="72" t="s">
        <v>5756</v>
      </c>
      <c r="F5727" s="56" t="s">
        <v>5632</v>
      </c>
    </row>
    <row r="5728" spans="1:6" x14ac:dyDescent="0.25">
      <c r="A5728" s="56" t="s">
        <v>5563</v>
      </c>
      <c r="B5728" s="56" t="s">
        <v>5632</v>
      </c>
      <c r="C5728" s="56" t="s">
        <v>26</v>
      </c>
      <c r="D5728" s="57" t="s">
        <v>5768</v>
      </c>
      <c r="E5728" s="72" t="s">
        <v>5756</v>
      </c>
      <c r="F5728" s="56" t="s">
        <v>5632</v>
      </c>
    </row>
    <row r="5729" spans="1:6" x14ac:dyDescent="0.25">
      <c r="A5729" s="56" t="s">
        <v>5564</v>
      </c>
      <c r="B5729" s="56" t="s">
        <v>5632</v>
      </c>
      <c r="C5729" s="56" t="s">
        <v>26</v>
      </c>
      <c r="D5729" s="57" t="s">
        <v>5768</v>
      </c>
      <c r="E5729" s="72" t="s">
        <v>5756</v>
      </c>
      <c r="F5729" s="56" t="s">
        <v>5632</v>
      </c>
    </row>
    <row r="5730" spans="1:6" x14ac:dyDescent="0.25">
      <c r="A5730" s="56" t="s">
        <v>1284</v>
      </c>
      <c r="B5730" s="56" t="s">
        <v>5632</v>
      </c>
      <c r="C5730" s="56" t="s">
        <v>26</v>
      </c>
      <c r="D5730" s="57" t="s">
        <v>5768</v>
      </c>
      <c r="E5730" s="72" t="s">
        <v>5756</v>
      </c>
      <c r="F5730" s="56" t="s">
        <v>5632</v>
      </c>
    </row>
    <row r="5731" spans="1:6" x14ac:dyDescent="0.25">
      <c r="A5731" s="56" t="s">
        <v>1010</v>
      </c>
      <c r="B5731" s="56" t="s">
        <v>5632</v>
      </c>
      <c r="C5731" s="56" t="s">
        <v>26</v>
      </c>
      <c r="D5731" s="57" t="s">
        <v>5768</v>
      </c>
      <c r="E5731" s="72" t="s">
        <v>5756</v>
      </c>
      <c r="F5731" s="56" t="s">
        <v>5632</v>
      </c>
    </row>
    <row r="5732" spans="1:6" x14ac:dyDescent="0.25">
      <c r="A5732" s="56" t="s">
        <v>1243</v>
      </c>
      <c r="B5732" s="56" t="s">
        <v>5632</v>
      </c>
      <c r="C5732" s="56" t="s">
        <v>26</v>
      </c>
      <c r="D5732" s="57" t="s">
        <v>5768</v>
      </c>
      <c r="E5732" s="72" t="s">
        <v>5756</v>
      </c>
      <c r="F5732" s="56" t="s">
        <v>5632</v>
      </c>
    </row>
    <row r="5733" spans="1:6" x14ac:dyDescent="0.25">
      <c r="A5733" s="56" t="s">
        <v>5467</v>
      </c>
      <c r="B5733" s="56" t="s">
        <v>5632</v>
      </c>
      <c r="C5733" s="56" t="s">
        <v>26</v>
      </c>
      <c r="D5733" s="57" t="s">
        <v>5768</v>
      </c>
      <c r="E5733" s="72" t="s">
        <v>5756</v>
      </c>
      <c r="F5733" s="56" t="s">
        <v>5632</v>
      </c>
    </row>
    <row r="5734" spans="1:6" x14ac:dyDescent="0.25">
      <c r="A5734" s="56" t="s">
        <v>1245</v>
      </c>
      <c r="B5734" s="56" t="s">
        <v>5632</v>
      </c>
      <c r="C5734" s="56" t="s">
        <v>26</v>
      </c>
      <c r="D5734" s="57" t="s">
        <v>5768</v>
      </c>
      <c r="E5734" s="72" t="s">
        <v>5756</v>
      </c>
      <c r="F5734" s="56" t="s">
        <v>5632</v>
      </c>
    </row>
    <row r="5735" spans="1:6" x14ac:dyDescent="0.25">
      <c r="A5735" s="56" t="s">
        <v>1247</v>
      </c>
      <c r="B5735" s="56" t="s">
        <v>5632</v>
      </c>
      <c r="C5735" s="56" t="s">
        <v>26</v>
      </c>
      <c r="D5735" s="57" t="s">
        <v>5768</v>
      </c>
      <c r="E5735" s="72" t="s">
        <v>5756</v>
      </c>
      <c r="F5735" s="56" t="s">
        <v>5632</v>
      </c>
    </row>
    <row r="5736" spans="1:6" x14ac:dyDescent="0.25">
      <c r="A5736" s="56" t="s">
        <v>1804</v>
      </c>
      <c r="B5736" s="56" t="s">
        <v>5632</v>
      </c>
      <c r="C5736" s="56" t="s">
        <v>26</v>
      </c>
      <c r="D5736" s="57" t="s">
        <v>5768</v>
      </c>
      <c r="E5736" s="72" t="s">
        <v>5756</v>
      </c>
      <c r="F5736" s="56" t="s">
        <v>5632</v>
      </c>
    </row>
    <row r="5737" spans="1:6" x14ac:dyDescent="0.25">
      <c r="A5737" s="56" t="s">
        <v>1226</v>
      </c>
      <c r="B5737" s="56" t="s">
        <v>5632</v>
      </c>
      <c r="C5737" s="56" t="s">
        <v>26</v>
      </c>
      <c r="D5737" s="57" t="s">
        <v>5768</v>
      </c>
      <c r="E5737" s="72" t="s">
        <v>5756</v>
      </c>
      <c r="F5737" s="56" t="s">
        <v>5632</v>
      </c>
    </row>
    <row r="5738" spans="1:6" x14ac:dyDescent="0.25">
      <c r="A5738" s="56" t="s">
        <v>1269</v>
      </c>
      <c r="B5738" s="56" t="s">
        <v>5632</v>
      </c>
      <c r="C5738" s="56" t="s">
        <v>26</v>
      </c>
      <c r="D5738" s="57" t="s">
        <v>5768</v>
      </c>
      <c r="E5738" s="72" t="s">
        <v>5756</v>
      </c>
      <c r="F5738" s="56" t="s">
        <v>5632</v>
      </c>
    </row>
    <row r="5739" spans="1:6" x14ac:dyDescent="0.25">
      <c r="A5739" s="56" t="s">
        <v>5495</v>
      </c>
      <c r="B5739" s="56" t="s">
        <v>5632</v>
      </c>
      <c r="C5739" s="56" t="s">
        <v>26</v>
      </c>
      <c r="D5739" s="57" t="s">
        <v>5768</v>
      </c>
      <c r="E5739" s="72" t="s">
        <v>5756</v>
      </c>
      <c r="F5739" s="56" t="s">
        <v>5632</v>
      </c>
    </row>
    <row r="5740" spans="1:6" x14ac:dyDescent="0.25">
      <c r="A5740" s="56" t="s">
        <v>5566</v>
      </c>
      <c r="B5740" s="56" t="s">
        <v>5632</v>
      </c>
      <c r="C5740" s="56" t="s">
        <v>26</v>
      </c>
      <c r="D5740" s="57" t="s">
        <v>5768</v>
      </c>
      <c r="E5740" s="72" t="s">
        <v>5756</v>
      </c>
      <c r="F5740" s="56" t="s">
        <v>5632</v>
      </c>
    </row>
    <row r="5741" spans="1:6" x14ac:dyDescent="0.25">
      <c r="A5741" s="56" t="s">
        <v>1285</v>
      </c>
      <c r="B5741" s="56" t="s">
        <v>5632</v>
      </c>
      <c r="C5741" s="56" t="s">
        <v>26</v>
      </c>
      <c r="D5741" s="57" t="s">
        <v>5768</v>
      </c>
      <c r="E5741" s="72" t="s">
        <v>5756</v>
      </c>
      <c r="F5741" s="56" t="s">
        <v>5632</v>
      </c>
    </row>
    <row r="5742" spans="1:6" x14ac:dyDescent="0.25">
      <c r="A5742" s="56" t="s">
        <v>657</v>
      </c>
      <c r="B5742" s="56" t="s">
        <v>5632</v>
      </c>
      <c r="C5742" s="56" t="s">
        <v>26</v>
      </c>
      <c r="D5742" s="57" t="s">
        <v>5768</v>
      </c>
      <c r="E5742" s="72" t="s">
        <v>5756</v>
      </c>
      <c r="F5742" s="56" t="s">
        <v>5632</v>
      </c>
    </row>
    <row r="5743" spans="1:6" x14ac:dyDescent="0.25">
      <c r="A5743" s="56" t="s">
        <v>723</v>
      </c>
      <c r="B5743" s="56" t="s">
        <v>5632</v>
      </c>
      <c r="C5743" s="56" t="s">
        <v>26</v>
      </c>
      <c r="D5743" s="57" t="s">
        <v>5768</v>
      </c>
      <c r="E5743" s="72" t="s">
        <v>5756</v>
      </c>
      <c r="F5743" s="56" t="s">
        <v>5632</v>
      </c>
    </row>
    <row r="5744" spans="1:6" x14ac:dyDescent="0.25">
      <c r="A5744" s="56" t="s">
        <v>5568</v>
      </c>
      <c r="B5744" s="56" t="s">
        <v>5633</v>
      </c>
      <c r="C5744" s="56" t="s">
        <v>26</v>
      </c>
      <c r="D5744" s="57" t="s">
        <v>5768</v>
      </c>
      <c r="E5744" s="72" t="s">
        <v>5756</v>
      </c>
      <c r="F5744" s="56" t="s">
        <v>5633</v>
      </c>
    </row>
    <row r="5745" spans="1:6" x14ac:dyDescent="0.25">
      <c r="A5745" s="56" t="s">
        <v>1171</v>
      </c>
      <c r="B5745" s="56" t="s">
        <v>5633</v>
      </c>
      <c r="C5745" s="56" t="s">
        <v>26</v>
      </c>
      <c r="D5745" s="57" t="s">
        <v>5768</v>
      </c>
      <c r="E5745" s="72" t="s">
        <v>5756</v>
      </c>
      <c r="F5745" s="56" t="s">
        <v>5633</v>
      </c>
    </row>
    <row r="5746" spans="1:6" x14ac:dyDescent="0.25">
      <c r="A5746" s="56" t="s">
        <v>1172</v>
      </c>
      <c r="B5746" s="56" t="s">
        <v>5633</v>
      </c>
      <c r="C5746" s="56" t="s">
        <v>26</v>
      </c>
      <c r="D5746" s="57" t="s">
        <v>5768</v>
      </c>
      <c r="E5746" s="72" t="s">
        <v>5756</v>
      </c>
      <c r="F5746" s="56" t="s">
        <v>5633</v>
      </c>
    </row>
    <row r="5747" spans="1:6" x14ac:dyDescent="0.25">
      <c r="A5747" s="56" t="s">
        <v>1187</v>
      </c>
      <c r="B5747" s="56" t="s">
        <v>5633</v>
      </c>
      <c r="C5747" s="56" t="s">
        <v>26</v>
      </c>
      <c r="D5747" s="57" t="s">
        <v>5768</v>
      </c>
      <c r="E5747" s="72" t="s">
        <v>5756</v>
      </c>
      <c r="F5747" s="56" t="s">
        <v>5633</v>
      </c>
    </row>
    <row r="5748" spans="1:6" x14ac:dyDescent="0.25">
      <c r="A5748" s="56" t="s">
        <v>5570</v>
      </c>
      <c r="B5748" s="56" t="s">
        <v>5633</v>
      </c>
      <c r="C5748" s="56" t="s">
        <v>26</v>
      </c>
      <c r="D5748" s="57" t="s">
        <v>5768</v>
      </c>
      <c r="E5748" s="72" t="s">
        <v>5756</v>
      </c>
      <c r="F5748" s="56" t="s">
        <v>5633</v>
      </c>
    </row>
    <row r="5749" spans="1:6" x14ac:dyDescent="0.25">
      <c r="A5749" s="56" t="s">
        <v>1188</v>
      </c>
      <c r="B5749" s="56" t="s">
        <v>5633</v>
      </c>
      <c r="C5749" s="56" t="s">
        <v>26</v>
      </c>
      <c r="D5749" s="57" t="s">
        <v>5768</v>
      </c>
      <c r="E5749" s="72" t="s">
        <v>5756</v>
      </c>
      <c r="F5749" s="56" t="s">
        <v>5633</v>
      </c>
    </row>
    <row r="5750" spans="1:6" x14ac:dyDescent="0.25">
      <c r="A5750" s="56" t="s">
        <v>1189</v>
      </c>
      <c r="B5750" s="56" t="s">
        <v>5633</v>
      </c>
      <c r="C5750" s="56" t="s">
        <v>26</v>
      </c>
      <c r="D5750" s="57" t="s">
        <v>5768</v>
      </c>
      <c r="E5750" s="72" t="s">
        <v>5756</v>
      </c>
      <c r="F5750" s="56" t="s">
        <v>5633</v>
      </c>
    </row>
    <row r="5751" spans="1:6" x14ac:dyDescent="0.25">
      <c r="A5751" s="56" t="s">
        <v>5571</v>
      </c>
      <c r="B5751" s="56" t="s">
        <v>5633</v>
      </c>
      <c r="C5751" s="56" t="s">
        <v>26</v>
      </c>
      <c r="D5751" s="57" t="s">
        <v>5768</v>
      </c>
      <c r="E5751" s="72" t="s">
        <v>5756</v>
      </c>
      <c r="F5751" s="56" t="s">
        <v>5633</v>
      </c>
    </row>
    <row r="5752" spans="1:6" x14ac:dyDescent="0.25">
      <c r="A5752" s="56" t="s">
        <v>1174</v>
      </c>
      <c r="B5752" s="56" t="s">
        <v>5633</v>
      </c>
      <c r="C5752" s="56" t="s">
        <v>26</v>
      </c>
      <c r="D5752" s="57" t="s">
        <v>5768</v>
      </c>
      <c r="E5752" s="72" t="s">
        <v>5756</v>
      </c>
      <c r="F5752" s="56" t="s">
        <v>5633</v>
      </c>
    </row>
    <row r="5753" spans="1:6" x14ac:dyDescent="0.25">
      <c r="A5753" s="56" t="s">
        <v>5572</v>
      </c>
      <c r="B5753" s="56" t="s">
        <v>5633</v>
      </c>
      <c r="C5753" s="56" t="s">
        <v>26</v>
      </c>
      <c r="D5753" s="57" t="s">
        <v>5768</v>
      </c>
      <c r="E5753" s="72" t="s">
        <v>5756</v>
      </c>
      <c r="F5753" s="56" t="s">
        <v>5633</v>
      </c>
    </row>
    <row r="5754" spans="1:6" x14ac:dyDescent="0.25">
      <c r="A5754" s="56" t="s">
        <v>1190</v>
      </c>
      <c r="B5754" s="56" t="s">
        <v>5633</v>
      </c>
      <c r="C5754" s="56" t="s">
        <v>26</v>
      </c>
      <c r="D5754" s="57" t="s">
        <v>5768</v>
      </c>
      <c r="E5754" s="72" t="s">
        <v>5756</v>
      </c>
      <c r="F5754" s="56" t="s">
        <v>5633</v>
      </c>
    </row>
    <row r="5755" spans="1:6" x14ac:dyDescent="0.25">
      <c r="A5755" s="56" t="s">
        <v>1177</v>
      </c>
      <c r="B5755" s="56" t="s">
        <v>5633</v>
      </c>
      <c r="C5755" s="56" t="s">
        <v>26</v>
      </c>
      <c r="D5755" s="57" t="s">
        <v>5768</v>
      </c>
      <c r="E5755" s="72" t="s">
        <v>5756</v>
      </c>
      <c r="F5755" s="56" t="s">
        <v>5633</v>
      </c>
    </row>
    <row r="5756" spans="1:6" x14ac:dyDescent="0.25">
      <c r="A5756" s="56" t="s">
        <v>5574</v>
      </c>
      <c r="B5756" s="56" t="s">
        <v>5633</v>
      </c>
      <c r="C5756" s="56" t="s">
        <v>26</v>
      </c>
      <c r="D5756" s="57" t="s">
        <v>5768</v>
      </c>
      <c r="E5756" s="72" t="s">
        <v>5756</v>
      </c>
      <c r="F5756" s="56" t="s">
        <v>5633</v>
      </c>
    </row>
    <row r="5757" spans="1:6" x14ac:dyDescent="0.25">
      <c r="A5757" s="56" t="s">
        <v>161</v>
      </c>
      <c r="B5757" s="56" t="s">
        <v>5633</v>
      </c>
      <c r="C5757" s="56" t="s">
        <v>26</v>
      </c>
      <c r="D5757" s="57" t="s">
        <v>5768</v>
      </c>
      <c r="E5757" s="72" t="s">
        <v>5756</v>
      </c>
      <c r="F5757" s="56" t="s">
        <v>5633</v>
      </c>
    </row>
    <row r="5758" spans="1:6" x14ac:dyDescent="0.25">
      <c r="A5758" s="56" t="s">
        <v>1191</v>
      </c>
      <c r="B5758" s="56" t="s">
        <v>5633</v>
      </c>
      <c r="C5758" s="56" t="s">
        <v>26</v>
      </c>
      <c r="D5758" s="57" t="s">
        <v>5768</v>
      </c>
      <c r="E5758" s="72" t="s">
        <v>5756</v>
      </c>
      <c r="F5758" s="56" t="s">
        <v>5633</v>
      </c>
    </row>
    <row r="5759" spans="1:6" x14ac:dyDescent="0.25">
      <c r="A5759" s="56" t="s">
        <v>1178</v>
      </c>
      <c r="B5759" s="56" t="s">
        <v>5633</v>
      </c>
      <c r="C5759" s="56" t="s">
        <v>26</v>
      </c>
      <c r="D5759" s="57" t="s">
        <v>5768</v>
      </c>
      <c r="E5759" s="72" t="s">
        <v>5756</v>
      </c>
      <c r="F5759" s="56" t="s">
        <v>5633</v>
      </c>
    </row>
    <row r="5760" spans="1:6" x14ac:dyDescent="0.25">
      <c r="A5760" s="56" t="s">
        <v>1192</v>
      </c>
      <c r="B5760" s="56" t="s">
        <v>5633</v>
      </c>
      <c r="C5760" s="56" t="s">
        <v>26</v>
      </c>
      <c r="D5760" s="57" t="s">
        <v>5768</v>
      </c>
      <c r="E5760" s="72" t="s">
        <v>5756</v>
      </c>
      <c r="F5760" s="56" t="s">
        <v>5633</v>
      </c>
    </row>
    <row r="5761" spans="1:6" x14ac:dyDescent="0.25">
      <c r="A5761" s="56" t="s">
        <v>5575</v>
      </c>
      <c r="B5761" s="56" t="s">
        <v>5633</v>
      </c>
      <c r="C5761" s="56" t="s">
        <v>26</v>
      </c>
      <c r="D5761" s="57" t="s">
        <v>5768</v>
      </c>
      <c r="E5761" s="72" t="s">
        <v>5756</v>
      </c>
      <c r="F5761" s="56" t="s">
        <v>5633</v>
      </c>
    </row>
    <row r="5762" spans="1:6" x14ac:dyDescent="0.25">
      <c r="A5762" s="56" t="s">
        <v>5576</v>
      </c>
      <c r="B5762" s="56" t="s">
        <v>5633</v>
      </c>
      <c r="C5762" s="56" t="s">
        <v>26</v>
      </c>
      <c r="D5762" s="57" t="s">
        <v>5768</v>
      </c>
      <c r="E5762" s="72" t="s">
        <v>5756</v>
      </c>
      <c r="F5762" s="56" t="s">
        <v>5633</v>
      </c>
    </row>
    <row r="5763" spans="1:6" x14ac:dyDescent="0.25">
      <c r="A5763" s="56" t="s">
        <v>1193</v>
      </c>
      <c r="B5763" s="56" t="s">
        <v>5633</v>
      </c>
      <c r="C5763" s="56" t="s">
        <v>26</v>
      </c>
      <c r="D5763" s="57" t="s">
        <v>5768</v>
      </c>
      <c r="E5763" s="72" t="s">
        <v>5756</v>
      </c>
      <c r="F5763" s="56" t="s">
        <v>5633</v>
      </c>
    </row>
    <row r="5764" spans="1:6" x14ac:dyDescent="0.25">
      <c r="A5764" s="56" t="s">
        <v>5460</v>
      </c>
      <c r="B5764" s="56" t="s">
        <v>5633</v>
      </c>
      <c r="C5764" s="56" t="s">
        <v>26</v>
      </c>
      <c r="D5764" s="57" t="s">
        <v>5768</v>
      </c>
      <c r="E5764" s="72" t="s">
        <v>5756</v>
      </c>
      <c r="F5764" s="56" t="s">
        <v>5633</v>
      </c>
    </row>
    <row r="5765" spans="1:6" x14ac:dyDescent="0.25">
      <c r="A5765" s="56" t="s">
        <v>5462</v>
      </c>
      <c r="B5765" s="56" t="s">
        <v>5633</v>
      </c>
      <c r="C5765" s="56" t="s">
        <v>26</v>
      </c>
      <c r="D5765" s="57" t="s">
        <v>5768</v>
      </c>
      <c r="E5765" s="72" t="s">
        <v>5756</v>
      </c>
      <c r="F5765" s="56" t="s">
        <v>5633</v>
      </c>
    </row>
    <row r="5766" spans="1:6" x14ac:dyDescent="0.25">
      <c r="A5766" s="56" t="s">
        <v>5578</v>
      </c>
      <c r="B5766" s="56" t="s">
        <v>5633</v>
      </c>
      <c r="C5766" s="56" t="s">
        <v>26</v>
      </c>
      <c r="D5766" s="57" t="s">
        <v>5768</v>
      </c>
      <c r="E5766" s="72" t="s">
        <v>5756</v>
      </c>
      <c r="F5766" s="56" t="s">
        <v>5633</v>
      </c>
    </row>
    <row r="5767" spans="1:6" x14ac:dyDescent="0.25">
      <c r="A5767" s="56" t="s">
        <v>1194</v>
      </c>
      <c r="B5767" s="56" t="s">
        <v>5633</v>
      </c>
      <c r="C5767" s="56" t="s">
        <v>26</v>
      </c>
      <c r="D5767" s="57" t="s">
        <v>5768</v>
      </c>
      <c r="E5767" s="72" t="s">
        <v>5756</v>
      </c>
      <c r="F5767" s="56" t="s">
        <v>5633</v>
      </c>
    </row>
    <row r="5768" spans="1:6" x14ac:dyDescent="0.25">
      <c r="A5768" s="56" t="s">
        <v>1223</v>
      </c>
      <c r="B5768" s="56" t="s">
        <v>5633</v>
      </c>
      <c r="C5768" s="56" t="s">
        <v>26</v>
      </c>
      <c r="D5768" s="57" t="s">
        <v>5768</v>
      </c>
      <c r="E5768" s="72" t="s">
        <v>5756</v>
      </c>
      <c r="F5768" s="56" t="s">
        <v>5633</v>
      </c>
    </row>
    <row r="5769" spans="1:6" x14ac:dyDescent="0.25">
      <c r="A5769" s="56" t="s">
        <v>1179</v>
      </c>
      <c r="B5769" s="56" t="s">
        <v>5633</v>
      </c>
      <c r="C5769" s="56" t="s">
        <v>26</v>
      </c>
      <c r="D5769" s="57" t="s">
        <v>5768</v>
      </c>
      <c r="E5769" s="72" t="s">
        <v>5756</v>
      </c>
      <c r="F5769" s="56" t="s">
        <v>5633</v>
      </c>
    </row>
    <row r="5770" spans="1:6" x14ac:dyDescent="0.25">
      <c r="A5770" s="56" t="s">
        <v>1180</v>
      </c>
      <c r="B5770" s="56" t="s">
        <v>5633</v>
      </c>
      <c r="C5770" s="56" t="s">
        <v>26</v>
      </c>
      <c r="D5770" s="57" t="s">
        <v>5768</v>
      </c>
      <c r="E5770" s="72" t="s">
        <v>5756</v>
      </c>
      <c r="F5770" s="56" t="s">
        <v>5633</v>
      </c>
    </row>
    <row r="5771" spans="1:6" x14ac:dyDescent="0.25">
      <c r="A5771" s="56" t="s">
        <v>5581</v>
      </c>
      <c r="B5771" s="56" t="s">
        <v>5633</v>
      </c>
      <c r="C5771" s="56" t="s">
        <v>26</v>
      </c>
      <c r="D5771" s="57" t="s">
        <v>5768</v>
      </c>
      <c r="E5771" s="72" t="s">
        <v>5756</v>
      </c>
      <c r="F5771" s="56" t="s">
        <v>5633</v>
      </c>
    </row>
    <row r="5772" spans="1:6" x14ac:dyDescent="0.25">
      <c r="A5772" s="56" t="s">
        <v>162</v>
      </c>
      <c r="B5772" s="56" t="s">
        <v>5633</v>
      </c>
      <c r="C5772" s="56" t="s">
        <v>26</v>
      </c>
      <c r="D5772" s="57" t="s">
        <v>5768</v>
      </c>
      <c r="E5772" s="72" t="s">
        <v>5756</v>
      </c>
      <c r="F5772" s="56" t="s">
        <v>5633</v>
      </c>
    </row>
    <row r="5773" spans="1:6" x14ac:dyDescent="0.25">
      <c r="A5773" s="56" t="s">
        <v>5582</v>
      </c>
      <c r="B5773" s="56" t="s">
        <v>5633</v>
      </c>
      <c r="C5773" s="56" t="s">
        <v>26</v>
      </c>
      <c r="D5773" s="57" t="s">
        <v>5768</v>
      </c>
      <c r="E5773" s="72" t="s">
        <v>5756</v>
      </c>
      <c r="F5773" s="56" t="s">
        <v>5633</v>
      </c>
    </row>
    <row r="5774" spans="1:6" x14ac:dyDescent="0.25">
      <c r="A5774" s="56" t="s">
        <v>1181</v>
      </c>
      <c r="B5774" s="56" t="s">
        <v>5633</v>
      </c>
      <c r="C5774" s="56" t="s">
        <v>26</v>
      </c>
      <c r="D5774" s="57" t="s">
        <v>5768</v>
      </c>
      <c r="E5774" s="72" t="s">
        <v>5756</v>
      </c>
      <c r="F5774" s="56" t="s">
        <v>5633</v>
      </c>
    </row>
    <row r="5775" spans="1:6" x14ac:dyDescent="0.25">
      <c r="A5775" s="56" t="s">
        <v>5583</v>
      </c>
      <c r="B5775" s="56" t="s">
        <v>5633</v>
      </c>
      <c r="C5775" s="56" t="s">
        <v>26</v>
      </c>
      <c r="D5775" s="57" t="s">
        <v>5768</v>
      </c>
      <c r="E5775" s="72" t="s">
        <v>5756</v>
      </c>
      <c r="F5775" s="56" t="s">
        <v>5633</v>
      </c>
    </row>
    <row r="5776" spans="1:6" x14ac:dyDescent="0.25">
      <c r="A5776" s="56" t="s">
        <v>1182</v>
      </c>
      <c r="B5776" s="56" t="s">
        <v>5633</v>
      </c>
      <c r="C5776" s="56" t="s">
        <v>26</v>
      </c>
      <c r="D5776" s="57" t="s">
        <v>5768</v>
      </c>
      <c r="E5776" s="72" t="s">
        <v>5756</v>
      </c>
      <c r="F5776" s="56" t="s">
        <v>5633</v>
      </c>
    </row>
    <row r="5777" spans="1:6" x14ac:dyDescent="0.25">
      <c r="A5777" s="56" t="s">
        <v>1195</v>
      </c>
      <c r="B5777" s="56" t="s">
        <v>5633</v>
      </c>
      <c r="C5777" s="56" t="s">
        <v>26</v>
      </c>
      <c r="D5777" s="57" t="s">
        <v>5768</v>
      </c>
      <c r="E5777" s="72" t="s">
        <v>5756</v>
      </c>
      <c r="F5777" s="56" t="s">
        <v>5633</v>
      </c>
    </row>
    <row r="5778" spans="1:6" x14ac:dyDescent="0.25">
      <c r="A5778" s="56" t="s">
        <v>5585</v>
      </c>
      <c r="B5778" s="56" t="s">
        <v>5633</v>
      </c>
      <c r="C5778" s="56" t="s">
        <v>26</v>
      </c>
      <c r="D5778" s="57" t="s">
        <v>5768</v>
      </c>
      <c r="E5778" s="72" t="s">
        <v>5756</v>
      </c>
      <c r="F5778" s="56" t="s">
        <v>5633</v>
      </c>
    </row>
    <row r="5779" spans="1:6" x14ac:dyDescent="0.25">
      <c r="A5779" s="56" t="s">
        <v>163</v>
      </c>
      <c r="B5779" s="56" t="s">
        <v>5633</v>
      </c>
      <c r="C5779" s="56" t="s">
        <v>26</v>
      </c>
      <c r="D5779" s="57" t="s">
        <v>5768</v>
      </c>
      <c r="E5779" s="72" t="s">
        <v>5756</v>
      </c>
      <c r="F5779" s="56" t="s">
        <v>5633</v>
      </c>
    </row>
    <row r="5780" spans="1:6" x14ac:dyDescent="0.25">
      <c r="A5780" s="56" t="s">
        <v>164</v>
      </c>
      <c r="B5780" s="56" t="s">
        <v>5633</v>
      </c>
      <c r="C5780" s="56" t="s">
        <v>26</v>
      </c>
      <c r="D5780" s="57" t="s">
        <v>5768</v>
      </c>
      <c r="E5780" s="72" t="s">
        <v>5756</v>
      </c>
      <c r="F5780" s="56" t="s">
        <v>5633</v>
      </c>
    </row>
    <row r="5781" spans="1:6" x14ac:dyDescent="0.25">
      <c r="A5781" s="56" t="s">
        <v>1186</v>
      </c>
      <c r="B5781" s="56" t="s">
        <v>5633</v>
      </c>
      <c r="C5781" s="56" t="s">
        <v>26</v>
      </c>
      <c r="D5781" s="57" t="s">
        <v>5768</v>
      </c>
      <c r="E5781" s="72" t="s">
        <v>5756</v>
      </c>
      <c r="F5781" s="56" t="s">
        <v>5633</v>
      </c>
    </row>
    <row r="5782" spans="1:6" x14ac:dyDescent="0.25">
      <c r="A5782" s="56" t="s">
        <v>1196</v>
      </c>
      <c r="B5782" s="56" t="s">
        <v>5633</v>
      </c>
      <c r="C5782" s="56" t="s">
        <v>26</v>
      </c>
      <c r="D5782" s="57" t="s">
        <v>5768</v>
      </c>
      <c r="E5782" s="72" t="s">
        <v>5756</v>
      </c>
      <c r="F5782" s="56" t="s">
        <v>5633</v>
      </c>
    </row>
    <row r="5783" spans="1:6" x14ac:dyDescent="0.25">
      <c r="A5783" s="56" t="s">
        <v>1197</v>
      </c>
      <c r="B5783" s="56" t="s">
        <v>5633</v>
      </c>
      <c r="C5783" s="56" t="s">
        <v>26</v>
      </c>
      <c r="D5783" s="57" t="s">
        <v>5768</v>
      </c>
      <c r="E5783" s="72" t="s">
        <v>5756</v>
      </c>
      <c r="F5783" s="56" t="s">
        <v>5633</v>
      </c>
    </row>
    <row r="5784" spans="1:6" x14ac:dyDescent="0.25">
      <c r="A5784" s="56" t="s">
        <v>1287</v>
      </c>
      <c r="B5784" s="56" t="s">
        <v>5633</v>
      </c>
      <c r="C5784" s="56" t="s">
        <v>26</v>
      </c>
      <c r="D5784" s="57" t="s">
        <v>5768</v>
      </c>
      <c r="E5784" s="72" t="s">
        <v>5756</v>
      </c>
      <c r="F5784" s="56" t="s">
        <v>5633</v>
      </c>
    </row>
    <row r="5785" spans="1:6" x14ac:dyDescent="0.25">
      <c r="A5785" s="56" t="s">
        <v>4294</v>
      </c>
      <c r="B5785" s="56" t="s">
        <v>2049</v>
      </c>
      <c r="C5785" s="56" t="s">
        <v>5781</v>
      </c>
      <c r="D5785" s="57" t="s">
        <v>5767</v>
      </c>
      <c r="E5785" s="72" t="s">
        <v>5757</v>
      </c>
      <c r="F5785" s="56" t="s">
        <v>2049</v>
      </c>
    </row>
    <row r="5786" spans="1:6" x14ac:dyDescent="0.25">
      <c r="A5786" s="56" t="s">
        <v>4654</v>
      </c>
      <c r="B5786" s="56" t="s">
        <v>2049</v>
      </c>
      <c r="C5786" s="56" t="s">
        <v>5781</v>
      </c>
      <c r="D5786" s="57" t="s">
        <v>5767</v>
      </c>
      <c r="E5786" s="72" t="s">
        <v>5757</v>
      </c>
      <c r="F5786" s="56" t="s">
        <v>2049</v>
      </c>
    </row>
    <row r="5787" spans="1:6" x14ac:dyDescent="0.25">
      <c r="A5787" s="56" t="s">
        <v>5093</v>
      </c>
      <c r="B5787" s="56" t="s">
        <v>2049</v>
      </c>
      <c r="C5787" s="56" t="s">
        <v>5781</v>
      </c>
      <c r="D5787" s="57" t="s">
        <v>5767</v>
      </c>
      <c r="E5787" s="72" t="s">
        <v>5757</v>
      </c>
      <c r="F5787" s="56" t="s">
        <v>2049</v>
      </c>
    </row>
    <row r="5788" spans="1:6" x14ac:dyDescent="0.25">
      <c r="A5788" s="56" t="s">
        <v>3260</v>
      </c>
      <c r="B5788" s="56" t="s">
        <v>2049</v>
      </c>
      <c r="C5788" s="56" t="s">
        <v>5781</v>
      </c>
      <c r="D5788" s="57" t="s">
        <v>5767</v>
      </c>
      <c r="E5788" s="72" t="s">
        <v>5757</v>
      </c>
      <c r="F5788" s="56" t="s">
        <v>2049</v>
      </c>
    </row>
    <row r="5789" spans="1:6" x14ac:dyDescent="0.25">
      <c r="A5789" s="56" t="s">
        <v>3755</v>
      </c>
      <c r="B5789" s="56" t="s">
        <v>2049</v>
      </c>
      <c r="C5789" s="56" t="s">
        <v>5781</v>
      </c>
      <c r="D5789" s="57" t="s">
        <v>5767</v>
      </c>
      <c r="E5789" s="72" t="s">
        <v>5757</v>
      </c>
      <c r="F5789" s="56" t="s">
        <v>2049</v>
      </c>
    </row>
    <row r="5790" spans="1:6" x14ac:dyDescent="0.25">
      <c r="A5790" s="56" t="s">
        <v>4477</v>
      </c>
      <c r="B5790" s="56" t="s">
        <v>2049</v>
      </c>
      <c r="C5790" s="56" t="s">
        <v>5781</v>
      </c>
      <c r="D5790" s="57" t="s">
        <v>5767</v>
      </c>
      <c r="E5790" s="72" t="s">
        <v>5757</v>
      </c>
      <c r="F5790" s="56" t="s">
        <v>2049</v>
      </c>
    </row>
    <row r="5791" spans="1:6" x14ac:dyDescent="0.25">
      <c r="A5791" s="56" t="s">
        <v>3185</v>
      </c>
      <c r="B5791" s="56" t="s">
        <v>2049</v>
      </c>
      <c r="C5791" s="56" t="s">
        <v>5781</v>
      </c>
      <c r="D5791" s="57" t="s">
        <v>5767</v>
      </c>
      <c r="E5791" s="72" t="s">
        <v>5757</v>
      </c>
      <c r="F5791" s="56" t="s">
        <v>2049</v>
      </c>
    </row>
    <row r="5792" spans="1:6" x14ac:dyDescent="0.25">
      <c r="A5792" s="56" t="s">
        <v>5094</v>
      </c>
      <c r="B5792" s="56" t="s">
        <v>2049</v>
      </c>
      <c r="C5792" s="56" t="s">
        <v>5781</v>
      </c>
      <c r="D5792" s="57" t="s">
        <v>5767</v>
      </c>
      <c r="E5792" s="72" t="s">
        <v>5757</v>
      </c>
      <c r="F5792" s="56" t="s">
        <v>2049</v>
      </c>
    </row>
    <row r="5793" spans="1:6" x14ac:dyDescent="0.25">
      <c r="A5793" s="56" t="s">
        <v>3677</v>
      </c>
      <c r="B5793" s="56" t="s">
        <v>2049</v>
      </c>
      <c r="C5793" s="56" t="s">
        <v>5781</v>
      </c>
      <c r="D5793" s="57" t="s">
        <v>5767</v>
      </c>
      <c r="E5793" s="72" t="s">
        <v>5757</v>
      </c>
      <c r="F5793" s="56" t="s">
        <v>2049</v>
      </c>
    </row>
    <row r="5794" spans="1:6" x14ac:dyDescent="0.25">
      <c r="A5794" s="56" t="s">
        <v>4134</v>
      </c>
      <c r="B5794" s="56" t="s">
        <v>2049</v>
      </c>
      <c r="C5794" s="56" t="s">
        <v>5781</v>
      </c>
      <c r="D5794" s="57" t="s">
        <v>5767</v>
      </c>
      <c r="E5794" s="72" t="s">
        <v>5757</v>
      </c>
      <c r="F5794" s="56" t="s">
        <v>2049</v>
      </c>
    </row>
    <row r="5795" spans="1:6" x14ac:dyDescent="0.25">
      <c r="A5795" s="56" t="s">
        <v>4634</v>
      </c>
      <c r="B5795" s="56" t="s">
        <v>2049</v>
      </c>
      <c r="C5795" s="56" t="s">
        <v>5781</v>
      </c>
      <c r="D5795" s="57" t="s">
        <v>5767</v>
      </c>
      <c r="E5795" s="72" t="s">
        <v>5757</v>
      </c>
      <c r="F5795" s="56" t="s">
        <v>2049</v>
      </c>
    </row>
    <row r="5796" spans="1:6" x14ac:dyDescent="0.25">
      <c r="A5796" s="56" t="s">
        <v>5095</v>
      </c>
      <c r="B5796" s="56" t="s">
        <v>2049</v>
      </c>
      <c r="C5796" s="56" t="s">
        <v>5781</v>
      </c>
      <c r="D5796" s="57" t="s">
        <v>5767</v>
      </c>
      <c r="E5796" s="72" t="s">
        <v>5757</v>
      </c>
      <c r="F5796" s="56" t="s">
        <v>2049</v>
      </c>
    </row>
    <row r="5797" spans="1:6" x14ac:dyDescent="0.25">
      <c r="A5797" s="56" t="s">
        <v>3501</v>
      </c>
      <c r="B5797" s="56" t="s">
        <v>2049</v>
      </c>
      <c r="C5797" s="56" t="s">
        <v>5781</v>
      </c>
      <c r="D5797" s="57" t="s">
        <v>5767</v>
      </c>
      <c r="E5797" s="72" t="s">
        <v>5757</v>
      </c>
      <c r="F5797" s="56" t="s">
        <v>2049</v>
      </c>
    </row>
    <row r="5798" spans="1:6" x14ac:dyDescent="0.25">
      <c r="A5798" s="56" t="s">
        <v>4018</v>
      </c>
      <c r="B5798" s="56" t="s">
        <v>2049</v>
      </c>
      <c r="C5798" s="56" t="s">
        <v>5781</v>
      </c>
      <c r="D5798" s="57" t="s">
        <v>5767</v>
      </c>
      <c r="E5798" s="72" t="s">
        <v>5757</v>
      </c>
      <c r="F5798" s="56" t="s">
        <v>2049</v>
      </c>
    </row>
    <row r="5799" spans="1:6" x14ac:dyDescent="0.25">
      <c r="A5799" s="56" t="s">
        <v>4136</v>
      </c>
      <c r="B5799" s="56" t="s">
        <v>2049</v>
      </c>
      <c r="C5799" s="56" t="s">
        <v>5781</v>
      </c>
      <c r="D5799" s="57" t="s">
        <v>5767</v>
      </c>
      <c r="E5799" s="72" t="s">
        <v>5757</v>
      </c>
      <c r="F5799" s="56" t="s">
        <v>2049</v>
      </c>
    </row>
    <row r="5800" spans="1:6" x14ac:dyDescent="0.25">
      <c r="A5800" s="56" t="s">
        <v>4020</v>
      </c>
      <c r="B5800" s="56" t="s">
        <v>2049</v>
      </c>
      <c r="C5800" s="56" t="s">
        <v>5781</v>
      </c>
      <c r="D5800" s="57" t="s">
        <v>5767</v>
      </c>
      <c r="E5800" s="72" t="s">
        <v>5757</v>
      </c>
      <c r="F5800" s="56" t="s">
        <v>2049</v>
      </c>
    </row>
    <row r="5801" spans="1:6" x14ac:dyDescent="0.25">
      <c r="A5801" s="56" t="s">
        <v>4137</v>
      </c>
      <c r="B5801" s="56" t="s">
        <v>2049</v>
      </c>
      <c r="C5801" s="56" t="s">
        <v>5781</v>
      </c>
      <c r="D5801" s="57" t="s">
        <v>5767</v>
      </c>
      <c r="E5801" s="72" t="s">
        <v>5757</v>
      </c>
      <c r="F5801" s="56" t="s">
        <v>2049</v>
      </c>
    </row>
    <row r="5802" spans="1:6" x14ac:dyDescent="0.25">
      <c r="A5802" s="56" t="s">
        <v>4021</v>
      </c>
      <c r="B5802" s="56" t="s">
        <v>2049</v>
      </c>
      <c r="C5802" s="56" t="s">
        <v>5781</v>
      </c>
      <c r="D5802" s="57" t="s">
        <v>5767</v>
      </c>
      <c r="E5802" s="72" t="s">
        <v>5757</v>
      </c>
      <c r="F5802" s="56" t="s">
        <v>2049</v>
      </c>
    </row>
    <row r="5803" spans="1:6" x14ac:dyDescent="0.25">
      <c r="A5803" s="56" t="s">
        <v>4023</v>
      </c>
      <c r="B5803" s="56" t="s">
        <v>2049</v>
      </c>
      <c r="C5803" s="56" t="s">
        <v>5781</v>
      </c>
      <c r="D5803" s="57" t="s">
        <v>5767</v>
      </c>
      <c r="E5803" s="72" t="s">
        <v>5757</v>
      </c>
      <c r="F5803" s="56" t="s">
        <v>2049</v>
      </c>
    </row>
    <row r="5804" spans="1:6" x14ac:dyDescent="0.25">
      <c r="A5804" s="56" t="s">
        <v>5128</v>
      </c>
      <c r="B5804" s="56" t="s">
        <v>2049</v>
      </c>
      <c r="C5804" s="56" t="s">
        <v>5781</v>
      </c>
      <c r="D5804" s="57" t="s">
        <v>5767</v>
      </c>
      <c r="E5804" s="72" t="s">
        <v>5757</v>
      </c>
      <c r="F5804" s="56" t="s">
        <v>2049</v>
      </c>
    </row>
    <row r="5805" spans="1:6" x14ac:dyDescent="0.25">
      <c r="A5805" s="56" t="s">
        <v>3264</v>
      </c>
      <c r="B5805" s="56" t="s">
        <v>2049</v>
      </c>
      <c r="C5805" s="56" t="s">
        <v>5781</v>
      </c>
      <c r="D5805" s="57" t="s">
        <v>5767</v>
      </c>
      <c r="E5805" s="72" t="s">
        <v>5757</v>
      </c>
      <c r="F5805" s="56" t="s">
        <v>2049</v>
      </c>
    </row>
    <row r="5806" spans="1:6" x14ac:dyDescent="0.25">
      <c r="A5806" s="56" t="s">
        <v>3181</v>
      </c>
      <c r="B5806" s="56" t="s">
        <v>2049</v>
      </c>
      <c r="C5806" s="56" t="s">
        <v>5781</v>
      </c>
      <c r="D5806" s="57" t="s">
        <v>5767</v>
      </c>
      <c r="E5806" s="72" t="s">
        <v>5757</v>
      </c>
      <c r="F5806" s="56" t="s">
        <v>2049</v>
      </c>
    </row>
    <row r="5807" spans="1:6" x14ac:dyDescent="0.25">
      <c r="A5807" s="56" t="s">
        <v>3064</v>
      </c>
      <c r="B5807" s="56" t="s">
        <v>2049</v>
      </c>
      <c r="C5807" s="56" t="s">
        <v>5781</v>
      </c>
      <c r="D5807" s="57" t="s">
        <v>5767</v>
      </c>
      <c r="E5807" s="72" t="s">
        <v>5757</v>
      </c>
      <c r="F5807" s="56" t="s">
        <v>2049</v>
      </c>
    </row>
    <row r="5808" spans="1:6" x14ac:dyDescent="0.25">
      <c r="A5808" s="56" t="s">
        <v>3679</v>
      </c>
      <c r="B5808" s="56" t="s">
        <v>2049</v>
      </c>
      <c r="C5808" s="56" t="s">
        <v>5781</v>
      </c>
      <c r="D5808" s="57" t="s">
        <v>5767</v>
      </c>
      <c r="E5808" s="72" t="s">
        <v>5757</v>
      </c>
      <c r="F5808" s="56" t="s">
        <v>2049</v>
      </c>
    </row>
    <row r="5809" spans="1:6" x14ac:dyDescent="0.25">
      <c r="A5809" s="56" t="s">
        <v>3546</v>
      </c>
      <c r="B5809" s="56" t="s">
        <v>2049</v>
      </c>
      <c r="C5809" s="56" t="s">
        <v>5781</v>
      </c>
      <c r="D5809" s="57" t="s">
        <v>5767</v>
      </c>
      <c r="E5809" s="72" t="s">
        <v>5757</v>
      </c>
      <c r="F5809" s="56" t="s">
        <v>2049</v>
      </c>
    </row>
    <row r="5810" spans="1:6" x14ac:dyDescent="0.25">
      <c r="A5810" s="56" t="s">
        <v>4240</v>
      </c>
      <c r="B5810" s="56" t="s">
        <v>2049</v>
      </c>
      <c r="C5810" s="56" t="s">
        <v>5781</v>
      </c>
      <c r="D5810" s="57" t="s">
        <v>5767</v>
      </c>
      <c r="E5810" s="72" t="s">
        <v>5757</v>
      </c>
      <c r="F5810" s="56" t="s">
        <v>2049</v>
      </c>
    </row>
    <row r="5811" spans="1:6" x14ac:dyDescent="0.25">
      <c r="A5811" s="56" t="s">
        <v>4297</v>
      </c>
      <c r="B5811" s="56" t="s">
        <v>2049</v>
      </c>
      <c r="C5811" s="56" t="s">
        <v>5786</v>
      </c>
      <c r="D5811" s="57" t="s">
        <v>5767</v>
      </c>
      <c r="E5811" s="72" t="s">
        <v>5757</v>
      </c>
      <c r="F5811" s="56" t="s">
        <v>2049</v>
      </c>
    </row>
    <row r="5812" spans="1:6" x14ac:dyDescent="0.25">
      <c r="A5812" s="56" t="s">
        <v>3121</v>
      </c>
      <c r="B5812" s="56" t="s">
        <v>2049</v>
      </c>
      <c r="C5812" s="56" t="s">
        <v>5786</v>
      </c>
      <c r="D5812" s="57" t="s">
        <v>5767</v>
      </c>
      <c r="E5812" s="72" t="s">
        <v>5757</v>
      </c>
      <c r="F5812" s="56" t="s">
        <v>2049</v>
      </c>
    </row>
    <row r="5813" spans="1:6" x14ac:dyDescent="0.25">
      <c r="A5813" s="56" t="s">
        <v>3509</v>
      </c>
      <c r="B5813" s="56" t="s">
        <v>2049</v>
      </c>
      <c r="C5813" s="56" t="s">
        <v>5786</v>
      </c>
      <c r="D5813" s="57" t="s">
        <v>5767</v>
      </c>
      <c r="E5813" s="72" t="s">
        <v>5757</v>
      </c>
      <c r="F5813" s="56" t="s">
        <v>2049</v>
      </c>
    </row>
    <row r="5814" spans="1:6" x14ac:dyDescent="0.25">
      <c r="A5814" s="56" t="s">
        <v>3159</v>
      </c>
      <c r="B5814" s="56" t="s">
        <v>2049</v>
      </c>
      <c r="C5814" s="56" t="s">
        <v>5786</v>
      </c>
      <c r="D5814" s="57" t="s">
        <v>5767</v>
      </c>
      <c r="E5814" s="72" t="s">
        <v>5757</v>
      </c>
      <c r="F5814" s="56" t="s">
        <v>2049</v>
      </c>
    </row>
    <row r="5815" spans="1:6" x14ac:dyDescent="0.25">
      <c r="A5815" s="56" t="s">
        <v>3971</v>
      </c>
      <c r="B5815" s="56" t="s">
        <v>2049</v>
      </c>
      <c r="C5815" s="56" t="s">
        <v>5786</v>
      </c>
      <c r="D5815" s="57" t="s">
        <v>5767</v>
      </c>
      <c r="E5815" s="72" t="s">
        <v>5757</v>
      </c>
      <c r="F5815" s="56" t="s">
        <v>2049</v>
      </c>
    </row>
    <row r="5816" spans="1:6" x14ac:dyDescent="0.25">
      <c r="A5816" s="56" t="s">
        <v>5130</v>
      </c>
      <c r="B5816" s="56" t="s">
        <v>2049</v>
      </c>
      <c r="C5816" s="56" t="s">
        <v>5786</v>
      </c>
      <c r="D5816" s="57" t="s">
        <v>5767</v>
      </c>
      <c r="E5816" s="72" t="s">
        <v>5757</v>
      </c>
      <c r="F5816" s="56" t="s">
        <v>2049</v>
      </c>
    </row>
    <row r="5817" spans="1:6" x14ac:dyDescent="0.25">
      <c r="A5817" s="56" t="s">
        <v>3513</v>
      </c>
      <c r="B5817" s="56" t="s">
        <v>2049</v>
      </c>
      <c r="C5817" s="56" t="s">
        <v>5786</v>
      </c>
      <c r="D5817" s="57" t="s">
        <v>5767</v>
      </c>
      <c r="E5817" s="72" t="s">
        <v>5757</v>
      </c>
      <c r="F5817" s="56" t="s">
        <v>2049</v>
      </c>
    </row>
    <row r="5818" spans="1:6" x14ac:dyDescent="0.25">
      <c r="A5818" s="56" t="s">
        <v>3973</v>
      </c>
      <c r="B5818" s="56" t="s">
        <v>2049</v>
      </c>
      <c r="C5818" s="56" t="s">
        <v>5786</v>
      </c>
      <c r="D5818" s="57" t="s">
        <v>5767</v>
      </c>
      <c r="E5818" s="72" t="s">
        <v>5757</v>
      </c>
      <c r="F5818" s="56" t="s">
        <v>2049</v>
      </c>
    </row>
    <row r="5819" spans="1:6" x14ac:dyDescent="0.25">
      <c r="A5819" s="56" t="s">
        <v>5056</v>
      </c>
      <c r="B5819" s="56" t="s">
        <v>2049</v>
      </c>
      <c r="C5819" s="56" t="s">
        <v>5786</v>
      </c>
      <c r="D5819" s="57" t="s">
        <v>5767</v>
      </c>
      <c r="E5819" s="72" t="s">
        <v>5757</v>
      </c>
      <c r="F5819" s="56" t="s">
        <v>2049</v>
      </c>
    </row>
    <row r="5820" spans="1:6" x14ac:dyDescent="0.25">
      <c r="A5820" s="56" t="s">
        <v>3830</v>
      </c>
      <c r="B5820" s="56" t="s">
        <v>2049</v>
      </c>
      <c r="C5820" s="56" t="s">
        <v>5786</v>
      </c>
      <c r="D5820" s="57" t="s">
        <v>5767</v>
      </c>
      <c r="E5820" s="72" t="s">
        <v>5757</v>
      </c>
      <c r="F5820" s="56" t="s">
        <v>2049</v>
      </c>
    </row>
    <row r="5821" spans="1:6" x14ac:dyDescent="0.25">
      <c r="A5821" s="56" t="s">
        <v>4038</v>
      </c>
      <c r="B5821" s="56" t="s">
        <v>2049</v>
      </c>
      <c r="C5821" s="56" t="s">
        <v>5786</v>
      </c>
      <c r="D5821" s="57" t="s">
        <v>5767</v>
      </c>
      <c r="E5821" s="72" t="s">
        <v>5757</v>
      </c>
      <c r="F5821" s="56" t="s">
        <v>2049</v>
      </c>
    </row>
    <row r="5822" spans="1:6" x14ac:dyDescent="0.25">
      <c r="A5822" s="56" t="s">
        <v>3082</v>
      </c>
      <c r="B5822" s="56" t="s">
        <v>2049</v>
      </c>
      <c r="C5822" s="56" t="s">
        <v>5786</v>
      </c>
      <c r="D5822" s="57" t="s">
        <v>5767</v>
      </c>
      <c r="E5822" s="72" t="s">
        <v>5757</v>
      </c>
      <c r="F5822" s="56" t="s">
        <v>2049</v>
      </c>
    </row>
    <row r="5823" spans="1:6" x14ac:dyDescent="0.25">
      <c r="A5823" s="56" t="s">
        <v>4795</v>
      </c>
      <c r="B5823" s="56" t="s">
        <v>2049</v>
      </c>
      <c r="C5823" s="56" t="s">
        <v>5786</v>
      </c>
      <c r="D5823" s="57" t="s">
        <v>5767</v>
      </c>
      <c r="E5823" s="72" t="s">
        <v>5757</v>
      </c>
      <c r="F5823" s="56" t="s">
        <v>2049</v>
      </c>
    </row>
    <row r="5824" spans="1:6" x14ac:dyDescent="0.25">
      <c r="A5824" s="56" t="s">
        <v>3974</v>
      </c>
      <c r="B5824" s="56" t="s">
        <v>2049</v>
      </c>
      <c r="C5824" s="56" t="s">
        <v>5786</v>
      </c>
      <c r="D5824" s="57" t="s">
        <v>5767</v>
      </c>
      <c r="E5824" s="72" t="s">
        <v>5757</v>
      </c>
      <c r="F5824" s="56" t="s">
        <v>2049</v>
      </c>
    </row>
    <row r="5825" spans="1:6" x14ac:dyDescent="0.25">
      <c r="A5825" s="56" t="s">
        <v>4119</v>
      </c>
      <c r="B5825" s="56" t="s">
        <v>2049</v>
      </c>
      <c r="C5825" s="56" t="s">
        <v>5786</v>
      </c>
      <c r="D5825" s="57" t="s">
        <v>5767</v>
      </c>
      <c r="E5825" s="72" t="s">
        <v>5757</v>
      </c>
      <c r="F5825" s="56" t="s">
        <v>2049</v>
      </c>
    </row>
    <row r="5826" spans="1:6" x14ac:dyDescent="0.25">
      <c r="A5826" s="56" t="s">
        <v>4674</v>
      </c>
      <c r="B5826" s="56" t="s">
        <v>2049</v>
      </c>
      <c r="C5826" s="56" t="s">
        <v>5786</v>
      </c>
      <c r="D5826" s="57" t="s">
        <v>5767</v>
      </c>
      <c r="E5826" s="72" t="s">
        <v>5757</v>
      </c>
      <c r="F5826" s="56" t="s">
        <v>2049</v>
      </c>
    </row>
    <row r="5827" spans="1:6" x14ac:dyDescent="0.25">
      <c r="A5827" s="56" t="s">
        <v>3101</v>
      </c>
      <c r="B5827" s="56" t="s">
        <v>2049</v>
      </c>
      <c r="C5827" s="56" t="s">
        <v>5786</v>
      </c>
      <c r="D5827" s="57" t="s">
        <v>5767</v>
      </c>
      <c r="E5827" s="72" t="s">
        <v>5757</v>
      </c>
      <c r="F5827" s="56" t="s">
        <v>2049</v>
      </c>
    </row>
    <row r="5828" spans="1:6" x14ac:dyDescent="0.25">
      <c r="A5828" s="56" t="s">
        <v>5079</v>
      </c>
      <c r="B5828" s="56" t="s">
        <v>2049</v>
      </c>
      <c r="C5828" s="56" t="s">
        <v>5786</v>
      </c>
      <c r="D5828" s="57" t="s">
        <v>5767</v>
      </c>
      <c r="E5828" s="72" t="s">
        <v>5757</v>
      </c>
      <c r="F5828" s="56" t="s">
        <v>2049</v>
      </c>
    </row>
    <row r="5829" spans="1:6" x14ac:dyDescent="0.25">
      <c r="A5829" s="56" t="s">
        <v>5097</v>
      </c>
      <c r="B5829" s="56" t="s">
        <v>2049</v>
      </c>
      <c r="C5829" s="56" t="s">
        <v>5786</v>
      </c>
      <c r="D5829" s="57" t="s">
        <v>5767</v>
      </c>
      <c r="E5829" s="72" t="s">
        <v>5757</v>
      </c>
      <c r="F5829" s="56" t="s">
        <v>2049</v>
      </c>
    </row>
    <row r="5830" spans="1:6" x14ac:dyDescent="0.25">
      <c r="A5830" s="56" t="s">
        <v>5061</v>
      </c>
      <c r="B5830" s="56" t="s">
        <v>2049</v>
      </c>
      <c r="C5830" s="56" t="s">
        <v>5786</v>
      </c>
      <c r="D5830" s="57" t="s">
        <v>5767</v>
      </c>
      <c r="E5830" s="72" t="s">
        <v>5757</v>
      </c>
      <c r="F5830" s="56" t="s">
        <v>2049</v>
      </c>
    </row>
    <row r="5831" spans="1:6" x14ac:dyDescent="0.25">
      <c r="A5831" s="56" t="s">
        <v>3564</v>
      </c>
      <c r="B5831" s="56" t="s">
        <v>2049</v>
      </c>
      <c r="C5831" s="56" t="s">
        <v>5786</v>
      </c>
      <c r="D5831" s="57" t="s">
        <v>5767</v>
      </c>
      <c r="E5831" s="72" t="s">
        <v>5757</v>
      </c>
      <c r="F5831" s="56" t="s">
        <v>2049</v>
      </c>
    </row>
    <row r="5832" spans="1:6" x14ac:dyDescent="0.25">
      <c r="A5832" s="56" t="s">
        <v>2874</v>
      </c>
      <c r="B5832" s="56" t="s">
        <v>2049</v>
      </c>
      <c r="C5832" s="56" t="s">
        <v>5786</v>
      </c>
      <c r="D5832" s="57" t="s">
        <v>5767</v>
      </c>
      <c r="E5832" s="72" t="s">
        <v>5757</v>
      </c>
      <c r="F5832" s="56" t="s">
        <v>2049</v>
      </c>
    </row>
    <row r="5833" spans="1:6" x14ac:dyDescent="0.25">
      <c r="A5833" s="56" t="s">
        <v>4962</v>
      </c>
      <c r="B5833" s="56" t="s">
        <v>2049</v>
      </c>
      <c r="C5833" s="56" t="s">
        <v>5786</v>
      </c>
      <c r="D5833" s="57" t="s">
        <v>5767</v>
      </c>
      <c r="E5833" s="72" t="s">
        <v>5757</v>
      </c>
      <c r="F5833" s="56" t="s">
        <v>2049</v>
      </c>
    </row>
    <row r="5834" spans="1:6" x14ac:dyDescent="0.25">
      <c r="A5834" s="56" t="s">
        <v>3085</v>
      </c>
      <c r="B5834" s="56" t="s">
        <v>2049</v>
      </c>
      <c r="C5834" s="56" t="s">
        <v>5786</v>
      </c>
      <c r="D5834" s="57" t="s">
        <v>5767</v>
      </c>
      <c r="E5834" s="72" t="s">
        <v>5757</v>
      </c>
      <c r="F5834" s="56" t="s">
        <v>2049</v>
      </c>
    </row>
    <row r="5835" spans="1:6" x14ac:dyDescent="0.25">
      <c r="A5835" s="56" t="s">
        <v>3146</v>
      </c>
      <c r="B5835" s="56" t="s">
        <v>2049</v>
      </c>
      <c r="C5835" s="56" t="s">
        <v>5786</v>
      </c>
      <c r="D5835" s="57" t="s">
        <v>5767</v>
      </c>
      <c r="E5835" s="72" t="s">
        <v>5757</v>
      </c>
      <c r="F5835" s="56" t="s">
        <v>2049</v>
      </c>
    </row>
    <row r="5836" spans="1:6" x14ac:dyDescent="0.25">
      <c r="A5836" s="56" t="s">
        <v>4785</v>
      </c>
      <c r="B5836" s="56" t="s">
        <v>2049</v>
      </c>
      <c r="C5836" s="56" t="s">
        <v>298</v>
      </c>
      <c r="D5836" s="57" t="s">
        <v>5767</v>
      </c>
      <c r="E5836" s="72" t="s">
        <v>5757</v>
      </c>
      <c r="F5836" s="56" t="s">
        <v>2049</v>
      </c>
    </row>
    <row r="5837" spans="1:6" x14ac:dyDescent="0.25">
      <c r="A5837" s="56" t="s">
        <v>3086</v>
      </c>
      <c r="B5837" s="56" t="s">
        <v>2049</v>
      </c>
      <c r="C5837" s="56" t="s">
        <v>298</v>
      </c>
      <c r="D5837" s="57" t="s">
        <v>5767</v>
      </c>
      <c r="E5837" s="72" t="s">
        <v>5757</v>
      </c>
      <c r="F5837" s="56" t="s">
        <v>2049</v>
      </c>
    </row>
    <row r="5838" spans="1:6" x14ac:dyDescent="0.25">
      <c r="A5838" s="56" t="s">
        <v>4679</v>
      </c>
      <c r="B5838" s="56" t="s">
        <v>2049</v>
      </c>
      <c r="C5838" s="56" t="s">
        <v>298</v>
      </c>
      <c r="D5838" s="57" t="s">
        <v>5767</v>
      </c>
      <c r="E5838" s="72" t="s">
        <v>5757</v>
      </c>
      <c r="F5838" s="56" t="s">
        <v>2049</v>
      </c>
    </row>
    <row r="5839" spans="1:6" x14ac:dyDescent="0.25">
      <c r="A5839" s="56" t="s">
        <v>3067</v>
      </c>
      <c r="B5839" s="56" t="s">
        <v>2049</v>
      </c>
      <c r="C5839" s="56" t="s">
        <v>298</v>
      </c>
      <c r="D5839" s="57" t="s">
        <v>5767</v>
      </c>
      <c r="E5839" s="72" t="s">
        <v>5757</v>
      </c>
      <c r="F5839" s="56" t="s">
        <v>2049</v>
      </c>
    </row>
    <row r="5840" spans="1:6" x14ac:dyDescent="0.25">
      <c r="A5840" s="56" t="s">
        <v>3069</v>
      </c>
      <c r="B5840" s="56" t="s">
        <v>2049</v>
      </c>
      <c r="C5840" s="56" t="s">
        <v>298</v>
      </c>
      <c r="D5840" s="57" t="s">
        <v>5767</v>
      </c>
      <c r="E5840" s="72" t="s">
        <v>5757</v>
      </c>
      <c r="F5840" s="56" t="s">
        <v>2049</v>
      </c>
    </row>
    <row r="5841" spans="1:6" x14ac:dyDescent="0.25">
      <c r="A5841" s="56" t="s">
        <v>5135</v>
      </c>
      <c r="B5841" s="56" t="s">
        <v>2049</v>
      </c>
      <c r="C5841" s="56" t="s">
        <v>298</v>
      </c>
      <c r="D5841" s="57" t="s">
        <v>5767</v>
      </c>
      <c r="E5841" s="72" t="s">
        <v>5757</v>
      </c>
      <c r="F5841" s="56" t="s">
        <v>2049</v>
      </c>
    </row>
    <row r="5842" spans="1:6" x14ac:dyDescent="0.25">
      <c r="A5842" s="56" t="s">
        <v>3555</v>
      </c>
      <c r="B5842" s="56" t="s">
        <v>2049</v>
      </c>
      <c r="C5842" s="56" t="s">
        <v>298</v>
      </c>
      <c r="D5842" s="57" t="s">
        <v>5767</v>
      </c>
      <c r="E5842" s="72" t="s">
        <v>5757</v>
      </c>
      <c r="F5842" s="56" t="s">
        <v>2049</v>
      </c>
    </row>
    <row r="5843" spans="1:6" x14ac:dyDescent="0.25">
      <c r="A5843" s="56" t="s">
        <v>3765</v>
      </c>
      <c r="B5843" s="56" t="s">
        <v>2049</v>
      </c>
      <c r="C5843" s="56" t="s">
        <v>298</v>
      </c>
      <c r="D5843" s="57" t="s">
        <v>5767</v>
      </c>
      <c r="E5843" s="72" t="s">
        <v>5757</v>
      </c>
      <c r="F5843" s="56" t="s">
        <v>2049</v>
      </c>
    </row>
    <row r="5844" spans="1:6" x14ac:dyDescent="0.25">
      <c r="A5844" s="56" t="s">
        <v>3693</v>
      </c>
      <c r="B5844" s="56" t="s">
        <v>2049</v>
      </c>
      <c r="C5844" s="56" t="s">
        <v>298</v>
      </c>
      <c r="D5844" s="57" t="s">
        <v>5767</v>
      </c>
      <c r="E5844" s="72" t="s">
        <v>5757</v>
      </c>
      <c r="F5844" s="56" t="s">
        <v>2049</v>
      </c>
    </row>
    <row r="5845" spans="1:6" x14ac:dyDescent="0.25">
      <c r="A5845" s="56" t="s">
        <v>3071</v>
      </c>
      <c r="B5845" s="56" t="s">
        <v>2049</v>
      </c>
      <c r="C5845" s="56" t="s">
        <v>298</v>
      </c>
      <c r="D5845" s="57" t="s">
        <v>5767</v>
      </c>
      <c r="E5845" s="72" t="s">
        <v>5757</v>
      </c>
      <c r="F5845" s="56" t="s">
        <v>2049</v>
      </c>
    </row>
    <row r="5846" spans="1:6" x14ac:dyDescent="0.25">
      <c r="A5846" s="56" t="s">
        <v>3900</v>
      </c>
      <c r="B5846" s="56" t="s">
        <v>2049</v>
      </c>
      <c r="C5846" s="56" t="s">
        <v>298</v>
      </c>
      <c r="D5846" s="57" t="s">
        <v>5767</v>
      </c>
      <c r="E5846" s="72" t="s">
        <v>5757</v>
      </c>
      <c r="F5846" s="56" t="s">
        <v>2049</v>
      </c>
    </row>
    <row r="5847" spans="1:6" x14ac:dyDescent="0.25">
      <c r="A5847" s="56" t="s">
        <v>3088</v>
      </c>
      <c r="B5847" s="56" t="s">
        <v>2049</v>
      </c>
      <c r="C5847" s="56" t="s">
        <v>298</v>
      </c>
      <c r="D5847" s="57" t="s">
        <v>5767</v>
      </c>
      <c r="E5847" s="72" t="s">
        <v>5757</v>
      </c>
      <c r="F5847" s="56" t="s">
        <v>2049</v>
      </c>
    </row>
    <row r="5848" spans="1:6" x14ac:dyDescent="0.25">
      <c r="A5848" s="56" t="s">
        <v>3694</v>
      </c>
      <c r="B5848" s="56" t="s">
        <v>2049</v>
      </c>
      <c r="C5848" s="56" t="s">
        <v>298</v>
      </c>
      <c r="D5848" s="57" t="s">
        <v>5767</v>
      </c>
      <c r="E5848" s="72" t="s">
        <v>5757</v>
      </c>
      <c r="F5848" s="56" t="s">
        <v>2049</v>
      </c>
    </row>
    <row r="5849" spans="1:6" x14ac:dyDescent="0.25">
      <c r="A5849" s="56" t="s">
        <v>4901</v>
      </c>
      <c r="B5849" s="56" t="s">
        <v>2049</v>
      </c>
      <c r="C5849" s="56" t="s">
        <v>298</v>
      </c>
      <c r="D5849" s="57" t="s">
        <v>5767</v>
      </c>
      <c r="E5849" s="72" t="s">
        <v>5757</v>
      </c>
      <c r="F5849" s="56" t="s">
        <v>2049</v>
      </c>
    </row>
    <row r="5850" spans="1:6" x14ac:dyDescent="0.25">
      <c r="A5850" s="56" t="s">
        <v>4306</v>
      </c>
      <c r="B5850" s="56" t="s">
        <v>2049</v>
      </c>
      <c r="C5850" s="56" t="s">
        <v>298</v>
      </c>
      <c r="D5850" s="57" t="s">
        <v>5767</v>
      </c>
      <c r="E5850" s="72" t="s">
        <v>5757</v>
      </c>
      <c r="F5850" s="56" t="s">
        <v>2049</v>
      </c>
    </row>
    <row r="5851" spans="1:6" x14ac:dyDescent="0.25">
      <c r="A5851" s="56" t="s">
        <v>2990</v>
      </c>
      <c r="B5851" s="56" t="s">
        <v>2049</v>
      </c>
      <c r="C5851" s="56" t="s">
        <v>298</v>
      </c>
      <c r="D5851" s="57" t="s">
        <v>5767</v>
      </c>
      <c r="E5851" s="72" t="s">
        <v>5757</v>
      </c>
      <c r="F5851" s="56" t="s">
        <v>2049</v>
      </c>
    </row>
    <row r="5852" spans="1:6" x14ac:dyDescent="0.25">
      <c r="A5852" s="56" t="s">
        <v>5116</v>
      </c>
      <c r="B5852" s="56" t="s">
        <v>2049</v>
      </c>
      <c r="C5852" s="56" t="s">
        <v>298</v>
      </c>
      <c r="D5852" s="57" t="s">
        <v>5767</v>
      </c>
      <c r="E5852" s="72" t="s">
        <v>5757</v>
      </c>
      <c r="F5852" s="56" t="s">
        <v>2049</v>
      </c>
    </row>
    <row r="5853" spans="1:6" x14ac:dyDescent="0.25">
      <c r="A5853" s="56" t="s">
        <v>3149</v>
      </c>
      <c r="B5853" s="56" t="s">
        <v>2049</v>
      </c>
      <c r="C5853" s="56" t="s">
        <v>298</v>
      </c>
      <c r="D5853" s="57" t="s">
        <v>5767</v>
      </c>
      <c r="E5853" s="72" t="s">
        <v>5757</v>
      </c>
      <c r="F5853" s="56" t="s">
        <v>2049</v>
      </c>
    </row>
    <row r="5854" spans="1:6" x14ac:dyDescent="0.25">
      <c r="A5854" s="56" t="s">
        <v>3258</v>
      </c>
      <c r="B5854" s="56" t="s">
        <v>2049</v>
      </c>
      <c r="C5854" s="56" t="s">
        <v>298</v>
      </c>
      <c r="D5854" s="57" t="s">
        <v>5767</v>
      </c>
      <c r="E5854" s="72" t="s">
        <v>5757</v>
      </c>
      <c r="F5854" s="56" t="s">
        <v>2049</v>
      </c>
    </row>
    <row r="5855" spans="1:6" x14ac:dyDescent="0.25">
      <c r="A5855" s="56" t="s">
        <v>4159</v>
      </c>
      <c r="B5855" s="56" t="s">
        <v>2049</v>
      </c>
      <c r="C5855" s="56" t="s">
        <v>298</v>
      </c>
      <c r="D5855" s="57" t="s">
        <v>5767</v>
      </c>
      <c r="E5855" s="72" t="s">
        <v>5757</v>
      </c>
      <c r="F5855" s="56" t="s">
        <v>2049</v>
      </c>
    </row>
    <row r="5856" spans="1:6" x14ac:dyDescent="0.25">
      <c r="A5856" s="56" t="s">
        <v>3876</v>
      </c>
      <c r="B5856" s="56" t="s">
        <v>2049</v>
      </c>
      <c r="C5856" s="56" t="s">
        <v>298</v>
      </c>
      <c r="D5856" s="57" t="s">
        <v>5767</v>
      </c>
      <c r="E5856" s="72" t="s">
        <v>5757</v>
      </c>
      <c r="F5856" s="56" t="s">
        <v>2049</v>
      </c>
    </row>
    <row r="5857" spans="1:6" x14ac:dyDescent="0.25">
      <c r="A5857" s="56" t="s">
        <v>3090</v>
      </c>
      <c r="B5857" s="56" t="s">
        <v>2049</v>
      </c>
      <c r="C5857" s="56" t="s">
        <v>298</v>
      </c>
      <c r="D5857" s="57" t="s">
        <v>5767</v>
      </c>
      <c r="E5857" s="72" t="s">
        <v>5757</v>
      </c>
      <c r="F5857" s="56" t="s">
        <v>2049</v>
      </c>
    </row>
    <row r="5858" spans="1:6" x14ac:dyDescent="0.25">
      <c r="A5858" s="56" t="s">
        <v>3219</v>
      </c>
      <c r="B5858" s="56" t="s">
        <v>2049</v>
      </c>
      <c r="C5858" s="56" t="s">
        <v>298</v>
      </c>
      <c r="D5858" s="57" t="s">
        <v>5767</v>
      </c>
      <c r="E5858" s="72" t="s">
        <v>5757</v>
      </c>
      <c r="F5858" s="56" t="s">
        <v>2049</v>
      </c>
    </row>
    <row r="5859" spans="1:6" x14ac:dyDescent="0.25">
      <c r="A5859" s="56" t="s">
        <v>5052</v>
      </c>
      <c r="B5859" s="56" t="s">
        <v>2049</v>
      </c>
      <c r="C5859" s="56" t="s">
        <v>298</v>
      </c>
      <c r="D5859" s="57" t="s">
        <v>5767</v>
      </c>
      <c r="E5859" s="72" t="s">
        <v>5757</v>
      </c>
      <c r="F5859" s="56" t="s">
        <v>2049</v>
      </c>
    </row>
    <row r="5860" spans="1:6" x14ac:dyDescent="0.25">
      <c r="A5860" s="56" t="s">
        <v>3198</v>
      </c>
      <c r="B5860" s="56" t="s">
        <v>2049</v>
      </c>
      <c r="C5860" s="56" t="s">
        <v>298</v>
      </c>
      <c r="D5860" s="57" t="s">
        <v>5767</v>
      </c>
      <c r="E5860" s="72" t="s">
        <v>5757</v>
      </c>
      <c r="F5860" s="56" t="s">
        <v>2049</v>
      </c>
    </row>
    <row r="5861" spans="1:6" x14ac:dyDescent="0.25">
      <c r="A5861" s="56" t="s">
        <v>4145</v>
      </c>
      <c r="B5861" s="56" t="s">
        <v>2050</v>
      </c>
      <c r="C5861" s="56" t="s">
        <v>243</v>
      </c>
      <c r="D5861" s="57" t="s">
        <v>5767</v>
      </c>
      <c r="E5861" s="72" t="s">
        <v>5757</v>
      </c>
      <c r="F5861" s="56" t="s">
        <v>2050</v>
      </c>
    </row>
    <row r="5862" spans="1:6" x14ac:dyDescent="0.25">
      <c r="A5862" s="56" t="s">
        <v>2910</v>
      </c>
      <c r="B5862" s="56" t="s">
        <v>2050</v>
      </c>
      <c r="C5862" s="56" t="s">
        <v>243</v>
      </c>
      <c r="D5862" s="57" t="s">
        <v>5767</v>
      </c>
      <c r="E5862" s="72" t="s">
        <v>5757</v>
      </c>
      <c r="F5862" s="56" t="s">
        <v>2050</v>
      </c>
    </row>
    <row r="5863" spans="1:6" x14ac:dyDescent="0.25">
      <c r="A5863" s="56" t="s">
        <v>4146</v>
      </c>
      <c r="B5863" s="56" t="s">
        <v>2050</v>
      </c>
      <c r="C5863" s="56" t="s">
        <v>243</v>
      </c>
      <c r="D5863" s="57" t="s">
        <v>5767</v>
      </c>
      <c r="E5863" s="72" t="s">
        <v>5757</v>
      </c>
      <c r="F5863" s="56" t="s">
        <v>2050</v>
      </c>
    </row>
    <row r="5864" spans="1:6" x14ac:dyDescent="0.25">
      <c r="A5864" s="56" t="s">
        <v>2825</v>
      </c>
      <c r="B5864" s="56" t="s">
        <v>2050</v>
      </c>
      <c r="C5864" s="56" t="s">
        <v>243</v>
      </c>
      <c r="D5864" s="57" t="s">
        <v>5767</v>
      </c>
      <c r="E5864" s="72" t="s">
        <v>5757</v>
      </c>
      <c r="F5864" s="56" t="s">
        <v>2050</v>
      </c>
    </row>
    <row r="5865" spans="1:6" x14ac:dyDescent="0.25">
      <c r="A5865" s="56" t="s">
        <v>3656</v>
      </c>
      <c r="B5865" s="56" t="s">
        <v>2050</v>
      </c>
      <c r="C5865" s="56" t="s">
        <v>243</v>
      </c>
      <c r="D5865" s="57" t="s">
        <v>5767</v>
      </c>
      <c r="E5865" s="72" t="s">
        <v>5757</v>
      </c>
      <c r="F5865" s="56" t="s">
        <v>2050</v>
      </c>
    </row>
    <row r="5866" spans="1:6" x14ac:dyDescent="0.25">
      <c r="A5866" s="56" t="s">
        <v>4190</v>
      </c>
      <c r="B5866" s="56" t="s">
        <v>2050</v>
      </c>
      <c r="C5866" s="56" t="s">
        <v>243</v>
      </c>
      <c r="D5866" s="57" t="s">
        <v>5767</v>
      </c>
      <c r="E5866" s="72" t="s">
        <v>5757</v>
      </c>
      <c r="F5866" s="56" t="s">
        <v>2050</v>
      </c>
    </row>
    <row r="5867" spans="1:6" x14ac:dyDescent="0.25">
      <c r="A5867" s="56" t="s">
        <v>4546</v>
      </c>
      <c r="B5867" s="56" t="s">
        <v>2050</v>
      </c>
      <c r="C5867" s="56" t="s">
        <v>243</v>
      </c>
      <c r="D5867" s="57" t="s">
        <v>5767</v>
      </c>
      <c r="E5867" s="72" t="s">
        <v>5757</v>
      </c>
      <c r="F5867" s="56" t="s">
        <v>2050</v>
      </c>
    </row>
    <row r="5868" spans="1:6" x14ac:dyDescent="0.25">
      <c r="A5868" s="56" t="s">
        <v>4193</v>
      </c>
      <c r="B5868" s="56" t="s">
        <v>2050</v>
      </c>
      <c r="C5868" s="56" t="s">
        <v>243</v>
      </c>
      <c r="D5868" s="57" t="s">
        <v>5767</v>
      </c>
      <c r="E5868" s="72" t="s">
        <v>5757</v>
      </c>
      <c r="F5868" s="56" t="s">
        <v>2050</v>
      </c>
    </row>
    <row r="5869" spans="1:6" x14ac:dyDescent="0.25">
      <c r="A5869" s="56" t="s">
        <v>4933</v>
      </c>
      <c r="B5869" s="56" t="s">
        <v>2050</v>
      </c>
      <c r="C5869" s="56" t="s">
        <v>243</v>
      </c>
      <c r="D5869" s="57" t="s">
        <v>5767</v>
      </c>
      <c r="E5869" s="72" t="s">
        <v>5757</v>
      </c>
      <c r="F5869" s="56" t="s">
        <v>2050</v>
      </c>
    </row>
    <row r="5870" spans="1:6" x14ac:dyDescent="0.25">
      <c r="A5870" s="56" t="s">
        <v>5119</v>
      </c>
      <c r="B5870" s="56" t="s">
        <v>2050</v>
      </c>
      <c r="C5870" s="56" t="s">
        <v>243</v>
      </c>
      <c r="D5870" s="57" t="s">
        <v>5767</v>
      </c>
      <c r="E5870" s="72" t="s">
        <v>5757</v>
      </c>
      <c r="F5870" s="56" t="s">
        <v>2050</v>
      </c>
    </row>
    <row r="5871" spans="1:6" x14ac:dyDescent="0.25">
      <c r="A5871" s="56" t="s">
        <v>3487</v>
      </c>
      <c r="B5871" s="56" t="s">
        <v>2050</v>
      </c>
      <c r="C5871" s="56" t="s">
        <v>243</v>
      </c>
      <c r="D5871" s="57" t="s">
        <v>5767</v>
      </c>
      <c r="E5871" s="72" t="s">
        <v>5757</v>
      </c>
      <c r="F5871" s="56" t="s">
        <v>2050</v>
      </c>
    </row>
    <row r="5872" spans="1:6" x14ac:dyDescent="0.25">
      <c r="A5872" s="56" t="s">
        <v>4879</v>
      </c>
      <c r="B5872" s="56" t="s">
        <v>2050</v>
      </c>
      <c r="C5872" s="56" t="s">
        <v>243</v>
      </c>
      <c r="D5872" s="57" t="s">
        <v>5767</v>
      </c>
      <c r="E5872" s="72" t="s">
        <v>5757</v>
      </c>
      <c r="F5872" s="56" t="s">
        <v>2050</v>
      </c>
    </row>
    <row r="5873" spans="1:6" x14ac:dyDescent="0.25">
      <c r="A5873" s="56" t="s">
        <v>2879</v>
      </c>
      <c r="B5873" s="56" t="s">
        <v>2050</v>
      </c>
      <c r="C5873" s="56" t="s">
        <v>243</v>
      </c>
      <c r="D5873" s="57" t="s">
        <v>5767</v>
      </c>
      <c r="E5873" s="72" t="s">
        <v>5757</v>
      </c>
      <c r="F5873" s="56" t="s">
        <v>2050</v>
      </c>
    </row>
    <row r="5874" spans="1:6" x14ac:dyDescent="0.25">
      <c r="A5874" s="56" t="s">
        <v>2880</v>
      </c>
      <c r="B5874" s="56" t="s">
        <v>2050</v>
      </c>
      <c r="C5874" s="56" t="s">
        <v>243</v>
      </c>
      <c r="D5874" s="57" t="s">
        <v>5767</v>
      </c>
      <c r="E5874" s="72" t="s">
        <v>5757</v>
      </c>
      <c r="F5874" s="56" t="s">
        <v>2050</v>
      </c>
    </row>
    <row r="5875" spans="1:6" x14ac:dyDescent="0.25">
      <c r="A5875" s="56" t="s">
        <v>4880</v>
      </c>
      <c r="B5875" s="56" t="s">
        <v>2050</v>
      </c>
      <c r="C5875" s="56" t="s">
        <v>243</v>
      </c>
      <c r="D5875" s="57" t="s">
        <v>5767</v>
      </c>
      <c r="E5875" s="72" t="s">
        <v>5757</v>
      </c>
      <c r="F5875" s="56" t="s">
        <v>2050</v>
      </c>
    </row>
    <row r="5876" spans="1:6" x14ac:dyDescent="0.25">
      <c r="A5876" s="56" t="s">
        <v>3225</v>
      </c>
      <c r="B5876" s="56" t="s">
        <v>2050</v>
      </c>
      <c r="C5876" s="56" t="s">
        <v>243</v>
      </c>
      <c r="D5876" s="57" t="s">
        <v>5767</v>
      </c>
      <c r="E5876" s="72" t="s">
        <v>5757</v>
      </c>
      <c r="F5876" s="56" t="s">
        <v>2050</v>
      </c>
    </row>
    <row r="5877" spans="1:6" x14ac:dyDescent="0.25">
      <c r="A5877" s="56" t="s">
        <v>3139</v>
      </c>
      <c r="B5877" s="56" t="s">
        <v>2050</v>
      </c>
      <c r="C5877" s="56" t="s">
        <v>243</v>
      </c>
      <c r="D5877" s="57" t="s">
        <v>5767</v>
      </c>
      <c r="E5877" s="72" t="s">
        <v>5757</v>
      </c>
      <c r="F5877" s="56" t="s">
        <v>2050</v>
      </c>
    </row>
    <row r="5878" spans="1:6" x14ac:dyDescent="0.25">
      <c r="A5878" s="56" t="s">
        <v>3889</v>
      </c>
      <c r="B5878" s="56" t="s">
        <v>2050</v>
      </c>
      <c r="C5878" s="56" t="s">
        <v>243</v>
      </c>
      <c r="D5878" s="57" t="s">
        <v>5767</v>
      </c>
      <c r="E5878" s="72" t="s">
        <v>5757</v>
      </c>
      <c r="F5878" s="56" t="s">
        <v>2050</v>
      </c>
    </row>
    <row r="5879" spans="1:6" x14ac:dyDescent="0.25">
      <c r="A5879" s="56" t="s">
        <v>4621</v>
      </c>
      <c r="B5879" s="56" t="s">
        <v>2050</v>
      </c>
      <c r="C5879" s="56" t="s">
        <v>243</v>
      </c>
      <c r="D5879" s="57" t="s">
        <v>5767</v>
      </c>
      <c r="E5879" s="72" t="s">
        <v>5757</v>
      </c>
      <c r="F5879" s="56" t="s">
        <v>2050</v>
      </c>
    </row>
    <row r="5880" spans="1:6" x14ac:dyDescent="0.25">
      <c r="A5880" s="56" t="s">
        <v>3729</v>
      </c>
      <c r="B5880" s="56" t="s">
        <v>2050</v>
      </c>
      <c r="C5880" s="56" t="s">
        <v>243</v>
      </c>
      <c r="D5880" s="57" t="s">
        <v>5767</v>
      </c>
      <c r="E5880" s="72" t="s">
        <v>5757</v>
      </c>
      <c r="F5880" s="56" t="s">
        <v>2050</v>
      </c>
    </row>
    <row r="5881" spans="1:6" x14ac:dyDescent="0.25">
      <c r="A5881" s="56" t="s">
        <v>3730</v>
      </c>
      <c r="B5881" s="56" t="s">
        <v>2050</v>
      </c>
      <c r="C5881" s="56" t="s">
        <v>243</v>
      </c>
      <c r="D5881" s="57" t="s">
        <v>5767</v>
      </c>
      <c r="E5881" s="72" t="s">
        <v>5757</v>
      </c>
      <c r="F5881" s="56" t="s">
        <v>2050</v>
      </c>
    </row>
    <row r="5882" spans="1:6" x14ac:dyDescent="0.25">
      <c r="A5882" s="56" t="s">
        <v>4549</v>
      </c>
      <c r="B5882" s="56" t="s">
        <v>2050</v>
      </c>
      <c r="C5882" s="56" t="s">
        <v>243</v>
      </c>
      <c r="D5882" s="57" t="s">
        <v>5767</v>
      </c>
      <c r="E5882" s="72" t="s">
        <v>5757</v>
      </c>
      <c r="F5882" s="56" t="s">
        <v>2050</v>
      </c>
    </row>
    <row r="5883" spans="1:6" x14ac:dyDescent="0.25">
      <c r="A5883" s="56" t="s">
        <v>2958</v>
      </c>
      <c r="B5883" s="56" t="s">
        <v>2050</v>
      </c>
      <c r="C5883" s="56" t="s">
        <v>243</v>
      </c>
      <c r="D5883" s="57" t="s">
        <v>5767</v>
      </c>
      <c r="E5883" s="72" t="s">
        <v>5757</v>
      </c>
      <c r="F5883" s="56" t="s">
        <v>2050</v>
      </c>
    </row>
    <row r="5884" spans="1:6" x14ac:dyDescent="0.25">
      <c r="A5884" s="56" t="s">
        <v>5039</v>
      </c>
      <c r="B5884" s="56" t="s">
        <v>2050</v>
      </c>
      <c r="C5884" s="56" t="s">
        <v>243</v>
      </c>
      <c r="D5884" s="57" t="s">
        <v>5767</v>
      </c>
      <c r="E5884" s="72" t="s">
        <v>5757</v>
      </c>
      <c r="F5884" s="56" t="s">
        <v>2050</v>
      </c>
    </row>
    <row r="5885" spans="1:6" x14ac:dyDescent="0.25">
      <c r="A5885" s="56" t="s">
        <v>4623</v>
      </c>
      <c r="B5885" s="56" t="s">
        <v>2050</v>
      </c>
      <c r="C5885" s="56" t="s">
        <v>243</v>
      </c>
      <c r="D5885" s="57" t="s">
        <v>5767</v>
      </c>
      <c r="E5885" s="72" t="s">
        <v>5757</v>
      </c>
      <c r="F5885" s="56" t="s">
        <v>2050</v>
      </c>
    </row>
    <row r="5886" spans="1:6" x14ac:dyDescent="0.25">
      <c r="A5886" s="56" t="s">
        <v>4624</v>
      </c>
      <c r="B5886" s="56" t="s">
        <v>2050</v>
      </c>
      <c r="C5886" s="56" t="s">
        <v>243</v>
      </c>
      <c r="D5886" s="57" t="s">
        <v>5767</v>
      </c>
      <c r="E5886" s="72" t="s">
        <v>5757</v>
      </c>
      <c r="F5886" s="56" t="s">
        <v>2050</v>
      </c>
    </row>
    <row r="5887" spans="1:6" x14ac:dyDescent="0.25">
      <c r="A5887" s="56" t="s">
        <v>2944</v>
      </c>
      <c r="B5887" s="56" t="s">
        <v>2050</v>
      </c>
      <c r="C5887" s="56" t="s">
        <v>5780</v>
      </c>
      <c r="D5887" s="57" t="s">
        <v>5767</v>
      </c>
      <c r="E5887" s="72" t="s">
        <v>5757</v>
      </c>
      <c r="F5887" s="56" t="s">
        <v>2050</v>
      </c>
    </row>
    <row r="5888" spans="1:6" x14ac:dyDescent="0.25">
      <c r="A5888" s="56" t="s">
        <v>2959</v>
      </c>
      <c r="B5888" s="56" t="s">
        <v>2050</v>
      </c>
      <c r="C5888" s="56" t="s">
        <v>5780</v>
      </c>
      <c r="D5888" s="57" t="s">
        <v>5767</v>
      </c>
      <c r="E5888" s="72" t="s">
        <v>5757</v>
      </c>
      <c r="F5888" s="56" t="s">
        <v>2050</v>
      </c>
    </row>
    <row r="5889" spans="1:6" x14ac:dyDescent="0.25">
      <c r="A5889" s="56" t="s">
        <v>4198</v>
      </c>
      <c r="B5889" s="56" t="s">
        <v>2050</v>
      </c>
      <c r="C5889" s="56" t="s">
        <v>5780</v>
      </c>
      <c r="D5889" s="57" t="s">
        <v>5767</v>
      </c>
      <c r="E5889" s="72" t="s">
        <v>5757</v>
      </c>
      <c r="F5889" s="56" t="s">
        <v>2050</v>
      </c>
    </row>
    <row r="5890" spans="1:6" x14ac:dyDescent="0.25">
      <c r="A5890" s="56" t="s">
        <v>4488</v>
      </c>
      <c r="B5890" s="56" t="s">
        <v>2050</v>
      </c>
      <c r="C5890" s="56" t="s">
        <v>5780</v>
      </c>
      <c r="D5890" s="57" t="s">
        <v>5767</v>
      </c>
      <c r="E5890" s="72" t="s">
        <v>5757</v>
      </c>
      <c r="F5890" s="56" t="s">
        <v>2050</v>
      </c>
    </row>
    <row r="5891" spans="1:6" x14ac:dyDescent="0.25">
      <c r="A5891" s="56" t="s">
        <v>3171</v>
      </c>
      <c r="B5891" s="56" t="s">
        <v>2050</v>
      </c>
      <c r="C5891" s="56" t="s">
        <v>5780</v>
      </c>
      <c r="D5891" s="57" t="s">
        <v>5767</v>
      </c>
      <c r="E5891" s="72" t="s">
        <v>5757</v>
      </c>
      <c r="F5891" s="56" t="s">
        <v>2050</v>
      </c>
    </row>
    <row r="5892" spans="1:6" x14ac:dyDescent="0.25">
      <c r="A5892" s="56" t="s">
        <v>4339</v>
      </c>
      <c r="B5892" s="56" t="s">
        <v>2050</v>
      </c>
      <c r="C5892" s="56" t="s">
        <v>5780</v>
      </c>
      <c r="D5892" s="57" t="s">
        <v>5767</v>
      </c>
      <c r="E5892" s="72" t="s">
        <v>5757</v>
      </c>
      <c r="F5892" s="56" t="s">
        <v>2050</v>
      </c>
    </row>
    <row r="5893" spans="1:6" x14ac:dyDescent="0.25">
      <c r="A5893" s="56" t="s">
        <v>2961</v>
      </c>
      <c r="B5893" s="56" t="s">
        <v>2050</v>
      </c>
      <c r="C5893" s="56" t="s">
        <v>5780</v>
      </c>
      <c r="D5893" s="57" t="s">
        <v>5767</v>
      </c>
      <c r="E5893" s="72" t="s">
        <v>5757</v>
      </c>
      <c r="F5893" s="56" t="s">
        <v>2050</v>
      </c>
    </row>
    <row r="5894" spans="1:6" x14ac:dyDescent="0.25">
      <c r="A5894" s="56" t="s">
        <v>780</v>
      </c>
      <c r="B5894" s="56" t="s">
        <v>2050</v>
      </c>
      <c r="C5894" s="56" t="s">
        <v>5780</v>
      </c>
      <c r="D5894" s="57" t="s">
        <v>5767</v>
      </c>
      <c r="E5894" s="72" t="s">
        <v>5757</v>
      </c>
      <c r="F5894" s="56" t="s">
        <v>2050</v>
      </c>
    </row>
    <row r="5895" spans="1:6" x14ac:dyDescent="0.25">
      <c r="A5895" s="56" t="s">
        <v>4180</v>
      </c>
      <c r="B5895" s="56" t="s">
        <v>2050</v>
      </c>
      <c r="C5895" s="56" t="s">
        <v>5780</v>
      </c>
      <c r="D5895" s="57" t="s">
        <v>5767</v>
      </c>
      <c r="E5895" s="72" t="s">
        <v>5757</v>
      </c>
      <c r="F5895" s="56" t="s">
        <v>2050</v>
      </c>
    </row>
    <row r="5896" spans="1:6" x14ac:dyDescent="0.25">
      <c r="A5896" s="56" t="s">
        <v>3510</v>
      </c>
      <c r="B5896" s="56" t="s">
        <v>2050</v>
      </c>
      <c r="C5896" s="56" t="s">
        <v>5780</v>
      </c>
      <c r="D5896" s="57" t="s">
        <v>5767</v>
      </c>
      <c r="E5896" s="72" t="s">
        <v>5757</v>
      </c>
      <c r="F5896" s="56" t="s">
        <v>2050</v>
      </c>
    </row>
    <row r="5897" spans="1:6" x14ac:dyDescent="0.25">
      <c r="A5897" s="56" t="s">
        <v>3175</v>
      </c>
      <c r="B5897" s="56" t="s">
        <v>2050</v>
      </c>
      <c r="C5897" s="56" t="s">
        <v>5780</v>
      </c>
      <c r="D5897" s="57" t="s">
        <v>5767</v>
      </c>
      <c r="E5897" s="72" t="s">
        <v>5757</v>
      </c>
      <c r="F5897" s="56" t="s">
        <v>2050</v>
      </c>
    </row>
    <row r="5898" spans="1:6" x14ac:dyDescent="0.25">
      <c r="A5898" s="56" t="s">
        <v>5132</v>
      </c>
      <c r="B5898" s="56" t="s">
        <v>2050</v>
      </c>
      <c r="C5898" s="56" t="s">
        <v>5780</v>
      </c>
      <c r="D5898" s="57" t="s">
        <v>5767</v>
      </c>
      <c r="E5898" s="72" t="s">
        <v>5757</v>
      </c>
      <c r="F5898" s="56" t="s">
        <v>2050</v>
      </c>
    </row>
    <row r="5899" spans="1:6" x14ac:dyDescent="0.25">
      <c r="A5899" s="56" t="s">
        <v>4774</v>
      </c>
      <c r="B5899" s="56" t="s">
        <v>2050</v>
      </c>
      <c r="C5899" s="56" t="s">
        <v>5780</v>
      </c>
      <c r="D5899" s="57" t="s">
        <v>5767</v>
      </c>
      <c r="E5899" s="72" t="s">
        <v>5757</v>
      </c>
      <c r="F5899" s="56" t="s">
        <v>2050</v>
      </c>
    </row>
    <row r="5900" spans="1:6" x14ac:dyDescent="0.25">
      <c r="A5900" s="56" t="s">
        <v>5070</v>
      </c>
      <c r="B5900" s="56" t="s">
        <v>2050</v>
      </c>
      <c r="C5900" s="56" t="s">
        <v>5780</v>
      </c>
      <c r="D5900" s="57" t="s">
        <v>5767</v>
      </c>
      <c r="E5900" s="72" t="s">
        <v>5757</v>
      </c>
      <c r="F5900" s="56" t="s">
        <v>2050</v>
      </c>
    </row>
    <row r="5901" spans="1:6" x14ac:dyDescent="0.25">
      <c r="A5901" s="56" t="s">
        <v>4937</v>
      </c>
      <c r="B5901" s="56" t="s">
        <v>2050</v>
      </c>
      <c r="C5901" s="56" t="s">
        <v>5780</v>
      </c>
      <c r="D5901" s="57" t="s">
        <v>5767</v>
      </c>
      <c r="E5901" s="72" t="s">
        <v>5757</v>
      </c>
      <c r="F5901" s="56" t="s">
        <v>2050</v>
      </c>
    </row>
    <row r="5902" spans="1:6" x14ac:dyDescent="0.25">
      <c r="A5902" s="56" t="s">
        <v>3663</v>
      </c>
      <c r="B5902" s="56" t="s">
        <v>2050</v>
      </c>
      <c r="C5902" s="56" t="s">
        <v>5780</v>
      </c>
      <c r="D5902" s="57" t="s">
        <v>5767</v>
      </c>
      <c r="E5902" s="72" t="s">
        <v>5757</v>
      </c>
      <c r="F5902" s="56" t="s">
        <v>2050</v>
      </c>
    </row>
    <row r="5903" spans="1:6" x14ac:dyDescent="0.25">
      <c r="A5903" s="56" t="s">
        <v>5137</v>
      </c>
      <c r="B5903" s="56" t="s">
        <v>2050</v>
      </c>
      <c r="C5903" s="56" t="s">
        <v>5780</v>
      </c>
      <c r="D5903" s="57" t="s">
        <v>5767</v>
      </c>
      <c r="E5903" s="72" t="s">
        <v>5757</v>
      </c>
      <c r="F5903" s="56" t="s">
        <v>2050</v>
      </c>
    </row>
    <row r="5904" spans="1:6" x14ac:dyDescent="0.25">
      <c r="A5904" s="56" t="s">
        <v>4392</v>
      </c>
      <c r="B5904" s="56" t="s">
        <v>2050</v>
      </c>
      <c r="C5904" s="56" t="s">
        <v>5780</v>
      </c>
      <c r="D5904" s="57" t="s">
        <v>5767</v>
      </c>
      <c r="E5904" s="72" t="s">
        <v>5757</v>
      </c>
      <c r="F5904" s="56" t="s">
        <v>2050</v>
      </c>
    </row>
    <row r="5905" spans="1:6" x14ac:dyDescent="0.25">
      <c r="A5905" s="56" t="s">
        <v>4393</v>
      </c>
      <c r="B5905" s="56" t="s">
        <v>2050</v>
      </c>
      <c r="C5905" s="56" t="s">
        <v>5780</v>
      </c>
      <c r="D5905" s="57" t="s">
        <v>5767</v>
      </c>
      <c r="E5905" s="72" t="s">
        <v>5757</v>
      </c>
      <c r="F5905" s="56" t="s">
        <v>2050</v>
      </c>
    </row>
    <row r="5906" spans="1:6" x14ac:dyDescent="0.25">
      <c r="A5906" s="56" t="s">
        <v>4103</v>
      </c>
      <c r="B5906" s="56" t="s">
        <v>2050</v>
      </c>
      <c r="C5906" s="56" t="s">
        <v>5780</v>
      </c>
      <c r="D5906" s="57" t="s">
        <v>5767</v>
      </c>
      <c r="E5906" s="72" t="s">
        <v>5757</v>
      </c>
      <c r="F5906" s="56" t="s">
        <v>2050</v>
      </c>
    </row>
    <row r="5907" spans="1:6" x14ac:dyDescent="0.25">
      <c r="A5907" s="56" t="s">
        <v>3494</v>
      </c>
      <c r="B5907" s="56" t="s">
        <v>2050</v>
      </c>
      <c r="C5907" s="56" t="s">
        <v>5780</v>
      </c>
      <c r="D5907" s="57" t="s">
        <v>5767</v>
      </c>
      <c r="E5907" s="72" t="s">
        <v>5757</v>
      </c>
      <c r="F5907" s="56" t="s">
        <v>2050</v>
      </c>
    </row>
    <row r="5908" spans="1:6" x14ac:dyDescent="0.25">
      <c r="A5908" s="56" t="s">
        <v>4341</v>
      </c>
      <c r="B5908" s="56" t="s">
        <v>2050</v>
      </c>
      <c r="C5908" s="56" t="s">
        <v>5780</v>
      </c>
      <c r="D5908" s="57" t="s">
        <v>5767</v>
      </c>
      <c r="E5908" s="72" t="s">
        <v>5757</v>
      </c>
      <c r="F5908" s="56" t="s">
        <v>2050</v>
      </c>
    </row>
    <row r="5909" spans="1:6" x14ac:dyDescent="0.25">
      <c r="A5909" s="56" t="s">
        <v>3898</v>
      </c>
      <c r="B5909" s="56" t="s">
        <v>2050</v>
      </c>
      <c r="C5909" s="56" t="s">
        <v>5780</v>
      </c>
      <c r="D5909" s="57" t="s">
        <v>5767</v>
      </c>
      <c r="E5909" s="72" t="s">
        <v>5757</v>
      </c>
      <c r="F5909" s="56" t="s">
        <v>2050</v>
      </c>
    </row>
    <row r="5910" spans="1:6" x14ac:dyDescent="0.25">
      <c r="A5910" s="56" t="s">
        <v>3738</v>
      </c>
      <c r="B5910" s="56" t="s">
        <v>2050</v>
      </c>
      <c r="C5910" s="56" t="s">
        <v>5780</v>
      </c>
      <c r="D5910" s="57" t="s">
        <v>5767</v>
      </c>
      <c r="E5910" s="72" t="s">
        <v>5757</v>
      </c>
      <c r="F5910" s="56" t="s">
        <v>2050</v>
      </c>
    </row>
    <row r="5911" spans="1:6" x14ac:dyDescent="0.25">
      <c r="A5911" s="56" t="s">
        <v>3666</v>
      </c>
      <c r="B5911" s="56" t="s">
        <v>2050</v>
      </c>
      <c r="C5911" s="56" t="s">
        <v>5780</v>
      </c>
      <c r="D5911" s="57" t="s">
        <v>5767</v>
      </c>
      <c r="E5911" s="72" t="s">
        <v>5757</v>
      </c>
      <c r="F5911" s="56" t="s">
        <v>2050</v>
      </c>
    </row>
    <row r="5912" spans="1:6" x14ac:dyDescent="0.25">
      <c r="A5912" s="56" t="s">
        <v>4229</v>
      </c>
      <c r="B5912" s="56" t="s">
        <v>2050</v>
      </c>
      <c r="C5912" s="56" t="s">
        <v>5791</v>
      </c>
      <c r="D5912" s="57" t="s">
        <v>5767</v>
      </c>
      <c r="E5912" s="72" t="s">
        <v>5757</v>
      </c>
      <c r="F5912" s="56" t="s">
        <v>2050</v>
      </c>
    </row>
    <row r="5913" spans="1:6" x14ac:dyDescent="0.25">
      <c r="A5913" s="56" t="s">
        <v>4342</v>
      </c>
      <c r="B5913" s="56" t="s">
        <v>2050</v>
      </c>
      <c r="C5913" s="56" t="s">
        <v>5791</v>
      </c>
      <c r="D5913" s="57" t="s">
        <v>5767</v>
      </c>
      <c r="E5913" s="72" t="s">
        <v>5757</v>
      </c>
      <c r="F5913" s="56" t="s">
        <v>2050</v>
      </c>
    </row>
    <row r="5914" spans="1:6" x14ac:dyDescent="0.25">
      <c r="A5914" s="56" t="s">
        <v>3691</v>
      </c>
      <c r="B5914" s="56" t="s">
        <v>2050</v>
      </c>
      <c r="C5914" s="56" t="s">
        <v>5791</v>
      </c>
      <c r="D5914" s="57" t="s">
        <v>5767</v>
      </c>
      <c r="E5914" s="72" t="s">
        <v>5757</v>
      </c>
      <c r="F5914" s="56" t="s">
        <v>2050</v>
      </c>
    </row>
    <row r="5915" spans="1:6" x14ac:dyDescent="0.25">
      <c r="A5915" s="56" t="s">
        <v>2794</v>
      </c>
      <c r="B5915" s="56" t="s">
        <v>2050</v>
      </c>
      <c r="C5915" s="56" t="s">
        <v>5791</v>
      </c>
      <c r="D5915" s="57" t="s">
        <v>5767</v>
      </c>
      <c r="E5915" s="72" t="s">
        <v>5757</v>
      </c>
      <c r="F5915" s="56" t="s">
        <v>2050</v>
      </c>
    </row>
    <row r="5916" spans="1:6" x14ac:dyDescent="0.25">
      <c r="A5916" s="56" t="s">
        <v>3667</v>
      </c>
      <c r="B5916" s="56" t="s">
        <v>2050</v>
      </c>
      <c r="C5916" s="56" t="s">
        <v>5791</v>
      </c>
      <c r="D5916" s="57" t="s">
        <v>5767</v>
      </c>
      <c r="E5916" s="72" t="s">
        <v>5757</v>
      </c>
      <c r="F5916" s="56" t="s">
        <v>2050</v>
      </c>
    </row>
    <row r="5917" spans="1:6" x14ac:dyDescent="0.25">
      <c r="A5917" s="56" t="s">
        <v>3899</v>
      </c>
      <c r="B5917" s="56" t="s">
        <v>2050</v>
      </c>
      <c r="C5917" s="56" t="s">
        <v>5791</v>
      </c>
      <c r="D5917" s="57" t="s">
        <v>5767</v>
      </c>
      <c r="E5917" s="72" t="s">
        <v>5757</v>
      </c>
      <c r="F5917" s="56" t="s">
        <v>2050</v>
      </c>
    </row>
    <row r="5918" spans="1:6" x14ac:dyDescent="0.25">
      <c r="A5918" s="56" t="s">
        <v>2892</v>
      </c>
      <c r="B5918" s="56" t="s">
        <v>2050</v>
      </c>
      <c r="C5918" s="56" t="s">
        <v>5791</v>
      </c>
      <c r="D5918" s="57" t="s">
        <v>5767</v>
      </c>
      <c r="E5918" s="72" t="s">
        <v>5757</v>
      </c>
      <c r="F5918" s="56" t="s">
        <v>2050</v>
      </c>
    </row>
    <row r="5919" spans="1:6" x14ac:dyDescent="0.25">
      <c r="A5919" s="56" t="s">
        <v>4894</v>
      </c>
      <c r="B5919" s="56" t="s">
        <v>2050</v>
      </c>
      <c r="C5919" s="56" t="s">
        <v>5791</v>
      </c>
      <c r="D5919" s="57" t="s">
        <v>5767</v>
      </c>
      <c r="E5919" s="72" t="s">
        <v>5757</v>
      </c>
      <c r="F5919" s="56" t="s">
        <v>2050</v>
      </c>
    </row>
    <row r="5920" spans="1:6" x14ac:dyDescent="0.25">
      <c r="A5920" s="56" t="s">
        <v>3669</v>
      </c>
      <c r="B5920" s="56" t="s">
        <v>2050</v>
      </c>
      <c r="C5920" s="56" t="s">
        <v>5791</v>
      </c>
      <c r="D5920" s="57" t="s">
        <v>5767</v>
      </c>
      <c r="E5920" s="72" t="s">
        <v>5757</v>
      </c>
      <c r="F5920" s="56" t="s">
        <v>2050</v>
      </c>
    </row>
    <row r="5921" spans="1:6" x14ac:dyDescent="0.25">
      <c r="A5921" s="56" t="s">
        <v>4230</v>
      </c>
      <c r="B5921" s="56" t="s">
        <v>2050</v>
      </c>
      <c r="C5921" s="56" t="s">
        <v>5791</v>
      </c>
      <c r="D5921" s="57" t="s">
        <v>5767</v>
      </c>
      <c r="E5921" s="72" t="s">
        <v>5757</v>
      </c>
      <c r="F5921" s="56" t="s">
        <v>2050</v>
      </c>
    </row>
    <row r="5922" spans="1:6" x14ac:dyDescent="0.25">
      <c r="A5922" s="56" t="s">
        <v>5171</v>
      </c>
      <c r="B5922" s="56" t="s">
        <v>2050</v>
      </c>
      <c r="C5922" s="56" t="s">
        <v>5791</v>
      </c>
      <c r="D5922" s="57" t="s">
        <v>5767</v>
      </c>
      <c r="E5922" s="72" t="s">
        <v>5757</v>
      </c>
      <c r="F5922" s="56" t="s">
        <v>2050</v>
      </c>
    </row>
    <row r="5923" spans="1:6" x14ac:dyDescent="0.25">
      <c r="A5923" s="56" t="s">
        <v>3739</v>
      </c>
      <c r="B5923" s="56" t="s">
        <v>2050</v>
      </c>
      <c r="C5923" s="56" t="s">
        <v>5791</v>
      </c>
      <c r="D5923" s="57" t="s">
        <v>5767</v>
      </c>
      <c r="E5923" s="72" t="s">
        <v>5757</v>
      </c>
      <c r="F5923" s="56" t="s">
        <v>2050</v>
      </c>
    </row>
    <row r="5924" spans="1:6" x14ac:dyDescent="0.25">
      <c r="A5924" s="56" t="s">
        <v>3992</v>
      </c>
      <c r="B5924" s="56" t="s">
        <v>2050</v>
      </c>
      <c r="C5924" s="56" t="s">
        <v>5791</v>
      </c>
      <c r="D5924" s="57" t="s">
        <v>5767</v>
      </c>
      <c r="E5924" s="72" t="s">
        <v>5757</v>
      </c>
      <c r="F5924" s="56" t="s">
        <v>2050</v>
      </c>
    </row>
    <row r="5925" spans="1:6" x14ac:dyDescent="0.25">
      <c r="A5925" s="56" t="s">
        <v>4822</v>
      </c>
      <c r="B5925" s="56" t="s">
        <v>2050</v>
      </c>
      <c r="C5925" s="56" t="s">
        <v>5791</v>
      </c>
      <c r="D5925" s="57" t="s">
        <v>5767</v>
      </c>
      <c r="E5925" s="72" t="s">
        <v>5757</v>
      </c>
      <c r="F5925" s="56" t="s">
        <v>2050</v>
      </c>
    </row>
    <row r="5926" spans="1:6" x14ac:dyDescent="0.25">
      <c r="A5926" s="56" t="s">
        <v>4464</v>
      </c>
      <c r="B5926" s="56" t="s">
        <v>2050</v>
      </c>
      <c r="C5926" s="56" t="s">
        <v>5791</v>
      </c>
      <c r="D5926" s="57" t="s">
        <v>5767</v>
      </c>
      <c r="E5926" s="72" t="s">
        <v>5757</v>
      </c>
      <c r="F5926" s="56" t="s">
        <v>2050</v>
      </c>
    </row>
    <row r="5927" spans="1:6" x14ac:dyDescent="0.25">
      <c r="A5927" s="56" t="s">
        <v>3196</v>
      </c>
      <c r="B5927" s="56" t="s">
        <v>2050</v>
      </c>
      <c r="C5927" s="56" t="s">
        <v>5791</v>
      </c>
      <c r="D5927" s="57" t="s">
        <v>5767</v>
      </c>
      <c r="E5927" s="72" t="s">
        <v>5757</v>
      </c>
      <c r="F5927" s="56" t="s">
        <v>2050</v>
      </c>
    </row>
    <row r="5928" spans="1:6" x14ac:dyDescent="0.25">
      <c r="A5928" s="56" t="s">
        <v>3696</v>
      </c>
      <c r="B5928" s="56" t="s">
        <v>2050</v>
      </c>
      <c r="C5928" s="56" t="s">
        <v>5791</v>
      </c>
      <c r="D5928" s="57" t="s">
        <v>5767</v>
      </c>
      <c r="E5928" s="72" t="s">
        <v>5757</v>
      </c>
      <c r="F5928" s="56" t="s">
        <v>2050</v>
      </c>
    </row>
    <row r="5929" spans="1:6" x14ac:dyDescent="0.25">
      <c r="A5929" s="56" t="s">
        <v>4396</v>
      </c>
      <c r="B5929" s="56" t="s">
        <v>2050</v>
      </c>
      <c r="C5929" s="56" t="s">
        <v>5791</v>
      </c>
      <c r="D5929" s="57" t="s">
        <v>5767</v>
      </c>
      <c r="E5929" s="72" t="s">
        <v>5757</v>
      </c>
      <c r="F5929" s="56" t="s">
        <v>2050</v>
      </c>
    </row>
    <row r="5930" spans="1:6" x14ac:dyDescent="0.25">
      <c r="A5930" s="56" t="s">
        <v>3698</v>
      </c>
      <c r="B5930" s="56" t="s">
        <v>2050</v>
      </c>
      <c r="C5930" s="56" t="s">
        <v>5791</v>
      </c>
      <c r="D5930" s="57" t="s">
        <v>5767</v>
      </c>
      <c r="E5930" s="72" t="s">
        <v>5757</v>
      </c>
      <c r="F5930" s="56" t="s">
        <v>2050</v>
      </c>
    </row>
    <row r="5931" spans="1:6" x14ac:dyDescent="0.25">
      <c r="A5931" s="56" t="s">
        <v>3699</v>
      </c>
      <c r="B5931" s="56" t="s">
        <v>2050</v>
      </c>
      <c r="C5931" s="56" t="s">
        <v>5791</v>
      </c>
      <c r="D5931" s="57" t="s">
        <v>5767</v>
      </c>
      <c r="E5931" s="72" t="s">
        <v>5757</v>
      </c>
      <c r="F5931" s="56" t="s">
        <v>2050</v>
      </c>
    </row>
    <row r="5932" spans="1:6" x14ac:dyDescent="0.25">
      <c r="A5932" s="56" t="s">
        <v>4344</v>
      </c>
      <c r="B5932" s="56" t="s">
        <v>2050</v>
      </c>
      <c r="C5932" s="56" t="s">
        <v>5791</v>
      </c>
      <c r="D5932" s="57" t="s">
        <v>5767</v>
      </c>
      <c r="E5932" s="72" t="s">
        <v>5757</v>
      </c>
      <c r="F5932" s="56" t="s">
        <v>2050</v>
      </c>
    </row>
    <row r="5933" spans="1:6" x14ac:dyDescent="0.25">
      <c r="A5933" s="56" t="s">
        <v>3769</v>
      </c>
      <c r="B5933" s="56" t="s">
        <v>2050</v>
      </c>
      <c r="C5933" s="56" t="s">
        <v>5791</v>
      </c>
      <c r="D5933" s="57" t="s">
        <v>5767</v>
      </c>
      <c r="E5933" s="72" t="s">
        <v>5757</v>
      </c>
      <c r="F5933" s="56" t="s">
        <v>2050</v>
      </c>
    </row>
    <row r="5934" spans="1:6" x14ac:dyDescent="0.25">
      <c r="A5934" s="56" t="s">
        <v>3674</v>
      </c>
      <c r="B5934" s="56" t="s">
        <v>2050</v>
      </c>
      <c r="C5934" s="56" t="s">
        <v>5791</v>
      </c>
      <c r="D5934" s="57" t="s">
        <v>5767</v>
      </c>
      <c r="E5934" s="72" t="s">
        <v>5757</v>
      </c>
      <c r="F5934" s="56" t="s">
        <v>2050</v>
      </c>
    </row>
    <row r="5935" spans="1:6" x14ac:dyDescent="0.25">
      <c r="A5935" s="56" t="s">
        <v>3675</v>
      </c>
      <c r="B5935" s="56" t="s">
        <v>2050</v>
      </c>
      <c r="C5935" s="56" t="s">
        <v>5791</v>
      </c>
      <c r="D5935" s="57" t="s">
        <v>5767</v>
      </c>
      <c r="E5935" s="72" t="s">
        <v>5757</v>
      </c>
      <c r="F5935" s="56" t="s">
        <v>2050</v>
      </c>
    </row>
    <row r="5936" spans="1:6" x14ac:dyDescent="0.25">
      <c r="A5936" s="56" t="s">
        <v>5036</v>
      </c>
      <c r="B5936" s="56" t="s">
        <v>2050</v>
      </c>
      <c r="C5936" s="56" t="s">
        <v>5791</v>
      </c>
      <c r="D5936" s="57" t="s">
        <v>5767</v>
      </c>
      <c r="E5936" s="72" t="s">
        <v>5757</v>
      </c>
      <c r="F5936" s="56" t="s">
        <v>2050</v>
      </c>
    </row>
    <row r="5937" spans="1:6" x14ac:dyDescent="0.25">
      <c r="A5937" s="56" t="s">
        <v>1201</v>
      </c>
      <c r="B5937" s="56" t="s">
        <v>2051</v>
      </c>
      <c r="C5937" s="56" t="s">
        <v>5804</v>
      </c>
      <c r="D5937" s="57" t="s">
        <v>5767</v>
      </c>
      <c r="E5937" s="72" t="s">
        <v>5757</v>
      </c>
      <c r="F5937" s="56" t="s">
        <v>2051</v>
      </c>
    </row>
    <row r="5938" spans="1:6" x14ac:dyDescent="0.25">
      <c r="A5938" s="56" t="s">
        <v>4945</v>
      </c>
      <c r="B5938" s="56" t="s">
        <v>2051</v>
      </c>
      <c r="C5938" s="56" t="s">
        <v>5804</v>
      </c>
      <c r="D5938" s="57" t="s">
        <v>5767</v>
      </c>
      <c r="E5938" s="72" t="s">
        <v>5757</v>
      </c>
      <c r="F5938" s="56" t="s">
        <v>2051</v>
      </c>
    </row>
    <row r="5939" spans="1:6" x14ac:dyDescent="0.25">
      <c r="A5939" s="56" t="s">
        <v>2824</v>
      </c>
      <c r="B5939" s="56" t="s">
        <v>2051</v>
      </c>
      <c r="C5939" s="56" t="s">
        <v>5804</v>
      </c>
      <c r="D5939" s="57" t="s">
        <v>5767</v>
      </c>
      <c r="E5939" s="72" t="s">
        <v>5757</v>
      </c>
      <c r="F5939" s="56" t="s">
        <v>2051</v>
      </c>
    </row>
    <row r="5940" spans="1:6" x14ac:dyDescent="0.25">
      <c r="A5940" s="56" t="s">
        <v>3773</v>
      </c>
      <c r="B5940" s="56" t="s">
        <v>2051</v>
      </c>
      <c r="C5940" s="56" t="s">
        <v>5804</v>
      </c>
      <c r="D5940" s="57" t="s">
        <v>5767</v>
      </c>
      <c r="E5940" s="72" t="s">
        <v>5757</v>
      </c>
      <c r="F5940" s="56" t="s">
        <v>2051</v>
      </c>
    </row>
    <row r="5941" spans="1:6" x14ac:dyDescent="0.25">
      <c r="A5941" s="56" t="s">
        <v>3271</v>
      </c>
      <c r="B5941" s="56" t="s">
        <v>2051</v>
      </c>
      <c r="C5941" s="56" t="s">
        <v>5804</v>
      </c>
      <c r="D5941" s="57" t="s">
        <v>5767</v>
      </c>
      <c r="E5941" s="72" t="s">
        <v>5757</v>
      </c>
      <c r="F5941" s="56" t="s">
        <v>2051</v>
      </c>
    </row>
    <row r="5942" spans="1:6" x14ac:dyDescent="0.25">
      <c r="A5942" s="56" t="s">
        <v>3774</v>
      </c>
      <c r="B5942" s="56" t="s">
        <v>2051</v>
      </c>
      <c r="C5942" s="56" t="s">
        <v>5804</v>
      </c>
      <c r="D5942" s="57" t="s">
        <v>5767</v>
      </c>
      <c r="E5942" s="72" t="s">
        <v>5757</v>
      </c>
      <c r="F5942" s="56" t="s">
        <v>2051</v>
      </c>
    </row>
    <row r="5943" spans="1:6" x14ac:dyDescent="0.25">
      <c r="A5943" s="56" t="s">
        <v>3775</v>
      </c>
      <c r="B5943" s="56" t="s">
        <v>2051</v>
      </c>
      <c r="C5943" s="56" t="s">
        <v>5804</v>
      </c>
      <c r="D5943" s="57" t="s">
        <v>5767</v>
      </c>
      <c r="E5943" s="72" t="s">
        <v>5757</v>
      </c>
      <c r="F5943" s="56" t="s">
        <v>2051</v>
      </c>
    </row>
    <row r="5944" spans="1:6" x14ac:dyDescent="0.25">
      <c r="A5944" s="56" t="s">
        <v>4173</v>
      </c>
      <c r="B5944" s="56" t="s">
        <v>2051</v>
      </c>
      <c r="C5944" s="56" t="s">
        <v>5804</v>
      </c>
      <c r="D5944" s="57" t="s">
        <v>5767</v>
      </c>
      <c r="E5944" s="72" t="s">
        <v>5757</v>
      </c>
      <c r="F5944" s="56" t="s">
        <v>2051</v>
      </c>
    </row>
    <row r="5945" spans="1:6" x14ac:dyDescent="0.25">
      <c r="A5945" s="56" t="s">
        <v>787</v>
      </c>
      <c r="B5945" s="56" t="s">
        <v>2051</v>
      </c>
      <c r="C5945" s="56" t="s">
        <v>5804</v>
      </c>
      <c r="D5945" s="57" t="s">
        <v>5767</v>
      </c>
      <c r="E5945" s="72" t="s">
        <v>5757</v>
      </c>
      <c r="F5945" s="56" t="s">
        <v>2051</v>
      </c>
    </row>
    <row r="5946" spans="1:6" x14ac:dyDescent="0.25">
      <c r="A5946" s="56" t="s">
        <v>4174</v>
      </c>
      <c r="B5946" s="56" t="s">
        <v>2051</v>
      </c>
      <c r="C5946" s="56" t="s">
        <v>5804</v>
      </c>
      <c r="D5946" s="57" t="s">
        <v>5767</v>
      </c>
      <c r="E5946" s="72" t="s">
        <v>5757</v>
      </c>
      <c r="F5946" s="56" t="s">
        <v>2051</v>
      </c>
    </row>
    <row r="5947" spans="1:6" x14ac:dyDescent="0.25">
      <c r="A5947" s="56" t="s">
        <v>3167</v>
      </c>
      <c r="B5947" s="56" t="s">
        <v>2051</v>
      </c>
      <c r="C5947" s="56" t="s">
        <v>5804</v>
      </c>
      <c r="D5947" s="57" t="s">
        <v>5767</v>
      </c>
      <c r="E5947" s="72" t="s">
        <v>5757</v>
      </c>
      <c r="F5947" s="56" t="s">
        <v>2051</v>
      </c>
    </row>
    <row r="5948" spans="1:6" x14ac:dyDescent="0.25">
      <c r="A5948" s="56" t="s">
        <v>3152</v>
      </c>
      <c r="B5948" s="56" t="s">
        <v>2051</v>
      </c>
      <c r="C5948" s="56" t="s">
        <v>5804</v>
      </c>
      <c r="D5948" s="57" t="s">
        <v>5767</v>
      </c>
      <c r="E5948" s="72" t="s">
        <v>5757</v>
      </c>
      <c r="F5948" s="56" t="s">
        <v>2051</v>
      </c>
    </row>
    <row r="5949" spans="1:6" x14ac:dyDescent="0.25">
      <c r="A5949" s="56" t="s">
        <v>3222</v>
      </c>
      <c r="B5949" s="56" t="s">
        <v>2051</v>
      </c>
      <c r="C5949" s="56" t="s">
        <v>5804</v>
      </c>
      <c r="D5949" s="57" t="s">
        <v>5767</v>
      </c>
      <c r="E5949" s="72" t="s">
        <v>5757</v>
      </c>
      <c r="F5949" s="56" t="s">
        <v>2051</v>
      </c>
    </row>
    <row r="5950" spans="1:6" x14ac:dyDescent="0.25">
      <c r="A5950" s="56" t="s">
        <v>2975</v>
      </c>
      <c r="B5950" s="56" t="s">
        <v>2051</v>
      </c>
      <c r="C5950" s="56" t="s">
        <v>5804</v>
      </c>
      <c r="D5950" s="57" t="s">
        <v>5767</v>
      </c>
      <c r="E5950" s="72" t="s">
        <v>5757</v>
      </c>
      <c r="F5950" s="56" t="s">
        <v>2051</v>
      </c>
    </row>
    <row r="5951" spans="1:6" x14ac:dyDescent="0.25">
      <c r="A5951" s="56" t="s">
        <v>3833</v>
      </c>
      <c r="B5951" s="56" t="s">
        <v>2051</v>
      </c>
      <c r="C5951" s="56" t="s">
        <v>5804</v>
      </c>
      <c r="D5951" s="57" t="s">
        <v>5767</v>
      </c>
      <c r="E5951" s="72" t="s">
        <v>5757</v>
      </c>
      <c r="F5951" s="56" t="s">
        <v>2051</v>
      </c>
    </row>
    <row r="5952" spans="1:6" x14ac:dyDescent="0.25">
      <c r="A5952" s="56" t="s">
        <v>2826</v>
      </c>
      <c r="B5952" s="56" t="s">
        <v>2051</v>
      </c>
      <c r="C5952" s="56" t="s">
        <v>5804</v>
      </c>
      <c r="D5952" s="57" t="s">
        <v>5767</v>
      </c>
      <c r="E5952" s="72" t="s">
        <v>5757</v>
      </c>
      <c r="F5952" s="56" t="s">
        <v>2051</v>
      </c>
    </row>
    <row r="5953" spans="1:6" x14ac:dyDescent="0.25">
      <c r="A5953" s="56" t="s">
        <v>3075</v>
      </c>
      <c r="B5953" s="56" t="s">
        <v>2051</v>
      </c>
      <c r="C5953" s="56" t="s">
        <v>5804</v>
      </c>
      <c r="D5953" s="57" t="s">
        <v>5767</v>
      </c>
      <c r="E5953" s="72" t="s">
        <v>5757</v>
      </c>
      <c r="F5953" s="56" t="s">
        <v>2051</v>
      </c>
    </row>
    <row r="5954" spans="1:6" x14ac:dyDescent="0.25">
      <c r="A5954" s="56" t="s">
        <v>2931</v>
      </c>
      <c r="B5954" s="56" t="s">
        <v>2051</v>
      </c>
      <c r="C5954" s="56" t="s">
        <v>5804</v>
      </c>
      <c r="D5954" s="57" t="s">
        <v>5767</v>
      </c>
      <c r="E5954" s="72" t="s">
        <v>5757</v>
      </c>
      <c r="F5954" s="56" t="s">
        <v>2051</v>
      </c>
    </row>
    <row r="5955" spans="1:6" x14ac:dyDescent="0.25">
      <c r="A5955" s="56" t="s">
        <v>3059</v>
      </c>
      <c r="B5955" s="56" t="s">
        <v>2051</v>
      </c>
      <c r="C5955" s="56" t="s">
        <v>5804</v>
      </c>
      <c r="D5955" s="57" t="s">
        <v>5767</v>
      </c>
      <c r="E5955" s="72" t="s">
        <v>5757</v>
      </c>
      <c r="F5955" s="56" t="s">
        <v>2051</v>
      </c>
    </row>
    <row r="5956" spans="1:6" x14ac:dyDescent="0.25">
      <c r="A5956" s="56" t="s">
        <v>3060</v>
      </c>
      <c r="B5956" s="56" t="s">
        <v>2051</v>
      </c>
      <c r="C5956" s="56" t="s">
        <v>5804</v>
      </c>
      <c r="D5956" s="57" t="s">
        <v>5767</v>
      </c>
      <c r="E5956" s="72" t="s">
        <v>5757</v>
      </c>
      <c r="F5956" s="56" t="s">
        <v>2051</v>
      </c>
    </row>
    <row r="5957" spans="1:6" x14ac:dyDescent="0.25">
      <c r="A5957" s="56" t="s">
        <v>3834</v>
      </c>
      <c r="B5957" s="56" t="s">
        <v>2051</v>
      </c>
      <c r="C5957" s="56" t="s">
        <v>5804</v>
      </c>
      <c r="D5957" s="57" t="s">
        <v>5767</v>
      </c>
      <c r="E5957" s="72" t="s">
        <v>5757</v>
      </c>
      <c r="F5957" s="56" t="s">
        <v>2051</v>
      </c>
    </row>
    <row r="5958" spans="1:6" x14ac:dyDescent="0.25">
      <c r="A5958" s="56" t="s">
        <v>3701</v>
      </c>
      <c r="B5958" s="56" t="s">
        <v>2051</v>
      </c>
      <c r="C5958" s="56" t="s">
        <v>5804</v>
      </c>
      <c r="D5958" s="57" t="s">
        <v>5767</v>
      </c>
      <c r="E5958" s="72" t="s">
        <v>5757</v>
      </c>
      <c r="F5958" s="56" t="s">
        <v>2051</v>
      </c>
    </row>
    <row r="5959" spans="1:6" x14ac:dyDescent="0.25">
      <c r="A5959" s="56" t="s">
        <v>5142</v>
      </c>
      <c r="B5959" s="56" t="s">
        <v>2051</v>
      </c>
      <c r="C5959" s="56" t="s">
        <v>5804</v>
      </c>
      <c r="D5959" s="57" t="s">
        <v>5767</v>
      </c>
      <c r="E5959" s="72" t="s">
        <v>5757</v>
      </c>
      <c r="F5959" s="56" t="s">
        <v>2051</v>
      </c>
    </row>
    <row r="5960" spans="1:6" x14ac:dyDescent="0.25">
      <c r="A5960" s="56" t="s">
        <v>5083</v>
      </c>
      <c r="B5960" s="56" t="s">
        <v>2051</v>
      </c>
      <c r="C5960" s="56" t="s">
        <v>5804</v>
      </c>
      <c r="D5960" s="57" t="s">
        <v>5767</v>
      </c>
      <c r="E5960" s="72" t="s">
        <v>5757</v>
      </c>
      <c r="F5960" s="56" t="s">
        <v>2051</v>
      </c>
    </row>
    <row r="5961" spans="1:6" x14ac:dyDescent="0.25">
      <c r="A5961" s="56" t="s">
        <v>5058</v>
      </c>
      <c r="B5961" s="56" t="s">
        <v>2051</v>
      </c>
      <c r="C5961" s="56" t="s">
        <v>5804</v>
      </c>
      <c r="D5961" s="57" t="s">
        <v>5767</v>
      </c>
      <c r="E5961" s="72" t="s">
        <v>5757</v>
      </c>
      <c r="F5961" s="56" t="s">
        <v>2051</v>
      </c>
    </row>
    <row r="5962" spans="1:6" x14ac:dyDescent="0.25">
      <c r="A5962" s="56" t="s">
        <v>3716</v>
      </c>
      <c r="B5962" s="56" t="s">
        <v>2051</v>
      </c>
      <c r="C5962" s="56" t="s">
        <v>5804</v>
      </c>
      <c r="D5962" s="57" t="s">
        <v>5767</v>
      </c>
      <c r="E5962" s="72" t="s">
        <v>5757</v>
      </c>
      <c r="F5962" s="56" t="s">
        <v>2051</v>
      </c>
    </row>
    <row r="5963" spans="1:6" x14ac:dyDescent="0.25">
      <c r="A5963" s="56" t="s">
        <v>3759</v>
      </c>
      <c r="B5963" s="56" t="s">
        <v>2051</v>
      </c>
      <c r="C5963" s="56" t="s">
        <v>5777</v>
      </c>
      <c r="D5963" s="57" t="s">
        <v>5767</v>
      </c>
      <c r="E5963" s="72" t="s">
        <v>5757</v>
      </c>
      <c r="F5963" s="56" t="s">
        <v>2051</v>
      </c>
    </row>
    <row r="5964" spans="1:6" x14ac:dyDescent="0.25">
      <c r="A5964" s="56" t="s">
        <v>792</v>
      </c>
      <c r="B5964" s="56" t="s">
        <v>2051</v>
      </c>
      <c r="C5964" s="56" t="s">
        <v>5777</v>
      </c>
      <c r="D5964" s="57" t="s">
        <v>5767</v>
      </c>
      <c r="E5964" s="72" t="s">
        <v>5757</v>
      </c>
      <c r="F5964" s="56" t="s">
        <v>2051</v>
      </c>
    </row>
    <row r="5965" spans="1:6" x14ac:dyDescent="0.25">
      <c r="A5965" s="56" t="s">
        <v>4898</v>
      </c>
      <c r="B5965" s="56" t="s">
        <v>2051</v>
      </c>
      <c r="C5965" s="56" t="s">
        <v>5777</v>
      </c>
      <c r="D5965" s="57" t="s">
        <v>5767</v>
      </c>
      <c r="E5965" s="72" t="s">
        <v>5757</v>
      </c>
      <c r="F5965" s="56" t="s">
        <v>2051</v>
      </c>
    </row>
    <row r="5966" spans="1:6" x14ac:dyDescent="0.25">
      <c r="A5966" s="56" t="s">
        <v>2858</v>
      </c>
      <c r="B5966" s="56" t="s">
        <v>2051</v>
      </c>
      <c r="C5966" s="56" t="s">
        <v>5777</v>
      </c>
      <c r="D5966" s="57" t="s">
        <v>5767</v>
      </c>
      <c r="E5966" s="72" t="s">
        <v>5757</v>
      </c>
      <c r="F5966" s="56" t="s">
        <v>2051</v>
      </c>
    </row>
    <row r="5967" spans="1:6" x14ac:dyDescent="0.25">
      <c r="A5967" s="56" t="s">
        <v>3157</v>
      </c>
      <c r="B5967" s="56" t="s">
        <v>2051</v>
      </c>
      <c r="C5967" s="56" t="s">
        <v>5777</v>
      </c>
      <c r="D5967" s="57" t="s">
        <v>5767</v>
      </c>
      <c r="E5967" s="72" t="s">
        <v>5757</v>
      </c>
      <c r="F5967" s="56" t="s">
        <v>2051</v>
      </c>
    </row>
    <row r="5968" spans="1:6" x14ac:dyDescent="0.25">
      <c r="A5968" s="56" t="s">
        <v>3907</v>
      </c>
      <c r="B5968" s="56" t="s">
        <v>2051</v>
      </c>
      <c r="C5968" s="56" t="s">
        <v>5777</v>
      </c>
      <c r="D5968" s="57" t="s">
        <v>5767</v>
      </c>
      <c r="E5968" s="72" t="s">
        <v>5757</v>
      </c>
      <c r="F5968" s="56" t="s">
        <v>2051</v>
      </c>
    </row>
    <row r="5969" spans="1:6" x14ac:dyDescent="0.25">
      <c r="A5969" s="56" t="s">
        <v>3170</v>
      </c>
      <c r="B5969" s="56" t="s">
        <v>2051</v>
      </c>
      <c r="C5969" s="56" t="s">
        <v>5777</v>
      </c>
      <c r="D5969" s="57" t="s">
        <v>5767</v>
      </c>
      <c r="E5969" s="72" t="s">
        <v>5757</v>
      </c>
      <c r="F5969" s="56" t="s">
        <v>2051</v>
      </c>
    </row>
    <row r="5970" spans="1:6" x14ac:dyDescent="0.25">
      <c r="A5970" s="56" t="s">
        <v>157</v>
      </c>
      <c r="B5970" s="56" t="s">
        <v>2051</v>
      </c>
      <c r="C5970" s="56" t="s">
        <v>5777</v>
      </c>
      <c r="D5970" s="57" t="s">
        <v>5767</v>
      </c>
      <c r="E5970" s="72" t="s">
        <v>5757</v>
      </c>
      <c r="F5970" s="56" t="s">
        <v>2051</v>
      </c>
    </row>
    <row r="5971" spans="1:6" x14ac:dyDescent="0.25">
      <c r="A5971" s="56" t="s">
        <v>5078</v>
      </c>
      <c r="B5971" s="56" t="s">
        <v>2051</v>
      </c>
      <c r="C5971" s="56" t="s">
        <v>5777</v>
      </c>
      <c r="D5971" s="57" t="s">
        <v>5767</v>
      </c>
      <c r="E5971" s="72" t="s">
        <v>5757</v>
      </c>
      <c r="F5971" s="56" t="s">
        <v>2051</v>
      </c>
    </row>
    <row r="5972" spans="1:6" x14ac:dyDescent="0.25">
      <c r="A5972" s="56" t="s">
        <v>3205</v>
      </c>
      <c r="B5972" s="56" t="s">
        <v>2051</v>
      </c>
      <c r="C5972" s="56" t="s">
        <v>5777</v>
      </c>
      <c r="D5972" s="57" t="s">
        <v>5767</v>
      </c>
      <c r="E5972" s="72" t="s">
        <v>5757</v>
      </c>
      <c r="F5972" s="56" t="s">
        <v>2051</v>
      </c>
    </row>
    <row r="5973" spans="1:6" x14ac:dyDescent="0.25">
      <c r="A5973" s="56" t="s">
        <v>783</v>
      </c>
      <c r="B5973" s="56" t="s">
        <v>2051</v>
      </c>
      <c r="C5973" s="56" t="s">
        <v>5777</v>
      </c>
      <c r="D5973" s="57" t="s">
        <v>5767</v>
      </c>
      <c r="E5973" s="72" t="s">
        <v>5757</v>
      </c>
      <c r="F5973" s="56" t="s">
        <v>2051</v>
      </c>
    </row>
    <row r="5974" spans="1:6" x14ac:dyDescent="0.25">
      <c r="A5974" s="56" t="s">
        <v>2946</v>
      </c>
      <c r="B5974" s="56" t="s">
        <v>2051</v>
      </c>
      <c r="C5974" s="56" t="s">
        <v>5777</v>
      </c>
      <c r="D5974" s="57" t="s">
        <v>5767</v>
      </c>
      <c r="E5974" s="72" t="s">
        <v>5757</v>
      </c>
      <c r="F5974" s="56" t="s">
        <v>2051</v>
      </c>
    </row>
    <row r="5975" spans="1:6" x14ac:dyDescent="0.25">
      <c r="A5975" s="56" t="s">
        <v>4253</v>
      </c>
      <c r="B5975" s="56" t="s">
        <v>2051</v>
      </c>
      <c r="C5975" s="56" t="s">
        <v>5777</v>
      </c>
      <c r="D5975" s="57" t="s">
        <v>5767</v>
      </c>
      <c r="E5975" s="72" t="s">
        <v>5757</v>
      </c>
      <c r="F5975" s="56" t="s">
        <v>2051</v>
      </c>
    </row>
    <row r="5976" spans="1:6" x14ac:dyDescent="0.25">
      <c r="A5976" s="56" t="s">
        <v>4116</v>
      </c>
      <c r="B5976" s="56" t="s">
        <v>2051</v>
      </c>
      <c r="C5976" s="56" t="s">
        <v>5777</v>
      </c>
      <c r="D5976" s="57" t="s">
        <v>5767</v>
      </c>
      <c r="E5976" s="72" t="s">
        <v>5757</v>
      </c>
      <c r="F5976" s="56" t="s">
        <v>2051</v>
      </c>
    </row>
    <row r="5977" spans="1:6" x14ac:dyDescent="0.25">
      <c r="A5977" s="56" t="s">
        <v>3161</v>
      </c>
      <c r="B5977" s="56" t="s">
        <v>2051</v>
      </c>
      <c r="C5977" s="56" t="s">
        <v>5777</v>
      </c>
      <c r="D5977" s="57" t="s">
        <v>5767</v>
      </c>
      <c r="E5977" s="72" t="s">
        <v>5757</v>
      </c>
      <c r="F5977" s="56" t="s">
        <v>2051</v>
      </c>
    </row>
    <row r="5978" spans="1:6" x14ac:dyDescent="0.25">
      <c r="A5978" s="56" t="s">
        <v>3531</v>
      </c>
      <c r="B5978" s="56" t="s">
        <v>2051</v>
      </c>
      <c r="C5978" s="56" t="s">
        <v>5777</v>
      </c>
      <c r="D5978" s="57" t="s">
        <v>5767</v>
      </c>
      <c r="E5978" s="72" t="s">
        <v>5757</v>
      </c>
      <c r="F5978" s="56" t="s">
        <v>2051</v>
      </c>
    </row>
    <row r="5979" spans="1:6" x14ac:dyDescent="0.25">
      <c r="A5979" s="56" t="s">
        <v>3660</v>
      </c>
      <c r="B5979" s="56" t="s">
        <v>2051</v>
      </c>
      <c r="C5979" s="56" t="s">
        <v>5777</v>
      </c>
      <c r="D5979" s="57" t="s">
        <v>5767</v>
      </c>
      <c r="E5979" s="72" t="s">
        <v>5757</v>
      </c>
      <c r="F5979" s="56" t="s">
        <v>2051</v>
      </c>
    </row>
    <row r="5980" spans="1:6" x14ac:dyDescent="0.25">
      <c r="A5980" s="56" t="s">
        <v>2906</v>
      </c>
      <c r="B5980" s="56" t="s">
        <v>2051</v>
      </c>
      <c r="C5980" s="56" t="s">
        <v>5777</v>
      </c>
      <c r="D5980" s="57" t="s">
        <v>5767</v>
      </c>
      <c r="E5980" s="72" t="s">
        <v>5757</v>
      </c>
      <c r="F5980" s="56" t="s">
        <v>2051</v>
      </c>
    </row>
    <row r="5981" spans="1:6" x14ac:dyDescent="0.25">
      <c r="A5981" s="56" t="s">
        <v>3662</v>
      </c>
      <c r="B5981" s="56" t="s">
        <v>2051</v>
      </c>
      <c r="C5981" s="56" t="s">
        <v>5777</v>
      </c>
      <c r="D5981" s="57" t="s">
        <v>5767</v>
      </c>
      <c r="E5981" s="72" t="s">
        <v>5757</v>
      </c>
      <c r="F5981" s="56" t="s">
        <v>2051</v>
      </c>
    </row>
    <row r="5982" spans="1:6" x14ac:dyDescent="0.25">
      <c r="A5982" s="56" t="s">
        <v>5109</v>
      </c>
      <c r="B5982" s="56" t="s">
        <v>2051</v>
      </c>
      <c r="C5982" s="56" t="s">
        <v>5777</v>
      </c>
      <c r="D5982" s="57" t="s">
        <v>5767</v>
      </c>
      <c r="E5982" s="72" t="s">
        <v>5757</v>
      </c>
      <c r="F5982" s="56" t="s">
        <v>2051</v>
      </c>
    </row>
    <row r="5983" spans="1:6" x14ac:dyDescent="0.25">
      <c r="A5983" s="56" t="s">
        <v>3839</v>
      </c>
      <c r="B5983" s="56" t="s">
        <v>2051</v>
      </c>
      <c r="C5983" s="56" t="s">
        <v>5777</v>
      </c>
      <c r="D5983" s="57" t="s">
        <v>5767</v>
      </c>
      <c r="E5983" s="72" t="s">
        <v>5757</v>
      </c>
      <c r="F5983" s="56" t="s">
        <v>2051</v>
      </c>
    </row>
    <row r="5984" spans="1:6" x14ac:dyDescent="0.25">
      <c r="A5984" s="56" t="s">
        <v>3081</v>
      </c>
      <c r="B5984" s="56" t="s">
        <v>2051</v>
      </c>
      <c r="C5984" s="56" t="s">
        <v>5777</v>
      </c>
      <c r="D5984" s="57" t="s">
        <v>5767</v>
      </c>
      <c r="E5984" s="72" t="s">
        <v>5757</v>
      </c>
      <c r="F5984" s="56" t="s">
        <v>2051</v>
      </c>
    </row>
    <row r="5985" spans="1:6" x14ac:dyDescent="0.25">
      <c r="A5985" s="56" t="s">
        <v>4118</v>
      </c>
      <c r="B5985" s="56" t="s">
        <v>2051</v>
      </c>
      <c r="C5985" s="56" t="s">
        <v>5777</v>
      </c>
      <c r="D5985" s="57" t="s">
        <v>5767</v>
      </c>
      <c r="E5985" s="72" t="s">
        <v>5757</v>
      </c>
      <c r="F5985" s="56" t="s">
        <v>2051</v>
      </c>
    </row>
    <row r="5986" spans="1:6" x14ac:dyDescent="0.25">
      <c r="A5986" s="56" t="s">
        <v>3664</v>
      </c>
      <c r="B5986" s="56" t="s">
        <v>2051</v>
      </c>
      <c r="C5986" s="56" t="s">
        <v>5777</v>
      </c>
      <c r="D5986" s="57" t="s">
        <v>5767</v>
      </c>
      <c r="E5986" s="72" t="s">
        <v>5757</v>
      </c>
      <c r="F5986" s="56" t="s">
        <v>2051</v>
      </c>
    </row>
    <row r="5987" spans="1:6" x14ac:dyDescent="0.25">
      <c r="A5987" s="56" t="s">
        <v>3723</v>
      </c>
      <c r="B5987" s="56" t="s">
        <v>2051</v>
      </c>
      <c r="C5987" s="56" t="s">
        <v>5777</v>
      </c>
      <c r="D5987" s="57" t="s">
        <v>5767</v>
      </c>
      <c r="E5987" s="72" t="s">
        <v>5757</v>
      </c>
      <c r="F5987" s="56" t="s">
        <v>2051</v>
      </c>
    </row>
    <row r="5988" spans="1:6" x14ac:dyDescent="0.25">
      <c r="A5988" s="56" t="s">
        <v>5060</v>
      </c>
      <c r="B5988" s="56" t="s">
        <v>2051</v>
      </c>
      <c r="C5988" s="56" t="s">
        <v>5777</v>
      </c>
      <c r="D5988" s="57" t="s">
        <v>5767</v>
      </c>
      <c r="E5988" s="72" t="s">
        <v>5757</v>
      </c>
      <c r="F5988" s="56" t="s">
        <v>2051</v>
      </c>
    </row>
    <row r="5989" spans="1:6" x14ac:dyDescent="0.25">
      <c r="A5989" s="56" t="s">
        <v>3842</v>
      </c>
      <c r="B5989" s="56" t="s">
        <v>2051</v>
      </c>
      <c r="C5989" s="56" t="s">
        <v>393</v>
      </c>
      <c r="D5989" s="57" t="s">
        <v>5767</v>
      </c>
      <c r="E5989" s="72" t="s">
        <v>5757</v>
      </c>
      <c r="F5989" s="56" t="s">
        <v>2051</v>
      </c>
    </row>
    <row r="5990" spans="1:6" x14ac:dyDescent="0.25">
      <c r="A5990" s="56" t="s">
        <v>3177</v>
      </c>
      <c r="B5990" s="56" t="s">
        <v>2051</v>
      </c>
      <c r="C5990" s="56" t="s">
        <v>393</v>
      </c>
      <c r="D5990" s="57" t="s">
        <v>5767</v>
      </c>
      <c r="E5990" s="72" t="s">
        <v>5757</v>
      </c>
      <c r="F5990" s="56" t="s">
        <v>2051</v>
      </c>
    </row>
    <row r="5991" spans="1:6" x14ac:dyDescent="0.25">
      <c r="A5991" s="56" t="s">
        <v>2923</v>
      </c>
      <c r="B5991" s="56" t="s">
        <v>2051</v>
      </c>
      <c r="C5991" s="56" t="s">
        <v>393</v>
      </c>
      <c r="D5991" s="57" t="s">
        <v>5767</v>
      </c>
      <c r="E5991" s="72" t="s">
        <v>5757</v>
      </c>
      <c r="F5991" s="56" t="s">
        <v>2051</v>
      </c>
    </row>
    <row r="5992" spans="1:6" x14ac:dyDescent="0.25">
      <c r="A5992" s="56" t="s">
        <v>4184</v>
      </c>
      <c r="B5992" s="56" t="s">
        <v>2051</v>
      </c>
      <c r="C5992" s="56" t="s">
        <v>393</v>
      </c>
      <c r="D5992" s="57" t="s">
        <v>5767</v>
      </c>
      <c r="E5992" s="72" t="s">
        <v>5757</v>
      </c>
      <c r="F5992" s="56" t="s">
        <v>2051</v>
      </c>
    </row>
    <row r="5993" spans="1:6" x14ac:dyDescent="0.25">
      <c r="A5993" s="56" t="s">
        <v>4256</v>
      </c>
      <c r="B5993" s="56" t="s">
        <v>2051</v>
      </c>
      <c r="C5993" s="56" t="s">
        <v>393</v>
      </c>
      <c r="D5993" s="57" t="s">
        <v>5767</v>
      </c>
      <c r="E5993" s="72" t="s">
        <v>5757</v>
      </c>
      <c r="F5993" s="56" t="s">
        <v>2051</v>
      </c>
    </row>
    <row r="5994" spans="1:6" x14ac:dyDescent="0.25">
      <c r="A5994" s="56" t="s">
        <v>5222</v>
      </c>
      <c r="B5994" s="56" t="s">
        <v>2051</v>
      </c>
      <c r="C5994" s="56" t="s">
        <v>393</v>
      </c>
      <c r="D5994" s="57" t="s">
        <v>5767</v>
      </c>
      <c r="E5994" s="72" t="s">
        <v>5757</v>
      </c>
      <c r="F5994" s="56" t="s">
        <v>2051</v>
      </c>
    </row>
    <row r="5995" spans="1:6" x14ac:dyDescent="0.25">
      <c r="A5995" s="56" t="s">
        <v>4167</v>
      </c>
      <c r="B5995" s="56" t="s">
        <v>2051</v>
      </c>
      <c r="C5995" s="56" t="s">
        <v>393</v>
      </c>
      <c r="D5995" s="57" t="s">
        <v>5767</v>
      </c>
      <c r="E5995" s="72" t="s">
        <v>5757</v>
      </c>
      <c r="F5995" s="56" t="s">
        <v>2051</v>
      </c>
    </row>
    <row r="5996" spans="1:6" x14ac:dyDescent="0.25">
      <c r="A5996" s="56" t="s">
        <v>4951</v>
      </c>
      <c r="B5996" s="56" t="s">
        <v>2051</v>
      </c>
      <c r="C5996" s="56" t="s">
        <v>393</v>
      </c>
      <c r="D5996" s="57" t="s">
        <v>5767</v>
      </c>
      <c r="E5996" s="72" t="s">
        <v>5757</v>
      </c>
      <c r="F5996" s="56" t="s">
        <v>2051</v>
      </c>
    </row>
    <row r="5997" spans="1:6" x14ac:dyDescent="0.25">
      <c r="A5997" s="56" t="s">
        <v>3692</v>
      </c>
      <c r="B5997" s="56" t="s">
        <v>2051</v>
      </c>
      <c r="C5997" s="56" t="s">
        <v>393</v>
      </c>
      <c r="D5997" s="57" t="s">
        <v>5767</v>
      </c>
      <c r="E5997" s="72" t="s">
        <v>5757</v>
      </c>
      <c r="F5997" s="56" t="s">
        <v>2051</v>
      </c>
    </row>
    <row r="5998" spans="1:6" x14ac:dyDescent="0.25">
      <c r="A5998" s="56" t="s">
        <v>3231</v>
      </c>
      <c r="B5998" s="56" t="s">
        <v>2051</v>
      </c>
      <c r="C5998" s="56" t="s">
        <v>393</v>
      </c>
      <c r="D5998" s="57" t="s">
        <v>5767</v>
      </c>
      <c r="E5998" s="72" t="s">
        <v>5757</v>
      </c>
      <c r="F5998" s="56" t="s">
        <v>2051</v>
      </c>
    </row>
    <row r="5999" spans="1:6" x14ac:dyDescent="0.25">
      <c r="A5999" s="56" t="s">
        <v>4304</v>
      </c>
      <c r="B5999" s="56" t="s">
        <v>2051</v>
      </c>
      <c r="C5999" s="56" t="s">
        <v>393</v>
      </c>
      <c r="D5999" s="57" t="s">
        <v>5767</v>
      </c>
      <c r="E5999" s="72" t="s">
        <v>5757</v>
      </c>
      <c r="F5999" s="56" t="s">
        <v>2051</v>
      </c>
    </row>
    <row r="6000" spans="1:6" x14ac:dyDescent="0.25">
      <c r="A6000" s="56" t="s">
        <v>2901</v>
      </c>
      <c r="B6000" s="56" t="s">
        <v>2051</v>
      </c>
      <c r="C6000" s="56" t="s">
        <v>393</v>
      </c>
      <c r="D6000" s="57" t="s">
        <v>5767</v>
      </c>
      <c r="E6000" s="72" t="s">
        <v>5757</v>
      </c>
      <c r="F6000" s="56" t="s">
        <v>2051</v>
      </c>
    </row>
    <row r="6001" spans="1:6" x14ac:dyDescent="0.25">
      <c r="A6001" s="56" t="s">
        <v>3778</v>
      </c>
      <c r="B6001" s="56" t="s">
        <v>2051</v>
      </c>
      <c r="C6001" s="56" t="s">
        <v>393</v>
      </c>
      <c r="D6001" s="57" t="s">
        <v>5767</v>
      </c>
      <c r="E6001" s="72" t="s">
        <v>5757</v>
      </c>
      <c r="F6001" s="56" t="s">
        <v>2051</v>
      </c>
    </row>
    <row r="6002" spans="1:6" x14ac:dyDescent="0.25">
      <c r="A6002" s="56" t="s">
        <v>4787</v>
      </c>
      <c r="B6002" s="56" t="s">
        <v>2051</v>
      </c>
      <c r="C6002" s="56" t="s">
        <v>393</v>
      </c>
      <c r="D6002" s="57" t="s">
        <v>5767</v>
      </c>
      <c r="E6002" s="72" t="s">
        <v>5757</v>
      </c>
      <c r="F6002" s="56" t="s">
        <v>2051</v>
      </c>
    </row>
    <row r="6003" spans="1:6" x14ac:dyDescent="0.25">
      <c r="A6003" s="56" t="s">
        <v>3234</v>
      </c>
      <c r="B6003" s="56" t="s">
        <v>2051</v>
      </c>
      <c r="C6003" s="56" t="s">
        <v>393</v>
      </c>
      <c r="D6003" s="57" t="s">
        <v>5767</v>
      </c>
      <c r="E6003" s="72" t="s">
        <v>5757</v>
      </c>
      <c r="F6003" s="56" t="s">
        <v>2051</v>
      </c>
    </row>
    <row r="6004" spans="1:6" x14ac:dyDescent="0.25">
      <c r="A6004" s="56" t="s">
        <v>3070</v>
      </c>
      <c r="B6004" s="56" t="s">
        <v>2051</v>
      </c>
      <c r="C6004" s="56" t="s">
        <v>393</v>
      </c>
      <c r="D6004" s="57" t="s">
        <v>5767</v>
      </c>
      <c r="E6004" s="72" t="s">
        <v>5757</v>
      </c>
      <c r="F6004" s="56" t="s">
        <v>2051</v>
      </c>
    </row>
    <row r="6005" spans="1:6" x14ac:dyDescent="0.25">
      <c r="A6005" s="56" t="s">
        <v>3235</v>
      </c>
      <c r="B6005" s="56" t="s">
        <v>2051</v>
      </c>
      <c r="C6005" s="56" t="s">
        <v>393</v>
      </c>
      <c r="D6005" s="57" t="s">
        <v>5767</v>
      </c>
      <c r="E6005" s="72" t="s">
        <v>5757</v>
      </c>
      <c r="F6005" s="56" t="s">
        <v>2051</v>
      </c>
    </row>
    <row r="6006" spans="1:6" x14ac:dyDescent="0.25">
      <c r="A6006" s="56" t="s">
        <v>3671</v>
      </c>
      <c r="B6006" s="56" t="s">
        <v>2051</v>
      </c>
      <c r="C6006" s="56" t="s">
        <v>393</v>
      </c>
      <c r="D6006" s="57" t="s">
        <v>5767</v>
      </c>
      <c r="E6006" s="72" t="s">
        <v>5757</v>
      </c>
      <c r="F6006" s="56" t="s">
        <v>2051</v>
      </c>
    </row>
    <row r="6007" spans="1:6" x14ac:dyDescent="0.25">
      <c r="A6007" s="56" t="s">
        <v>3237</v>
      </c>
      <c r="B6007" s="56" t="s">
        <v>2051</v>
      </c>
      <c r="C6007" s="56" t="s">
        <v>393</v>
      </c>
      <c r="D6007" s="57" t="s">
        <v>5767</v>
      </c>
      <c r="E6007" s="72" t="s">
        <v>5757</v>
      </c>
      <c r="F6007" s="56" t="s">
        <v>2051</v>
      </c>
    </row>
    <row r="6008" spans="1:6" x14ac:dyDescent="0.25">
      <c r="A6008" s="56" t="s">
        <v>3238</v>
      </c>
      <c r="B6008" s="56" t="s">
        <v>2051</v>
      </c>
      <c r="C6008" s="56" t="s">
        <v>393</v>
      </c>
      <c r="D6008" s="57" t="s">
        <v>5767</v>
      </c>
      <c r="E6008" s="72" t="s">
        <v>5757</v>
      </c>
      <c r="F6008" s="56" t="s">
        <v>2051</v>
      </c>
    </row>
    <row r="6009" spans="1:6" x14ac:dyDescent="0.25">
      <c r="A6009" s="56" t="s">
        <v>5023</v>
      </c>
      <c r="B6009" s="56" t="s">
        <v>2051</v>
      </c>
      <c r="C6009" s="56" t="s">
        <v>393</v>
      </c>
      <c r="D6009" s="57" t="s">
        <v>5767</v>
      </c>
      <c r="E6009" s="72" t="s">
        <v>5757</v>
      </c>
      <c r="F6009" s="56" t="s">
        <v>2051</v>
      </c>
    </row>
    <row r="6010" spans="1:6" x14ac:dyDescent="0.25">
      <c r="A6010" s="56" t="s">
        <v>3239</v>
      </c>
      <c r="B6010" s="56" t="s">
        <v>2051</v>
      </c>
      <c r="C6010" s="56" t="s">
        <v>393</v>
      </c>
      <c r="D6010" s="57" t="s">
        <v>5767</v>
      </c>
      <c r="E6010" s="72" t="s">
        <v>5757</v>
      </c>
      <c r="F6010" s="56" t="s">
        <v>2051</v>
      </c>
    </row>
    <row r="6011" spans="1:6" x14ac:dyDescent="0.25">
      <c r="A6011" s="56" t="s">
        <v>3240</v>
      </c>
      <c r="B6011" s="56" t="s">
        <v>2051</v>
      </c>
      <c r="C6011" s="56" t="s">
        <v>393</v>
      </c>
      <c r="D6011" s="57" t="s">
        <v>5767</v>
      </c>
      <c r="E6011" s="72" t="s">
        <v>5757</v>
      </c>
      <c r="F6011" s="56" t="s">
        <v>2051</v>
      </c>
    </row>
    <row r="6012" spans="1:6" x14ac:dyDescent="0.25">
      <c r="A6012" s="56" t="s">
        <v>1381</v>
      </c>
      <c r="B6012" s="56" t="s">
        <v>2051</v>
      </c>
      <c r="C6012" s="56" t="s">
        <v>393</v>
      </c>
      <c r="D6012" s="57" t="s">
        <v>5767</v>
      </c>
      <c r="E6012" s="72" t="s">
        <v>5757</v>
      </c>
      <c r="F6012" s="56" t="s">
        <v>2051</v>
      </c>
    </row>
    <row r="6013" spans="1:6" x14ac:dyDescent="0.25">
      <c r="A6013" s="56" t="s">
        <v>3768</v>
      </c>
      <c r="B6013" s="56" t="s">
        <v>2051</v>
      </c>
      <c r="C6013" s="56" t="s">
        <v>393</v>
      </c>
      <c r="D6013" s="57" t="s">
        <v>5767</v>
      </c>
      <c r="E6013" s="72" t="s">
        <v>5757</v>
      </c>
      <c r="F6013" s="56" t="s">
        <v>2051</v>
      </c>
    </row>
    <row r="6014" spans="1:6" x14ac:dyDescent="0.25">
      <c r="A6014" s="56" t="s">
        <v>3771</v>
      </c>
      <c r="B6014" s="56" t="s">
        <v>2051</v>
      </c>
      <c r="C6014" s="56" t="s">
        <v>393</v>
      </c>
      <c r="D6014" s="57" t="s">
        <v>5767</v>
      </c>
      <c r="E6014" s="72" t="s">
        <v>5757</v>
      </c>
      <c r="F6014" s="56" t="s">
        <v>2051</v>
      </c>
    </row>
    <row r="6015" spans="1:6" x14ac:dyDescent="0.25">
      <c r="A6015" s="56" t="s">
        <v>3676</v>
      </c>
      <c r="B6015" s="56" t="s">
        <v>5634</v>
      </c>
      <c r="C6015" s="56" t="s">
        <v>456</v>
      </c>
      <c r="D6015" s="57" t="s">
        <v>5767</v>
      </c>
      <c r="E6015" s="72" t="s">
        <v>5757</v>
      </c>
      <c r="F6015" s="56" t="s">
        <v>5634</v>
      </c>
    </row>
    <row r="6016" spans="1:6" x14ac:dyDescent="0.25">
      <c r="A6016" s="56" t="s">
        <v>3741</v>
      </c>
      <c r="B6016" s="56" t="s">
        <v>5634</v>
      </c>
      <c r="C6016" s="56" t="s">
        <v>456</v>
      </c>
      <c r="D6016" s="57" t="s">
        <v>5767</v>
      </c>
      <c r="E6016" s="72" t="s">
        <v>5757</v>
      </c>
      <c r="F6016" s="56" t="s">
        <v>5634</v>
      </c>
    </row>
    <row r="6017" spans="1:6" x14ac:dyDescent="0.25">
      <c r="A6017" s="56" t="s">
        <v>3742</v>
      </c>
      <c r="B6017" s="56" t="s">
        <v>5634</v>
      </c>
      <c r="C6017" s="56" t="s">
        <v>456</v>
      </c>
      <c r="D6017" s="57" t="s">
        <v>5767</v>
      </c>
      <c r="E6017" s="72" t="s">
        <v>5757</v>
      </c>
      <c r="F6017" s="56" t="s">
        <v>5634</v>
      </c>
    </row>
    <row r="6018" spans="1:6" x14ac:dyDescent="0.25">
      <c r="A6018" s="56" t="s">
        <v>2796</v>
      </c>
      <c r="B6018" s="56" t="s">
        <v>5634</v>
      </c>
      <c r="C6018" s="56" t="s">
        <v>456</v>
      </c>
      <c r="D6018" s="57" t="s">
        <v>5767</v>
      </c>
      <c r="E6018" s="72" t="s">
        <v>5757</v>
      </c>
      <c r="F6018" s="56" t="s">
        <v>5634</v>
      </c>
    </row>
    <row r="6019" spans="1:6" x14ac:dyDescent="0.25">
      <c r="A6019" s="56" t="s">
        <v>5029</v>
      </c>
      <c r="B6019" s="56" t="s">
        <v>5634</v>
      </c>
      <c r="C6019" s="56" t="s">
        <v>456</v>
      </c>
      <c r="D6019" s="57" t="s">
        <v>5767</v>
      </c>
      <c r="E6019" s="72" t="s">
        <v>5757</v>
      </c>
      <c r="F6019" s="56" t="s">
        <v>5634</v>
      </c>
    </row>
    <row r="6020" spans="1:6" x14ac:dyDescent="0.25">
      <c r="A6020" s="56" t="s">
        <v>3091</v>
      </c>
      <c r="B6020" s="56" t="s">
        <v>5634</v>
      </c>
      <c r="C6020" s="56" t="s">
        <v>456</v>
      </c>
      <c r="D6020" s="57" t="s">
        <v>5767</v>
      </c>
      <c r="E6020" s="72" t="s">
        <v>5757</v>
      </c>
      <c r="F6020" s="56" t="s">
        <v>5634</v>
      </c>
    </row>
    <row r="6021" spans="1:6" x14ac:dyDescent="0.25">
      <c r="A6021" s="56" t="s">
        <v>150</v>
      </c>
      <c r="B6021" s="56" t="s">
        <v>5634</v>
      </c>
      <c r="C6021" s="56" t="s">
        <v>456</v>
      </c>
      <c r="D6021" s="57" t="s">
        <v>5767</v>
      </c>
      <c r="E6021" s="72" t="s">
        <v>5757</v>
      </c>
      <c r="F6021" s="56" t="s">
        <v>5634</v>
      </c>
    </row>
    <row r="6022" spans="1:6" x14ac:dyDescent="0.25">
      <c r="A6022" s="56" t="s">
        <v>3056</v>
      </c>
      <c r="B6022" s="56" t="s">
        <v>5634</v>
      </c>
      <c r="C6022" s="56" t="s">
        <v>456</v>
      </c>
      <c r="D6022" s="57" t="s">
        <v>5767</v>
      </c>
      <c r="E6022" s="72" t="s">
        <v>5757</v>
      </c>
      <c r="F6022" s="56" t="s">
        <v>5634</v>
      </c>
    </row>
    <row r="6023" spans="1:6" x14ac:dyDescent="0.25">
      <c r="A6023" s="56" t="s">
        <v>4171</v>
      </c>
      <c r="B6023" s="56" t="s">
        <v>5634</v>
      </c>
      <c r="C6023" s="56" t="s">
        <v>456</v>
      </c>
      <c r="D6023" s="57" t="s">
        <v>5767</v>
      </c>
      <c r="E6023" s="72" t="s">
        <v>5757</v>
      </c>
      <c r="F6023" s="56" t="s">
        <v>5634</v>
      </c>
    </row>
    <row r="6024" spans="1:6" x14ac:dyDescent="0.25">
      <c r="A6024" s="56" t="s">
        <v>2954</v>
      </c>
      <c r="B6024" s="56" t="s">
        <v>5634</v>
      </c>
      <c r="C6024" s="56" t="s">
        <v>456</v>
      </c>
      <c r="D6024" s="57" t="s">
        <v>5767</v>
      </c>
      <c r="E6024" s="72" t="s">
        <v>5757</v>
      </c>
      <c r="F6024" s="56" t="s">
        <v>5634</v>
      </c>
    </row>
    <row r="6025" spans="1:6" x14ac:dyDescent="0.25">
      <c r="A6025" s="56" t="s">
        <v>2869</v>
      </c>
      <c r="B6025" s="56" t="s">
        <v>5634</v>
      </c>
      <c r="C6025" s="56" t="s">
        <v>456</v>
      </c>
      <c r="D6025" s="57" t="s">
        <v>5767</v>
      </c>
      <c r="E6025" s="72" t="s">
        <v>5757</v>
      </c>
      <c r="F6025" s="56" t="s">
        <v>5634</v>
      </c>
    </row>
    <row r="6026" spans="1:6" x14ac:dyDescent="0.25">
      <c r="A6026" s="56" t="s">
        <v>4295</v>
      </c>
      <c r="B6026" s="56" t="s">
        <v>5634</v>
      </c>
      <c r="C6026" s="56" t="s">
        <v>456</v>
      </c>
      <c r="D6026" s="57" t="s">
        <v>5767</v>
      </c>
      <c r="E6026" s="72" t="s">
        <v>5757</v>
      </c>
      <c r="F6026" s="56" t="s">
        <v>5634</v>
      </c>
    </row>
    <row r="6027" spans="1:6" x14ac:dyDescent="0.25">
      <c r="A6027" s="56" t="s">
        <v>3074</v>
      </c>
      <c r="B6027" s="56" t="s">
        <v>5634</v>
      </c>
      <c r="C6027" s="56" t="s">
        <v>456</v>
      </c>
      <c r="D6027" s="57" t="s">
        <v>5767</v>
      </c>
      <c r="E6027" s="72" t="s">
        <v>5757</v>
      </c>
      <c r="F6027" s="56" t="s">
        <v>5634</v>
      </c>
    </row>
    <row r="6028" spans="1:6" x14ac:dyDescent="0.25">
      <c r="A6028" s="56" t="s">
        <v>4175</v>
      </c>
      <c r="B6028" s="56" t="s">
        <v>5634</v>
      </c>
      <c r="C6028" s="56" t="s">
        <v>456</v>
      </c>
      <c r="D6028" s="57" t="s">
        <v>5767</v>
      </c>
      <c r="E6028" s="72" t="s">
        <v>5757</v>
      </c>
      <c r="F6028" s="56" t="s">
        <v>5634</v>
      </c>
    </row>
    <row r="6029" spans="1:6" x14ac:dyDescent="0.25">
      <c r="A6029" s="56" t="s">
        <v>4149</v>
      </c>
      <c r="B6029" s="56" t="s">
        <v>5634</v>
      </c>
      <c r="C6029" s="56" t="s">
        <v>456</v>
      </c>
      <c r="D6029" s="57" t="s">
        <v>5767</v>
      </c>
      <c r="E6029" s="72" t="s">
        <v>5757</v>
      </c>
      <c r="F6029" s="56" t="s">
        <v>5634</v>
      </c>
    </row>
    <row r="6030" spans="1:6" x14ac:dyDescent="0.25">
      <c r="A6030" s="56" t="s">
        <v>5063</v>
      </c>
      <c r="B6030" s="56" t="s">
        <v>5634</v>
      </c>
      <c r="C6030" s="56" t="s">
        <v>456</v>
      </c>
      <c r="D6030" s="57" t="s">
        <v>5767</v>
      </c>
      <c r="E6030" s="72" t="s">
        <v>5757</v>
      </c>
      <c r="F6030" s="56" t="s">
        <v>5634</v>
      </c>
    </row>
    <row r="6031" spans="1:6" x14ac:dyDescent="0.25">
      <c r="A6031" s="56" t="s">
        <v>4643</v>
      </c>
      <c r="B6031" s="56" t="s">
        <v>5634</v>
      </c>
      <c r="C6031" s="56" t="s">
        <v>456</v>
      </c>
      <c r="D6031" s="57" t="s">
        <v>5767</v>
      </c>
      <c r="E6031" s="72" t="s">
        <v>5757</v>
      </c>
      <c r="F6031" s="56" t="s">
        <v>5634</v>
      </c>
    </row>
    <row r="6032" spans="1:6" x14ac:dyDescent="0.25">
      <c r="A6032" s="56" t="s">
        <v>3728</v>
      </c>
      <c r="B6032" s="56" t="s">
        <v>5634</v>
      </c>
      <c r="C6032" s="56" t="s">
        <v>456</v>
      </c>
      <c r="D6032" s="57" t="s">
        <v>5767</v>
      </c>
      <c r="E6032" s="72" t="s">
        <v>5757</v>
      </c>
      <c r="F6032" s="56" t="s">
        <v>5634</v>
      </c>
    </row>
    <row r="6033" spans="1:6" x14ac:dyDescent="0.25">
      <c r="A6033" s="56" t="s">
        <v>3061</v>
      </c>
      <c r="B6033" s="56" t="s">
        <v>5634</v>
      </c>
      <c r="C6033" s="56" t="s">
        <v>456</v>
      </c>
      <c r="D6033" s="57" t="s">
        <v>5767</v>
      </c>
      <c r="E6033" s="72" t="s">
        <v>5757</v>
      </c>
      <c r="F6033" s="56" t="s">
        <v>5634</v>
      </c>
    </row>
    <row r="6034" spans="1:6" x14ac:dyDescent="0.25">
      <c r="A6034" s="56" t="s">
        <v>3659</v>
      </c>
      <c r="B6034" s="56" t="s">
        <v>5634</v>
      </c>
      <c r="C6034" s="56" t="s">
        <v>456</v>
      </c>
      <c r="D6034" s="57" t="s">
        <v>5767</v>
      </c>
      <c r="E6034" s="72" t="s">
        <v>5757</v>
      </c>
      <c r="F6034" s="56" t="s">
        <v>5634</v>
      </c>
    </row>
    <row r="6035" spans="1:6" x14ac:dyDescent="0.25">
      <c r="A6035" s="56" t="s">
        <v>3715</v>
      </c>
      <c r="B6035" s="56" t="s">
        <v>5634</v>
      </c>
      <c r="C6035" s="56" t="s">
        <v>456</v>
      </c>
      <c r="D6035" s="57" t="s">
        <v>5767</v>
      </c>
      <c r="E6035" s="72" t="s">
        <v>5757</v>
      </c>
      <c r="F6035" s="56" t="s">
        <v>5634</v>
      </c>
    </row>
    <row r="6036" spans="1:6" x14ac:dyDescent="0.25">
      <c r="A6036" s="56" t="s">
        <v>4222</v>
      </c>
      <c r="B6036" s="56" t="s">
        <v>5634</v>
      </c>
      <c r="C6036" s="56" t="s">
        <v>456</v>
      </c>
      <c r="D6036" s="57" t="s">
        <v>5767</v>
      </c>
      <c r="E6036" s="72" t="s">
        <v>5757</v>
      </c>
      <c r="F6036" s="56" t="s">
        <v>5634</v>
      </c>
    </row>
    <row r="6037" spans="1:6" x14ac:dyDescent="0.25">
      <c r="A6037" s="56" t="s">
        <v>3505</v>
      </c>
      <c r="B6037" s="56" t="s">
        <v>5634</v>
      </c>
      <c r="C6037" s="56" t="s">
        <v>456</v>
      </c>
      <c r="D6037" s="57" t="s">
        <v>5767</v>
      </c>
      <c r="E6037" s="72" t="s">
        <v>5757</v>
      </c>
      <c r="F6037" s="56" t="s">
        <v>5634</v>
      </c>
    </row>
    <row r="6038" spans="1:6" x14ac:dyDescent="0.25">
      <c r="A6038" s="56" t="s">
        <v>3506</v>
      </c>
      <c r="B6038" s="56" t="s">
        <v>5634</v>
      </c>
      <c r="C6038" s="56" t="s">
        <v>456</v>
      </c>
      <c r="D6038" s="57" t="s">
        <v>5767</v>
      </c>
      <c r="E6038" s="72" t="s">
        <v>5757</v>
      </c>
      <c r="F6038" s="56" t="s">
        <v>5634</v>
      </c>
    </row>
    <row r="6039" spans="1:6" x14ac:dyDescent="0.25">
      <c r="A6039" s="56" t="s">
        <v>3077</v>
      </c>
      <c r="B6039" s="56" t="s">
        <v>5634</v>
      </c>
      <c r="C6039" s="56" t="s">
        <v>456</v>
      </c>
      <c r="D6039" s="57" t="s">
        <v>5767</v>
      </c>
      <c r="E6039" s="72" t="s">
        <v>5757</v>
      </c>
      <c r="F6039" s="56" t="s">
        <v>5634</v>
      </c>
    </row>
    <row r="6040" spans="1:6" x14ac:dyDescent="0.25">
      <c r="A6040" s="56" t="s">
        <v>3490</v>
      </c>
      <c r="B6040" s="56" t="s">
        <v>5634</v>
      </c>
      <c r="C6040" s="56" t="s">
        <v>456</v>
      </c>
      <c r="D6040" s="57" t="s">
        <v>5767</v>
      </c>
      <c r="E6040" s="72" t="s">
        <v>5757</v>
      </c>
      <c r="F6040" s="56" t="s">
        <v>5634</v>
      </c>
    </row>
    <row r="6041" spans="1:6" x14ac:dyDescent="0.25">
      <c r="A6041" s="56" t="s">
        <v>2916</v>
      </c>
      <c r="B6041" s="56" t="s">
        <v>5634</v>
      </c>
      <c r="C6041" s="56" t="s">
        <v>280</v>
      </c>
      <c r="D6041" s="57" t="s">
        <v>5767</v>
      </c>
      <c r="E6041" s="72" t="s">
        <v>5757</v>
      </c>
      <c r="F6041" s="56" t="s">
        <v>5634</v>
      </c>
    </row>
    <row r="6042" spans="1:6" x14ac:dyDescent="0.25">
      <c r="A6042" s="56" t="s">
        <v>2904</v>
      </c>
      <c r="B6042" s="56" t="s">
        <v>5634</v>
      </c>
      <c r="C6042" s="56" t="s">
        <v>280</v>
      </c>
      <c r="D6042" s="57" t="s">
        <v>5767</v>
      </c>
      <c r="E6042" s="72" t="s">
        <v>5757</v>
      </c>
      <c r="F6042" s="56" t="s">
        <v>5634</v>
      </c>
    </row>
    <row r="6043" spans="1:6" x14ac:dyDescent="0.25">
      <c r="A6043" s="56" t="s">
        <v>4905</v>
      </c>
      <c r="B6043" s="56" t="s">
        <v>5634</v>
      </c>
      <c r="C6043" s="56" t="s">
        <v>280</v>
      </c>
      <c r="D6043" s="57" t="s">
        <v>5767</v>
      </c>
      <c r="E6043" s="72" t="s">
        <v>5757</v>
      </c>
      <c r="F6043" s="56" t="s">
        <v>5634</v>
      </c>
    </row>
    <row r="6044" spans="1:6" x14ac:dyDescent="0.25">
      <c r="A6044" s="56" t="s">
        <v>3508</v>
      </c>
      <c r="B6044" s="56" t="s">
        <v>5634</v>
      </c>
      <c r="C6044" s="56" t="s">
        <v>280</v>
      </c>
      <c r="D6044" s="57" t="s">
        <v>5767</v>
      </c>
      <c r="E6044" s="72" t="s">
        <v>5757</v>
      </c>
      <c r="F6044" s="56" t="s">
        <v>5634</v>
      </c>
    </row>
    <row r="6045" spans="1:6" x14ac:dyDescent="0.25">
      <c r="A6045" s="56" t="s">
        <v>3097</v>
      </c>
      <c r="B6045" s="56" t="s">
        <v>5634</v>
      </c>
      <c r="C6045" s="56" t="s">
        <v>280</v>
      </c>
      <c r="D6045" s="57" t="s">
        <v>5767</v>
      </c>
      <c r="E6045" s="72" t="s">
        <v>5757</v>
      </c>
      <c r="F6045" s="56" t="s">
        <v>5634</v>
      </c>
    </row>
    <row r="6046" spans="1:6" x14ac:dyDescent="0.25">
      <c r="A6046" s="56" t="s">
        <v>3747</v>
      </c>
      <c r="B6046" s="56" t="s">
        <v>5634</v>
      </c>
      <c r="C6046" s="56" t="s">
        <v>280</v>
      </c>
      <c r="D6046" s="57" t="s">
        <v>5767</v>
      </c>
      <c r="E6046" s="72" t="s">
        <v>5757</v>
      </c>
      <c r="F6046" s="56" t="s">
        <v>5634</v>
      </c>
    </row>
    <row r="6047" spans="1:6" x14ac:dyDescent="0.25">
      <c r="A6047" s="56" t="s">
        <v>4597</v>
      </c>
      <c r="B6047" s="56" t="s">
        <v>5634</v>
      </c>
      <c r="C6047" s="56" t="s">
        <v>280</v>
      </c>
      <c r="D6047" s="57" t="s">
        <v>5767</v>
      </c>
      <c r="E6047" s="72" t="s">
        <v>5757</v>
      </c>
      <c r="F6047" s="56" t="s">
        <v>5634</v>
      </c>
    </row>
    <row r="6048" spans="1:6" x14ac:dyDescent="0.25">
      <c r="A6048" s="56" t="s">
        <v>4552</v>
      </c>
      <c r="B6048" s="56" t="s">
        <v>5634</v>
      </c>
      <c r="C6048" s="56" t="s">
        <v>280</v>
      </c>
      <c r="D6048" s="57" t="s">
        <v>5767</v>
      </c>
      <c r="E6048" s="72" t="s">
        <v>5757</v>
      </c>
      <c r="F6048" s="56" t="s">
        <v>5634</v>
      </c>
    </row>
    <row r="6049" spans="1:6" x14ac:dyDescent="0.25">
      <c r="A6049" s="56" t="s">
        <v>3173</v>
      </c>
      <c r="B6049" s="56" t="s">
        <v>5634</v>
      </c>
      <c r="C6049" s="56" t="s">
        <v>280</v>
      </c>
      <c r="D6049" s="57" t="s">
        <v>5767</v>
      </c>
      <c r="E6049" s="72" t="s">
        <v>5757</v>
      </c>
      <c r="F6049" s="56" t="s">
        <v>5634</v>
      </c>
    </row>
    <row r="6050" spans="1:6" x14ac:dyDescent="0.25">
      <c r="A6050" s="56" t="s">
        <v>3216</v>
      </c>
      <c r="B6050" s="56" t="s">
        <v>5634</v>
      </c>
      <c r="C6050" s="56" t="s">
        <v>280</v>
      </c>
      <c r="D6050" s="57" t="s">
        <v>5767</v>
      </c>
      <c r="E6050" s="72" t="s">
        <v>5757</v>
      </c>
      <c r="F6050" s="56" t="s">
        <v>5634</v>
      </c>
    </row>
    <row r="6051" spans="1:6" x14ac:dyDescent="0.25">
      <c r="A6051" s="56" t="s">
        <v>2845</v>
      </c>
      <c r="B6051" s="56" t="s">
        <v>5634</v>
      </c>
      <c r="C6051" s="56" t="s">
        <v>280</v>
      </c>
      <c r="D6051" s="57" t="s">
        <v>5767</v>
      </c>
      <c r="E6051" s="72" t="s">
        <v>5757</v>
      </c>
      <c r="F6051" s="56" t="s">
        <v>5634</v>
      </c>
    </row>
    <row r="6052" spans="1:6" x14ac:dyDescent="0.25">
      <c r="A6052" s="56" t="s">
        <v>2932</v>
      </c>
      <c r="B6052" s="56" t="s">
        <v>5634</v>
      </c>
      <c r="C6052" s="56" t="s">
        <v>280</v>
      </c>
      <c r="D6052" s="57" t="s">
        <v>5767</v>
      </c>
      <c r="E6052" s="72" t="s">
        <v>5757</v>
      </c>
      <c r="F6052" s="56" t="s">
        <v>5634</v>
      </c>
    </row>
    <row r="6053" spans="1:6" x14ac:dyDescent="0.25">
      <c r="A6053" s="56" t="s">
        <v>5031</v>
      </c>
      <c r="B6053" s="56" t="s">
        <v>5634</v>
      </c>
      <c r="C6053" s="56" t="s">
        <v>280</v>
      </c>
      <c r="D6053" s="57" t="s">
        <v>5767</v>
      </c>
      <c r="E6053" s="72" t="s">
        <v>5757</v>
      </c>
      <c r="F6053" s="56" t="s">
        <v>5634</v>
      </c>
    </row>
    <row r="6054" spans="1:6" x14ac:dyDescent="0.25">
      <c r="A6054" s="56" t="s">
        <v>790</v>
      </c>
      <c r="B6054" s="56" t="s">
        <v>5634</v>
      </c>
      <c r="C6054" s="56" t="s">
        <v>280</v>
      </c>
      <c r="D6054" s="57" t="s">
        <v>5767</v>
      </c>
      <c r="E6054" s="72" t="s">
        <v>5757</v>
      </c>
      <c r="F6054" s="56" t="s">
        <v>5634</v>
      </c>
    </row>
    <row r="6055" spans="1:6" x14ac:dyDescent="0.25">
      <c r="A6055" s="56" t="s">
        <v>4830</v>
      </c>
      <c r="B6055" s="56" t="s">
        <v>5634</v>
      </c>
      <c r="C6055" s="56" t="s">
        <v>280</v>
      </c>
      <c r="D6055" s="57" t="s">
        <v>5767</v>
      </c>
      <c r="E6055" s="72" t="s">
        <v>5757</v>
      </c>
      <c r="F6055" s="56" t="s">
        <v>5634</v>
      </c>
    </row>
    <row r="6056" spans="1:6" x14ac:dyDescent="0.25">
      <c r="A6056" s="56" t="s">
        <v>3512</v>
      </c>
      <c r="B6056" s="56" t="s">
        <v>5634</v>
      </c>
      <c r="C6056" s="56" t="s">
        <v>280</v>
      </c>
      <c r="D6056" s="57" t="s">
        <v>5767</v>
      </c>
      <c r="E6056" s="72" t="s">
        <v>5757</v>
      </c>
      <c r="F6056" s="56" t="s">
        <v>5634</v>
      </c>
    </row>
    <row r="6057" spans="1:6" x14ac:dyDescent="0.25">
      <c r="A6057" s="56" t="s">
        <v>4228</v>
      </c>
      <c r="B6057" s="56" t="s">
        <v>5634</v>
      </c>
      <c r="C6057" s="56" t="s">
        <v>280</v>
      </c>
      <c r="D6057" s="57" t="s">
        <v>5767</v>
      </c>
      <c r="E6057" s="72" t="s">
        <v>5757</v>
      </c>
      <c r="F6057" s="56" t="s">
        <v>5634</v>
      </c>
    </row>
    <row r="6058" spans="1:6" x14ac:dyDescent="0.25">
      <c r="A6058" s="56" t="s">
        <v>2888</v>
      </c>
      <c r="B6058" s="56" t="s">
        <v>5634</v>
      </c>
      <c r="C6058" s="56" t="s">
        <v>280</v>
      </c>
      <c r="D6058" s="57" t="s">
        <v>5767</v>
      </c>
      <c r="E6058" s="72" t="s">
        <v>5757</v>
      </c>
      <c r="F6058" s="56" t="s">
        <v>5634</v>
      </c>
    </row>
    <row r="6059" spans="1:6" x14ac:dyDescent="0.25">
      <c r="A6059" s="56" t="s">
        <v>3549</v>
      </c>
      <c r="B6059" s="56" t="s">
        <v>5634</v>
      </c>
      <c r="C6059" s="56" t="s">
        <v>280</v>
      </c>
      <c r="D6059" s="57" t="s">
        <v>5767</v>
      </c>
      <c r="E6059" s="72" t="s">
        <v>5757</v>
      </c>
      <c r="F6059" s="56" t="s">
        <v>5634</v>
      </c>
    </row>
    <row r="6060" spans="1:6" x14ac:dyDescent="0.25">
      <c r="A6060" s="56" t="s">
        <v>3680</v>
      </c>
      <c r="B6060" s="56" t="s">
        <v>5634</v>
      </c>
      <c r="C6060" s="56" t="s">
        <v>280</v>
      </c>
      <c r="D6060" s="57" t="s">
        <v>5767</v>
      </c>
      <c r="E6060" s="72" t="s">
        <v>5757</v>
      </c>
      <c r="F6060" s="56" t="s">
        <v>5634</v>
      </c>
    </row>
    <row r="6061" spans="1:6" x14ac:dyDescent="0.25">
      <c r="A6061" s="56" t="s">
        <v>3707</v>
      </c>
      <c r="B6061" s="56" t="s">
        <v>5634</v>
      </c>
      <c r="C6061" s="56" t="s">
        <v>280</v>
      </c>
      <c r="D6061" s="57" t="s">
        <v>5767</v>
      </c>
      <c r="E6061" s="72" t="s">
        <v>5757</v>
      </c>
      <c r="F6061" s="56" t="s">
        <v>5634</v>
      </c>
    </row>
    <row r="6062" spans="1:6" x14ac:dyDescent="0.25">
      <c r="A6062" s="56" t="s">
        <v>3749</v>
      </c>
      <c r="B6062" s="56" t="s">
        <v>5634</v>
      </c>
      <c r="C6062" s="56" t="s">
        <v>280</v>
      </c>
      <c r="D6062" s="57" t="s">
        <v>5767</v>
      </c>
      <c r="E6062" s="72" t="s">
        <v>5757</v>
      </c>
      <c r="F6062" s="56" t="s">
        <v>5634</v>
      </c>
    </row>
    <row r="6063" spans="1:6" x14ac:dyDescent="0.25">
      <c r="A6063" s="56" t="s">
        <v>3515</v>
      </c>
      <c r="B6063" s="56" t="s">
        <v>5634</v>
      </c>
      <c r="C6063" s="56" t="s">
        <v>280</v>
      </c>
      <c r="D6063" s="57" t="s">
        <v>5767</v>
      </c>
      <c r="E6063" s="72" t="s">
        <v>5757</v>
      </c>
      <c r="F6063" s="56" t="s">
        <v>5634</v>
      </c>
    </row>
    <row r="6064" spans="1:6" x14ac:dyDescent="0.25">
      <c r="A6064" s="56" t="s">
        <v>4301</v>
      </c>
      <c r="B6064" s="56" t="s">
        <v>5634</v>
      </c>
      <c r="C6064" s="56" t="s">
        <v>280</v>
      </c>
      <c r="D6064" s="57" t="s">
        <v>5767</v>
      </c>
      <c r="E6064" s="72" t="s">
        <v>5757</v>
      </c>
      <c r="F6064" s="56" t="s">
        <v>5634</v>
      </c>
    </row>
    <row r="6065" spans="1:6" x14ac:dyDescent="0.25">
      <c r="A6065" s="56" t="s">
        <v>3516</v>
      </c>
      <c r="B6065" s="56" t="s">
        <v>5634</v>
      </c>
      <c r="C6065" s="56" t="s">
        <v>280</v>
      </c>
      <c r="D6065" s="57" t="s">
        <v>5767</v>
      </c>
      <c r="E6065" s="72" t="s">
        <v>5757</v>
      </c>
      <c r="F6065" s="56" t="s">
        <v>5634</v>
      </c>
    </row>
    <row r="6066" spans="1:6" x14ac:dyDescent="0.25">
      <c r="A6066" s="56" t="s">
        <v>3921</v>
      </c>
      <c r="B6066" s="56" t="s">
        <v>5634</v>
      </c>
      <c r="C6066" s="56" t="s">
        <v>280</v>
      </c>
      <c r="D6066" s="57" t="s">
        <v>5767</v>
      </c>
      <c r="E6066" s="72" t="s">
        <v>5757</v>
      </c>
      <c r="F6066" s="56" t="s">
        <v>5634</v>
      </c>
    </row>
    <row r="6067" spans="1:6" x14ac:dyDescent="0.25">
      <c r="A6067" s="56" t="s">
        <v>2933</v>
      </c>
      <c r="B6067" s="56" t="s">
        <v>5634</v>
      </c>
      <c r="C6067" s="56" t="s">
        <v>261</v>
      </c>
      <c r="D6067" s="57" t="s">
        <v>5767</v>
      </c>
      <c r="E6067" s="72" t="s">
        <v>5757</v>
      </c>
      <c r="F6067" s="56" t="s">
        <v>5634</v>
      </c>
    </row>
    <row r="6068" spans="1:6" x14ac:dyDescent="0.25">
      <c r="A6068" s="56" t="s">
        <v>998</v>
      </c>
      <c r="B6068" s="56" t="s">
        <v>5634</v>
      </c>
      <c r="C6068" s="56" t="s">
        <v>261</v>
      </c>
      <c r="D6068" s="57" t="s">
        <v>5767</v>
      </c>
      <c r="E6068" s="72" t="s">
        <v>5757</v>
      </c>
      <c r="F6068" s="56" t="s">
        <v>5634</v>
      </c>
    </row>
    <row r="6069" spans="1:6" x14ac:dyDescent="0.25">
      <c r="A6069" s="56" t="s">
        <v>3518</v>
      </c>
      <c r="B6069" s="56" t="s">
        <v>5634</v>
      </c>
      <c r="C6069" s="56" t="s">
        <v>261</v>
      </c>
      <c r="D6069" s="57" t="s">
        <v>5767</v>
      </c>
      <c r="E6069" s="72" t="s">
        <v>5757</v>
      </c>
      <c r="F6069" s="56" t="s">
        <v>5634</v>
      </c>
    </row>
    <row r="6070" spans="1:6" x14ac:dyDescent="0.25">
      <c r="A6070" s="56" t="s">
        <v>5133</v>
      </c>
      <c r="B6070" s="56" t="s">
        <v>5634</v>
      </c>
      <c r="C6070" s="56" t="s">
        <v>261</v>
      </c>
      <c r="D6070" s="57" t="s">
        <v>5767</v>
      </c>
      <c r="E6070" s="72" t="s">
        <v>5757</v>
      </c>
      <c r="F6070" s="56" t="s">
        <v>5634</v>
      </c>
    </row>
    <row r="6071" spans="1:6" x14ac:dyDescent="0.25">
      <c r="A6071" s="56" t="s">
        <v>4600</v>
      </c>
      <c r="B6071" s="56" t="s">
        <v>5634</v>
      </c>
      <c r="C6071" s="56" t="s">
        <v>261</v>
      </c>
      <c r="D6071" s="57" t="s">
        <v>5767</v>
      </c>
      <c r="E6071" s="72" t="s">
        <v>5757</v>
      </c>
      <c r="F6071" s="56" t="s">
        <v>5634</v>
      </c>
    </row>
    <row r="6072" spans="1:6" x14ac:dyDescent="0.25">
      <c r="A6072" s="56" t="s">
        <v>3552</v>
      </c>
      <c r="B6072" s="56" t="s">
        <v>5634</v>
      </c>
      <c r="C6072" s="56" t="s">
        <v>261</v>
      </c>
      <c r="D6072" s="57" t="s">
        <v>5767</v>
      </c>
      <c r="E6072" s="72" t="s">
        <v>5757</v>
      </c>
      <c r="F6072" s="56" t="s">
        <v>5634</v>
      </c>
    </row>
    <row r="6073" spans="1:6" x14ac:dyDescent="0.25">
      <c r="A6073" s="56" t="s">
        <v>3252</v>
      </c>
      <c r="B6073" s="56" t="s">
        <v>5634</v>
      </c>
      <c r="C6073" s="56" t="s">
        <v>261</v>
      </c>
      <c r="D6073" s="57" t="s">
        <v>5767</v>
      </c>
      <c r="E6073" s="72" t="s">
        <v>5757</v>
      </c>
      <c r="F6073" s="56" t="s">
        <v>5634</v>
      </c>
    </row>
    <row r="6074" spans="1:6" x14ac:dyDescent="0.25">
      <c r="A6074" s="56" t="s">
        <v>3690</v>
      </c>
      <c r="B6074" s="56" t="s">
        <v>5634</v>
      </c>
      <c r="C6074" s="56" t="s">
        <v>261</v>
      </c>
      <c r="D6074" s="57" t="s">
        <v>5767</v>
      </c>
      <c r="E6074" s="72" t="s">
        <v>5757</v>
      </c>
      <c r="F6074" s="56" t="s">
        <v>5634</v>
      </c>
    </row>
    <row r="6075" spans="1:6" x14ac:dyDescent="0.25">
      <c r="A6075" s="56" t="s">
        <v>2848</v>
      </c>
      <c r="B6075" s="56" t="s">
        <v>5634</v>
      </c>
      <c r="C6075" s="56" t="s">
        <v>261</v>
      </c>
      <c r="D6075" s="57" t="s">
        <v>5767</v>
      </c>
      <c r="E6075" s="72" t="s">
        <v>5757</v>
      </c>
      <c r="F6075" s="56" t="s">
        <v>5634</v>
      </c>
    </row>
    <row r="6076" spans="1:6" x14ac:dyDescent="0.25">
      <c r="A6076" s="56" t="s">
        <v>2890</v>
      </c>
      <c r="B6076" s="56" t="s">
        <v>5634</v>
      </c>
      <c r="C6076" s="56" t="s">
        <v>261</v>
      </c>
      <c r="D6076" s="57" t="s">
        <v>5767</v>
      </c>
      <c r="E6076" s="72" t="s">
        <v>5757</v>
      </c>
      <c r="F6076" s="56" t="s">
        <v>5634</v>
      </c>
    </row>
    <row r="6077" spans="1:6" x14ac:dyDescent="0.25">
      <c r="A6077" s="56" t="s">
        <v>4938</v>
      </c>
      <c r="B6077" s="56" t="s">
        <v>5634</v>
      </c>
      <c r="C6077" s="56" t="s">
        <v>261</v>
      </c>
      <c r="D6077" s="57" t="s">
        <v>5767</v>
      </c>
      <c r="E6077" s="72" t="s">
        <v>5757</v>
      </c>
      <c r="F6077" s="56" t="s">
        <v>5634</v>
      </c>
    </row>
    <row r="6078" spans="1:6" x14ac:dyDescent="0.25">
      <c r="A6078" s="56" t="s">
        <v>3267</v>
      </c>
      <c r="B6078" s="56" t="s">
        <v>5634</v>
      </c>
      <c r="C6078" s="56" t="s">
        <v>261</v>
      </c>
      <c r="D6078" s="57" t="s">
        <v>5767</v>
      </c>
      <c r="E6078" s="72" t="s">
        <v>5757</v>
      </c>
      <c r="F6078" s="56" t="s">
        <v>5634</v>
      </c>
    </row>
    <row r="6079" spans="1:6" x14ac:dyDescent="0.25">
      <c r="A6079" s="56" t="s">
        <v>3254</v>
      </c>
      <c r="B6079" s="56" t="s">
        <v>5634</v>
      </c>
      <c r="C6079" s="56" t="s">
        <v>261</v>
      </c>
      <c r="D6079" s="57" t="s">
        <v>5767</v>
      </c>
      <c r="E6079" s="72" t="s">
        <v>5757</v>
      </c>
      <c r="F6079" s="56" t="s">
        <v>5634</v>
      </c>
    </row>
    <row r="6080" spans="1:6" x14ac:dyDescent="0.25">
      <c r="A6080" s="56" t="s">
        <v>2936</v>
      </c>
      <c r="B6080" s="56" t="s">
        <v>5634</v>
      </c>
      <c r="C6080" s="56" t="s">
        <v>261</v>
      </c>
      <c r="D6080" s="57" t="s">
        <v>5767</v>
      </c>
      <c r="E6080" s="72" t="s">
        <v>5757</v>
      </c>
      <c r="F6080" s="56" t="s">
        <v>5634</v>
      </c>
    </row>
    <row r="6081" spans="1:6" x14ac:dyDescent="0.25">
      <c r="A6081" s="56" t="s">
        <v>2891</v>
      </c>
      <c r="B6081" s="56" t="s">
        <v>5634</v>
      </c>
      <c r="C6081" s="56" t="s">
        <v>261</v>
      </c>
      <c r="D6081" s="57" t="s">
        <v>5767</v>
      </c>
      <c r="E6081" s="72" t="s">
        <v>5757</v>
      </c>
      <c r="F6081" s="56" t="s">
        <v>5634</v>
      </c>
    </row>
    <row r="6082" spans="1:6" x14ac:dyDescent="0.25">
      <c r="A6082" s="56" t="s">
        <v>3554</v>
      </c>
      <c r="B6082" s="56" t="s">
        <v>5634</v>
      </c>
      <c r="C6082" s="56" t="s">
        <v>261</v>
      </c>
      <c r="D6082" s="57" t="s">
        <v>5767</v>
      </c>
      <c r="E6082" s="72" t="s">
        <v>5757</v>
      </c>
      <c r="F6082" s="56" t="s">
        <v>5634</v>
      </c>
    </row>
    <row r="6083" spans="1:6" x14ac:dyDescent="0.25">
      <c r="A6083" s="56" t="s">
        <v>3520</v>
      </c>
      <c r="B6083" s="56" t="s">
        <v>5634</v>
      </c>
      <c r="C6083" s="56" t="s">
        <v>261</v>
      </c>
      <c r="D6083" s="57" t="s">
        <v>5767</v>
      </c>
      <c r="E6083" s="72" t="s">
        <v>5757</v>
      </c>
      <c r="F6083" s="56" t="s">
        <v>5634</v>
      </c>
    </row>
    <row r="6084" spans="1:6" x14ac:dyDescent="0.25">
      <c r="A6084" s="56" t="s">
        <v>4628</v>
      </c>
      <c r="B6084" s="56" t="s">
        <v>5634</v>
      </c>
      <c r="C6084" s="56" t="s">
        <v>261</v>
      </c>
      <c r="D6084" s="57" t="s">
        <v>5767</v>
      </c>
      <c r="E6084" s="72" t="s">
        <v>5757</v>
      </c>
      <c r="F6084" s="56" t="s">
        <v>5634</v>
      </c>
    </row>
    <row r="6085" spans="1:6" x14ac:dyDescent="0.25">
      <c r="A6085" s="56" t="s">
        <v>4158</v>
      </c>
      <c r="B6085" s="56" t="s">
        <v>5634</v>
      </c>
      <c r="C6085" s="56" t="s">
        <v>261</v>
      </c>
      <c r="D6085" s="57" t="s">
        <v>5767</v>
      </c>
      <c r="E6085" s="72" t="s">
        <v>5757</v>
      </c>
      <c r="F6085" s="56" t="s">
        <v>5634</v>
      </c>
    </row>
    <row r="6086" spans="1:6" x14ac:dyDescent="0.25">
      <c r="A6086" s="56" t="s">
        <v>3521</v>
      </c>
      <c r="B6086" s="56" t="s">
        <v>5634</v>
      </c>
      <c r="C6086" s="56" t="s">
        <v>261</v>
      </c>
      <c r="D6086" s="57" t="s">
        <v>5767</v>
      </c>
      <c r="E6086" s="72" t="s">
        <v>5757</v>
      </c>
      <c r="F6086" s="56" t="s">
        <v>5634</v>
      </c>
    </row>
    <row r="6087" spans="1:6" x14ac:dyDescent="0.25">
      <c r="A6087" s="56" t="s">
        <v>3119</v>
      </c>
      <c r="B6087" s="56" t="s">
        <v>5634</v>
      </c>
      <c r="C6087" s="56" t="s">
        <v>261</v>
      </c>
      <c r="D6087" s="57" t="s">
        <v>5767</v>
      </c>
      <c r="E6087" s="72" t="s">
        <v>5757</v>
      </c>
      <c r="F6087" s="56" t="s">
        <v>5634</v>
      </c>
    </row>
    <row r="6088" spans="1:6" x14ac:dyDescent="0.25">
      <c r="A6088" s="56" t="s">
        <v>5028</v>
      </c>
      <c r="B6088" s="56" t="s">
        <v>5634</v>
      </c>
      <c r="C6088" s="56" t="s">
        <v>261</v>
      </c>
      <c r="D6088" s="57" t="s">
        <v>5767</v>
      </c>
      <c r="E6088" s="72" t="s">
        <v>5757</v>
      </c>
      <c r="F6088" s="56" t="s">
        <v>5634</v>
      </c>
    </row>
    <row r="6089" spans="1:6" x14ac:dyDescent="0.25">
      <c r="A6089" s="56" t="s">
        <v>3178</v>
      </c>
      <c r="B6089" s="56" t="s">
        <v>5634</v>
      </c>
      <c r="C6089" s="56" t="s">
        <v>261</v>
      </c>
      <c r="D6089" s="57" t="s">
        <v>5767</v>
      </c>
      <c r="E6089" s="72" t="s">
        <v>5757</v>
      </c>
      <c r="F6089" s="56" t="s">
        <v>5634</v>
      </c>
    </row>
    <row r="6090" spans="1:6" x14ac:dyDescent="0.25">
      <c r="A6090" s="56" t="s">
        <v>2802</v>
      </c>
      <c r="B6090" s="56" t="s">
        <v>5634</v>
      </c>
      <c r="C6090" s="56" t="s">
        <v>261</v>
      </c>
      <c r="D6090" s="57" t="s">
        <v>5767</v>
      </c>
      <c r="E6090" s="72" t="s">
        <v>5757</v>
      </c>
      <c r="F6090" s="56" t="s">
        <v>5634</v>
      </c>
    </row>
    <row r="6091" spans="1:6" x14ac:dyDescent="0.25">
      <c r="A6091" s="56" t="s">
        <v>3612</v>
      </c>
      <c r="B6091" s="56" t="s">
        <v>5634</v>
      </c>
      <c r="C6091" s="56" t="s">
        <v>261</v>
      </c>
      <c r="D6091" s="57" t="s">
        <v>5767</v>
      </c>
      <c r="E6091" s="72" t="s">
        <v>5757</v>
      </c>
      <c r="F6091" s="56" t="s">
        <v>5634</v>
      </c>
    </row>
    <row r="6092" spans="1:6" x14ac:dyDescent="0.25">
      <c r="A6092" s="56" t="s">
        <v>2835</v>
      </c>
      <c r="B6092" s="56" t="s">
        <v>5635</v>
      </c>
      <c r="C6092" s="56" t="s">
        <v>169</v>
      </c>
      <c r="D6092" s="57" t="s">
        <v>5767</v>
      </c>
      <c r="E6092" s="72" t="s">
        <v>5757</v>
      </c>
      <c r="F6092" s="56" t="s">
        <v>5635</v>
      </c>
    </row>
    <row r="6093" spans="1:6" x14ac:dyDescent="0.25">
      <c r="A6093" s="56" t="s">
        <v>3136</v>
      </c>
      <c r="B6093" s="56" t="s">
        <v>5635</v>
      </c>
      <c r="C6093" s="56" t="s">
        <v>169</v>
      </c>
      <c r="D6093" s="57" t="s">
        <v>5767</v>
      </c>
      <c r="E6093" s="72" t="s">
        <v>5757</v>
      </c>
      <c r="F6093" s="56" t="s">
        <v>5635</v>
      </c>
    </row>
    <row r="6094" spans="1:6" x14ac:dyDescent="0.25">
      <c r="A6094" s="56" t="s">
        <v>5118</v>
      </c>
      <c r="B6094" s="56" t="s">
        <v>5635</v>
      </c>
      <c r="C6094" s="56" t="s">
        <v>169</v>
      </c>
      <c r="D6094" s="57" t="s">
        <v>5767</v>
      </c>
      <c r="E6094" s="72" t="s">
        <v>5757</v>
      </c>
      <c r="F6094" s="56" t="s">
        <v>5635</v>
      </c>
    </row>
    <row r="6095" spans="1:6" x14ac:dyDescent="0.25">
      <c r="A6095" s="56" t="s">
        <v>4172</v>
      </c>
      <c r="B6095" s="56" t="s">
        <v>5635</v>
      </c>
      <c r="C6095" s="56" t="s">
        <v>169</v>
      </c>
      <c r="D6095" s="57" t="s">
        <v>5767</v>
      </c>
      <c r="E6095" s="72" t="s">
        <v>5757</v>
      </c>
      <c r="F6095" s="56" t="s">
        <v>5635</v>
      </c>
    </row>
    <row r="6096" spans="1:6" x14ac:dyDescent="0.25">
      <c r="A6096" s="56" t="s">
        <v>4584</v>
      </c>
      <c r="B6096" s="56" t="s">
        <v>5635</v>
      </c>
      <c r="C6096" s="56" t="s">
        <v>169</v>
      </c>
      <c r="D6096" s="57" t="s">
        <v>5767</v>
      </c>
      <c r="E6096" s="72" t="s">
        <v>5757</v>
      </c>
      <c r="F6096" s="56" t="s">
        <v>5635</v>
      </c>
    </row>
    <row r="6097" spans="1:6" x14ac:dyDescent="0.25">
      <c r="A6097" s="56" t="s">
        <v>3980</v>
      </c>
      <c r="B6097" s="56" t="s">
        <v>5635</v>
      </c>
      <c r="C6097" s="56" t="s">
        <v>169</v>
      </c>
      <c r="D6097" s="57" t="s">
        <v>5767</v>
      </c>
      <c r="E6097" s="72" t="s">
        <v>5757</v>
      </c>
      <c r="F6097" s="56" t="s">
        <v>5635</v>
      </c>
    </row>
    <row r="6098" spans="1:6" x14ac:dyDescent="0.25">
      <c r="A6098" s="56" t="s">
        <v>4349</v>
      </c>
      <c r="B6098" s="56" t="s">
        <v>5635</v>
      </c>
      <c r="C6098" s="56" t="s">
        <v>169</v>
      </c>
      <c r="D6098" s="57" t="s">
        <v>5767</v>
      </c>
      <c r="E6098" s="72" t="s">
        <v>5757</v>
      </c>
      <c r="F6098" s="56" t="s">
        <v>5635</v>
      </c>
    </row>
    <row r="6099" spans="1:6" x14ac:dyDescent="0.25">
      <c r="A6099" s="56" t="s">
        <v>4108</v>
      </c>
      <c r="B6099" s="56" t="s">
        <v>5635</v>
      </c>
      <c r="C6099" s="56" t="s">
        <v>169</v>
      </c>
      <c r="D6099" s="57" t="s">
        <v>5767</v>
      </c>
      <c r="E6099" s="72" t="s">
        <v>5757</v>
      </c>
      <c r="F6099" s="56" t="s">
        <v>5635</v>
      </c>
    </row>
    <row r="6100" spans="1:6" x14ac:dyDescent="0.25">
      <c r="A6100" s="56" t="s">
        <v>4618</v>
      </c>
      <c r="B6100" s="56" t="s">
        <v>5635</v>
      </c>
      <c r="C6100" s="56" t="s">
        <v>169</v>
      </c>
      <c r="D6100" s="57" t="s">
        <v>5767</v>
      </c>
      <c r="E6100" s="72" t="s">
        <v>5757</v>
      </c>
      <c r="F6100" s="56" t="s">
        <v>5635</v>
      </c>
    </row>
    <row r="6101" spans="1:6" x14ac:dyDescent="0.25">
      <c r="A6101" s="56" t="s">
        <v>3887</v>
      </c>
      <c r="B6101" s="56" t="s">
        <v>5635</v>
      </c>
      <c r="C6101" s="56" t="s">
        <v>169</v>
      </c>
      <c r="D6101" s="57" t="s">
        <v>5767</v>
      </c>
      <c r="E6101" s="72" t="s">
        <v>5757</v>
      </c>
      <c r="F6101" s="56" t="s">
        <v>5635</v>
      </c>
    </row>
    <row r="6102" spans="1:6" x14ac:dyDescent="0.25">
      <c r="A6102" s="56" t="s">
        <v>3153</v>
      </c>
      <c r="B6102" s="56" t="s">
        <v>5635</v>
      </c>
      <c r="C6102" s="56" t="s">
        <v>169</v>
      </c>
      <c r="D6102" s="57" t="s">
        <v>5767</v>
      </c>
      <c r="E6102" s="72" t="s">
        <v>5757</v>
      </c>
      <c r="F6102" s="56" t="s">
        <v>5635</v>
      </c>
    </row>
    <row r="6103" spans="1:6" x14ac:dyDescent="0.25">
      <c r="A6103" s="56" t="s">
        <v>4383</v>
      </c>
      <c r="B6103" s="56" t="s">
        <v>5635</v>
      </c>
      <c r="C6103" s="56" t="s">
        <v>169</v>
      </c>
      <c r="D6103" s="57" t="s">
        <v>5767</v>
      </c>
      <c r="E6103" s="72" t="s">
        <v>5757</v>
      </c>
      <c r="F6103" s="56" t="s">
        <v>5635</v>
      </c>
    </row>
    <row r="6104" spans="1:6" x14ac:dyDescent="0.25">
      <c r="A6104" s="56" t="s">
        <v>3169</v>
      </c>
      <c r="B6104" s="56" t="s">
        <v>5635</v>
      </c>
      <c r="C6104" s="56" t="s">
        <v>169</v>
      </c>
      <c r="D6104" s="57" t="s">
        <v>5767</v>
      </c>
      <c r="E6104" s="72" t="s">
        <v>5757</v>
      </c>
      <c r="F6104" s="56" t="s">
        <v>5635</v>
      </c>
    </row>
    <row r="6105" spans="1:6" x14ac:dyDescent="0.25">
      <c r="A6105" s="56" t="s">
        <v>3155</v>
      </c>
      <c r="B6105" s="56" t="s">
        <v>5635</v>
      </c>
      <c r="C6105" s="56" t="s">
        <v>169</v>
      </c>
      <c r="D6105" s="57" t="s">
        <v>5767</v>
      </c>
      <c r="E6105" s="72" t="s">
        <v>5757</v>
      </c>
      <c r="F6105" s="56" t="s">
        <v>5635</v>
      </c>
    </row>
    <row r="6106" spans="1:6" x14ac:dyDescent="0.25">
      <c r="A6106" s="56" t="s">
        <v>5160</v>
      </c>
      <c r="B6106" s="56" t="s">
        <v>5635</v>
      </c>
      <c r="C6106" s="56" t="s">
        <v>169</v>
      </c>
      <c r="D6106" s="57" t="s">
        <v>5767</v>
      </c>
      <c r="E6106" s="72" t="s">
        <v>5757</v>
      </c>
      <c r="F6106" s="56" t="s">
        <v>5635</v>
      </c>
    </row>
    <row r="6107" spans="1:6" x14ac:dyDescent="0.25">
      <c r="A6107" s="56" t="s">
        <v>3544</v>
      </c>
      <c r="B6107" s="56" t="s">
        <v>5635</v>
      </c>
      <c r="C6107" s="56" t="s">
        <v>169</v>
      </c>
      <c r="D6107" s="57" t="s">
        <v>5767</v>
      </c>
      <c r="E6107" s="72" t="s">
        <v>5757</v>
      </c>
      <c r="F6107" s="56" t="s">
        <v>5635</v>
      </c>
    </row>
    <row r="6108" spans="1:6" x14ac:dyDescent="0.25">
      <c r="A6108" s="56" t="s">
        <v>3678</v>
      </c>
      <c r="B6108" s="56" t="s">
        <v>5635</v>
      </c>
      <c r="C6108" s="56" t="s">
        <v>169</v>
      </c>
      <c r="D6108" s="57" t="s">
        <v>5767</v>
      </c>
      <c r="E6108" s="72" t="s">
        <v>5757</v>
      </c>
      <c r="F6108" s="56" t="s">
        <v>5635</v>
      </c>
    </row>
    <row r="6109" spans="1:6" x14ac:dyDescent="0.25">
      <c r="A6109" s="56" t="s">
        <v>3545</v>
      </c>
      <c r="B6109" s="56" t="s">
        <v>5635</v>
      </c>
      <c r="C6109" s="56" t="s">
        <v>169</v>
      </c>
      <c r="D6109" s="57" t="s">
        <v>5767</v>
      </c>
      <c r="E6109" s="72" t="s">
        <v>5757</v>
      </c>
      <c r="F6109" s="56" t="s">
        <v>5635</v>
      </c>
    </row>
    <row r="6110" spans="1:6" x14ac:dyDescent="0.25">
      <c r="A6110" s="56" t="s">
        <v>3718</v>
      </c>
      <c r="B6110" s="56" t="s">
        <v>5635</v>
      </c>
      <c r="C6110" s="56" t="s">
        <v>169</v>
      </c>
      <c r="D6110" s="57" t="s">
        <v>5767</v>
      </c>
      <c r="E6110" s="72" t="s">
        <v>5757</v>
      </c>
      <c r="F6110" s="56" t="s">
        <v>5635</v>
      </c>
    </row>
    <row r="6111" spans="1:6" x14ac:dyDescent="0.25">
      <c r="A6111" s="56" t="s">
        <v>2979</v>
      </c>
      <c r="B6111" s="56" t="s">
        <v>5635</v>
      </c>
      <c r="C6111" s="56" t="s">
        <v>169</v>
      </c>
      <c r="D6111" s="57" t="s">
        <v>5767</v>
      </c>
      <c r="E6111" s="72" t="s">
        <v>5757</v>
      </c>
      <c r="F6111" s="56" t="s">
        <v>5635</v>
      </c>
    </row>
    <row r="6112" spans="1:6" x14ac:dyDescent="0.25">
      <c r="A6112" s="56" t="s">
        <v>3065</v>
      </c>
      <c r="B6112" s="56" t="s">
        <v>5635</v>
      </c>
      <c r="C6112" s="56" t="s">
        <v>169</v>
      </c>
      <c r="D6112" s="57" t="s">
        <v>5767</v>
      </c>
      <c r="E6112" s="72" t="s">
        <v>5757</v>
      </c>
      <c r="F6112" s="56" t="s">
        <v>5635</v>
      </c>
    </row>
    <row r="6113" spans="1:6" x14ac:dyDescent="0.25">
      <c r="A6113" s="56" t="s">
        <v>3206</v>
      </c>
      <c r="B6113" s="56" t="s">
        <v>5635</v>
      </c>
      <c r="C6113" s="56" t="s">
        <v>169</v>
      </c>
      <c r="D6113" s="57" t="s">
        <v>5767</v>
      </c>
      <c r="E6113" s="72" t="s">
        <v>5757</v>
      </c>
      <c r="F6113" s="56" t="s">
        <v>5635</v>
      </c>
    </row>
    <row r="6114" spans="1:6" x14ac:dyDescent="0.25">
      <c r="A6114" s="56" t="s">
        <v>2859</v>
      </c>
      <c r="B6114" s="56" t="s">
        <v>5635</v>
      </c>
      <c r="C6114" s="56" t="s">
        <v>169</v>
      </c>
      <c r="D6114" s="57" t="s">
        <v>5767</v>
      </c>
      <c r="E6114" s="72" t="s">
        <v>5757</v>
      </c>
      <c r="F6114" s="56" t="s">
        <v>5635</v>
      </c>
    </row>
    <row r="6115" spans="1:6" x14ac:dyDescent="0.25">
      <c r="A6115" s="56" t="s">
        <v>4670</v>
      </c>
      <c r="B6115" s="56" t="s">
        <v>5635</v>
      </c>
      <c r="C6115" s="56" t="s">
        <v>169</v>
      </c>
      <c r="D6115" s="57" t="s">
        <v>5767</v>
      </c>
      <c r="E6115" s="72" t="s">
        <v>5757</v>
      </c>
      <c r="F6115" s="56" t="s">
        <v>5635</v>
      </c>
    </row>
    <row r="6116" spans="1:6" x14ac:dyDescent="0.25">
      <c r="A6116" s="56" t="s">
        <v>4226</v>
      </c>
      <c r="B6116" s="56" t="s">
        <v>5635</v>
      </c>
      <c r="C6116" s="56" t="s">
        <v>169</v>
      </c>
      <c r="D6116" s="57" t="s">
        <v>5767</v>
      </c>
      <c r="E6116" s="72" t="s">
        <v>5757</v>
      </c>
      <c r="F6116" s="56" t="s">
        <v>5635</v>
      </c>
    </row>
    <row r="6117" spans="1:6" x14ac:dyDescent="0.25">
      <c r="A6117" s="56" t="s">
        <v>3158</v>
      </c>
      <c r="B6117" s="56" t="s">
        <v>5635</v>
      </c>
      <c r="C6117" s="56" t="s">
        <v>169</v>
      </c>
      <c r="D6117" s="57" t="s">
        <v>5767</v>
      </c>
      <c r="E6117" s="72" t="s">
        <v>5757</v>
      </c>
      <c r="F6117" s="56" t="s">
        <v>5635</v>
      </c>
    </row>
    <row r="6118" spans="1:6" x14ac:dyDescent="0.25">
      <c r="A6118" s="56" t="s">
        <v>2853</v>
      </c>
      <c r="B6118" s="56" t="s">
        <v>5635</v>
      </c>
      <c r="C6118" s="56" t="s">
        <v>1057</v>
      </c>
      <c r="D6118" s="57" t="s">
        <v>5767</v>
      </c>
      <c r="E6118" s="72" t="s">
        <v>5757</v>
      </c>
      <c r="F6118" s="56" t="s">
        <v>5635</v>
      </c>
    </row>
    <row r="6119" spans="1:6" x14ac:dyDescent="0.25">
      <c r="A6119" s="56" t="s">
        <v>4751</v>
      </c>
      <c r="B6119" s="56" t="s">
        <v>5635</v>
      </c>
      <c r="C6119" s="56" t="s">
        <v>1057</v>
      </c>
      <c r="D6119" s="57" t="s">
        <v>5767</v>
      </c>
      <c r="E6119" s="72" t="s">
        <v>5757</v>
      </c>
      <c r="F6119" s="56" t="s">
        <v>5635</v>
      </c>
    </row>
    <row r="6120" spans="1:6" x14ac:dyDescent="0.25">
      <c r="A6120" s="56" t="s">
        <v>3547</v>
      </c>
      <c r="B6120" s="56" t="s">
        <v>5635</v>
      </c>
      <c r="C6120" s="56" t="s">
        <v>1057</v>
      </c>
      <c r="D6120" s="57" t="s">
        <v>5767</v>
      </c>
      <c r="E6120" s="72" t="s">
        <v>5757</v>
      </c>
      <c r="F6120" s="56" t="s">
        <v>5635</v>
      </c>
    </row>
    <row r="6121" spans="1:6" x14ac:dyDescent="0.25">
      <c r="A6121" s="56" t="s">
        <v>3719</v>
      </c>
      <c r="B6121" s="56" t="s">
        <v>5635</v>
      </c>
      <c r="C6121" s="56" t="s">
        <v>1057</v>
      </c>
      <c r="D6121" s="57" t="s">
        <v>5767</v>
      </c>
      <c r="E6121" s="72" t="s">
        <v>5757</v>
      </c>
      <c r="F6121" s="56" t="s">
        <v>5635</v>
      </c>
    </row>
    <row r="6122" spans="1:6" x14ac:dyDescent="0.25">
      <c r="A6122" s="56" t="s">
        <v>2947</v>
      </c>
      <c r="B6122" s="56" t="s">
        <v>5635</v>
      </c>
      <c r="C6122" s="56" t="s">
        <v>1057</v>
      </c>
      <c r="D6122" s="57" t="s">
        <v>5767</v>
      </c>
      <c r="E6122" s="72" t="s">
        <v>5757</v>
      </c>
      <c r="F6122" s="56" t="s">
        <v>5635</v>
      </c>
    </row>
    <row r="6123" spans="1:6" x14ac:dyDescent="0.25">
      <c r="A6123" s="56" t="s">
        <v>2791</v>
      </c>
      <c r="B6123" s="56" t="s">
        <v>5635</v>
      </c>
      <c r="C6123" s="56" t="s">
        <v>1057</v>
      </c>
      <c r="D6123" s="57" t="s">
        <v>5767</v>
      </c>
      <c r="E6123" s="72" t="s">
        <v>5757</v>
      </c>
      <c r="F6123" s="56" t="s">
        <v>5635</v>
      </c>
    </row>
    <row r="6124" spans="1:6" x14ac:dyDescent="0.25">
      <c r="A6124" s="56" t="s">
        <v>5026</v>
      </c>
      <c r="B6124" s="56" t="s">
        <v>5635</v>
      </c>
      <c r="C6124" s="56" t="s">
        <v>1057</v>
      </c>
      <c r="D6124" s="57" t="s">
        <v>5767</v>
      </c>
      <c r="E6124" s="72" t="s">
        <v>5757</v>
      </c>
      <c r="F6124" s="56" t="s">
        <v>5635</v>
      </c>
    </row>
    <row r="6125" spans="1:6" x14ac:dyDescent="0.25">
      <c r="A6125" s="56" t="s">
        <v>3079</v>
      </c>
      <c r="B6125" s="56" t="s">
        <v>5635</v>
      </c>
      <c r="C6125" s="56" t="s">
        <v>1057</v>
      </c>
      <c r="D6125" s="57" t="s">
        <v>5767</v>
      </c>
      <c r="E6125" s="72" t="s">
        <v>5757</v>
      </c>
      <c r="F6125" s="56" t="s">
        <v>5635</v>
      </c>
    </row>
    <row r="6126" spans="1:6" x14ac:dyDescent="0.25">
      <c r="A6126" s="56" t="s">
        <v>2993</v>
      </c>
      <c r="B6126" s="56" t="s">
        <v>5635</v>
      </c>
      <c r="C6126" s="56" t="s">
        <v>1057</v>
      </c>
      <c r="D6126" s="57" t="s">
        <v>5767</v>
      </c>
      <c r="E6126" s="72" t="s">
        <v>5757</v>
      </c>
      <c r="F6126" s="56" t="s">
        <v>5635</v>
      </c>
    </row>
    <row r="6127" spans="1:6" x14ac:dyDescent="0.25">
      <c r="A6127" s="56" t="s">
        <v>3851</v>
      </c>
      <c r="B6127" s="56" t="s">
        <v>5635</v>
      </c>
      <c r="C6127" s="56" t="s">
        <v>1057</v>
      </c>
      <c r="D6127" s="57" t="s">
        <v>5767</v>
      </c>
      <c r="E6127" s="72" t="s">
        <v>5757</v>
      </c>
      <c r="F6127" s="56" t="s">
        <v>5635</v>
      </c>
    </row>
    <row r="6128" spans="1:6" x14ac:dyDescent="0.25">
      <c r="A6128" s="56" t="s">
        <v>3141</v>
      </c>
      <c r="B6128" s="56" t="s">
        <v>5635</v>
      </c>
      <c r="C6128" s="56" t="s">
        <v>1057</v>
      </c>
      <c r="D6128" s="57" t="s">
        <v>5767</v>
      </c>
      <c r="E6128" s="72" t="s">
        <v>5757</v>
      </c>
      <c r="F6128" s="56" t="s">
        <v>5635</v>
      </c>
    </row>
    <row r="6129" spans="1:6" x14ac:dyDescent="0.25">
      <c r="A6129" s="56" t="s">
        <v>5121</v>
      </c>
      <c r="B6129" s="56" t="s">
        <v>5635</v>
      </c>
      <c r="C6129" s="56" t="s">
        <v>1057</v>
      </c>
      <c r="D6129" s="57" t="s">
        <v>5767</v>
      </c>
      <c r="E6129" s="72" t="s">
        <v>5757</v>
      </c>
      <c r="F6129" s="56" t="s">
        <v>5635</v>
      </c>
    </row>
    <row r="6130" spans="1:6" x14ac:dyDescent="0.25">
      <c r="A6130" s="56" t="s">
        <v>3249</v>
      </c>
      <c r="B6130" s="56" t="s">
        <v>5635</v>
      </c>
      <c r="C6130" s="56" t="s">
        <v>1057</v>
      </c>
      <c r="D6130" s="57" t="s">
        <v>5767</v>
      </c>
      <c r="E6130" s="72" t="s">
        <v>5757</v>
      </c>
      <c r="F6130" s="56" t="s">
        <v>5635</v>
      </c>
    </row>
    <row r="6131" spans="1:6" x14ac:dyDescent="0.25">
      <c r="A6131" s="56" t="s">
        <v>4416</v>
      </c>
      <c r="B6131" s="56" t="s">
        <v>5635</v>
      </c>
      <c r="C6131" s="56" t="s">
        <v>1057</v>
      </c>
      <c r="D6131" s="57" t="s">
        <v>5767</v>
      </c>
      <c r="E6131" s="72" t="s">
        <v>5757</v>
      </c>
      <c r="F6131" s="56" t="s">
        <v>5635</v>
      </c>
    </row>
    <row r="6132" spans="1:6" x14ac:dyDescent="0.25">
      <c r="A6132" s="56" t="s">
        <v>4672</v>
      </c>
      <c r="B6132" s="56" t="s">
        <v>5635</v>
      </c>
      <c r="C6132" s="56" t="s">
        <v>1057</v>
      </c>
      <c r="D6132" s="57" t="s">
        <v>5767</v>
      </c>
      <c r="E6132" s="72" t="s">
        <v>5757</v>
      </c>
      <c r="F6132" s="56" t="s">
        <v>5635</v>
      </c>
    </row>
    <row r="6133" spans="1:6" x14ac:dyDescent="0.25">
      <c r="A6133" s="56" t="s">
        <v>4576</v>
      </c>
      <c r="B6133" s="56" t="s">
        <v>5635</v>
      </c>
      <c r="C6133" s="56" t="s">
        <v>1057</v>
      </c>
      <c r="D6133" s="57" t="s">
        <v>5767</v>
      </c>
      <c r="E6133" s="72" t="s">
        <v>5757</v>
      </c>
      <c r="F6133" s="56" t="s">
        <v>5635</v>
      </c>
    </row>
    <row r="6134" spans="1:6" x14ac:dyDescent="0.25">
      <c r="A6134" s="56" t="s">
        <v>4626</v>
      </c>
      <c r="B6134" s="56" t="s">
        <v>5635</v>
      </c>
      <c r="C6134" s="56" t="s">
        <v>1057</v>
      </c>
      <c r="D6134" s="57" t="s">
        <v>5767</v>
      </c>
      <c r="E6134" s="72" t="s">
        <v>5757</v>
      </c>
      <c r="F6134" s="56" t="s">
        <v>5635</v>
      </c>
    </row>
    <row r="6135" spans="1:6" x14ac:dyDescent="0.25">
      <c r="A6135" s="56" t="s">
        <v>3492</v>
      </c>
      <c r="B6135" s="56" t="s">
        <v>5635</v>
      </c>
      <c r="C6135" s="56" t="s">
        <v>1057</v>
      </c>
      <c r="D6135" s="57" t="s">
        <v>5767</v>
      </c>
      <c r="E6135" s="72" t="s">
        <v>5757</v>
      </c>
      <c r="F6135" s="56" t="s">
        <v>5635</v>
      </c>
    </row>
    <row r="6136" spans="1:6" x14ac:dyDescent="0.25">
      <c r="A6136" s="56" t="s">
        <v>5123</v>
      </c>
      <c r="B6136" s="56" t="s">
        <v>5635</v>
      </c>
      <c r="C6136" s="56" t="s">
        <v>1057</v>
      </c>
      <c r="D6136" s="57" t="s">
        <v>5767</v>
      </c>
      <c r="E6136" s="72" t="s">
        <v>5757</v>
      </c>
      <c r="F6136" s="56" t="s">
        <v>5635</v>
      </c>
    </row>
    <row r="6137" spans="1:6" x14ac:dyDescent="0.25">
      <c r="A6137" s="56" t="s">
        <v>3083</v>
      </c>
      <c r="B6137" s="56" t="s">
        <v>5635</v>
      </c>
      <c r="C6137" s="56" t="s">
        <v>1057</v>
      </c>
      <c r="D6137" s="57" t="s">
        <v>5767</v>
      </c>
      <c r="E6137" s="72" t="s">
        <v>5757</v>
      </c>
      <c r="F6137" s="56" t="s">
        <v>5635</v>
      </c>
    </row>
    <row r="6138" spans="1:6" x14ac:dyDescent="0.25">
      <c r="A6138" s="56" t="s">
        <v>1146</v>
      </c>
      <c r="B6138" s="56" t="s">
        <v>5635</v>
      </c>
      <c r="C6138" s="56" t="s">
        <v>1057</v>
      </c>
      <c r="D6138" s="57" t="s">
        <v>5767</v>
      </c>
      <c r="E6138" s="72" t="s">
        <v>5757</v>
      </c>
      <c r="F6138" s="56" t="s">
        <v>5635</v>
      </c>
    </row>
    <row r="6139" spans="1:6" x14ac:dyDescent="0.25">
      <c r="A6139" s="56" t="s">
        <v>4961</v>
      </c>
      <c r="B6139" s="56" t="s">
        <v>5635</v>
      </c>
      <c r="C6139" s="56" t="s">
        <v>1057</v>
      </c>
      <c r="D6139" s="57" t="s">
        <v>5767</v>
      </c>
      <c r="E6139" s="72" t="s">
        <v>5757</v>
      </c>
      <c r="F6139" s="56" t="s">
        <v>5635</v>
      </c>
    </row>
    <row r="6140" spans="1:6" x14ac:dyDescent="0.25">
      <c r="A6140" s="56" t="s">
        <v>4432</v>
      </c>
      <c r="B6140" s="56" t="s">
        <v>5635</v>
      </c>
      <c r="C6140" s="56" t="s">
        <v>1057</v>
      </c>
      <c r="D6140" s="57" t="s">
        <v>5767</v>
      </c>
      <c r="E6140" s="72" t="s">
        <v>5757</v>
      </c>
      <c r="F6140" s="56" t="s">
        <v>5635</v>
      </c>
    </row>
    <row r="6141" spans="1:6" x14ac:dyDescent="0.25">
      <c r="A6141" s="56" t="s">
        <v>4086</v>
      </c>
      <c r="B6141" s="56" t="s">
        <v>5635</v>
      </c>
      <c r="C6141" s="56" t="s">
        <v>1057</v>
      </c>
      <c r="D6141" s="57" t="s">
        <v>5767</v>
      </c>
      <c r="E6141" s="72" t="s">
        <v>5757</v>
      </c>
      <c r="F6141" s="56" t="s">
        <v>5635</v>
      </c>
    </row>
    <row r="6142" spans="1:6" x14ac:dyDescent="0.25">
      <c r="A6142" s="56" t="s">
        <v>4386</v>
      </c>
      <c r="B6142" s="56" t="s">
        <v>5635</v>
      </c>
      <c r="C6142" s="56" t="s">
        <v>1057</v>
      </c>
      <c r="D6142" s="57" t="s">
        <v>5767</v>
      </c>
      <c r="E6142" s="72" t="s">
        <v>5757</v>
      </c>
      <c r="F6142" s="56" t="s">
        <v>5635</v>
      </c>
    </row>
    <row r="6143" spans="1:6" x14ac:dyDescent="0.25">
      <c r="A6143" s="56" t="s">
        <v>2907</v>
      </c>
      <c r="B6143" s="56" t="s">
        <v>5635</v>
      </c>
      <c r="C6143" s="56" t="s">
        <v>1057</v>
      </c>
      <c r="D6143" s="57" t="s">
        <v>5767</v>
      </c>
      <c r="E6143" s="72" t="s">
        <v>5757</v>
      </c>
      <c r="F6143" s="56" t="s">
        <v>5635</v>
      </c>
    </row>
    <row r="6144" spans="1:6" x14ac:dyDescent="0.25">
      <c r="A6144" s="56" t="s">
        <v>3266</v>
      </c>
      <c r="B6144" s="56" t="s">
        <v>5635</v>
      </c>
      <c r="C6144" s="56" t="s">
        <v>5779</v>
      </c>
      <c r="D6144" s="57" t="s">
        <v>5767</v>
      </c>
      <c r="E6144" s="72" t="s">
        <v>5757</v>
      </c>
      <c r="F6144" s="56" t="s">
        <v>5635</v>
      </c>
    </row>
    <row r="6145" spans="1:6" x14ac:dyDescent="0.25">
      <c r="A6145" s="56" t="s">
        <v>4832</v>
      </c>
      <c r="B6145" s="56" t="s">
        <v>5635</v>
      </c>
      <c r="C6145" s="56" t="s">
        <v>5779</v>
      </c>
      <c r="D6145" s="57" t="s">
        <v>5767</v>
      </c>
      <c r="E6145" s="72" t="s">
        <v>5757</v>
      </c>
      <c r="F6145" s="56" t="s">
        <v>5635</v>
      </c>
    </row>
    <row r="6146" spans="1:6" x14ac:dyDescent="0.25">
      <c r="A6146" s="56" t="s">
        <v>3990</v>
      </c>
      <c r="B6146" s="56" t="s">
        <v>5635</v>
      </c>
      <c r="C6146" s="56" t="s">
        <v>5779</v>
      </c>
      <c r="D6146" s="57" t="s">
        <v>5767</v>
      </c>
      <c r="E6146" s="72" t="s">
        <v>5757</v>
      </c>
      <c r="F6146" s="56" t="s">
        <v>5635</v>
      </c>
    </row>
    <row r="6147" spans="1:6" x14ac:dyDescent="0.25">
      <c r="A6147" s="56" t="s">
        <v>4133</v>
      </c>
      <c r="B6147" s="56" t="s">
        <v>5635</v>
      </c>
      <c r="C6147" s="56" t="s">
        <v>5779</v>
      </c>
      <c r="D6147" s="57" t="s">
        <v>5767</v>
      </c>
      <c r="E6147" s="72" t="s">
        <v>5757</v>
      </c>
      <c r="F6147" s="56" t="s">
        <v>5635</v>
      </c>
    </row>
    <row r="6148" spans="1:6" x14ac:dyDescent="0.25">
      <c r="A6148" s="56" t="s">
        <v>4588</v>
      </c>
      <c r="B6148" s="56" t="s">
        <v>5635</v>
      </c>
      <c r="C6148" s="56" t="s">
        <v>5779</v>
      </c>
      <c r="D6148" s="57" t="s">
        <v>5767</v>
      </c>
      <c r="E6148" s="72" t="s">
        <v>5757</v>
      </c>
      <c r="F6148" s="56" t="s">
        <v>5635</v>
      </c>
    </row>
    <row r="6149" spans="1:6" x14ac:dyDescent="0.25">
      <c r="A6149" s="56" t="s">
        <v>4833</v>
      </c>
      <c r="B6149" s="56" t="s">
        <v>5635</v>
      </c>
      <c r="C6149" s="56" t="s">
        <v>5779</v>
      </c>
      <c r="D6149" s="57" t="s">
        <v>5767</v>
      </c>
      <c r="E6149" s="72" t="s">
        <v>5757</v>
      </c>
      <c r="F6149" s="56" t="s">
        <v>5635</v>
      </c>
    </row>
    <row r="6150" spans="1:6" x14ac:dyDescent="0.25">
      <c r="A6150" s="56" t="s">
        <v>5027</v>
      </c>
      <c r="B6150" s="56" t="s">
        <v>5635</v>
      </c>
      <c r="C6150" s="56" t="s">
        <v>5779</v>
      </c>
      <c r="D6150" s="57" t="s">
        <v>5767</v>
      </c>
      <c r="E6150" s="72" t="s">
        <v>5757</v>
      </c>
      <c r="F6150" s="56" t="s">
        <v>5635</v>
      </c>
    </row>
    <row r="6151" spans="1:6" x14ac:dyDescent="0.25">
      <c r="A6151" s="56" t="s">
        <v>3068</v>
      </c>
      <c r="B6151" s="56" t="s">
        <v>5635</v>
      </c>
      <c r="C6151" s="56" t="s">
        <v>5779</v>
      </c>
      <c r="D6151" s="57" t="s">
        <v>5767</v>
      </c>
      <c r="E6151" s="72" t="s">
        <v>5757</v>
      </c>
      <c r="F6151" s="56" t="s">
        <v>5635</v>
      </c>
    </row>
    <row r="6152" spans="1:6" x14ac:dyDescent="0.25">
      <c r="A6152" s="56" t="s">
        <v>5050</v>
      </c>
      <c r="B6152" s="56" t="s">
        <v>5635</v>
      </c>
      <c r="C6152" s="56" t="s">
        <v>5779</v>
      </c>
      <c r="D6152" s="57" t="s">
        <v>5767</v>
      </c>
      <c r="E6152" s="72" t="s">
        <v>5757</v>
      </c>
      <c r="F6152" s="56" t="s">
        <v>5635</v>
      </c>
    </row>
    <row r="6153" spans="1:6" x14ac:dyDescent="0.25">
      <c r="A6153" s="56" t="s">
        <v>5035</v>
      </c>
      <c r="B6153" s="56" t="s">
        <v>5635</v>
      </c>
      <c r="C6153" s="56" t="s">
        <v>5779</v>
      </c>
      <c r="D6153" s="57" t="s">
        <v>5767</v>
      </c>
      <c r="E6153" s="72" t="s">
        <v>5757</v>
      </c>
      <c r="F6153" s="56" t="s">
        <v>5635</v>
      </c>
    </row>
    <row r="6154" spans="1:6" x14ac:dyDescent="0.25">
      <c r="A6154" s="56" t="s">
        <v>1369</v>
      </c>
      <c r="B6154" s="56" t="s">
        <v>5635</v>
      </c>
      <c r="C6154" s="56" t="s">
        <v>5779</v>
      </c>
      <c r="D6154" s="57" t="s">
        <v>5767</v>
      </c>
      <c r="E6154" s="72" t="s">
        <v>5757</v>
      </c>
      <c r="F6154" s="56" t="s">
        <v>5635</v>
      </c>
    </row>
    <row r="6155" spans="1:6" x14ac:dyDescent="0.25">
      <c r="A6155" s="56" t="s">
        <v>1205</v>
      </c>
      <c r="B6155" s="56" t="s">
        <v>5635</v>
      </c>
      <c r="C6155" s="56" t="s">
        <v>5779</v>
      </c>
      <c r="D6155" s="57" t="s">
        <v>5767</v>
      </c>
      <c r="E6155" s="72" t="s">
        <v>5757</v>
      </c>
      <c r="F6155" s="56" t="s">
        <v>5635</v>
      </c>
    </row>
    <row r="6156" spans="1:6" x14ac:dyDescent="0.25">
      <c r="A6156" s="56" t="s">
        <v>3682</v>
      </c>
      <c r="B6156" s="56" t="s">
        <v>5635</v>
      </c>
      <c r="C6156" s="56" t="s">
        <v>5779</v>
      </c>
      <c r="D6156" s="57" t="s">
        <v>5767</v>
      </c>
      <c r="E6156" s="72" t="s">
        <v>5757</v>
      </c>
      <c r="F6156" s="56" t="s">
        <v>5635</v>
      </c>
    </row>
    <row r="6157" spans="1:6" x14ac:dyDescent="0.25">
      <c r="A6157" s="56" t="s">
        <v>3087</v>
      </c>
      <c r="B6157" s="56" t="s">
        <v>5635</v>
      </c>
      <c r="C6157" s="56" t="s">
        <v>5779</v>
      </c>
      <c r="D6157" s="57" t="s">
        <v>5767</v>
      </c>
      <c r="E6157" s="72" t="s">
        <v>5757</v>
      </c>
      <c r="F6157" s="56" t="s">
        <v>5635</v>
      </c>
    </row>
    <row r="6158" spans="1:6" x14ac:dyDescent="0.25">
      <c r="A6158" s="56" t="s">
        <v>4835</v>
      </c>
      <c r="B6158" s="56" t="s">
        <v>5635</v>
      </c>
      <c r="C6158" s="56" t="s">
        <v>5779</v>
      </c>
      <c r="D6158" s="57" t="s">
        <v>5767</v>
      </c>
      <c r="E6158" s="72" t="s">
        <v>5757</v>
      </c>
      <c r="F6158" s="56" t="s">
        <v>5635</v>
      </c>
    </row>
    <row r="6159" spans="1:6" x14ac:dyDescent="0.25">
      <c r="A6159" s="56" t="s">
        <v>2937</v>
      </c>
      <c r="B6159" s="56" t="s">
        <v>5635</v>
      </c>
      <c r="C6159" s="56" t="s">
        <v>5779</v>
      </c>
      <c r="D6159" s="57" t="s">
        <v>5767</v>
      </c>
      <c r="E6159" s="72" t="s">
        <v>5757</v>
      </c>
      <c r="F6159" s="56" t="s">
        <v>5635</v>
      </c>
    </row>
    <row r="6160" spans="1:6" x14ac:dyDescent="0.25">
      <c r="A6160" s="56" t="s">
        <v>3195</v>
      </c>
      <c r="B6160" s="56" t="s">
        <v>5635</v>
      </c>
      <c r="C6160" s="56" t="s">
        <v>5779</v>
      </c>
      <c r="D6160" s="57" t="s">
        <v>5767</v>
      </c>
      <c r="E6160" s="72" t="s">
        <v>5757</v>
      </c>
      <c r="F6160" s="56" t="s">
        <v>5635</v>
      </c>
    </row>
    <row r="6161" spans="1:6" x14ac:dyDescent="0.25">
      <c r="A6161" s="56" t="s">
        <v>2989</v>
      </c>
      <c r="B6161" s="56" t="s">
        <v>5635</v>
      </c>
      <c r="C6161" s="56" t="s">
        <v>5779</v>
      </c>
      <c r="D6161" s="57" t="s">
        <v>5767</v>
      </c>
      <c r="E6161" s="72" t="s">
        <v>5757</v>
      </c>
      <c r="F6161" s="56" t="s">
        <v>5635</v>
      </c>
    </row>
    <row r="6162" spans="1:6" x14ac:dyDescent="0.25">
      <c r="A6162" s="56" t="s">
        <v>4789</v>
      </c>
      <c r="B6162" s="56" t="s">
        <v>5635</v>
      </c>
      <c r="C6162" s="56" t="s">
        <v>5779</v>
      </c>
      <c r="D6162" s="57" t="s">
        <v>5767</v>
      </c>
      <c r="E6162" s="72" t="s">
        <v>5757</v>
      </c>
      <c r="F6162" s="56" t="s">
        <v>5635</v>
      </c>
    </row>
    <row r="6163" spans="1:6" x14ac:dyDescent="0.25">
      <c r="A6163" s="56" t="s">
        <v>4590</v>
      </c>
      <c r="B6163" s="56" t="s">
        <v>5635</v>
      </c>
      <c r="C6163" s="56" t="s">
        <v>5779</v>
      </c>
      <c r="D6163" s="57" t="s">
        <v>5767</v>
      </c>
      <c r="E6163" s="72" t="s">
        <v>5757</v>
      </c>
      <c r="F6163" s="56" t="s">
        <v>5635</v>
      </c>
    </row>
    <row r="6164" spans="1:6" x14ac:dyDescent="0.25">
      <c r="A6164" s="56" t="s">
        <v>5091</v>
      </c>
      <c r="B6164" s="56" t="s">
        <v>5635</v>
      </c>
      <c r="C6164" s="56" t="s">
        <v>5779</v>
      </c>
      <c r="D6164" s="57" t="s">
        <v>5767</v>
      </c>
      <c r="E6164" s="72" t="s">
        <v>5757</v>
      </c>
      <c r="F6164" s="56" t="s">
        <v>5635</v>
      </c>
    </row>
    <row r="6165" spans="1:6" x14ac:dyDescent="0.25">
      <c r="A6165" s="56" t="s">
        <v>3673</v>
      </c>
      <c r="B6165" s="56" t="s">
        <v>5635</v>
      </c>
      <c r="C6165" s="56" t="s">
        <v>5779</v>
      </c>
      <c r="D6165" s="57" t="s">
        <v>5767</v>
      </c>
      <c r="E6165" s="72" t="s">
        <v>5757</v>
      </c>
      <c r="F6165" s="56" t="s">
        <v>5635</v>
      </c>
    </row>
    <row r="6166" spans="1:6" x14ac:dyDescent="0.25">
      <c r="A6166" s="56" t="s">
        <v>2997</v>
      </c>
      <c r="B6166" s="56" t="s">
        <v>5635</v>
      </c>
      <c r="C6166" s="56" t="s">
        <v>5779</v>
      </c>
      <c r="D6166" s="57" t="s">
        <v>5767</v>
      </c>
      <c r="E6166" s="72" t="s">
        <v>5757</v>
      </c>
      <c r="F6166" s="56" t="s">
        <v>5635</v>
      </c>
    </row>
    <row r="6167" spans="1:6" x14ac:dyDescent="0.25">
      <c r="A6167" s="56" t="s">
        <v>4790</v>
      </c>
      <c r="B6167" s="56" t="s">
        <v>5635</v>
      </c>
      <c r="C6167" s="56" t="s">
        <v>5779</v>
      </c>
      <c r="D6167" s="57" t="s">
        <v>5767</v>
      </c>
      <c r="E6167" s="72" t="s">
        <v>5757</v>
      </c>
      <c r="F6167" s="56" t="s">
        <v>5635</v>
      </c>
    </row>
    <row r="6168" spans="1:6" x14ac:dyDescent="0.25">
      <c r="A6168" s="56" t="s">
        <v>3995</v>
      </c>
      <c r="B6168" s="56" t="s">
        <v>5635</v>
      </c>
      <c r="C6168" s="56" t="s">
        <v>5779</v>
      </c>
      <c r="D6168" s="57" t="s">
        <v>5767</v>
      </c>
      <c r="E6168" s="72" t="s">
        <v>5757</v>
      </c>
      <c r="F6168" s="56" t="s">
        <v>5635</v>
      </c>
    </row>
    <row r="6169" spans="1:6" x14ac:dyDescent="0.25">
      <c r="A6169" s="56" t="s">
        <v>3179</v>
      </c>
      <c r="B6169" s="56" t="s">
        <v>5635</v>
      </c>
      <c r="C6169" s="56" t="s">
        <v>5779</v>
      </c>
      <c r="D6169" s="57" t="s">
        <v>5767</v>
      </c>
      <c r="E6169" s="72" t="s">
        <v>5757</v>
      </c>
      <c r="F6169" s="56" t="s">
        <v>5635</v>
      </c>
    </row>
    <row r="6170" spans="1:6" x14ac:dyDescent="0.25">
      <c r="A6170" s="56" t="s">
        <v>3241</v>
      </c>
      <c r="B6170" s="56" t="s">
        <v>5636</v>
      </c>
      <c r="C6170" s="56" t="s">
        <v>852</v>
      </c>
      <c r="D6170" s="57" t="s">
        <v>5767</v>
      </c>
      <c r="E6170" s="72" t="s">
        <v>5757</v>
      </c>
      <c r="F6170" s="56" t="s">
        <v>5636</v>
      </c>
    </row>
    <row r="6171" spans="1:6" x14ac:dyDescent="0.25">
      <c r="A6171" s="56" t="s">
        <v>4814</v>
      </c>
      <c r="B6171" s="56" t="s">
        <v>5636</v>
      </c>
      <c r="C6171" s="56" t="s">
        <v>852</v>
      </c>
      <c r="D6171" s="57" t="s">
        <v>5767</v>
      </c>
      <c r="E6171" s="72" t="s">
        <v>5757</v>
      </c>
      <c r="F6171" s="56" t="s">
        <v>5636</v>
      </c>
    </row>
    <row r="6172" spans="1:6" x14ac:dyDescent="0.25">
      <c r="A6172" s="56" t="s">
        <v>4780</v>
      </c>
      <c r="B6172" s="56" t="s">
        <v>5636</v>
      </c>
      <c r="C6172" s="56" t="s">
        <v>852</v>
      </c>
      <c r="D6172" s="57" t="s">
        <v>5767</v>
      </c>
      <c r="E6172" s="72" t="s">
        <v>5757</v>
      </c>
      <c r="F6172" s="56" t="s">
        <v>5636</v>
      </c>
    </row>
    <row r="6173" spans="1:6" x14ac:dyDescent="0.25">
      <c r="A6173" s="56" t="s">
        <v>5037</v>
      </c>
      <c r="B6173" s="56" t="s">
        <v>5636</v>
      </c>
      <c r="C6173" s="56" t="s">
        <v>852</v>
      </c>
      <c r="D6173" s="57" t="s">
        <v>5767</v>
      </c>
      <c r="E6173" s="72" t="s">
        <v>5757</v>
      </c>
      <c r="F6173" s="56" t="s">
        <v>5636</v>
      </c>
    </row>
    <row r="6174" spans="1:6" x14ac:dyDescent="0.25">
      <c r="A6174" s="56" t="s">
        <v>3526</v>
      </c>
      <c r="B6174" s="56" t="s">
        <v>5636</v>
      </c>
      <c r="C6174" s="56" t="s">
        <v>852</v>
      </c>
      <c r="D6174" s="57" t="s">
        <v>5767</v>
      </c>
      <c r="E6174" s="72" t="s">
        <v>5757</v>
      </c>
      <c r="F6174" s="56" t="s">
        <v>5636</v>
      </c>
    </row>
    <row r="6175" spans="1:6" x14ac:dyDescent="0.25">
      <c r="A6175" s="56" t="s">
        <v>4877</v>
      </c>
      <c r="B6175" s="56" t="s">
        <v>5636</v>
      </c>
      <c r="C6175" s="56" t="s">
        <v>852</v>
      </c>
      <c r="D6175" s="57" t="s">
        <v>5767</v>
      </c>
      <c r="E6175" s="72" t="s">
        <v>5757</v>
      </c>
      <c r="F6175" s="56" t="s">
        <v>5636</v>
      </c>
    </row>
    <row r="6176" spans="1:6" x14ac:dyDescent="0.25">
      <c r="A6176" s="56" t="s">
        <v>3245</v>
      </c>
      <c r="B6176" s="56" t="s">
        <v>5636</v>
      </c>
      <c r="C6176" s="56" t="s">
        <v>852</v>
      </c>
      <c r="D6176" s="57" t="s">
        <v>5767</v>
      </c>
      <c r="E6176" s="72" t="s">
        <v>5757</v>
      </c>
      <c r="F6176" s="56" t="s">
        <v>5636</v>
      </c>
    </row>
    <row r="6177" spans="1:6" x14ac:dyDescent="0.25">
      <c r="A6177" s="56" t="s">
        <v>3857</v>
      </c>
      <c r="B6177" s="56" t="s">
        <v>5636</v>
      </c>
      <c r="C6177" s="56" t="s">
        <v>852</v>
      </c>
      <c r="D6177" s="57" t="s">
        <v>5767</v>
      </c>
      <c r="E6177" s="72" t="s">
        <v>5757</v>
      </c>
      <c r="F6177" s="56" t="s">
        <v>5636</v>
      </c>
    </row>
    <row r="6178" spans="1:6" x14ac:dyDescent="0.25">
      <c r="A6178" s="56" t="s">
        <v>5141</v>
      </c>
      <c r="B6178" s="56" t="s">
        <v>5636</v>
      </c>
      <c r="C6178" s="56" t="s">
        <v>852</v>
      </c>
      <c r="D6178" s="57" t="s">
        <v>5767</v>
      </c>
      <c r="E6178" s="72" t="s">
        <v>5757</v>
      </c>
      <c r="F6178" s="56" t="s">
        <v>5636</v>
      </c>
    </row>
    <row r="6179" spans="1:6" x14ac:dyDescent="0.25">
      <c r="A6179" s="56" t="s">
        <v>3858</v>
      </c>
      <c r="B6179" s="56" t="s">
        <v>5636</v>
      </c>
      <c r="C6179" s="56" t="s">
        <v>852</v>
      </c>
      <c r="D6179" s="57" t="s">
        <v>5767</v>
      </c>
      <c r="E6179" s="72" t="s">
        <v>5757</v>
      </c>
      <c r="F6179" s="56" t="s">
        <v>5636</v>
      </c>
    </row>
    <row r="6180" spans="1:6" x14ac:dyDescent="0.25">
      <c r="A6180" s="56" t="s">
        <v>3200</v>
      </c>
      <c r="B6180" s="56" t="s">
        <v>5636</v>
      </c>
      <c r="C6180" s="56" t="s">
        <v>852</v>
      </c>
      <c r="D6180" s="57" t="s">
        <v>5767</v>
      </c>
      <c r="E6180" s="72" t="s">
        <v>5757</v>
      </c>
      <c r="F6180" s="56" t="s">
        <v>5636</v>
      </c>
    </row>
    <row r="6181" spans="1:6" x14ac:dyDescent="0.25">
      <c r="A6181" s="56" t="s">
        <v>3931</v>
      </c>
      <c r="B6181" s="56" t="s">
        <v>5636</v>
      </c>
      <c r="C6181" s="56" t="s">
        <v>852</v>
      </c>
      <c r="D6181" s="57" t="s">
        <v>5767</v>
      </c>
      <c r="E6181" s="72" t="s">
        <v>5757</v>
      </c>
      <c r="F6181" s="56" t="s">
        <v>5636</v>
      </c>
    </row>
    <row r="6182" spans="1:6" x14ac:dyDescent="0.25">
      <c r="A6182" s="56" t="s">
        <v>4903</v>
      </c>
      <c r="B6182" s="56" t="s">
        <v>5636</v>
      </c>
      <c r="C6182" s="56" t="s">
        <v>852</v>
      </c>
      <c r="D6182" s="57" t="s">
        <v>5767</v>
      </c>
      <c r="E6182" s="72" t="s">
        <v>5757</v>
      </c>
      <c r="F6182" s="56" t="s">
        <v>5636</v>
      </c>
    </row>
    <row r="6183" spans="1:6" x14ac:dyDescent="0.25">
      <c r="A6183" s="56" t="s">
        <v>3932</v>
      </c>
      <c r="B6183" s="56" t="s">
        <v>5636</v>
      </c>
      <c r="C6183" s="56" t="s">
        <v>852</v>
      </c>
      <c r="D6183" s="57" t="s">
        <v>5767</v>
      </c>
      <c r="E6183" s="72" t="s">
        <v>5757</v>
      </c>
      <c r="F6183" s="56" t="s">
        <v>5636</v>
      </c>
    </row>
    <row r="6184" spans="1:6" x14ac:dyDescent="0.25">
      <c r="A6184" s="56" t="s">
        <v>3861</v>
      </c>
      <c r="B6184" s="56" t="s">
        <v>5636</v>
      </c>
      <c r="C6184" s="56" t="s">
        <v>852</v>
      </c>
      <c r="D6184" s="57" t="s">
        <v>5767</v>
      </c>
      <c r="E6184" s="72" t="s">
        <v>5757</v>
      </c>
      <c r="F6184" s="56" t="s">
        <v>5636</v>
      </c>
    </row>
    <row r="6185" spans="1:6" x14ac:dyDescent="0.25">
      <c r="A6185" s="56" t="s">
        <v>3201</v>
      </c>
      <c r="B6185" s="56" t="s">
        <v>5636</v>
      </c>
      <c r="C6185" s="56" t="s">
        <v>852</v>
      </c>
      <c r="D6185" s="57" t="s">
        <v>5767</v>
      </c>
      <c r="E6185" s="72" t="s">
        <v>5757</v>
      </c>
      <c r="F6185" s="56" t="s">
        <v>5636</v>
      </c>
    </row>
    <row r="6186" spans="1:6" x14ac:dyDescent="0.25">
      <c r="A6186" s="56" t="s">
        <v>5053</v>
      </c>
      <c r="B6186" s="56" t="s">
        <v>5636</v>
      </c>
      <c r="C6186" s="56" t="s">
        <v>852</v>
      </c>
      <c r="D6186" s="57" t="s">
        <v>5767</v>
      </c>
      <c r="E6186" s="72" t="s">
        <v>5757</v>
      </c>
      <c r="F6186" s="56" t="s">
        <v>5636</v>
      </c>
    </row>
    <row r="6187" spans="1:6" x14ac:dyDescent="0.25">
      <c r="A6187" s="56" t="s">
        <v>4884</v>
      </c>
      <c r="B6187" s="56" t="s">
        <v>5636</v>
      </c>
      <c r="C6187" s="56" t="s">
        <v>852</v>
      </c>
      <c r="D6187" s="57" t="s">
        <v>5767</v>
      </c>
      <c r="E6187" s="72" t="s">
        <v>5757</v>
      </c>
      <c r="F6187" s="56" t="s">
        <v>5636</v>
      </c>
    </row>
    <row r="6188" spans="1:6" x14ac:dyDescent="0.25">
      <c r="A6188" s="56" t="s">
        <v>3863</v>
      </c>
      <c r="B6188" s="56" t="s">
        <v>5636</v>
      </c>
      <c r="C6188" s="56" t="s">
        <v>852</v>
      </c>
      <c r="D6188" s="57" t="s">
        <v>5767</v>
      </c>
      <c r="E6188" s="72" t="s">
        <v>5757</v>
      </c>
      <c r="F6188" s="56" t="s">
        <v>5636</v>
      </c>
    </row>
    <row r="6189" spans="1:6" x14ac:dyDescent="0.25">
      <c r="A6189" s="56" t="s">
        <v>3983</v>
      </c>
      <c r="B6189" s="56" t="s">
        <v>5636</v>
      </c>
      <c r="C6189" s="56" t="s">
        <v>852</v>
      </c>
      <c r="D6189" s="57" t="s">
        <v>5767</v>
      </c>
      <c r="E6189" s="72" t="s">
        <v>5757</v>
      </c>
      <c r="F6189" s="56" t="s">
        <v>5636</v>
      </c>
    </row>
    <row r="6190" spans="1:6" x14ac:dyDescent="0.25">
      <c r="A6190" s="56" t="s">
        <v>2915</v>
      </c>
      <c r="B6190" s="56" t="s">
        <v>5636</v>
      </c>
      <c r="C6190" s="56" t="s">
        <v>852</v>
      </c>
      <c r="D6190" s="57" t="s">
        <v>5767</v>
      </c>
      <c r="E6190" s="72" t="s">
        <v>5757</v>
      </c>
      <c r="F6190" s="56" t="s">
        <v>5636</v>
      </c>
    </row>
    <row r="6191" spans="1:6" x14ac:dyDescent="0.25">
      <c r="A6191" s="56" t="s">
        <v>3204</v>
      </c>
      <c r="B6191" s="56" t="s">
        <v>5636</v>
      </c>
      <c r="C6191" s="56" t="s">
        <v>852</v>
      </c>
      <c r="D6191" s="57" t="s">
        <v>5767</v>
      </c>
      <c r="E6191" s="72" t="s">
        <v>5757</v>
      </c>
      <c r="F6191" s="56" t="s">
        <v>5636</v>
      </c>
    </row>
    <row r="6192" spans="1:6" x14ac:dyDescent="0.25">
      <c r="A6192" s="56" t="s">
        <v>3864</v>
      </c>
      <c r="B6192" s="56" t="s">
        <v>5636</v>
      </c>
      <c r="C6192" s="56" t="s">
        <v>852</v>
      </c>
      <c r="D6192" s="57" t="s">
        <v>5767</v>
      </c>
      <c r="E6192" s="72" t="s">
        <v>5757</v>
      </c>
      <c r="F6192" s="56" t="s">
        <v>5636</v>
      </c>
    </row>
    <row r="6193" spans="1:6" x14ac:dyDescent="0.25">
      <c r="A6193" s="56" t="s">
        <v>3984</v>
      </c>
      <c r="B6193" s="56" t="s">
        <v>5636</v>
      </c>
      <c r="C6193" s="56" t="s">
        <v>852</v>
      </c>
      <c r="D6193" s="57" t="s">
        <v>5767</v>
      </c>
      <c r="E6193" s="72" t="s">
        <v>5757</v>
      </c>
      <c r="F6193" s="56" t="s">
        <v>5636</v>
      </c>
    </row>
    <row r="6194" spans="1:6" x14ac:dyDescent="0.25">
      <c r="A6194" s="56" t="s">
        <v>2980</v>
      </c>
      <c r="B6194" s="56" t="s">
        <v>5636</v>
      </c>
      <c r="C6194" s="56" t="s">
        <v>852</v>
      </c>
      <c r="D6194" s="57" t="s">
        <v>5767</v>
      </c>
      <c r="E6194" s="72" t="s">
        <v>5757</v>
      </c>
      <c r="F6194" s="56" t="s">
        <v>5636</v>
      </c>
    </row>
    <row r="6195" spans="1:6" x14ac:dyDescent="0.25">
      <c r="A6195" s="56" t="s">
        <v>5157</v>
      </c>
      <c r="B6195" s="56" t="s">
        <v>5636</v>
      </c>
      <c r="C6195" s="56" t="s">
        <v>852</v>
      </c>
      <c r="D6195" s="57" t="s">
        <v>5767</v>
      </c>
      <c r="E6195" s="72" t="s">
        <v>5757</v>
      </c>
      <c r="F6195" s="56" t="s">
        <v>5636</v>
      </c>
    </row>
    <row r="6196" spans="1:6" x14ac:dyDescent="0.25">
      <c r="A6196" s="56" t="s">
        <v>1211</v>
      </c>
      <c r="B6196" s="56" t="s">
        <v>5636</v>
      </c>
      <c r="C6196" s="56" t="s">
        <v>424</v>
      </c>
      <c r="D6196" s="57" t="s">
        <v>5767</v>
      </c>
      <c r="E6196" s="72" t="s">
        <v>5757</v>
      </c>
      <c r="F6196" s="56" t="s">
        <v>5636</v>
      </c>
    </row>
    <row r="6197" spans="1:6" x14ac:dyDescent="0.25">
      <c r="A6197" s="56" t="s">
        <v>3866</v>
      </c>
      <c r="B6197" s="56" t="s">
        <v>5636</v>
      </c>
      <c r="C6197" s="56" t="s">
        <v>424</v>
      </c>
      <c r="D6197" s="57" t="s">
        <v>5767</v>
      </c>
      <c r="E6197" s="72" t="s">
        <v>5757</v>
      </c>
      <c r="F6197" s="56" t="s">
        <v>5636</v>
      </c>
    </row>
    <row r="6198" spans="1:6" x14ac:dyDescent="0.25">
      <c r="A6198" s="56" t="s">
        <v>4794</v>
      </c>
      <c r="B6198" s="56" t="s">
        <v>5636</v>
      </c>
      <c r="C6198" s="56" t="s">
        <v>424</v>
      </c>
      <c r="D6198" s="57" t="s">
        <v>5767</v>
      </c>
      <c r="E6198" s="72" t="s">
        <v>5757</v>
      </c>
      <c r="F6198" s="56" t="s">
        <v>5636</v>
      </c>
    </row>
    <row r="6199" spans="1:6" x14ac:dyDescent="0.25">
      <c r="A6199" s="56" t="s">
        <v>4129</v>
      </c>
      <c r="B6199" s="56" t="s">
        <v>5636</v>
      </c>
      <c r="C6199" s="56" t="s">
        <v>424</v>
      </c>
      <c r="D6199" s="57" t="s">
        <v>5767</v>
      </c>
      <c r="E6199" s="72" t="s">
        <v>5757</v>
      </c>
      <c r="F6199" s="56" t="s">
        <v>5636</v>
      </c>
    </row>
    <row r="6200" spans="1:6" x14ac:dyDescent="0.25">
      <c r="A6200" s="56" t="s">
        <v>3706</v>
      </c>
      <c r="B6200" s="56" t="s">
        <v>5636</v>
      </c>
      <c r="C6200" s="56" t="s">
        <v>424</v>
      </c>
      <c r="D6200" s="57" t="s">
        <v>5767</v>
      </c>
      <c r="E6200" s="72" t="s">
        <v>5757</v>
      </c>
      <c r="F6200" s="56" t="s">
        <v>5636</v>
      </c>
    </row>
    <row r="6201" spans="1:6" x14ac:dyDescent="0.25">
      <c r="A6201" s="56" t="s">
        <v>3733</v>
      </c>
      <c r="B6201" s="56" t="s">
        <v>5636</v>
      </c>
      <c r="C6201" s="56" t="s">
        <v>424</v>
      </c>
      <c r="D6201" s="57" t="s">
        <v>5767</v>
      </c>
      <c r="E6201" s="72" t="s">
        <v>5757</v>
      </c>
      <c r="F6201" s="56" t="s">
        <v>5636</v>
      </c>
    </row>
    <row r="6202" spans="1:6" x14ac:dyDescent="0.25">
      <c r="A6202" s="56" t="s">
        <v>1368</v>
      </c>
      <c r="B6202" s="56" t="s">
        <v>5636</v>
      </c>
      <c r="C6202" s="56" t="s">
        <v>424</v>
      </c>
      <c r="D6202" s="57" t="s">
        <v>5767</v>
      </c>
      <c r="E6202" s="72" t="s">
        <v>5757</v>
      </c>
      <c r="F6202" s="56" t="s">
        <v>5636</v>
      </c>
    </row>
    <row r="6203" spans="1:6" x14ac:dyDescent="0.25">
      <c r="A6203" s="56" t="s">
        <v>3176</v>
      </c>
      <c r="B6203" s="56" t="s">
        <v>5636</v>
      </c>
      <c r="C6203" s="56" t="s">
        <v>424</v>
      </c>
      <c r="D6203" s="57" t="s">
        <v>5767</v>
      </c>
      <c r="E6203" s="72" t="s">
        <v>5757</v>
      </c>
      <c r="F6203" s="56" t="s">
        <v>5636</v>
      </c>
    </row>
    <row r="6204" spans="1:6" x14ac:dyDescent="0.25">
      <c r="A6204" s="56" t="s">
        <v>5096</v>
      </c>
      <c r="B6204" s="56" t="s">
        <v>5636</v>
      </c>
      <c r="C6204" s="56" t="s">
        <v>424</v>
      </c>
      <c r="D6204" s="57" t="s">
        <v>5767</v>
      </c>
      <c r="E6204" s="72" t="s">
        <v>5757</v>
      </c>
      <c r="F6204" s="56" t="s">
        <v>5636</v>
      </c>
    </row>
    <row r="6205" spans="1:6" x14ac:dyDescent="0.25">
      <c r="A6205" s="56" t="s">
        <v>4648</v>
      </c>
      <c r="B6205" s="56" t="s">
        <v>5636</v>
      </c>
      <c r="C6205" s="56" t="s">
        <v>424</v>
      </c>
      <c r="D6205" s="57" t="s">
        <v>5767</v>
      </c>
      <c r="E6205" s="72" t="s">
        <v>5757</v>
      </c>
      <c r="F6205" s="56" t="s">
        <v>5636</v>
      </c>
    </row>
    <row r="6206" spans="1:6" x14ac:dyDescent="0.25">
      <c r="A6206" s="56" t="s">
        <v>3661</v>
      </c>
      <c r="B6206" s="56" t="s">
        <v>5636</v>
      </c>
      <c r="C6206" s="56" t="s">
        <v>424</v>
      </c>
      <c r="D6206" s="57" t="s">
        <v>5767</v>
      </c>
      <c r="E6206" s="72" t="s">
        <v>5757</v>
      </c>
      <c r="F6206" s="56" t="s">
        <v>5636</v>
      </c>
    </row>
    <row r="6207" spans="1:6" x14ac:dyDescent="0.25">
      <c r="A6207" s="56" t="s">
        <v>3250</v>
      </c>
      <c r="B6207" s="56" t="s">
        <v>5636</v>
      </c>
      <c r="C6207" s="56" t="s">
        <v>424</v>
      </c>
      <c r="D6207" s="57" t="s">
        <v>5767</v>
      </c>
      <c r="E6207" s="72" t="s">
        <v>5757</v>
      </c>
      <c r="F6207" s="56" t="s">
        <v>5636</v>
      </c>
    </row>
    <row r="6208" spans="1:6" x14ac:dyDescent="0.25">
      <c r="A6208" s="56" t="s">
        <v>3935</v>
      </c>
      <c r="B6208" s="56" t="s">
        <v>5636</v>
      </c>
      <c r="C6208" s="56" t="s">
        <v>424</v>
      </c>
      <c r="D6208" s="57" t="s">
        <v>5767</v>
      </c>
      <c r="E6208" s="72" t="s">
        <v>5757</v>
      </c>
      <c r="F6208" s="56" t="s">
        <v>5636</v>
      </c>
    </row>
    <row r="6209" spans="1:6" x14ac:dyDescent="0.25">
      <c r="A6209" s="56" t="s">
        <v>1364</v>
      </c>
      <c r="B6209" s="56" t="s">
        <v>5636</v>
      </c>
      <c r="C6209" s="56" t="s">
        <v>424</v>
      </c>
      <c r="D6209" s="57" t="s">
        <v>5767</v>
      </c>
      <c r="E6209" s="72" t="s">
        <v>5757</v>
      </c>
      <c r="F6209" s="56" t="s">
        <v>5636</v>
      </c>
    </row>
    <row r="6210" spans="1:6" x14ac:dyDescent="0.25">
      <c r="A6210" s="56" t="s">
        <v>3937</v>
      </c>
      <c r="B6210" s="56" t="s">
        <v>5636</v>
      </c>
      <c r="C6210" s="56" t="s">
        <v>424</v>
      </c>
      <c r="D6210" s="57" t="s">
        <v>5767</v>
      </c>
      <c r="E6210" s="72" t="s">
        <v>5757</v>
      </c>
      <c r="F6210" s="56" t="s">
        <v>5636</v>
      </c>
    </row>
    <row r="6211" spans="1:6" x14ac:dyDescent="0.25">
      <c r="A6211" s="56" t="s">
        <v>2965</v>
      </c>
      <c r="B6211" s="56" t="s">
        <v>5636</v>
      </c>
      <c r="C6211" s="56" t="s">
        <v>424</v>
      </c>
      <c r="D6211" s="57" t="s">
        <v>5767</v>
      </c>
      <c r="E6211" s="72" t="s">
        <v>5757</v>
      </c>
      <c r="F6211" s="56" t="s">
        <v>5636</v>
      </c>
    </row>
    <row r="6212" spans="1:6" x14ac:dyDescent="0.25">
      <c r="A6212" s="56" t="s">
        <v>3871</v>
      </c>
      <c r="B6212" s="56" t="s">
        <v>5636</v>
      </c>
      <c r="C6212" s="56" t="s">
        <v>424</v>
      </c>
      <c r="D6212" s="57" t="s">
        <v>5767</v>
      </c>
      <c r="E6212" s="72" t="s">
        <v>5757</v>
      </c>
      <c r="F6212" s="56" t="s">
        <v>5636</v>
      </c>
    </row>
    <row r="6213" spans="1:6" x14ac:dyDescent="0.25">
      <c r="A6213" s="56" t="s">
        <v>5122</v>
      </c>
      <c r="B6213" s="56" t="s">
        <v>5636</v>
      </c>
      <c r="C6213" s="56" t="s">
        <v>424</v>
      </c>
      <c r="D6213" s="57" t="s">
        <v>5767</v>
      </c>
      <c r="E6213" s="72" t="s">
        <v>5757</v>
      </c>
      <c r="F6213" s="56" t="s">
        <v>5636</v>
      </c>
    </row>
    <row r="6214" spans="1:6" x14ac:dyDescent="0.25">
      <c r="A6214" s="56" t="s">
        <v>3987</v>
      </c>
      <c r="B6214" s="56" t="s">
        <v>5636</v>
      </c>
      <c r="C6214" s="56" t="s">
        <v>424</v>
      </c>
      <c r="D6214" s="57" t="s">
        <v>5767</v>
      </c>
      <c r="E6214" s="72" t="s">
        <v>5757</v>
      </c>
      <c r="F6214" s="56" t="s">
        <v>5636</v>
      </c>
    </row>
    <row r="6215" spans="1:6" x14ac:dyDescent="0.25">
      <c r="A6215" s="56" t="s">
        <v>3208</v>
      </c>
      <c r="B6215" s="56" t="s">
        <v>5636</v>
      </c>
      <c r="C6215" s="56" t="s">
        <v>424</v>
      </c>
      <c r="D6215" s="57" t="s">
        <v>5767</v>
      </c>
      <c r="E6215" s="72" t="s">
        <v>5757</v>
      </c>
      <c r="F6215" s="56" t="s">
        <v>5636</v>
      </c>
    </row>
    <row r="6216" spans="1:6" x14ac:dyDescent="0.25">
      <c r="A6216" s="56" t="s">
        <v>4796</v>
      </c>
      <c r="B6216" s="56" t="s">
        <v>5636</v>
      </c>
      <c r="C6216" s="56" t="s">
        <v>424</v>
      </c>
      <c r="D6216" s="57" t="s">
        <v>5767</v>
      </c>
      <c r="E6216" s="72" t="s">
        <v>5757</v>
      </c>
      <c r="F6216" s="56" t="s">
        <v>5636</v>
      </c>
    </row>
    <row r="6217" spans="1:6" x14ac:dyDescent="0.25">
      <c r="A6217" s="56" t="s">
        <v>3665</v>
      </c>
      <c r="B6217" s="56" t="s">
        <v>5636</v>
      </c>
      <c r="C6217" s="56" t="s">
        <v>424</v>
      </c>
      <c r="D6217" s="57" t="s">
        <v>5767</v>
      </c>
      <c r="E6217" s="72" t="s">
        <v>5757</v>
      </c>
      <c r="F6217" s="56" t="s">
        <v>5636</v>
      </c>
    </row>
    <row r="6218" spans="1:6" x14ac:dyDescent="0.25">
      <c r="A6218" s="56" t="s">
        <v>4797</v>
      </c>
      <c r="B6218" s="56" t="s">
        <v>5636</v>
      </c>
      <c r="C6218" s="56" t="s">
        <v>424</v>
      </c>
      <c r="D6218" s="57" t="s">
        <v>5767</v>
      </c>
      <c r="E6218" s="72" t="s">
        <v>5757</v>
      </c>
      <c r="F6218" s="56" t="s">
        <v>5636</v>
      </c>
    </row>
    <row r="6219" spans="1:6" x14ac:dyDescent="0.25">
      <c r="A6219" s="56" t="s">
        <v>3988</v>
      </c>
      <c r="B6219" s="56" t="s">
        <v>5636</v>
      </c>
      <c r="C6219" s="56" t="s">
        <v>424</v>
      </c>
      <c r="D6219" s="57" t="s">
        <v>5767</v>
      </c>
      <c r="E6219" s="72" t="s">
        <v>5757</v>
      </c>
      <c r="F6219" s="56" t="s">
        <v>5636</v>
      </c>
    </row>
    <row r="6220" spans="1:6" x14ac:dyDescent="0.25">
      <c r="A6220" s="56" t="s">
        <v>4889</v>
      </c>
      <c r="B6220" s="56" t="s">
        <v>5636</v>
      </c>
      <c r="C6220" s="56" t="s">
        <v>424</v>
      </c>
      <c r="D6220" s="57" t="s">
        <v>5767</v>
      </c>
      <c r="E6220" s="72" t="s">
        <v>5757</v>
      </c>
      <c r="F6220" s="56" t="s">
        <v>5636</v>
      </c>
    </row>
    <row r="6221" spans="1:6" x14ac:dyDescent="0.25">
      <c r="A6221" s="56" t="s">
        <v>5291</v>
      </c>
      <c r="B6221" s="56" t="s">
        <v>5636</v>
      </c>
      <c r="C6221" s="56" t="s">
        <v>5784</v>
      </c>
      <c r="D6221" s="57" t="s">
        <v>5767</v>
      </c>
      <c r="E6221" s="72" t="s">
        <v>5757</v>
      </c>
      <c r="F6221" s="56" t="s">
        <v>5636</v>
      </c>
    </row>
    <row r="6222" spans="1:6" x14ac:dyDescent="0.25">
      <c r="A6222" s="56" t="s">
        <v>5131</v>
      </c>
      <c r="B6222" s="56" t="s">
        <v>5636</v>
      </c>
      <c r="C6222" s="56" t="s">
        <v>5784</v>
      </c>
      <c r="D6222" s="57" t="s">
        <v>5767</v>
      </c>
      <c r="E6222" s="72" t="s">
        <v>5757</v>
      </c>
      <c r="F6222" s="56" t="s">
        <v>5636</v>
      </c>
    </row>
    <row r="6223" spans="1:6" x14ac:dyDescent="0.25">
      <c r="A6223" s="56" t="s">
        <v>4890</v>
      </c>
      <c r="B6223" s="56" t="s">
        <v>5636</v>
      </c>
      <c r="C6223" s="56" t="s">
        <v>5784</v>
      </c>
      <c r="D6223" s="57" t="s">
        <v>5767</v>
      </c>
      <c r="E6223" s="72" t="s">
        <v>5757</v>
      </c>
      <c r="F6223" s="56" t="s">
        <v>5636</v>
      </c>
    </row>
    <row r="6224" spans="1:6" x14ac:dyDescent="0.25">
      <c r="A6224" s="56" t="s">
        <v>4132</v>
      </c>
      <c r="B6224" s="56" t="s">
        <v>5636</v>
      </c>
      <c r="C6224" s="56" t="s">
        <v>5784</v>
      </c>
      <c r="D6224" s="57" t="s">
        <v>5767</v>
      </c>
      <c r="E6224" s="72" t="s">
        <v>5757</v>
      </c>
      <c r="F6224" s="56" t="s">
        <v>5636</v>
      </c>
    </row>
    <row r="6225" spans="1:6" x14ac:dyDescent="0.25">
      <c r="A6225" s="56" t="s">
        <v>3192</v>
      </c>
      <c r="B6225" s="56" t="s">
        <v>5636</v>
      </c>
      <c r="C6225" s="56" t="s">
        <v>5784</v>
      </c>
      <c r="D6225" s="57" t="s">
        <v>5767</v>
      </c>
      <c r="E6225" s="72" t="s">
        <v>5757</v>
      </c>
      <c r="F6225" s="56" t="s">
        <v>5636</v>
      </c>
    </row>
    <row r="6226" spans="1:6" x14ac:dyDescent="0.25">
      <c r="A6226" s="56" t="s">
        <v>1198</v>
      </c>
      <c r="B6226" s="56" t="s">
        <v>5636</v>
      </c>
      <c r="C6226" s="56" t="s">
        <v>5784</v>
      </c>
      <c r="D6226" s="57" t="s">
        <v>5767</v>
      </c>
      <c r="E6226" s="72" t="s">
        <v>5757</v>
      </c>
      <c r="F6226" s="56" t="s">
        <v>5636</v>
      </c>
    </row>
    <row r="6227" spans="1:6" x14ac:dyDescent="0.25">
      <c r="A6227" s="56" t="s">
        <v>5090</v>
      </c>
      <c r="B6227" s="56" t="s">
        <v>5636</v>
      </c>
      <c r="C6227" s="56" t="s">
        <v>5784</v>
      </c>
      <c r="D6227" s="57" t="s">
        <v>5767</v>
      </c>
      <c r="E6227" s="72" t="s">
        <v>5757</v>
      </c>
      <c r="F6227" s="56" t="s">
        <v>5636</v>
      </c>
    </row>
    <row r="6228" spans="1:6" x14ac:dyDescent="0.25">
      <c r="A6228" s="56" t="s">
        <v>4650</v>
      </c>
      <c r="B6228" s="56" t="s">
        <v>5636</v>
      </c>
      <c r="C6228" s="56" t="s">
        <v>5784</v>
      </c>
      <c r="D6228" s="57" t="s">
        <v>5767</v>
      </c>
      <c r="E6228" s="72" t="s">
        <v>5757</v>
      </c>
      <c r="F6228" s="56" t="s">
        <v>5636</v>
      </c>
    </row>
    <row r="6229" spans="1:6" x14ac:dyDescent="0.25">
      <c r="A6229" s="56" t="s">
        <v>4369</v>
      </c>
      <c r="B6229" s="56" t="s">
        <v>5636</v>
      </c>
      <c r="C6229" s="56" t="s">
        <v>5784</v>
      </c>
      <c r="D6229" s="57" t="s">
        <v>5767</v>
      </c>
      <c r="E6229" s="72" t="s">
        <v>5757</v>
      </c>
      <c r="F6229" s="56" t="s">
        <v>5636</v>
      </c>
    </row>
    <row r="6230" spans="1:6" x14ac:dyDescent="0.25">
      <c r="A6230" s="56" t="s">
        <v>3709</v>
      </c>
      <c r="B6230" s="56" t="s">
        <v>5636</v>
      </c>
      <c r="C6230" s="56" t="s">
        <v>5784</v>
      </c>
      <c r="D6230" s="57" t="s">
        <v>5767</v>
      </c>
      <c r="E6230" s="72" t="s">
        <v>5757</v>
      </c>
      <c r="F6230" s="56" t="s">
        <v>5636</v>
      </c>
    </row>
    <row r="6231" spans="1:6" x14ac:dyDescent="0.25">
      <c r="A6231" s="56" t="s">
        <v>4589</v>
      </c>
      <c r="B6231" s="56" t="s">
        <v>5636</v>
      </c>
      <c r="C6231" s="56" t="s">
        <v>5784</v>
      </c>
      <c r="D6231" s="57" t="s">
        <v>5767</v>
      </c>
      <c r="E6231" s="72" t="s">
        <v>5757</v>
      </c>
      <c r="F6231" s="56" t="s">
        <v>5636</v>
      </c>
    </row>
    <row r="6232" spans="1:6" x14ac:dyDescent="0.25">
      <c r="A6232" s="56" t="s">
        <v>4169</v>
      </c>
      <c r="B6232" s="56" t="s">
        <v>5636</v>
      </c>
      <c r="C6232" s="56" t="s">
        <v>5784</v>
      </c>
      <c r="D6232" s="57" t="s">
        <v>5767</v>
      </c>
      <c r="E6232" s="72" t="s">
        <v>5757</v>
      </c>
      <c r="F6232" s="56" t="s">
        <v>5636</v>
      </c>
    </row>
    <row r="6233" spans="1:6" x14ac:dyDescent="0.25">
      <c r="A6233" s="56" t="s">
        <v>2855</v>
      </c>
      <c r="B6233" s="56" t="s">
        <v>5636</v>
      </c>
      <c r="C6233" s="56" t="s">
        <v>5784</v>
      </c>
      <c r="D6233" s="57" t="s">
        <v>5767</v>
      </c>
      <c r="E6233" s="72" t="s">
        <v>5757</v>
      </c>
      <c r="F6233" s="56" t="s">
        <v>5636</v>
      </c>
    </row>
    <row r="6234" spans="1:6" x14ac:dyDescent="0.25">
      <c r="A6234" s="56" t="s">
        <v>4895</v>
      </c>
      <c r="B6234" s="56" t="s">
        <v>5636</v>
      </c>
      <c r="C6234" s="56" t="s">
        <v>5784</v>
      </c>
      <c r="D6234" s="57" t="s">
        <v>5767</v>
      </c>
      <c r="E6234" s="72" t="s">
        <v>5757</v>
      </c>
      <c r="F6234" s="56" t="s">
        <v>5636</v>
      </c>
    </row>
    <row r="6235" spans="1:6" x14ac:dyDescent="0.25">
      <c r="A6235" s="56" t="s">
        <v>4952</v>
      </c>
      <c r="B6235" s="56" t="s">
        <v>5636</v>
      </c>
      <c r="C6235" s="56" t="s">
        <v>5784</v>
      </c>
      <c r="D6235" s="57" t="s">
        <v>5767</v>
      </c>
      <c r="E6235" s="72" t="s">
        <v>5757</v>
      </c>
      <c r="F6235" s="56" t="s">
        <v>5636</v>
      </c>
    </row>
    <row r="6236" spans="1:6" x14ac:dyDescent="0.25">
      <c r="A6236" s="56" t="s">
        <v>3232</v>
      </c>
      <c r="B6236" s="56" t="s">
        <v>5636</v>
      </c>
      <c r="C6236" s="56" t="s">
        <v>5784</v>
      </c>
      <c r="D6236" s="57" t="s">
        <v>5767</v>
      </c>
      <c r="E6236" s="72" t="s">
        <v>5757</v>
      </c>
      <c r="F6236" s="56" t="s">
        <v>5636</v>
      </c>
    </row>
    <row r="6237" spans="1:6" x14ac:dyDescent="0.25">
      <c r="A6237" s="56" t="s">
        <v>5075</v>
      </c>
      <c r="B6237" s="56" t="s">
        <v>5636</v>
      </c>
      <c r="C6237" s="56" t="s">
        <v>5784</v>
      </c>
      <c r="D6237" s="57" t="s">
        <v>5767</v>
      </c>
      <c r="E6237" s="72" t="s">
        <v>5757</v>
      </c>
      <c r="F6237" s="56" t="s">
        <v>5636</v>
      </c>
    </row>
    <row r="6238" spans="1:6" x14ac:dyDescent="0.25">
      <c r="A6238" s="56" t="s">
        <v>3711</v>
      </c>
      <c r="B6238" s="56" t="s">
        <v>5636</v>
      </c>
      <c r="C6238" s="56" t="s">
        <v>5784</v>
      </c>
      <c r="D6238" s="57" t="s">
        <v>5767</v>
      </c>
      <c r="E6238" s="72" t="s">
        <v>5757</v>
      </c>
      <c r="F6238" s="56" t="s">
        <v>5636</v>
      </c>
    </row>
    <row r="6239" spans="1:6" x14ac:dyDescent="0.25">
      <c r="A6239" s="56" t="s">
        <v>3277</v>
      </c>
      <c r="B6239" s="56" t="s">
        <v>5636</v>
      </c>
      <c r="C6239" s="56" t="s">
        <v>5784</v>
      </c>
      <c r="D6239" s="57" t="s">
        <v>5767</v>
      </c>
      <c r="E6239" s="72" t="s">
        <v>5757</v>
      </c>
      <c r="F6239" s="56" t="s">
        <v>5636</v>
      </c>
    </row>
    <row r="6240" spans="1:6" x14ac:dyDescent="0.25">
      <c r="A6240" s="56" t="s">
        <v>5084</v>
      </c>
      <c r="B6240" s="56" t="s">
        <v>5636</v>
      </c>
      <c r="C6240" s="56" t="s">
        <v>5784</v>
      </c>
      <c r="D6240" s="57" t="s">
        <v>5767</v>
      </c>
      <c r="E6240" s="72" t="s">
        <v>5757</v>
      </c>
      <c r="F6240" s="56" t="s">
        <v>5636</v>
      </c>
    </row>
    <row r="6241" spans="1:6" x14ac:dyDescent="0.25">
      <c r="A6241" s="56" t="s">
        <v>3877</v>
      </c>
      <c r="B6241" s="56" t="s">
        <v>5636</v>
      </c>
      <c r="C6241" s="56" t="s">
        <v>5784</v>
      </c>
      <c r="D6241" s="57" t="s">
        <v>5767</v>
      </c>
      <c r="E6241" s="72" t="s">
        <v>5757</v>
      </c>
      <c r="F6241" s="56" t="s">
        <v>5636</v>
      </c>
    </row>
    <row r="6242" spans="1:6" x14ac:dyDescent="0.25">
      <c r="A6242" s="56" t="s">
        <v>3780</v>
      </c>
      <c r="B6242" s="56" t="s">
        <v>5636</v>
      </c>
      <c r="C6242" s="56" t="s">
        <v>5784</v>
      </c>
      <c r="D6242" s="57" t="s">
        <v>5767</v>
      </c>
      <c r="E6242" s="72" t="s">
        <v>5757</v>
      </c>
      <c r="F6242" s="56" t="s">
        <v>5636</v>
      </c>
    </row>
    <row r="6243" spans="1:6" x14ac:dyDescent="0.25">
      <c r="A6243" s="56" t="s">
        <v>4144</v>
      </c>
      <c r="B6243" s="56" t="s">
        <v>5636</v>
      </c>
      <c r="C6243" s="56" t="s">
        <v>5784</v>
      </c>
      <c r="D6243" s="57" t="s">
        <v>5767</v>
      </c>
      <c r="E6243" s="72" t="s">
        <v>5757</v>
      </c>
      <c r="F6243" s="56" t="s">
        <v>5636</v>
      </c>
    </row>
    <row r="6244" spans="1:6" x14ac:dyDescent="0.25">
      <c r="A6244" s="56" t="s">
        <v>2929</v>
      </c>
      <c r="B6244" s="56" t="s">
        <v>5636</v>
      </c>
      <c r="C6244" s="56" t="s">
        <v>5784</v>
      </c>
      <c r="D6244" s="57" t="s">
        <v>5767</v>
      </c>
      <c r="E6244" s="72" t="s">
        <v>5757</v>
      </c>
      <c r="F6244" s="56" t="s">
        <v>5636</v>
      </c>
    </row>
    <row r="6245" spans="1:6" x14ac:dyDescent="0.25">
      <c r="A6245" s="56" t="s">
        <v>3220</v>
      </c>
      <c r="B6245" s="56" t="s">
        <v>5636</v>
      </c>
      <c r="C6245" s="56" t="s">
        <v>5784</v>
      </c>
      <c r="D6245" s="57" t="s">
        <v>5767</v>
      </c>
      <c r="E6245" s="72" t="s">
        <v>5757</v>
      </c>
      <c r="F6245" s="56" t="s">
        <v>5636</v>
      </c>
    </row>
    <row r="6246" spans="1:6" x14ac:dyDescent="0.25">
      <c r="A6246" s="56" t="s">
        <v>4107</v>
      </c>
      <c r="B6246" s="56" t="s">
        <v>5637</v>
      </c>
      <c r="C6246" s="56" t="s">
        <v>597</v>
      </c>
      <c r="D6246" s="57" t="s">
        <v>5767</v>
      </c>
      <c r="E6246" s="72" t="s">
        <v>5757</v>
      </c>
      <c r="F6246" s="56" t="s">
        <v>5637</v>
      </c>
    </row>
    <row r="6247" spans="1:6" x14ac:dyDescent="0.25">
      <c r="A6247" s="56" t="s">
        <v>4090</v>
      </c>
      <c r="B6247" s="56" t="s">
        <v>5637</v>
      </c>
      <c r="C6247" s="56" t="s">
        <v>597</v>
      </c>
      <c r="D6247" s="57" t="s">
        <v>5767</v>
      </c>
      <c r="E6247" s="72" t="s">
        <v>5757</v>
      </c>
      <c r="F6247" s="56" t="s">
        <v>5637</v>
      </c>
    </row>
    <row r="6248" spans="1:6" x14ac:dyDescent="0.25">
      <c r="A6248" s="56" t="s">
        <v>4220</v>
      </c>
      <c r="B6248" s="56" t="s">
        <v>5637</v>
      </c>
      <c r="C6248" s="56" t="s">
        <v>597</v>
      </c>
      <c r="D6248" s="57" t="s">
        <v>5767</v>
      </c>
      <c r="E6248" s="72" t="s">
        <v>5757</v>
      </c>
      <c r="F6248" s="56" t="s">
        <v>5637</v>
      </c>
    </row>
    <row r="6249" spans="1:6" x14ac:dyDescent="0.25">
      <c r="A6249" s="56" t="s">
        <v>5140</v>
      </c>
      <c r="B6249" s="56" t="s">
        <v>5637</v>
      </c>
      <c r="C6249" s="56" t="s">
        <v>597</v>
      </c>
      <c r="D6249" s="57" t="s">
        <v>5767</v>
      </c>
      <c r="E6249" s="72" t="s">
        <v>5757</v>
      </c>
      <c r="F6249" s="56" t="s">
        <v>5637</v>
      </c>
    </row>
    <row r="6250" spans="1:6" x14ac:dyDescent="0.25">
      <c r="A6250" s="56" t="s">
        <v>3685</v>
      </c>
      <c r="B6250" s="56" t="s">
        <v>5637</v>
      </c>
      <c r="C6250" s="56" t="s">
        <v>597</v>
      </c>
      <c r="D6250" s="57" t="s">
        <v>5767</v>
      </c>
      <c r="E6250" s="72" t="s">
        <v>5757</v>
      </c>
      <c r="F6250" s="56" t="s">
        <v>5637</v>
      </c>
    </row>
    <row r="6251" spans="1:6" x14ac:dyDescent="0.25">
      <c r="A6251" s="56" t="s">
        <v>4336</v>
      </c>
      <c r="B6251" s="56" t="s">
        <v>5637</v>
      </c>
      <c r="C6251" s="56" t="s">
        <v>597</v>
      </c>
      <c r="D6251" s="57" t="s">
        <v>5767</v>
      </c>
      <c r="E6251" s="72" t="s">
        <v>5757</v>
      </c>
      <c r="F6251" s="56" t="s">
        <v>5637</v>
      </c>
    </row>
    <row r="6252" spans="1:6" x14ac:dyDescent="0.25">
      <c r="A6252" s="56" t="s">
        <v>4248</v>
      </c>
      <c r="B6252" s="56" t="s">
        <v>5637</v>
      </c>
      <c r="C6252" s="56" t="s">
        <v>597</v>
      </c>
      <c r="D6252" s="57" t="s">
        <v>5767</v>
      </c>
      <c r="E6252" s="72" t="s">
        <v>5757</v>
      </c>
      <c r="F6252" s="56" t="s">
        <v>5637</v>
      </c>
    </row>
    <row r="6253" spans="1:6" x14ac:dyDescent="0.25">
      <c r="A6253" s="56" t="s">
        <v>3187</v>
      </c>
      <c r="B6253" s="56" t="s">
        <v>5637</v>
      </c>
      <c r="C6253" s="56" t="s">
        <v>597</v>
      </c>
      <c r="D6253" s="57" t="s">
        <v>5767</v>
      </c>
      <c r="E6253" s="72" t="s">
        <v>5757</v>
      </c>
      <c r="F6253" s="56" t="s">
        <v>5637</v>
      </c>
    </row>
    <row r="6254" spans="1:6" x14ac:dyDescent="0.25">
      <c r="A6254" s="56" t="s">
        <v>3859</v>
      </c>
      <c r="B6254" s="56" t="s">
        <v>5637</v>
      </c>
      <c r="C6254" s="56" t="s">
        <v>597</v>
      </c>
      <c r="D6254" s="57" t="s">
        <v>5767</v>
      </c>
      <c r="E6254" s="72" t="s">
        <v>5757</v>
      </c>
      <c r="F6254" s="56" t="s">
        <v>5637</v>
      </c>
    </row>
    <row r="6255" spans="1:6" x14ac:dyDescent="0.25">
      <c r="A6255" s="56" t="s">
        <v>3138</v>
      </c>
      <c r="B6255" s="56" t="s">
        <v>5637</v>
      </c>
      <c r="C6255" s="56" t="s">
        <v>597</v>
      </c>
      <c r="D6255" s="57" t="s">
        <v>5767</v>
      </c>
      <c r="E6255" s="72" t="s">
        <v>5757</v>
      </c>
      <c r="F6255" s="56" t="s">
        <v>5637</v>
      </c>
    </row>
    <row r="6256" spans="1:6" x14ac:dyDescent="0.25">
      <c r="A6256" s="56" t="s">
        <v>3559</v>
      </c>
      <c r="B6256" s="56" t="s">
        <v>5637</v>
      </c>
      <c r="C6256" s="56" t="s">
        <v>597</v>
      </c>
      <c r="D6256" s="57" t="s">
        <v>5767</v>
      </c>
      <c r="E6256" s="72" t="s">
        <v>5757</v>
      </c>
      <c r="F6256" s="56" t="s">
        <v>5637</v>
      </c>
    </row>
    <row r="6257" spans="1:6" x14ac:dyDescent="0.25">
      <c r="A6257" s="56" t="s">
        <v>5156</v>
      </c>
      <c r="B6257" s="56" t="s">
        <v>5637</v>
      </c>
      <c r="C6257" s="56" t="s">
        <v>597</v>
      </c>
      <c r="D6257" s="57" t="s">
        <v>5767</v>
      </c>
      <c r="E6257" s="72" t="s">
        <v>5757</v>
      </c>
      <c r="F6257" s="56" t="s">
        <v>5637</v>
      </c>
    </row>
    <row r="6258" spans="1:6" x14ac:dyDescent="0.25">
      <c r="A6258" s="56" t="s">
        <v>4110</v>
      </c>
      <c r="B6258" s="56" t="s">
        <v>5637</v>
      </c>
      <c r="C6258" s="56" t="s">
        <v>597</v>
      </c>
      <c r="D6258" s="57" t="s">
        <v>5767</v>
      </c>
      <c r="E6258" s="72" t="s">
        <v>5757</v>
      </c>
      <c r="F6258" s="56" t="s">
        <v>5637</v>
      </c>
    </row>
    <row r="6259" spans="1:6" x14ac:dyDescent="0.25">
      <c r="A6259" s="56" t="s">
        <v>2914</v>
      </c>
      <c r="B6259" s="56" t="s">
        <v>5637</v>
      </c>
      <c r="C6259" s="56" t="s">
        <v>597</v>
      </c>
      <c r="D6259" s="57" t="s">
        <v>5767</v>
      </c>
      <c r="E6259" s="72" t="s">
        <v>5757</v>
      </c>
      <c r="F6259" s="56" t="s">
        <v>5637</v>
      </c>
    </row>
    <row r="6260" spans="1:6" x14ac:dyDescent="0.25">
      <c r="A6260" s="56" t="s">
        <v>3743</v>
      </c>
      <c r="B6260" s="56" t="s">
        <v>5637</v>
      </c>
      <c r="C6260" s="56" t="s">
        <v>597</v>
      </c>
      <c r="D6260" s="57" t="s">
        <v>5767</v>
      </c>
      <c r="E6260" s="72" t="s">
        <v>5757</v>
      </c>
      <c r="F6260" s="56" t="s">
        <v>5637</v>
      </c>
    </row>
    <row r="6261" spans="1:6" x14ac:dyDescent="0.25">
      <c r="A6261" s="56" t="s">
        <v>3888</v>
      </c>
      <c r="B6261" s="56" t="s">
        <v>5637</v>
      </c>
      <c r="C6261" s="56" t="s">
        <v>597</v>
      </c>
      <c r="D6261" s="57" t="s">
        <v>5767</v>
      </c>
      <c r="E6261" s="72" t="s">
        <v>5757</v>
      </c>
      <c r="F6261" s="56" t="s">
        <v>5637</v>
      </c>
    </row>
    <row r="6262" spans="1:6" x14ac:dyDescent="0.25">
      <c r="A6262" s="56" t="s">
        <v>5102</v>
      </c>
      <c r="B6262" s="56" t="s">
        <v>5637</v>
      </c>
      <c r="C6262" s="56" t="s">
        <v>597</v>
      </c>
      <c r="D6262" s="57" t="s">
        <v>5767</v>
      </c>
      <c r="E6262" s="72" t="s">
        <v>5757</v>
      </c>
      <c r="F6262" s="56" t="s">
        <v>5637</v>
      </c>
    </row>
    <row r="6263" spans="1:6" x14ac:dyDescent="0.25">
      <c r="A6263" s="56" t="s">
        <v>4947</v>
      </c>
      <c r="B6263" s="56" t="s">
        <v>5637</v>
      </c>
      <c r="C6263" s="56" t="s">
        <v>597</v>
      </c>
      <c r="D6263" s="57" t="s">
        <v>5767</v>
      </c>
      <c r="E6263" s="72" t="s">
        <v>5757</v>
      </c>
      <c r="F6263" s="56" t="s">
        <v>5637</v>
      </c>
    </row>
    <row r="6264" spans="1:6" x14ac:dyDescent="0.25">
      <c r="A6264" s="56" t="s">
        <v>4769</v>
      </c>
      <c r="B6264" s="56" t="s">
        <v>5637</v>
      </c>
      <c r="C6264" s="56" t="s">
        <v>597</v>
      </c>
      <c r="D6264" s="57" t="s">
        <v>5767</v>
      </c>
      <c r="E6264" s="72" t="s">
        <v>5757</v>
      </c>
      <c r="F6264" s="56" t="s">
        <v>5637</v>
      </c>
    </row>
    <row r="6265" spans="1:6" x14ac:dyDescent="0.25">
      <c r="A6265" s="56" t="s">
        <v>5129</v>
      </c>
      <c r="B6265" s="56" t="s">
        <v>5637</v>
      </c>
      <c r="C6265" s="56" t="s">
        <v>597</v>
      </c>
      <c r="D6265" s="57" t="s">
        <v>5767</v>
      </c>
      <c r="E6265" s="72" t="s">
        <v>5757</v>
      </c>
      <c r="F6265" s="56" t="s">
        <v>5637</v>
      </c>
    </row>
    <row r="6266" spans="1:6" x14ac:dyDescent="0.25">
      <c r="A6266" s="56" t="s">
        <v>3891</v>
      </c>
      <c r="B6266" s="56" t="s">
        <v>5637</v>
      </c>
      <c r="C6266" s="56" t="s">
        <v>597</v>
      </c>
      <c r="D6266" s="57" t="s">
        <v>5767</v>
      </c>
      <c r="E6266" s="72" t="s">
        <v>5757</v>
      </c>
      <c r="F6266" s="56" t="s">
        <v>5637</v>
      </c>
    </row>
    <row r="6267" spans="1:6" x14ac:dyDescent="0.25">
      <c r="A6267" s="56" t="s">
        <v>3848</v>
      </c>
      <c r="B6267" s="56" t="s">
        <v>5637</v>
      </c>
      <c r="C6267" s="56" t="s">
        <v>597</v>
      </c>
      <c r="D6267" s="57" t="s">
        <v>5767</v>
      </c>
      <c r="E6267" s="72" t="s">
        <v>5757</v>
      </c>
      <c r="F6267" s="56" t="s">
        <v>5637</v>
      </c>
    </row>
    <row r="6268" spans="1:6" x14ac:dyDescent="0.25">
      <c r="A6268" s="56" t="s">
        <v>4635</v>
      </c>
      <c r="B6268" s="56" t="s">
        <v>5637</v>
      </c>
      <c r="C6268" s="56" t="s">
        <v>597</v>
      </c>
      <c r="D6268" s="57" t="s">
        <v>5767</v>
      </c>
      <c r="E6268" s="72" t="s">
        <v>5757</v>
      </c>
      <c r="F6268" s="56" t="s">
        <v>5637</v>
      </c>
    </row>
    <row r="6269" spans="1:6" x14ac:dyDescent="0.25">
      <c r="A6269" s="56" t="s">
        <v>3892</v>
      </c>
      <c r="B6269" s="56" t="s">
        <v>5637</v>
      </c>
      <c r="C6269" s="56" t="s">
        <v>597</v>
      </c>
      <c r="D6269" s="57" t="s">
        <v>5767</v>
      </c>
      <c r="E6269" s="72" t="s">
        <v>5757</v>
      </c>
      <c r="F6269" s="56" t="s">
        <v>5637</v>
      </c>
    </row>
    <row r="6270" spans="1:6" x14ac:dyDescent="0.25">
      <c r="A6270" s="56" t="s">
        <v>4793</v>
      </c>
      <c r="B6270" s="56" t="s">
        <v>5637</v>
      </c>
      <c r="C6270" s="56" t="s">
        <v>597</v>
      </c>
      <c r="D6270" s="57" t="s">
        <v>5767</v>
      </c>
      <c r="E6270" s="72" t="s">
        <v>5757</v>
      </c>
      <c r="F6270" s="56" t="s">
        <v>5637</v>
      </c>
    </row>
    <row r="6271" spans="1:6" x14ac:dyDescent="0.25">
      <c r="A6271" s="56" t="s">
        <v>2887</v>
      </c>
      <c r="B6271" s="56" t="s">
        <v>5637</v>
      </c>
      <c r="C6271" s="56" t="s">
        <v>597</v>
      </c>
      <c r="D6271" s="57" t="s">
        <v>5767</v>
      </c>
      <c r="E6271" s="72" t="s">
        <v>5757</v>
      </c>
      <c r="F6271" s="56" t="s">
        <v>5637</v>
      </c>
    </row>
    <row r="6272" spans="1:6" x14ac:dyDescent="0.25">
      <c r="A6272" s="56" t="s">
        <v>5059</v>
      </c>
      <c r="B6272" s="56" t="s">
        <v>5637</v>
      </c>
      <c r="C6272" s="56" t="s">
        <v>5778</v>
      </c>
      <c r="D6272" s="57" t="s">
        <v>5767</v>
      </c>
      <c r="E6272" s="72" t="s">
        <v>5757</v>
      </c>
      <c r="F6272" s="56" t="s">
        <v>5637</v>
      </c>
    </row>
    <row r="6273" spans="1:6" x14ac:dyDescent="0.25">
      <c r="A6273" s="56" t="s">
        <v>3849</v>
      </c>
      <c r="B6273" s="56" t="s">
        <v>5637</v>
      </c>
      <c r="C6273" s="56" t="s">
        <v>5778</v>
      </c>
      <c r="D6273" s="57" t="s">
        <v>5767</v>
      </c>
      <c r="E6273" s="72" t="s">
        <v>5757</v>
      </c>
      <c r="F6273" s="56" t="s">
        <v>5637</v>
      </c>
    </row>
    <row r="6274" spans="1:6" x14ac:dyDescent="0.25">
      <c r="A6274" s="56" t="s">
        <v>2828</v>
      </c>
      <c r="B6274" s="56" t="s">
        <v>5637</v>
      </c>
      <c r="C6274" s="56" t="s">
        <v>5778</v>
      </c>
      <c r="D6274" s="57" t="s">
        <v>5767</v>
      </c>
      <c r="E6274" s="72" t="s">
        <v>5757</v>
      </c>
      <c r="F6274" s="56" t="s">
        <v>5637</v>
      </c>
    </row>
    <row r="6275" spans="1:6" x14ac:dyDescent="0.25">
      <c r="A6275" s="56" t="s">
        <v>3850</v>
      </c>
      <c r="B6275" s="56" t="s">
        <v>5637</v>
      </c>
      <c r="C6275" s="56" t="s">
        <v>5778</v>
      </c>
      <c r="D6275" s="57" t="s">
        <v>5767</v>
      </c>
      <c r="E6275" s="72" t="s">
        <v>5757</v>
      </c>
      <c r="F6275" s="56" t="s">
        <v>5637</v>
      </c>
    </row>
    <row r="6276" spans="1:6" x14ac:dyDescent="0.25">
      <c r="A6276" s="56" t="s">
        <v>3985</v>
      </c>
      <c r="B6276" s="56" t="s">
        <v>5637</v>
      </c>
      <c r="C6276" s="56" t="s">
        <v>5778</v>
      </c>
      <c r="D6276" s="57" t="s">
        <v>5767</v>
      </c>
      <c r="E6276" s="72" t="s">
        <v>5757</v>
      </c>
      <c r="F6276" s="56" t="s">
        <v>5637</v>
      </c>
    </row>
    <row r="6277" spans="1:6" x14ac:dyDescent="0.25">
      <c r="A6277" s="56" t="s">
        <v>3894</v>
      </c>
      <c r="B6277" s="56" t="s">
        <v>5637</v>
      </c>
      <c r="C6277" s="56" t="s">
        <v>5778</v>
      </c>
      <c r="D6277" s="57" t="s">
        <v>5767</v>
      </c>
      <c r="E6277" s="72" t="s">
        <v>5757</v>
      </c>
      <c r="F6277" s="56" t="s">
        <v>5637</v>
      </c>
    </row>
    <row r="6278" spans="1:6" x14ac:dyDescent="0.25">
      <c r="A6278" s="56" t="s">
        <v>4637</v>
      </c>
      <c r="B6278" s="56" t="s">
        <v>5637</v>
      </c>
      <c r="C6278" s="56" t="s">
        <v>5778</v>
      </c>
      <c r="D6278" s="57" t="s">
        <v>5767</v>
      </c>
      <c r="E6278" s="72" t="s">
        <v>5757</v>
      </c>
      <c r="F6278" s="56" t="s">
        <v>5637</v>
      </c>
    </row>
    <row r="6279" spans="1:6" x14ac:dyDescent="0.25">
      <c r="A6279" s="56" t="s">
        <v>5145</v>
      </c>
      <c r="B6279" s="56" t="s">
        <v>5637</v>
      </c>
      <c r="C6279" s="56" t="s">
        <v>5778</v>
      </c>
      <c r="D6279" s="57" t="s">
        <v>5767</v>
      </c>
      <c r="E6279" s="72" t="s">
        <v>5757</v>
      </c>
      <c r="F6279" s="56" t="s">
        <v>5637</v>
      </c>
    </row>
    <row r="6280" spans="1:6" x14ac:dyDescent="0.25">
      <c r="A6280" s="56" t="s">
        <v>4762</v>
      </c>
      <c r="B6280" s="56" t="s">
        <v>5637</v>
      </c>
      <c r="C6280" s="56" t="s">
        <v>5778</v>
      </c>
      <c r="D6280" s="57" t="s">
        <v>5767</v>
      </c>
      <c r="E6280" s="72" t="s">
        <v>5757</v>
      </c>
      <c r="F6280" s="56" t="s">
        <v>5637</v>
      </c>
    </row>
    <row r="6281" spans="1:6" x14ac:dyDescent="0.25">
      <c r="A6281" s="56" t="s">
        <v>4113</v>
      </c>
      <c r="B6281" s="56" t="s">
        <v>5637</v>
      </c>
      <c r="C6281" s="56" t="s">
        <v>5778</v>
      </c>
      <c r="D6281" s="57" t="s">
        <v>5767</v>
      </c>
      <c r="E6281" s="72" t="s">
        <v>5757</v>
      </c>
      <c r="F6281" s="56" t="s">
        <v>5637</v>
      </c>
    </row>
    <row r="6282" spans="1:6" x14ac:dyDescent="0.25">
      <c r="A6282" s="56" t="s">
        <v>4114</v>
      </c>
      <c r="B6282" s="56" t="s">
        <v>5637</v>
      </c>
      <c r="C6282" s="56" t="s">
        <v>5778</v>
      </c>
      <c r="D6282" s="57" t="s">
        <v>5767</v>
      </c>
      <c r="E6282" s="72" t="s">
        <v>5757</v>
      </c>
      <c r="F6282" s="56" t="s">
        <v>5637</v>
      </c>
    </row>
    <row r="6283" spans="1:6" x14ac:dyDescent="0.25">
      <c r="A6283" s="56" t="s">
        <v>3986</v>
      </c>
      <c r="B6283" s="56" t="s">
        <v>5637</v>
      </c>
      <c r="C6283" s="56" t="s">
        <v>5778</v>
      </c>
      <c r="D6283" s="57" t="s">
        <v>5767</v>
      </c>
      <c r="E6283" s="72" t="s">
        <v>5757</v>
      </c>
      <c r="F6283" s="56" t="s">
        <v>5637</v>
      </c>
    </row>
    <row r="6284" spans="1:6" x14ac:dyDescent="0.25">
      <c r="A6284" s="56" t="s">
        <v>4450</v>
      </c>
      <c r="B6284" s="56" t="s">
        <v>5637</v>
      </c>
      <c r="C6284" s="56" t="s">
        <v>5778</v>
      </c>
      <c r="D6284" s="57" t="s">
        <v>5767</v>
      </c>
      <c r="E6284" s="72" t="s">
        <v>5757</v>
      </c>
      <c r="F6284" s="56" t="s">
        <v>5637</v>
      </c>
    </row>
    <row r="6285" spans="1:6" x14ac:dyDescent="0.25">
      <c r="A6285" s="56" t="s">
        <v>2797</v>
      </c>
      <c r="B6285" s="56" t="s">
        <v>5637</v>
      </c>
      <c r="C6285" s="56" t="s">
        <v>5778</v>
      </c>
      <c r="D6285" s="57" t="s">
        <v>5767</v>
      </c>
      <c r="E6285" s="72" t="s">
        <v>5757</v>
      </c>
      <c r="F6285" s="56" t="s">
        <v>5637</v>
      </c>
    </row>
    <row r="6286" spans="1:6" x14ac:dyDescent="0.25">
      <c r="A6286" s="56" t="s">
        <v>3934</v>
      </c>
      <c r="B6286" s="56" t="s">
        <v>5637</v>
      </c>
      <c r="C6286" s="56" t="s">
        <v>5778</v>
      </c>
      <c r="D6286" s="57" t="s">
        <v>5767</v>
      </c>
      <c r="E6286" s="72" t="s">
        <v>5757</v>
      </c>
      <c r="F6286" s="56" t="s">
        <v>5637</v>
      </c>
    </row>
    <row r="6287" spans="1:6" x14ac:dyDescent="0.25">
      <c r="A6287" s="56" t="s">
        <v>2966</v>
      </c>
      <c r="B6287" s="56" t="s">
        <v>5637</v>
      </c>
      <c r="C6287" s="56" t="s">
        <v>5778</v>
      </c>
      <c r="D6287" s="57" t="s">
        <v>5767</v>
      </c>
      <c r="E6287" s="72" t="s">
        <v>5757</v>
      </c>
      <c r="F6287" s="56" t="s">
        <v>5637</v>
      </c>
    </row>
    <row r="6288" spans="1:6" x14ac:dyDescent="0.25">
      <c r="A6288" s="56" t="s">
        <v>3125</v>
      </c>
      <c r="B6288" s="56" t="s">
        <v>5637</v>
      </c>
      <c r="C6288" s="56" t="s">
        <v>5778</v>
      </c>
      <c r="D6288" s="57" t="s">
        <v>5767</v>
      </c>
      <c r="E6288" s="72" t="s">
        <v>5757</v>
      </c>
      <c r="F6288" s="56" t="s">
        <v>5637</v>
      </c>
    </row>
    <row r="6289" spans="1:6" x14ac:dyDescent="0.25">
      <c r="A6289" s="56" t="s">
        <v>3895</v>
      </c>
      <c r="B6289" s="56" t="s">
        <v>5637</v>
      </c>
      <c r="C6289" s="56" t="s">
        <v>5778</v>
      </c>
      <c r="D6289" s="57" t="s">
        <v>5767</v>
      </c>
      <c r="E6289" s="72" t="s">
        <v>5757</v>
      </c>
      <c r="F6289" s="56" t="s">
        <v>5637</v>
      </c>
    </row>
    <row r="6290" spans="1:6" x14ac:dyDescent="0.25">
      <c r="A6290" s="56" t="s">
        <v>2830</v>
      </c>
      <c r="B6290" s="56" t="s">
        <v>5637</v>
      </c>
      <c r="C6290" s="56" t="s">
        <v>5778</v>
      </c>
      <c r="D6290" s="57" t="s">
        <v>5767</v>
      </c>
      <c r="E6290" s="72" t="s">
        <v>5757</v>
      </c>
      <c r="F6290" s="56" t="s">
        <v>5637</v>
      </c>
    </row>
    <row r="6291" spans="1:6" x14ac:dyDescent="0.25">
      <c r="A6291" s="56" t="s">
        <v>3493</v>
      </c>
      <c r="B6291" s="56" t="s">
        <v>5637</v>
      </c>
      <c r="C6291" s="56" t="s">
        <v>5778</v>
      </c>
      <c r="D6291" s="57" t="s">
        <v>5767</v>
      </c>
      <c r="E6291" s="72" t="s">
        <v>5757</v>
      </c>
      <c r="F6291" s="56" t="s">
        <v>5637</v>
      </c>
    </row>
    <row r="6292" spans="1:6" x14ac:dyDescent="0.25">
      <c r="A6292" s="56" t="s">
        <v>2967</v>
      </c>
      <c r="B6292" s="56" t="s">
        <v>5637</v>
      </c>
      <c r="C6292" s="56" t="s">
        <v>5778</v>
      </c>
      <c r="D6292" s="57" t="s">
        <v>5767</v>
      </c>
      <c r="E6292" s="72" t="s">
        <v>5757</v>
      </c>
      <c r="F6292" s="56" t="s">
        <v>5637</v>
      </c>
    </row>
    <row r="6293" spans="1:6" x14ac:dyDescent="0.25">
      <c r="A6293" s="56" t="s">
        <v>2949</v>
      </c>
      <c r="B6293" s="56" t="s">
        <v>5637</v>
      </c>
      <c r="C6293" s="56" t="s">
        <v>5778</v>
      </c>
      <c r="D6293" s="57" t="s">
        <v>5767</v>
      </c>
      <c r="E6293" s="72" t="s">
        <v>5757</v>
      </c>
      <c r="F6293" s="56" t="s">
        <v>5637</v>
      </c>
    </row>
    <row r="6294" spans="1:6" x14ac:dyDescent="0.25">
      <c r="A6294" s="56" t="s">
        <v>2831</v>
      </c>
      <c r="B6294" s="56" t="s">
        <v>5637</v>
      </c>
      <c r="C6294" s="56" t="s">
        <v>5778</v>
      </c>
      <c r="D6294" s="57" t="s">
        <v>5767</v>
      </c>
      <c r="E6294" s="72" t="s">
        <v>5757</v>
      </c>
      <c r="F6294" s="56" t="s">
        <v>5637</v>
      </c>
    </row>
    <row r="6295" spans="1:6" x14ac:dyDescent="0.25">
      <c r="A6295" s="56" t="s">
        <v>3532</v>
      </c>
      <c r="B6295" s="56" t="s">
        <v>5637</v>
      </c>
      <c r="C6295" s="56" t="s">
        <v>5778</v>
      </c>
      <c r="D6295" s="57" t="s">
        <v>5767</v>
      </c>
      <c r="E6295" s="72" t="s">
        <v>5757</v>
      </c>
      <c r="F6295" s="56" t="s">
        <v>5637</v>
      </c>
    </row>
    <row r="6296" spans="1:6" x14ac:dyDescent="0.25">
      <c r="A6296" s="56" t="s">
        <v>4201</v>
      </c>
      <c r="B6296" s="56" t="s">
        <v>5637</v>
      </c>
      <c r="C6296" s="56" t="s">
        <v>5778</v>
      </c>
      <c r="D6296" s="57" t="s">
        <v>5767</v>
      </c>
      <c r="E6296" s="72" t="s">
        <v>5757</v>
      </c>
      <c r="F6296" s="56" t="s">
        <v>5637</v>
      </c>
    </row>
    <row r="6297" spans="1:6" x14ac:dyDescent="0.25">
      <c r="A6297" s="56" t="s">
        <v>4183</v>
      </c>
      <c r="B6297" s="56" t="s">
        <v>5637</v>
      </c>
      <c r="C6297" s="56" t="s">
        <v>5778</v>
      </c>
      <c r="D6297" s="57" t="s">
        <v>5767</v>
      </c>
      <c r="E6297" s="72" t="s">
        <v>5757</v>
      </c>
      <c r="F6297" s="56" t="s">
        <v>5637</v>
      </c>
    </row>
    <row r="6298" spans="1:6" x14ac:dyDescent="0.25">
      <c r="A6298" s="56" t="s">
        <v>3853</v>
      </c>
      <c r="B6298" s="56" t="s">
        <v>5637</v>
      </c>
      <c r="C6298" s="56" t="s">
        <v>5790</v>
      </c>
      <c r="D6298" s="57" t="s">
        <v>5767</v>
      </c>
      <c r="E6298" s="72" t="s">
        <v>5757</v>
      </c>
      <c r="F6298" s="56" t="s">
        <v>5637</v>
      </c>
    </row>
    <row r="6299" spans="1:6" x14ac:dyDescent="0.25">
      <c r="A6299" s="56" t="s">
        <v>3145</v>
      </c>
      <c r="B6299" s="56" t="s">
        <v>5637</v>
      </c>
      <c r="C6299" s="56" t="s">
        <v>5790</v>
      </c>
      <c r="D6299" s="57" t="s">
        <v>5767</v>
      </c>
      <c r="E6299" s="72" t="s">
        <v>5757</v>
      </c>
      <c r="F6299" s="56" t="s">
        <v>5637</v>
      </c>
    </row>
    <row r="6300" spans="1:6" x14ac:dyDescent="0.25">
      <c r="A6300" s="56" t="s">
        <v>4810</v>
      </c>
      <c r="B6300" s="56" t="s">
        <v>5637</v>
      </c>
      <c r="C6300" s="56" t="s">
        <v>5790</v>
      </c>
      <c r="D6300" s="57" t="s">
        <v>5767</v>
      </c>
      <c r="E6300" s="72" t="s">
        <v>5757</v>
      </c>
      <c r="F6300" s="56" t="s">
        <v>5637</v>
      </c>
    </row>
    <row r="6301" spans="1:6" x14ac:dyDescent="0.25">
      <c r="A6301" s="56" t="s">
        <v>3751</v>
      </c>
      <c r="B6301" s="56" t="s">
        <v>5637</v>
      </c>
      <c r="C6301" s="56" t="s">
        <v>5790</v>
      </c>
      <c r="D6301" s="57" t="s">
        <v>5767</v>
      </c>
      <c r="E6301" s="72" t="s">
        <v>5757</v>
      </c>
      <c r="F6301" s="56" t="s">
        <v>5637</v>
      </c>
    </row>
    <row r="6302" spans="1:6" x14ac:dyDescent="0.25">
      <c r="A6302" s="56" t="s">
        <v>4444</v>
      </c>
      <c r="B6302" s="56" t="s">
        <v>5637</v>
      </c>
      <c r="C6302" s="56" t="s">
        <v>5790</v>
      </c>
      <c r="D6302" s="57" t="s">
        <v>5767</v>
      </c>
      <c r="E6302" s="72" t="s">
        <v>5757</v>
      </c>
      <c r="F6302" s="56" t="s">
        <v>5637</v>
      </c>
    </row>
    <row r="6303" spans="1:6" x14ac:dyDescent="0.25">
      <c r="A6303" s="56" t="s">
        <v>5126</v>
      </c>
      <c r="B6303" s="56" t="s">
        <v>5637</v>
      </c>
      <c r="C6303" s="56" t="s">
        <v>5790</v>
      </c>
      <c r="D6303" s="57" t="s">
        <v>5767</v>
      </c>
      <c r="E6303" s="72" t="s">
        <v>5757</v>
      </c>
      <c r="F6303" s="56" t="s">
        <v>5637</v>
      </c>
    </row>
    <row r="6304" spans="1:6" x14ac:dyDescent="0.25">
      <c r="A6304" s="56" t="s">
        <v>4652</v>
      </c>
      <c r="B6304" s="56" t="s">
        <v>5637</v>
      </c>
      <c r="C6304" s="56" t="s">
        <v>5790</v>
      </c>
      <c r="D6304" s="57" t="s">
        <v>5767</v>
      </c>
      <c r="E6304" s="72" t="s">
        <v>5757</v>
      </c>
      <c r="F6304" s="56" t="s">
        <v>5637</v>
      </c>
    </row>
    <row r="6305" spans="1:6" x14ac:dyDescent="0.25">
      <c r="A6305" s="56" t="s">
        <v>3212</v>
      </c>
      <c r="B6305" s="56" t="s">
        <v>5637</v>
      </c>
      <c r="C6305" s="56" t="s">
        <v>5790</v>
      </c>
      <c r="D6305" s="57" t="s">
        <v>5767</v>
      </c>
      <c r="E6305" s="72" t="s">
        <v>5757</v>
      </c>
      <c r="F6305" s="56" t="s">
        <v>5637</v>
      </c>
    </row>
    <row r="6306" spans="1:6" x14ac:dyDescent="0.25">
      <c r="A6306" s="56" t="s">
        <v>3497</v>
      </c>
      <c r="B6306" s="56" t="s">
        <v>5637</v>
      </c>
      <c r="C6306" s="56" t="s">
        <v>5790</v>
      </c>
      <c r="D6306" s="57" t="s">
        <v>5767</v>
      </c>
      <c r="E6306" s="72" t="s">
        <v>5757</v>
      </c>
      <c r="F6306" s="56" t="s">
        <v>5637</v>
      </c>
    </row>
    <row r="6307" spans="1:6" x14ac:dyDescent="0.25">
      <c r="A6307" s="56" t="s">
        <v>3534</v>
      </c>
      <c r="B6307" s="56" t="s">
        <v>5637</v>
      </c>
      <c r="C6307" s="56" t="s">
        <v>5790</v>
      </c>
      <c r="D6307" s="57" t="s">
        <v>5767</v>
      </c>
      <c r="E6307" s="72" t="s">
        <v>5757</v>
      </c>
      <c r="F6307" s="56" t="s">
        <v>5637</v>
      </c>
    </row>
    <row r="6308" spans="1:6" x14ac:dyDescent="0.25">
      <c r="A6308" s="56" t="s">
        <v>4217</v>
      </c>
      <c r="B6308" s="56" t="s">
        <v>5637</v>
      </c>
      <c r="C6308" s="56" t="s">
        <v>5790</v>
      </c>
      <c r="D6308" s="57" t="s">
        <v>5767</v>
      </c>
      <c r="E6308" s="72" t="s">
        <v>5757</v>
      </c>
      <c r="F6308" s="56" t="s">
        <v>5637</v>
      </c>
    </row>
    <row r="6309" spans="1:6" x14ac:dyDescent="0.25">
      <c r="A6309" s="56" t="s">
        <v>3498</v>
      </c>
      <c r="B6309" s="56" t="s">
        <v>5637</v>
      </c>
      <c r="C6309" s="56" t="s">
        <v>5790</v>
      </c>
      <c r="D6309" s="57" t="s">
        <v>5767</v>
      </c>
      <c r="E6309" s="72" t="s">
        <v>5757</v>
      </c>
      <c r="F6309" s="56" t="s">
        <v>5637</v>
      </c>
    </row>
    <row r="6310" spans="1:6" x14ac:dyDescent="0.25">
      <c r="A6310" s="56" t="s">
        <v>3233</v>
      </c>
      <c r="B6310" s="56" t="s">
        <v>5637</v>
      </c>
      <c r="C6310" s="56" t="s">
        <v>5790</v>
      </c>
      <c r="D6310" s="57" t="s">
        <v>5767</v>
      </c>
      <c r="E6310" s="72" t="s">
        <v>5757</v>
      </c>
      <c r="F6310" s="56" t="s">
        <v>5637</v>
      </c>
    </row>
    <row r="6311" spans="1:6" x14ac:dyDescent="0.25">
      <c r="A6311" s="56" t="s">
        <v>3118</v>
      </c>
      <c r="B6311" s="56" t="s">
        <v>5637</v>
      </c>
      <c r="C6311" s="56" t="s">
        <v>5790</v>
      </c>
      <c r="D6311" s="57" t="s">
        <v>5767</v>
      </c>
      <c r="E6311" s="72" t="s">
        <v>5757</v>
      </c>
      <c r="F6311" s="56" t="s">
        <v>5637</v>
      </c>
    </row>
    <row r="6312" spans="1:6" x14ac:dyDescent="0.25">
      <c r="A6312" s="56" t="s">
        <v>5062</v>
      </c>
      <c r="B6312" s="56" t="s">
        <v>5637</v>
      </c>
      <c r="C6312" s="56" t="s">
        <v>5790</v>
      </c>
      <c r="D6312" s="57" t="s">
        <v>5767</v>
      </c>
      <c r="E6312" s="72" t="s">
        <v>5757</v>
      </c>
      <c r="F6312" s="56" t="s">
        <v>5637</v>
      </c>
    </row>
    <row r="6313" spans="1:6" x14ac:dyDescent="0.25">
      <c r="A6313" s="56" t="s">
        <v>3962</v>
      </c>
      <c r="B6313" s="56" t="s">
        <v>5637</v>
      </c>
      <c r="C6313" s="56" t="s">
        <v>5790</v>
      </c>
      <c r="D6313" s="57" t="s">
        <v>5767</v>
      </c>
      <c r="E6313" s="72" t="s">
        <v>5757</v>
      </c>
      <c r="F6313" s="56" t="s">
        <v>5637</v>
      </c>
    </row>
    <row r="6314" spans="1:6" x14ac:dyDescent="0.25">
      <c r="A6314" s="56" t="s">
        <v>5149</v>
      </c>
      <c r="B6314" s="56" t="s">
        <v>5637</v>
      </c>
      <c r="C6314" s="56" t="s">
        <v>5790</v>
      </c>
      <c r="D6314" s="57" t="s">
        <v>5767</v>
      </c>
      <c r="E6314" s="72" t="s">
        <v>5757</v>
      </c>
      <c r="F6314" s="56" t="s">
        <v>5637</v>
      </c>
    </row>
    <row r="6315" spans="1:6" x14ac:dyDescent="0.25">
      <c r="A6315" s="56" t="s">
        <v>3537</v>
      </c>
      <c r="B6315" s="56" t="s">
        <v>5637</v>
      </c>
      <c r="C6315" s="56" t="s">
        <v>5790</v>
      </c>
      <c r="D6315" s="57" t="s">
        <v>5767</v>
      </c>
      <c r="E6315" s="72" t="s">
        <v>5757</v>
      </c>
      <c r="F6315" s="56" t="s">
        <v>5637</v>
      </c>
    </row>
    <row r="6316" spans="1:6" x14ac:dyDescent="0.25">
      <c r="A6316" s="56" t="s">
        <v>3499</v>
      </c>
      <c r="B6316" s="56" t="s">
        <v>5637</v>
      </c>
      <c r="C6316" s="56" t="s">
        <v>5790</v>
      </c>
      <c r="D6316" s="57" t="s">
        <v>5767</v>
      </c>
      <c r="E6316" s="72" t="s">
        <v>5757</v>
      </c>
      <c r="F6316" s="56" t="s">
        <v>5637</v>
      </c>
    </row>
    <row r="6317" spans="1:6" x14ac:dyDescent="0.25">
      <c r="A6317" s="56" t="s">
        <v>3672</v>
      </c>
      <c r="B6317" s="56" t="s">
        <v>5637</v>
      </c>
      <c r="C6317" s="56" t="s">
        <v>5790</v>
      </c>
      <c r="D6317" s="57" t="s">
        <v>5767</v>
      </c>
      <c r="E6317" s="72" t="s">
        <v>5757</v>
      </c>
      <c r="F6317" s="56" t="s">
        <v>5637</v>
      </c>
    </row>
    <row r="6318" spans="1:6" x14ac:dyDescent="0.25">
      <c r="A6318" s="56" t="s">
        <v>3854</v>
      </c>
      <c r="B6318" s="56" t="s">
        <v>5637</v>
      </c>
      <c r="C6318" s="56" t="s">
        <v>5790</v>
      </c>
      <c r="D6318" s="57" t="s">
        <v>5767</v>
      </c>
      <c r="E6318" s="72" t="s">
        <v>5757</v>
      </c>
      <c r="F6318" s="56" t="s">
        <v>5637</v>
      </c>
    </row>
    <row r="6319" spans="1:6" x14ac:dyDescent="0.25">
      <c r="A6319" s="56" t="s">
        <v>3538</v>
      </c>
      <c r="B6319" s="56" t="s">
        <v>5637</v>
      </c>
      <c r="C6319" s="56" t="s">
        <v>5790</v>
      </c>
      <c r="D6319" s="57" t="s">
        <v>5767</v>
      </c>
      <c r="E6319" s="72" t="s">
        <v>5757</v>
      </c>
      <c r="F6319" s="56" t="s">
        <v>5637</v>
      </c>
    </row>
    <row r="6320" spans="1:6" x14ac:dyDescent="0.25">
      <c r="A6320" s="56" t="s">
        <v>2821</v>
      </c>
      <c r="B6320" s="56" t="s">
        <v>5637</v>
      </c>
      <c r="C6320" s="56" t="s">
        <v>5790</v>
      </c>
      <c r="D6320" s="57" t="s">
        <v>5767</v>
      </c>
      <c r="E6320" s="72" t="s">
        <v>5757</v>
      </c>
      <c r="F6320" s="56" t="s">
        <v>5637</v>
      </c>
    </row>
    <row r="6321" spans="1:6" x14ac:dyDescent="0.25">
      <c r="A6321" s="56" t="s">
        <v>3700</v>
      </c>
      <c r="B6321" s="56" t="s">
        <v>5637</v>
      </c>
      <c r="C6321" s="56" t="s">
        <v>5790</v>
      </c>
      <c r="D6321" s="57" t="s">
        <v>5767</v>
      </c>
      <c r="E6321" s="72" t="s">
        <v>5757</v>
      </c>
      <c r="F6321" s="56" t="s">
        <v>5637</v>
      </c>
    </row>
    <row r="6322" spans="1:6" x14ac:dyDescent="0.25">
      <c r="A6322" s="56" t="s">
        <v>3270</v>
      </c>
      <c r="B6322" s="56" t="s">
        <v>5637</v>
      </c>
      <c r="C6322" s="56" t="s">
        <v>5790</v>
      </c>
      <c r="D6322" s="57" t="s">
        <v>5767</v>
      </c>
      <c r="E6322" s="72" t="s">
        <v>5757</v>
      </c>
      <c r="F6322" s="56" t="s">
        <v>5637</v>
      </c>
    </row>
    <row r="6323" spans="1:6" x14ac:dyDescent="0.25">
      <c r="A6323" s="56" t="s">
        <v>2974</v>
      </c>
      <c r="B6323" s="56" t="s">
        <v>5638</v>
      </c>
      <c r="C6323" s="56" t="s">
        <v>5772</v>
      </c>
      <c r="D6323" s="57" t="s">
        <v>5767</v>
      </c>
      <c r="E6323" s="72" t="s">
        <v>5757</v>
      </c>
      <c r="F6323" s="56" t="s">
        <v>5638</v>
      </c>
    </row>
    <row r="6324" spans="1:6" x14ac:dyDescent="0.25">
      <c r="A6324" s="56" t="s">
        <v>4781</v>
      </c>
      <c r="B6324" s="56" t="s">
        <v>5638</v>
      </c>
      <c r="C6324" s="56" t="s">
        <v>5772</v>
      </c>
      <c r="D6324" s="57" t="s">
        <v>5767</v>
      </c>
      <c r="E6324" s="72" t="s">
        <v>5757</v>
      </c>
      <c r="F6324" s="56" t="s">
        <v>5638</v>
      </c>
    </row>
    <row r="6325" spans="1:6" x14ac:dyDescent="0.25">
      <c r="A6325" s="56" t="s">
        <v>4121</v>
      </c>
      <c r="B6325" s="56" t="s">
        <v>5638</v>
      </c>
      <c r="C6325" s="56" t="s">
        <v>5772</v>
      </c>
      <c r="D6325" s="57" t="s">
        <v>5767</v>
      </c>
      <c r="E6325" s="72" t="s">
        <v>5757</v>
      </c>
      <c r="F6325" s="56" t="s">
        <v>5638</v>
      </c>
    </row>
    <row r="6326" spans="1:6" x14ac:dyDescent="0.25">
      <c r="A6326" s="56" t="s">
        <v>4335</v>
      </c>
      <c r="B6326" s="56" t="s">
        <v>5638</v>
      </c>
      <c r="C6326" s="56" t="s">
        <v>5772</v>
      </c>
      <c r="D6326" s="57" t="s">
        <v>5767</v>
      </c>
      <c r="E6326" s="72" t="s">
        <v>5757</v>
      </c>
      <c r="F6326" s="56" t="s">
        <v>5638</v>
      </c>
    </row>
    <row r="6327" spans="1:6" x14ac:dyDescent="0.25">
      <c r="A6327" s="56" t="s">
        <v>5112</v>
      </c>
      <c r="B6327" s="56" t="s">
        <v>5638</v>
      </c>
      <c r="C6327" s="56" t="s">
        <v>5772</v>
      </c>
      <c r="D6327" s="57" t="s">
        <v>5767</v>
      </c>
      <c r="E6327" s="72" t="s">
        <v>5757</v>
      </c>
      <c r="F6327" s="56" t="s">
        <v>5638</v>
      </c>
    </row>
    <row r="6328" spans="1:6" x14ac:dyDescent="0.25">
      <c r="A6328" s="56" t="s">
        <v>4122</v>
      </c>
      <c r="B6328" s="56" t="s">
        <v>5638</v>
      </c>
      <c r="C6328" s="56" t="s">
        <v>5772</v>
      </c>
      <c r="D6328" s="57" t="s">
        <v>5767</v>
      </c>
      <c r="E6328" s="72" t="s">
        <v>5757</v>
      </c>
      <c r="F6328" s="56" t="s">
        <v>5638</v>
      </c>
    </row>
    <row r="6329" spans="1:6" x14ac:dyDescent="0.25">
      <c r="A6329" s="56" t="s">
        <v>3965</v>
      </c>
      <c r="B6329" s="56" t="s">
        <v>5638</v>
      </c>
      <c r="C6329" s="56" t="s">
        <v>5772</v>
      </c>
      <c r="D6329" s="57" t="s">
        <v>5767</v>
      </c>
      <c r="E6329" s="72" t="s">
        <v>5757</v>
      </c>
      <c r="F6329" s="56" t="s">
        <v>5638</v>
      </c>
    </row>
    <row r="6330" spans="1:6" x14ac:dyDescent="0.25">
      <c r="A6330" s="56" t="s">
        <v>4902</v>
      </c>
      <c r="B6330" s="56" t="s">
        <v>5638</v>
      </c>
      <c r="C6330" s="56" t="s">
        <v>5772</v>
      </c>
      <c r="D6330" s="57" t="s">
        <v>5767</v>
      </c>
      <c r="E6330" s="72" t="s">
        <v>5757</v>
      </c>
      <c r="F6330" s="56" t="s">
        <v>5638</v>
      </c>
    </row>
    <row r="6331" spans="1:6" x14ac:dyDescent="0.25">
      <c r="A6331" s="56" t="s">
        <v>4337</v>
      </c>
      <c r="B6331" s="56" t="s">
        <v>5638</v>
      </c>
      <c r="C6331" s="56" t="s">
        <v>5772</v>
      </c>
      <c r="D6331" s="57" t="s">
        <v>5767</v>
      </c>
      <c r="E6331" s="72" t="s">
        <v>5757</v>
      </c>
      <c r="F6331" s="56" t="s">
        <v>5638</v>
      </c>
    </row>
    <row r="6332" spans="1:6" x14ac:dyDescent="0.25">
      <c r="A6332" s="56" t="s">
        <v>4124</v>
      </c>
      <c r="B6332" s="56" t="s">
        <v>5638</v>
      </c>
      <c r="C6332" s="56" t="s">
        <v>5772</v>
      </c>
      <c r="D6332" s="57" t="s">
        <v>5767</v>
      </c>
      <c r="E6332" s="72" t="s">
        <v>5757</v>
      </c>
      <c r="F6332" s="56" t="s">
        <v>5638</v>
      </c>
    </row>
    <row r="6333" spans="1:6" x14ac:dyDescent="0.25">
      <c r="A6333" s="56" t="s">
        <v>3154</v>
      </c>
      <c r="B6333" s="56" t="s">
        <v>5638</v>
      </c>
      <c r="C6333" s="56" t="s">
        <v>5772</v>
      </c>
      <c r="D6333" s="57" t="s">
        <v>5767</v>
      </c>
      <c r="E6333" s="72" t="s">
        <v>5757</v>
      </c>
      <c r="F6333" s="56" t="s">
        <v>5638</v>
      </c>
    </row>
    <row r="6334" spans="1:6" x14ac:dyDescent="0.25">
      <c r="A6334" s="56" t="s">
        <v>1362</v>
      </c>
      <c r="B6334" s="56" t="s">
        <v>5638</v>
      </c>
      <c r="C6334" s="56" t="s">
        <v>5772</v>
      </c>
      <c r="D6334" s="57" t="s">
        <v>5767</v>
      </c>
      <c r="E6334" s="72" t="s">
        <v>5757</v>
      </c>
      <c r="F6334" s="56" t="s">
        <v>5638</v>
      </c>
    </row>
    <row r="6335" spans="1:6" x14ac:dyDescent="0.25">
      <c r="A6335" s="56" t="s">
        <v>3094</v>
      </c>
      <c r="B6335" s="56" t="s">
        <v>5638</v>
      </c>
      <c r="C6335" s="56" t="s">
        <v>5772</v>
      </c>
      <c r="D6335" s="57" t="s">
        <v>5767</v>
      </c>
      <c r="E6335" s="72" t="s">
        <v>5757</v>
      </c>
      <c r="F6335" s="56" t="s">
        <v>5638</v>
      </c>
    </row>
    <row r="6336" spans="1:6" x14ac:dyDescent="0.25">
      <c r="A6336" s="56" t="s">
        <v>4196</v>
      </c>
      <c r="B6336" s="56" t="s">
        <v>5638</v>
      </c>
      <c r="C6336" s="56" t="s">
        <v>5772</v>
      </c>
      <c r="D6336" s="57" t="s">
        <v>5767</v>
      </c>
      <c r="E6336" s="72" t="s">
        <v>5757</v>
      </c>
      <c r="F6336" s="56" t="s">
        <v>5638</v>
      </c>
    </row>
    <row r="6337" spans="1:6" x14ac:dyDescent="0.25">
      <c r="A6337" s="56" t="s">
        <v>4153</v>
      </c>
      <c r="B6337" s="56" t="s">
        <v>5638</v>
      </c>
      <c r="C6337" s="56" t="s">
        <v>5772</v>
      </c>
      <c r="D6337" s="57" t="s">
        <v>5767</v>
      </c>
      <c r="E6337" s="72" t="s">
        <v>5757</v>
      </c>
      <c r="F6337" s="56" t="s">
        <v>5638</v>
      </c>
    </row>
    <row r="6338" spans="1:6" x14ac:dyDescent="0.25">
      <c r="A6338" s="56" t="s">
        <v>4622</v>
      </c>
      <c r="B6338" s="56" t="s">
        <v>5638</v>
      </c>
      <c r="C6338" s="56" t="s">
        <v>5772</v>
      </c>
      <c r="D6338" s="57" t="s">
        <v>5767</v>
      </c>
      <c r="E6338" s="72" t="s">
        <v>5757</v>
      </c>
      <c r="F6338" s="56" t="s">
        <v>5638</v>
      </c>
    </row>
    <row r="6339" spans="1:6" x14ac:dyDescent="0.25">
      <c r="A6339" s="56" t="s">
        <v>3731</v>
      </c>
      <c r="B6339" s="56" t="s">
        <v>5638</v>
      </c>
      <c r="C6339" s="56" t="s">
        <v>5772</v>
      </c>
      <c r="D6339" s="57" t="s">
        <v>5767</v>
      </c>
      <c r="E6339" s="72" t="s">
        <v>5757</v>
      </c>
      <c r="F6339" s="56" t="s">
        <v>5638</v>
      </c>
    </row>
    <row r="6340" spans="1:6" x14ac:dyDescent="0.25">
      <c r="A6340" s="56" t="s">
        <v>3503</v>
      </c>
      <c r="B6340" s="56" t="s">
        <v>5638</v>
      </c>
      <c r="C6340" s="56" t="s">
        <v>5772</v>
      </c>
      <c r="D6340" s="57" t="s">
        <v>5767</v>
      </c>
      <c r="E6340" s="72" t="s">
        <v>5757</v>
      </c>
      <c r="F6340" s="56" t="s">
        <v>5638</v>
      </c>
    </row>
    <row r="6341" spans="1:6" x14ac:dyDescent="0.25">
      <c r="A6341" s="56" t="s">
        <v>3746</v>
      </c>
      <c r="B6341" s="56" t="s">
        <v>5638</v>
      </c>
      <c r="C6341" s="56" t="s">
        <v>5772</v>
      </c>
      <c r="D6341" s="57" t="s">
        <v>5767</v>
      </c>
      <c r="E6341" s="72" t="s">
        <v>5757</v>
      </c>
      <c r="F6341" s="56" t="s">
        <v>5638</v>
      </c>
    </row>
    <row r="6342" spans="1:6" x14ac:dyDescent="0.25">
      <c r="A6342" s="56" t="s">
        <v>4934</v>
      </c>
      <c r="B6342" s="56" t="s">
        <v>5638</v>
      </c>
      <c r="C6342" s="56" t="s">
        <v>5772</v>
      </c>
      <c r="D6342" s="57" t="s">
        <v>5767</v>
      </c>
      <c r="E6342" s="72" t="s">
        <v>5757</v>
      </c>
      <c r="F6342" s="56" t="s">
        <v>5638</v>
      </c>
    </row>
    <row r="6343" spans="1:6" x14ac:dyDescent="0.25">
      <c r="A6343" s="56" t="s">
        <v>4935</v>
      </c>
      <c r="B6343" s="56" t="s">
        <v>5638</v>
      </c>
      <c r="C6343" s="56" t="s">
        <v>5772</v>
      </c>
      <c r="D6343" s="57" t="s">
        <v>5767</v>
      </c>
      <c r="E6343" s="72" t="s">
        <v>5757</v>
      </c>
      <c r="F6343" s="56" t="s">
        <v>5638</v>
      </c>
    </row>
    <row r="6344" spans="1:6" x14ac:dyDescent="0.25">
      <c r="A6344" s="56" t="s">
        <v>3704</v>
      </c>
      <c r="B6344" s="56" t="s">
        <v>5638</v>
      </c>
      <c r="C6344" s="56" t="s">
        <v>5772</v>
      </c>
      <c r="D6344" s="57" t="s">
        <v>5767</v>
      </c>
      <c r="E6344" s="72" t="s">
        <v>5757</v>
      </c>
      <c r="F6344" s="56" t="s">
        <v>5638</v>
      </c>
    </row>
    <row r="6345" spans="1:6" x14ac:dyDescent="0.25">
      <c r="A6345" s="56" t="s">
        <v>3507</v>
      </c>
      <c r="B6345" s="56" t="s">
        <v>5638</v>
      </c>
      <c r="C6345" s="56" t="s">
        <v>5772</v>
      </c>
      <c r="D6345" s="57" t="s">
        <v>5767</v>
      </c>
      <c r="E6345" s="72" t="s">
        <v>5757</v>
      </c>
      <c r="F6345" s="56" t="s">
        <v>5638</v>
      </c>
    </row>
    <row r="6346" spans="1:6" x14ac:dyDescent="0.25">
      <c r="A6346" s="56" t="s">
        <v>3760</v>
      </c>
      <c r="B6346" s="56" t="s">
        <v>5638</v>
      </c>
      <c r="C6346" s="56" t="s">
        <v>5772</v>
      </c>
      <c r="D6346" s="57" t="s">
        <v>5767</v>
      </c>
      <c r="E6346" s="72" t="s">
        <v>5757</v>
      </c>
      <c r="F6346" s="56" t="s">
        <v>5638</v>
      </c>
    </row>
    <row r="6347" spans="1:6" x14ac:dyDescent="0.25">
      <c r="A6347" s="56" t="s">
        <v>3705</v>
      </c>
      <c r="B6347" s="56" t="s">
        <v>5638</v>
      </c>
      <c r="C6347" s="56" t="s">
        <v>5772</v>
      </c>
      <c r="D6347" s="57" t="s">
        <v>5767</v>
      </c>
      <c r="E6347" s="72" t="s">
        <v>5757</v>
      </c>
      <c r="F6347" s="56" t="s">
        <v>5638</v>
      </c>
    </row>
    <row r="6348" spans="1:6" x14ac:dyDescent="0.25">
      <c r="A6348" s="56" t="s">
        <v>4551</v>
      </c>
      <c r="B6348" s="56" t="s">
        <v>5638</v>
      </c>
      <c r="C6348" s="56" t="s">
        <v>5772</v>
      </c>
      <c r="D6348" s="57" t="s">
        <v>5767</v>
      </c>
      <c r="E6348" s="72" t="s">
        <v>5757</v>
      </c>
      <c r="F6348" s="56" t="s">
        <v>5638</v>
      </c>
    </row>
    <row r="6349" spans="1:6" x14ac:dyDescent="0.25">
      <c r="A6349" s="56" t="s">
        <v>3122</v>
      </c>
      <c r="B6349" s="56" t="s">
        <v>5638</v>
      </c>
      <c r="C6349" s="56" t="s">
        <v>1263</v>
      </c>
      <c r="D6349" s="57" t="s">
        <v>5767</v>
      </c>
      <c r="E6349" s="72" t="s">
        <v>5757</v>
      </c>
      <c r="F6349" s="56" t="s">
        <v>5638</v>
      </c>
    </row>
    <row r="6350" spans="1:6" x14ac:dyDescent="0.25">
      <c r="A6350" s="56" t="s">
        <v>4887</v>
      </c>
      <c r="B6350" s="56" t="s">
        <v>5638</v>
      </c>
      <c r="C6350" s="56" t="s">
        <v>1263</v>
      </c>
      <c r="D6350" s="57" t="s">
        <v>5767</v>
      </c>
      <c r="E6350" s="72" t="s">
        <v>5757</v>
      </c>
      <c r="F6350" s="56" t="s">
        <v>5638</v>
      </c>
    </row>
    <row r="6351" spans="1:6" x14ac:dyDescent="0.25">
      <c r="A6351" s="56" t="s">
        <v>4156</v>
      </c>
      <c r="B6351" s="56" t="s">
        <v>5638</v>
      </c>
      <c r="C6351" s="56" t="s">
        <v>1263</v>
      </c>
      <c r="D6351" s="57" t="s">
        <v>5767</v>
      </c>
      <c r="E6351" s="72" t="s">
        <v>5757</v>
      </c>
      <c r="F6351" s="56" t="s">
        <v>5638</v>
      </c>
    </row>
    <row r="6352" spans="1:6" x14ac:dyDescent="0.25">
      <c r="A6352" s="56" t="s">
        <v>3852</v>
      </c>
      <c r="B6352" s="56" t="s">
        <v>5638</v>
      </c>
      <c r="C6352" s="56" t="s">
        <v>1263</v>
      </c>
      <c r="D6352" s="57" t="s">
        <v>5767</v>
      </c>
      <c r="E6352" s="72" t="s">
        <v>5757</v>
      </c>
      <c r="F6352" s="56" t="s">
        <v>5638</v>
      </c>
    </row>
    <row r="6353" spans="1:6" x14ac:dyDescent="0.25">
      <c r="A6353" s="56" t="s">
        <v>4101</v>
      </c>
      <c r="B6353" s="56" t="s">
        <v>5638</v>
      </c>
      <c r="C6353" s="56" t="s">
        <v>1263</v>
      </c>
      <c r="D6353" s="57" t="s">
        <v>5767</v>
      </c>
      <c r="E6353" s="72" t="s">
        <v>5757</v>
      </c>
      <c r="F6353" s="56" t="s">
        <v>5638</v>
      </c>
    </row>
    <row r="6354" spans="1:6" x14ac:dyDescent="0.25">
      <c r="A6354" s="56" t="s">
        <v>4671</v>
      </c>
      <c r="B6354" s="56" t="s">
        <v>5638</v>
      </c>
      <c r="C6354" s="56" t="s">
        <v>1263</v>
      </c>
      <c r="D6354" s="57" t="s">
        <v>5767</v>
      </c>
      <c r="E6354" s="72" t="s">
        <v>5757</v>
      </c>
      <c r="F6354" s="56" t="s">
        <v>5638</v>
      </c>
    </row>
    <row r="6355" spans="1:6" x14ac:dyDescent="0.25">
      <c r="A6355" s="56" t="s">
        <v>3761</v>
      </c>
      <c r="B6355" s="56" t="s">
        <v>5638</v>
      </c>
      <c r="C6355" s="56" t="s">
        <v>1263</v>
      </c>
      <c r="D6355" s="57" t="s">
        <v>5767</v>
      </c>
      <c r="E6355" s="72" t="s">
        <v>5757</v>
      </c>
      <c r="F6355" s="56" t="s">
        <v>5638</v>
      </c>
    </row>
    <row r="6356" spans="1:6" x14ac:dyDescent="0.25">
      <c r="A6356" s="56" t="s">
        <v>1207</v>
      </c>
      <c r="B6356" s="56" t="s">
        <v>5638</v>
      </c>
      <c r="C6356" s="56" t="s">
        <v>1263</v>
      </c>
      <c r="D6356" s="57" t="s">
        <v>5767</v>
      </c>
      <c r="E6356" s="72" t="s">
        <v>5757</v>
      </c>
      <c r="F6356" s="56" t="s">
        <v>5638</v>
      </c>
    </row>
    <row r="6357" spans="1:6" x14ac:dyDescent="0.25">
      <c r="A6357" s="56" t="s">
        <v>3123</v>
      </c>
      <c r="B6357" s="56" t="s">
        <v>5638</v>
      </c>
      <c r="C6357" s="56" t="s">
        <v>1263</v>
      </c>
      <c r="D6357" s="57" t="s">
        <v>5767</v>
      </c>
      <c r="E6357" s="72" t="s">
        <v>5757</v>
      </c>
      <c r="F6357" s="56" t="s">
        <v>5638</v>
      </c>
    </row>
    <row r="6358" spans="1:6" x14ac:dyDescent="0.25">
      <c r="A6358" s="56" t="s">
        <v>3228</v>
      </c>
      <c r="B6358" s="56" t="s">
        <v>5638</v>
      </c>
      <c r="C6358" s="56" t="s">
        <v>1263</v>
      </c>
      <c r="D6358" s="57" t="s">
        <v>5767</v>
      </c>
      <c r="E6358" s="72" t="s">
        <v>5757</v>
      </c>
      <c r="F6358" s="56" t="s">
        <v>5638</v>
      </c>
    </row>
    <row r="6359" spans="1:6" x14ac:dyDescent="0.25">
      <c r="A6359" s="56" t="s">
        <v>3124</v>
      </c>
      <c r="B6359" s="56" t="s">
        <v>5638</v>
      </c>
      <c r="C6359" s="56" t="s">
        <v>1263</v>
      </c>
      <c r="D6359" s="57" t="s">
        <v>5767</v>
      </c>
      <c r="E6359" s="72" t="s">
        <v>5757</v>
      </c>
      <c r="F6359" s="56" t="s">
        <v>5638</v>
      </c>
    </row>
    <row r="6360" spans="1:6" x14ac:dyDescent="0.25">
      <c r="A6360" s="56" t="s">
        <v>4908</v>
      </c>
      <c r="B6360" s="56" t="s">
        <v>5638</v>
      </c>
      <c r="C6360" s="56" t="s">
        <v>1263</v>
      </c>
      <c r="D6360" s="57" t="s">
        <v>5767</v>
      </c>
      <c r="E6360" s="72" t="s">
        <v>5757</v>
      </c>
      <c r="F6360" s="56" t="s">
        <v>5638</v>
      </c>
    </row>
    <row r="6361" spans="1:6" x14ac:dyDescent="0.25">
      <c r="A6361" s="56" t="s">
        <v>4649</v>
      </c>
      <c r="B6361" s="56" t="s">
        <v>5638</v>
      </c>
      <c r="C6361" s="56" t="s">
        <v>1263</v>
      </c>
      <c r="D6361" s="57" t="s">
        <v>5767</v>
      </c>
      <c r="E6361" s="72" t="s">
        <v>5757</v>
      </c>
      <c r="F6361" s="56" t="s">
        <v>5638</v>
      </c>
    </row>
    <row r="6362" spans="1:6" x14ac:dyDescent="0.25">
      <c r="A6362" s="56" t="s">
        <v>3896</v>
      </c>
      <c r="B6362" s="56" t="s">
        <v>5638</v>
      </c>
      <c r="C6362" s="56" t="s">
        <v>1263</v>
      </c>
      <c r="D6362" s="57" t="s">
        <v>5767</v>
      </c>
      <c r="E6362" s="72" t="s">
        <v>5757</v>
      </c>
      <c r="F6362" s="56" t="s">
        <v>5638</v>
      </c>
    </row>
    <row r="6363" spans="1:6" x14ac:dyDescent="0.25">
      <c r="A6363" s="56" t="s">
        <v>3762</v>
      </c>
      <c r="B6363" s="56" t="s">
        <v>5638</v>
      </c>
      <c r="C6363" s="56" t="s">
        <v>1263</v>
      </c>
      <c r="D6363" s="57" t="s">
        <v>5767</v>
      </c>
      <c r="E6363" s="72" t="s">
        <v>5757</v>
      </c>
      <c r="F6363" s="56" t="s">
        <v>5638</v>
      </c>
    </row>
    <row r="6364" spans="1:6" x14ac:dyDescent="0.25">
      <c r="A6364" s="56" t="s">
        <v>3127</v>
      </c>
      <c r="B6364" s="56" t="s">
        <v>5638</v>
      </c>
      <c r="C6364" s="56" t="s">
        <v>1263</v>
      </c>
      <c r="D6364" s="57" t="s">
        <v>5767</v>
      </c>
      <c r="E6364" s="72" t="s">
        <v>5757</v>
      </c>
      <c r="F6364" s="56" t="s">
        <v>5638</v>
      </c>
    </row>
    <row r="6365" spans="1:6" x14ac:dyDescent="0.25">
      <c r="A6365" s="56" t="s">
        <v>3274</v>
      </c>
      <c r="B6365" s="56" t="s">
        <v>5638</v>
      </c>
      <c r="C6365" s="56" t="s">
        <v>1263</v>
      </c>
      <c r="D6365" s="57" t="s">
        <v>5767</v>
      </c>
      <c r="E6365" s="72" t="s">
        <v>5757</v>
      </c>
      <c r="F6365" s="56" t="s">
        <v>5638</v>
      </c>
    </row>
    <row r="6366" spans="1:6" x14ac:dyDescent="0.25">
      <c r="A6366" s="56" t="s">
        <v>3102</v>
      </c>
      <c r="B6366" s="56" t="s">
        <v>5638</v>
      </c>
      <c r="C6366" s="56" t="s">
        <v>1263</v>
      </c>
      <c r="D6366" s="57" t="s">
        <v>5767</v>
      </c>
      <c r="E6366" s="72" t="s">
        <v>5757</v>
      </c>
      <c r="F6366" s="56" t="s">
        <v>5638</v>
      </c>
    </row>
    <row r="6367" spans="1:6" x14ac:dyDescent="0.25">
      <c r="A6367" s="56" t="s">
        <v>3763</v>
      </c>
      <c r="B6367" s="56" t="s">
        <v>5638</v>
      </c>
      <c r="C6367" s="56" t="s">
        <v>1263</v>
      </c>
      <c r="D6367" s="57" t="s">
        <v>5767</v>
      </c>
      <c r="E6367" s="72" t="s">
        <v>5757</v>
      </c>
      <c r="F6367" s="56" t="s">
        <v>5638</v>
      </c>
    </row>
    <row r="6368" spans="1:6" x14ac:dyDescent="0.25">
      <c r="A6368" s="56" t="s">
        <v>4627</v>
      </c>
      <c r="B6368" s="56" t="s">
        <v>5638</v>
      </c>
      <c r="C6368" s="56" t="s">
        <v>1263</v>
      </c>
      <c r="D6368" s="57" t="s">
        <v>5767</v>
      </c>
      <c r="E6368" s="72" t="s">
        <v>5757</v>
      </c>
      <c r="F6368" s="56" t="s">
        <v>5638</v>
      </c>
    </row>
    <row r="6369" spans="1:6" x14ac:dyDescent="0.25">
      <c r="A6369" s="56" t="s">
        <v>4182</v>
      </c>
      <c r="B6369" s="56" t="s">
        <v>5638</v>
      </c>
      <c r="C6369" s="56" t="s">
        <v>1263</v>
      </c>
      <c r="D6369" s="57" t="s">
        <v>5767</v>
      </c>
      <c r="E6369" s="72" t="s">
        <v>5757</v>
      </c>
      <c r="F6369" s="56" t="s">
        <v>5638</v>
      </c>
    </row>
    <row r="6370" spans="1:6" x14ac:dyDescent="0.25">
      <c r="A6370" s="56" t="s">
        <v>4165</v>
      </c>
      <c r="B6370" s="56" t="s">
        <v>5638</v>
      </c>
      <c r="C6370" s="56" t="s">
        <v>1263</v>
      </c>
      <c r="D6370" s="57" t="s">
        <v>5767</v>
      </c>
      <c r="E6370" s="72" t="s">
        <v>5757</v>
      </c>
      <c r="F6370" s="56" t="s">
        <v>5638</v>
      </c>
    </row>
    <row r="6371" spans="1:6" x14ac:dyDescent="0.25">
      <c r="A6371" s="56" t="s">
        <v>3725</v>
      </c>
      <c r="B6371" s="56" t="s">
        <v>5638</v>
      </c>
      <c r="C6371" s="56" t="s">
        <v>1263</v>
      </c>
      <c r="D6371" s="57" t="s">
        <v>5767</v>
      </c>
      <c r="E6371" s="72" t="s">
        <v>5757</v>
      </c>
      <c r="F6371" s="56" t="s">
        <v>5638</v>
      </c>
    </row>
    <row r="6372" spans="1:6" x14ac:dyDescent="0.25">
      <c r="A6372" s="56" t="s">
        <v>4675</v>
      </c>
      <c r="B6372" s="56" t="s">
        <v>5638</v>
      </c>
      <c r="C6372" s="56" t="s">
        <v>1263</v>
      </c>
      <c r="D6372" s="57" t="s">
        <v>5767</v>
      </c>
      <c r="E6372" s="72" t="s">
        <v>5757</v>
      </c>
      <c r="F6372" s="56" t="s">
        <v>5638</v>
      </c>
    </row>
    <row r="6373" spans="1:6" x14ac:dyDescent="0.25">
      <c r="A6373" s="56" t="s">
        <v>4328</v>
      </c>
      <c r="B6373" s="56" t="s">
        <v>5638</v>
      </c>
      <c r="C6373" s="56" t="s">
        <v>1263</v>
      </c>
      <c r="D6373" s="57" t="s">
        <v>5767</v>
      </c>
      <c r="E6373" s="72" t="s">
        <v>5757</v>
      </c>
      <c r="F6373" s="56" t="s">
        <v>5638</v>
      </c>
    </row>
    <row r="6374" spans="1:6" x14ac:dyDescent="0.25">
      <c r="A6374" s="56" t="s">
        <v>4075</v>
      </c>
      <c r="B6374" s="56" t="s">
        <v>5638</v>
      </c>
      <c r="C6374" s="56" t="s">
        <v>1263</v>
      </c>
      <c r="D6374" s="57" t="s">
        <v>5767</v>
      </c>
      <c r="E6374" s="72" t="s">
        <v>5757</v>
      </c>
      <c r="F6374" s="56" t="s">
        <v>5638</v>
      </c>
    </row>
    <row r="6375" spans="1:6" x14ac:dyDescent="0.25">
      <c r="A6375" s="56" t="s">
        <v>1528</v>
      </c>
      <c r="B6375" s="56" t="s">
        <v>5638</v>
      </c>
      <c r="C6375" s="56" t="s">
        <v>5785</v>
      </c>
      <c r="D6375" s="57" t="s">
        <v>5767</v>
      </c>
      <c r="E6375" s="72" t="s">
        <v>5757</v>
      </c>
      <c r="F6375" s="56" t="s">
        <v>5638</v>
      </c>
    </row>
    <row r="6376" spans="1:6" x14ac:dyDescent="0.25">
      <c r="A6376" s="56" t="s">
        <v>4677</v>
      </c>
      <c r="B6376" s="56" t="s">
        <v>5638</v>
      </c>
      <c r="C6376" s="56" t="s">
        <v>5785</v>
      </c>
      <c r="D6376" s="57" t="s">
        <v>5767</v>
      </c>
      <c r="E6376" s="72" t="s">
        <v>5757</v>
      </c>
      <c r="F6376" s="56" t="s">
        <v>5638</v>
      </c>
    </row>
    <row r="6377" spans="1:6" x14ac:dyDescent="0.25">
      <c r="A6377" s="56" t="s">
        <v>3129</v>
      </c>
      <c r="B6377" s="56" t="s">
        <v>5638</v>
      </c>
      <c r="C6377" s="56" t="s">
        <v>5785</v>
      </c>
      <c r="D6377" s="57" t="s">
        <v>5767</v>
      </c>
      <c r="E6377" s="72" t="s">
        <v>5757</v>
      </c>
      <c r="F6377" s="56" t="s">
        <v>5638</v>
      </c>
    </row>
    <row r="6378" spans="1:6" x14ac:dyDescent="0.25">
      <c r="A6378" s="56" t="s">
        <v>3147</v>
      </c>
      <c r="B6378" s="56" t="s">
        <v>5638</v>
      </c>
      <c r="C6378" s="56" t="s">
        <v>5785</v>
      </c>
      <c r="D6378" s="57" t="s">
        <v>5767</v>
      </c>
      <c r="E6378" s="72" t="s">
        <v>5757</v>
      </c>
      <c r="F6378" s="56" t="s">
        <v>5638</v>
      </c>
    </row>
    <row r="6379" spans="1:6" x14ac:dyDescent="0.25">
      <c r="A6379" s="56" t="s">
        <v>4168</v>
      </c>
      <c r="B6379" s="56" t="s">
        <v>5638</v>
      </c>
      <c r="C6379" s="56" t="s">
        <v>5785</v>
      </c>
      <c r="D6379" s="57" t="s">
        <v>5767</v>
      </c>
      <c r="E6379" s="72" t="s">
        <v>5757</v>
      </c>
      <c r="F6379" s="56" t="s">
        <v>5638</v>
      </c>
    </row>
    <row r="6380" spans="1:6" x14ac:dyDescent="0.25">
      <c r="A6380" s="56" t="s">
        <v>3255</v>
      </c>
      <c r="B6380" s="56" t="s">
        <v>5638</v>
      </c>
      <c r="C6380" s="56" t="s">
        <v>5785</v>
      </c>
      <c r="D6380" s="57" t="s">
        <v>5767</v>
      </c>
      <c r="E6380" s="72" t="s">
        <v>5757</v>
      </c>
      <c r="F6380" s="56" t="s">
        <v>5638</v>
      </c>
    </row>
    <row r="6381" spans="1:6" x14ac:dyDescent="0.25">
      <c r="A6381" s="56" t="s">
        <v>4157</v>
      </c>
      <c r="B6381" s="56" t="s">
        <v>5638</v>
      </c>
      <c r="C6381" s="56" t="s">
        <v>5785</v>
      </c>
      <c r="D6381" s="57" t="s">
        <v>5767</v>
      </c>
      <c r="E6381" s="72" t="s">
        <v>5757</v>
      </c>
      <c r="F6381" s="56" t="s">
        <v>5638</v>
      </c>
    </row>
    <row r="6382" spans="1:6" x14ac:dyDescent="0.25">
      <c r="A6382" s="56" t="s">
        <v>3130</v>
      </c>
      <c r="B6382" s="56" t="s">
        <v>5638</v>
      </c>
      <c r="C6382" s="56" t="s">
        <v>5785</v>
      </c>
      <c r="D6382" s="57" t="s">
        <v>5767</v>
      </c>
      <c r="E6382" s="72" t="s">
        <v>5757</v>
      </c>
      <c r="F6382" s="56" t="s">
        <v>5638</v>
      </c>
    </row>
    <row r="6383" spans="1:6" x14ac:dyDescent="0.25">
      <c r="A6383" s="56" t="s">
        <v>1361</v>
      </c>
      <c r="B6383" s="56" t="s">
        <v>5638</v>
      </c>
      <c r="C6383" s="56" t="s">
        <v>5785</v>
      </c>
      <c r="D6383" s="57" t="s">
        <v>5767</v>
      </c>
      <c r="E6383" s="72" t="s">
        <v>5757</v>
      </c>
      <c r="F6383" s="56" t="s">
        <v>5638</v>
      </c>
    </row>
    <row r="6384" spans="1:6" x14ac:dyDescent="0.25">
      <c r="A6384" s="56" t="s">
        <v>3131</v>
      </c>
      <c r="B6384" s="56" t="s">
        <v>5638</v>
      </c>
      <c r="C6384" s="56" t="s">
        <v>5785</v>
      </c>
      <c r="D6384" s="57" t="s">
        <v>5767</v>
      </c>
      <c r="E6384" s="72" t="s">
        <v>5757</v>
      </c>
      <c r="F6384" s="56" t="s">
        <v>5638</v>
      </c>
    </row>
    <row r="6385" spans="1:6" x14ac:dyDescent="0.25">
      <c r="A6385" s="56" t="s">
        <v>2799</v>
      </c>
      <c r="B6385" s="56" t="s">
        <v>5638</v>
      </c>
      <c r="C6385" s="56" t="s">
        <v>5785</v>
      </c>
      <c r="D6385" s="57" t="s">
        <v>5767</v>
      </c>
      <c r="E6385" s="72" t="s">
        <v>5757</v>
      </c>
      <c r="F6385" s="56" t="s">
        <v>5638</v>
      </c>
    </row>
    <row r="6386" spans="1:6" x14ac:dyDescent="0.25">
      <c r="A6386" s="56" t="s">
        <v>3132</v>
      </c>
      <c r="B6386" s="56" t="s">
        <v>5638</v>
      </c>
      <c r="C6386" s="56" t="s">
        <v>5785</v>
      </c>
      <c r="D6386" s="57" t="s">
        <v>5767</v>
      </c>
      <c r="E6386" s="72" t="s">
        <v>5757</v>
      </c>
      <c r="F6386" s="56" t="s">
        <v>5638</v>
      </c>
    </row>
    <row r="6387" spans="1:6" x14ac:dyDescent="0.25">
      <c r="A6387" s="56" t="s">
        <v>3133</v>
      </c>
      <c r="B6387" s="56" t="s">
        <v>5638</v>
      </c>
      <c r="C6387" s="56" t="s">
        <v>5785</v>
      </c>
      <c r="D6387" s="57" t="s">
        <v>5767</v>
      </c>
      <c r="E6387" s="72" t="s">
        <v>5757</v>
      </c>
      <c r="F6387" s="56" t="s">
        <v>5638</v>
      </c>
    </row>
    <row r="6388" spans="1:6" x14ac:dyDescent="0.25">
      <c r="A6388" s="56" t="s">
        <v>3134</v>
      </c>
      <c r="B6388" s="56" t="s">
        <v>5638</v>
      </c>
      <c r="C6388" s="56" t="s">
        <v>5785</v>
      </c>
      <c r="D6388" s="57" t="s">
        <v>5767</v>
      </c>
      <c r="E6388" s="72" t="s">
        <v>5757</v>
      </c>
      <c r="F6388" s="56" t="s">
        <v>5638</v>
      </c>
    </row>
    <row r="6389" spans="1:6" x14ac:dyDescent="0.25">
      <c r="A6389" s="56" t="s">
        <v>4160</v>
      </c>
      <c r="B6389" s="56" t="s">
        <v>5638</v>
      </c>
      <c r="C6389" s="56" t="s">
        <v>5785</v>
      </c>
      <c r="D6389" s="57" t="s">
        <v>5767</v>
      </c>
      <c r="E6389" s="72" t="s">
        <v>5757</v>
      </c>
      <c r="F6389" s="56" t="s">
        <v>5638</v>
      </c>
    </row>
    <row r="6390" spans="1:6" x14ac:dyDescent="0.25">
      <c r="A6390" s="56" t="s">
        <v>3150</v>
      </c>
      <c r="B6390" s="56" t="s">
        <v>5638</v>
      </c>
      <c r="C6390" s="56" t="s">
        <v>5785</v>
      </c>
      <c r="D6390" s="57" t="s">
        <v>5767</v>
      </c>
      <c r="E6390" s="72" t="s">
        <v>5757</v>
      </c>
      <c r="F6390" s="56" t="s">
        <v>5638</v>
      </c>
    </row>
    <row r="6391" spans="1:6" x14ac:dyDescent="0.25">
      <c r="A6391" s="56" t="s">
        <v>2820</v>
      </c>
      <c r="B6391" s="56" t="s">
        <v>5638</v>
      </c>
      <c r="C6391" s="56" t="s">
        <v>5785</v>
      </c>
      <c r="D6391" s="57" t="s">
        <v>5767</v>
      </c>
      <c r="E6391" s="72" t="s">
        <v>5757</v>
      </c>
      <c r="F6391" s="56" t="s">
        <v>5638</v>
      </c>
    </row>
    <row r="6392" spans="1:6" x14ac:dyDescent="0.25">
      <c r="A6392" s="56" t="s">
        <v>5136</v>
      </c>
      <c r="B6392" s="56" t="s">
        <v>5638</v>
      </c>
      <c r="C6392" s="56" t="s">
        <v>5785</v>
      </c>
      <c r="D6392" s="57" t="s">
        <v>5767</v>
      </c>
      <c r="E6392" s="72" t="s">
        <v>5757</v>
      </c>
      <c r="F6392" s="56" t="s">
        <v>5638</v>
      </c>
    </row>
    <row r="6393" spans="1:6" x14ac:dyDescent="0.25">
      <c r="A6393" s="56" t="s">
        <v>154</v>
      </c>
      <c r="B6393" s="56" t="s">
        <v>5638</v>
      </c>
      <c r="C6393" s="56" t="s">
        <v>5785</v>
      </c>
      <c r="D6393" s="57" t="s">
        <v>5767</v>
      </c>
      <c r="E6393" s="72" t="s">
        <v>5757</v>
      </c>
      <c r="F6393" s="56" t="s">
        <v>5638</v>
      </c>
    </row>
    <row r="6394" spans="1:6" x14ac:dyDescent="0.25">
      <c r="A6394" s="56" t="s">
        <v>4161</v>
      </c>
      <c r="B6394" s="56" t="s">
        <v>5638</v>
      </c>
      <c r="C6394" s="56" t="s">
        <v>5785</v>
      </c>
      <c r="D6394" s="57" t="s">
        <v>5767</v>
      </c>
      <c r="E6394" s="72" t="s">
        <v>5757</v>
      </c>
      <c r="F6394" s="56" t="s">
        <v>5638</v>
      </c>
    </row>
    <row r="6395" spans="1:6" x14ac:dyDescent="0.25">
      <c r="A6395" s="56" t="s">
        <v>4836</v>
      </c>
      <c r="B6395" s="56" t="s">
        <v>5638</v>
      </c>
      <c r="C6395" s="56" t="s">
        <v>5785</v>
      </c>
      <c r="D6395" s="57" t="s">
        <v>5767</v>
      </c>
      <c r="E6395" s="72" t="s">
        <v>5757</v>
      </c>
      <c r="F6395" s="56" t="s">
        <v>5638</v>
      </c>
    </row>
    <row r="6396" spans="1:6" x14ac:dyDescent="0.25">
      <c r="A6396" s="56" t="s">
        <v>3073</v>
      </c>
      <c r="B6396" s="56" t="s">
        <v>5638</v>
      </c>
      <c r="C6396" s="56" t="s">
        <v>5785</v>
      </c>
      <c r="D6396" s="57" t="s">
        <v>5767</v>
      </c>
      <c r="E6396" s="72" t="s">
        <v>5757</v>
      </c>
      <c r="F6396" s="56" t="s">
        <v>5638</v>
      </c>
    </row>
    <row r="6397" spans="1:6" x14ac:dyDescent="0.25">
      <c r="A6397" s="56" t="s">
        <v>3979</v>
      </c>
      <c r="B6397" s="56" t="s">
        <v>5638</v>
      </c>
      <c r="C6397" s="56" t="s">
        <v>5785</v>
      </c>
      <c r="D6397" s="57" t="s">
        <v>5767</v>
      </c>
      <c r="E6397" s="72" t="s">
        <v>5757</v>
      </c>
      <c r="F6397" s="56" t="s">
        <v>5638</v>
      </c>
    </row>
    <row r="6398" spans="1:6" x14ac:dyDescent="0.25">
      <c r="A6398" s="56" t="s">
        <v>3557</v>
      </c>
      <c r="B6398" s="56" t="s">
        <v>5638</v>
      </c>
      <c r="C6398" s="56" t="s">
        <v>5785</v>
      </c>
      <c r="D6398" s="57" t="s">
        <v>5767</v>
      </c>
      <c r="E6398" s="72" t="s">
        <v>5757</v>
      </c>
      <c r="F6398" s="56" t="s">
        <v>5638</v>
      </c>
    </row>
    <row r="6399" spans="1:6" x14ac:dyDescent="0.25">
      <c r="A6399" s="56" t="s">
        <v>4653</v>
      </c>
      <c r="B6399" s="56" t="s">
        <v>5638</v>
      </c>
      <c r="C6399" s="56" t="s">
        <v>5785</v>
      </c>
      <c r="D6399" s="57" t="s">
        <v>5767</v>
      </c>
      <c r="E6399" s="72" t="s">
        <v>5757</v>
      </c>
      <c r="F6399" s="56" t="s">
        <v>5638</v>
      </c>
    </row>
    <row r="6400" spans="1:6" x14ac:dyDescent="0.25">
      <c r="A6400" s="56" t="s">
        <v>3772</v>
      </c>
      <c r="B6400" s="56" t="s">
        <v>5639</v>
      </c>
      <c r="C6400" s="56" t="s">
        <v>852</v>
      </c>
      <c r="D6400" s="57" t="s">
        <v>5769</v>
      </c>
      <c r="E6400" s="72" t="s">
        <v>5757</v>
      </c>
      <c r="F6400" s="56" t="s">
        <v>5639</v>
      </c>
    </row>
    <row r="6401" spans="1:6" x14ac:dyDescent="0.25">
      <c r="A6401" s="56" t="s">
        <v>690</v>
      </c>
      <c r="B6401" s="56" t="s">
        <v>5639</v>
      </c>
      <c r="C6401" s="56" t="s">
        <v>852</v>
      </c>
      <c r="D6401" s="57" t="s">
        <v>5769</v>
      </c>
      <c r="E6401" s="72" t="s">
        <v>5757</v>
      </c>
      <c r="F6401" s="56" t="s">
        <v>5639</v>
      </c>
    </row>
    <row r="6402" spans="1:6" x14ac:dyDescent="0.25">
      <c r="A6402" s="56" t="s">
        <v>4747</v>
      </c>
      <c r="B6402" s="56" t="s">
        <v>5639</v>
      </c>
      <c r="C6402" s="56" t="s">
        <v>852</v>
      </c>
      <c r="D6402" s="57" t="s">
        <v>5769</v>
      </c>
      <c r="E6402" s="72" t="s">
        <v>5757</v>
      </c>
      <c r="F6402" s="56" t="s">
        <v>5639</v>
      </c>
    </row>
    <row r="6403" spans="1:6" x14ac:dyDescent="0.25">
      <c r="A6403" s="56" t="s">
        <v>4333</v>
      </c>
      <c r="B6403" s="56" t="s">
        <v>5639</v>
      </c>
      <c r="C6403" s="56" t="s">
        <v>852</v>
      </c>
      <c r="D6403" s="57" t="s">
        <v>5769</v>
      </c>
      <c r="E6403" s="72" t="s">
        <v>5757</v>
      </c>
      <c r="F6403" s="56" t="s">
        <v>5639</v>
      </c>
    </row>
    <row r="6404" spans="1:6" x14ac:dyDescent="0.25">
      <c r="A6404" s="56" t="s">
        <v>788</v>
      </c>
      <c r="B6404" s="56" t="s">
        <v>5639</v>
      </c>
      <c r="C6404" s="56" t="s">
        <v>852</v>
      </c>
      <c r="D6404" s="57" t="s">
        <v>5769</v>
      </c>
      <c r="E6404" s="72" t="s">
        <v>5757</v>
      </c>
      <c r="F6404" s="56" t="s">
        <v>5639</v>
      </c>
    </row>
    <row r="6405" spans="1:6" x14ac:dyDescent="0.25">
      <c r="A6405" s="56" t="s">
        <v>3981</v>
      </c>
      <c r="B6405" s="56" t="s">
        <v>5639</v>
      </c>
      <c r="C6405" s="56" t="s">
        <v>852</v>
      </c>
      <c r="D6405" s="57" t="s">
        <v>5769</v>
      </c>
      <c r="E6405" s="72" t="s">
        <v>5757</v>
      </c>
      <c r="F6405" s="56" t="s">
        <v>5639</v>
      </c>
    </row>
    <row r="6406" spans="1:6" x14ac:dyDescent="0.25">
      <c r="A6406" s="56" t="s">
        <v>3224</v>
      </c>
      <c r="B6406" s="56" t="s">
        <v>5639</v>
      </c>
      <c r="C6406" s="56" t="s">
        <v>852</v>
      </c>
      <c r="D6406" s="57" t="s">
        <v>5769</v>
      </c>
      <c r="E6406" s="72" t="s">
        <v>5757</v>
      </c>
      <c r="F6406" s="56" t="s">
        <v>5639</v>
      </c>
    </row>
    <row r="6407" spans="1:6" x14ac:dyDescent="0.25">
      <c r="A6407" s="56" t="s">
        <v>4238</v>
      </c>
      <c r="B6407" s="56" t="s">
        <v>5639</v>
      </c>
      <c r="C6407" s="56" t="s">
        <v>852</v>
      </c>
      <c r="D6407" s="57" t="s">
        <v>5769</v>
      </c>
      <c r="E6407" s="72" t="s">
        <v>5757</v>
      </c>
      <c r="F6407" s="56" t="s">
        <v>5639</v>
      </c>
    </row>
    <row r="6408" spans="1:6" x14ac:dyDescent="0.25">
      <c r="A6408" s="56" t="s">
        <v>5623</v>
      </c>
      <c r="B6408" s="56" t="s">
        <v>5639</v>
      </c>
      <c r="C6408" s="56" t="s">
        <v>852</v>
      </c>
      <c r="D6408" s="57" t="s">
        <v>5769</v>
      </c>
      <c r="E6408" s="72" t="s">
        <v>5757</v>
      </c>
      <c r="F6408" s="56" t="s">
        <v>5639</v>
      </c>
    </row>
    <row r="6409" spans="1:6" x14ac:dyDescent="0.25">
      <c r="A6409" s="56" t="s">
        <v>3105</v>
      </c>
      <c r="B6409" s="56" t="s">
        <v>5639</v>
      </c>
      <c r="C6409" s="56" t="s">
        <v>852</v>
      </c>
      <c r="D6409" s="57" t="s">
        <v>5769</v>
      </c>
      <c r="E6409" s="72" t="s">
        <v>5757</v>
      </c>
      <c r="F6409" s="56" t="s">
        <v>5639</v>
      </c>
    </row>
    <row r="6410" spans="1:6" x14ac:dyDescent="0.25">
      <c r="A6410" s="56" t="s">
        <v>1848</v>
      </c>
      <c r="B6410" s="56" t="s">
        <v>5639</v>
      </c>
      <c r="C6410" s="56" t="s">
        <v>852</v>
      </c>
      <c r="D6410" s="57" t="s">
        <v>5769</v>
      </c>
      <c r="E6410" s="72" t="s">
        <v>5757</v>
      </c>
      <c r="F6410" s="56" t="s">
        <v>5639</v>
      </c>
    </row>
    <row r="6411" spans="1:6" x14ac:dyDescent="0.25">
      <c r="A6411" s="56" t="s">
        <v>3168</v>
      </c>
      <c r="B6411" s="56" t="s">
        <v>5639</v>
      </c>
      <c r="C6411" s="56" t="s">
        <v>852</v>
      </c>
      <c r="D6411" s="57" t="s">
        <v>5769</v>
      </c>
      <c r="E6411" s="72" t="s">
        <v>5757</v>
      </c>
      <c r="F6411" s="56" t="s">
        <v>5639</v>
      </c>
    </row>
    <row r="6412" spans="1:6" x14ac:dyDescent="0.25">
      <c r="A6412" s="56" t="s">
        <v>3560</v>
      </c>
      <c r="B6412" s="56" t="s">
        <v>5639</v>
      </c>
      <c r="C6412" s="56" t="s">
        <v>852</v>
      </c>
      <c r="D6412" s="57" t="s">
        <v>5769</v>
      </c>
      <c r="E6412" s="72" t="s">
        <v>5757</v>
      </c>
      <c r="F6412" s="56" t="s">
        <v>5639</v>
      </c>
    </row>
    <row r="6413" spans="1:6" x14ac:dyDescent="0.25">
      <c r="A6413" s="56" t="s">
        <v>288</v>
      </c>
      <c r="B6413" s="56" t="s">
        <v>5639</v>
      </c>
      <c r="C6413" s="56" t="s">
        <v>852</v>
      </c>
      <c r="D6413" s="57" t="s">
        <v>5769</v>
      </c>
      <c r="E6413" s="72" t="s">
        <v>5757</v>
      </c>
      <c r="F6413" s="56" t="s">
        <v>5639</v>
      </c>
    </row>
    <row r="6414" spans="1:6" x14ac:dyDescent="0.25">
      <c r="A6414" s="56" t="s">
        <v>4818</v>
      </c>
      <c r="B6414" s="56" t="s">
        <v>5639</v>
      </c>
      <c r="C6414" s="56" t="s">
        <v>852</v>
      </c>
      <c r="D6414" s="57" t="s">
        <v>5769</v>
      </c>
      <c r="E6414" s="72" t="s">
        <v>5757</v>
      </c>
      <c r="F6414" s="56" t="s">
        <v>5639</v>
      </c>
    </row>
    <row r="6415" spans="1:6" x14ac:dyDescent="0.25">
      <c r="A6415" s="56" t="s">
        <v>1754</v>
      </c>
      <c r="B6415" s="56" t="s">
        <v>5639</v>
      </c>
      <c r="C6415" s="56" t="s">
        <v>852</v>
      </c>
      <c r="D6415" s="57" t="s">
        <v>5769</v>
      </c>
      <c r="E6415" s="72" t="s">
        <v>5757</v>
      </c>
      <c r="F6415" s="56" t="s">
        <v>5639</v>
      </c>
    </row>
    <row r="6416" spans="1:6" x14ac:dyDescent="0.25">
      <c r="A6416" s="56" t="s">
        <v>3202</v>
      </c>
      <c r="B6416" s="56" t="s">
        <v>5639</v>
      </c>
      <c r="C6416" s="56" t="s">
        <v>852</v>
      </c>
      <c r="D6416" s="57" t="s">
        <v>5769</v>
      </c>
      <c r="E6416" s="72" t="s">
        <v>5757</v>
      </c>
      <c r="F6416" s="56" t="s">
        <v>5639</v>
      </c>
    </row>
    <row r="6417" spans="1:6" x14ac:dyDescent="0.25">
      <c r="A6417" s="56" t="s">
        <v>2817</v>
      </c>
      <c r="B6417" s="56" t="s">
        <v>5639</v>
      </c>
      <c r="C6417" s="56" t="s">
        <v>852</v>
      </c>
      <c r="D6417" s="57" t="s">
        <v>5769</v>
      </c>
      <c r="E6417" s="72" t="s">
        <v>5757</v>
      </c>
      <c r="F6417" s="56" t="s">
        <v>5639</v>
      </c>
    </row>
    <row r="6418" spans="1:6" x14ac:dyDescent="0.25">
      <c r="A6418" s="56" t="s">
        <v>1484</v>
      </c>
      <c r="B6418" s="56" t="s">
        <v>5639</v>
      </c>
      <c r="C6418" s="56" t="s">
        <v>852</v>
      </c>
      <c r="D6418" s="57" t="s">
        <v>5769</v>
      </c>
      <c r="E6418" s="72" t="s">
        <v>5757</v>
      </c>
      <c r="F6418" s="56" t="s">
        <v>5639</v>
      </c>
    </row>
    <row r="6419" spans="1:6" x14ac:dyDescent="0.25">
      <c r="A6419" s="56" t="s">
        <v>3203</v>
      </c>
      <c r="B6419" s="56" t="s">
        <v>5639</v>
      </c>
      <c r="C6419" s="56" t="s">
        <v>852</v>
      </c>
      <c r="D6419" s="57" t="s">
        <v>5769</v>
      </c>
      <c r="E6419" s="72" t="s">
        <v>5757</v>
      </c>
      <c r="F6419" s="56" t="s">
        <v>5639</v>
      </c>
    </row>
    <row r="6420" spans="1:6" x14ac:dyDescent="0.25">
      <c r="A6420" s="56" t="s">
        <v>4885</v>
      </c>
      <c r="B6420" s="56" t="s">
        <v>5639</v>
      </c>
      <c r="C6420" s="56" t="s">
        <v>852</v>
      </c>
      <c r="D6420" s="57" t="s">
        <v>5769</v>
      </c>
      <c r="E6420" s="72" t="s">
        <v>5757</v>
      </c>
      <c r="F6420" s="56" t="s">
        <v>5639</v>
      </c>
    </row>
    <row r="6421" spans="1:6" x14ac:dyDescent="0.25">
      <c r="A6421" s="56" t="s">
        <v>5453</v>
      </c>
      <c r="B6421" s="56" t="s">
        <v>5639</v>
      </c>
      <c r="C6421" s="56" t="s">
        <v>852</v>
      </c>
      <c r="D6421" s="57" t="s">
        <v>5769</v>
      </c>
      <c r="E6421" s="72" t="s">
        <v>5757</v>
      </c>
      <c r="F6421" s="56" t="s">
        <v>5639</v>
      </c>
    </row>
    <row r="6422" spans="1:6" x14ac:dyDescent="0.25">
      <c r="A6422" s="56" t="s">
        <v>4139</v>
      </c>
      <c r="B6422" s="56" t="s">
        <v>5639</v>
      </c>
      <c r="C6422" s="56" t="s">
        <v>852</v>
      </c>
      <c r="D6422" s="57" t="s">
        <v>5769</v>
      </c>
      <c r="E6422" s="72" t="s">
        <v>5757</v>
      </c>
      <c r="F6422" s="56" t="s">
        <v>5639</v>
      </c>
    </row>
    <row r="6423" spans="1:6" x14ac:dyDescent="0.25">
      <c r="A6423" s="56" t="s">
        <v>5115</v>
      </c>
      <c r="B6423" s="56" t="s">
        <v>5639</v>
      </c>
      <c r="C6423" s="56" t="s">
        <v>852</v>
      </c>
      <c r="D6423" s="57" t="s">
        <v>5769</v>
      </c>
      <c r="E6423" s="72" t="s">
        <v>5757</v>
      </c>
      <c r="F6423" s="56" t="s">
        <v>5639</v>
      </c>
    </row>
    <row r="6424" spans="1:6" x14ac:dyDescent="0.25">
      <c r="A6424" s="56" t="s">
        <v>1322</v>
      </c>
      <c r="B6424" s="56" t="s">
        <v>5639</v>
      </c>
      <c r="C6424" s="56" t="s">
        <v>852</v>
      </c>
      <c r="D6424" s="57" t="s">
        <v>5769</v>
      </c>
      <c r="E6424" s="72" t="s">
        <v>5757</v>
      </c>
      <c r="F6424" s="56" t="s">
        <v>5639</v>
      </c>
    </row>
    <row r="6425" spans="1:6" x14ac:dyDescent="0.25">
      <c r="A6425" s="56" t="s">
        <v>4638</v>
      </c>
      <c r="B6425" s="56" t="s">
        <v>5639</v>
      </c>
      <c r="C6425" s="56" t="s">
        <v>424</v>
      </c>
      <c r="D6425" s="57" t="s">
        <v>5769</v>
      </c>
      <c r="E6425" s="72" t="s">
        <v>5757</v>
      </c>
      <c r="F6425" s="56" t="s">
        <v>5639</v>
      </c>
    </row>
    <row r="6426" spans="1:6" x14ac:dyDescent="0.25">
      <c r="A6426" s="56" t="s">
        <v>4111</v>
      </c>
      <c r="B6426" s="56" t="s">
        <v>5639</v>
      </c>
      <c r="C6426" s="56" t="s">
        <v>424</v>
      </c>
      <c r="D6426" s="57" t="s">
        <v>5769</v>
      </c>
      <c r="E6426" s="72" t="s">
        <v>5757</v>
      </c>
      <c r="F6426" s="56" t="s">
        <v>5639</v>
      </c>
    </row>
    <row r="6427" spans="1:6" x14ac:dyDescent="0.25">
      <c r="A6427" s="56" t="s">
        <v>4340</v>
      </c>
      <c r="B6427" s="56" t="s">
        <v>5639</v>
      </c>
      <c r="C6427" s="56" t="s">
        <v>424</v>
      </c>
      <c r="D6427" s="57" t="s">
        <v>5769</v>
      </c>
      <c r="E6427" s="72" t="s">
        <v>5757</v>
      </c>
      <c r="F6427" s="56" t="s">
        <v>5639</v>
      </c>
    </row>
    <row r="6428" spans="1:6" x14ac:dyDescent="0.25">
      <c r="A6428" s="56" t="s">
        <v>498</v>
      </c>
      <c r="B6428" s="56" t="s">
        <v>5639</v>
      </c>
      <c r="C6428" s="56" t="s">
        <v>424</v>
      </c>
      <c r="D6428" s="57" t="s">
        <v>5769</v>
      </c>
      <c r="E6428" s="72" t="s">
        <v>5757</v>
      </c>
      <c r="F6428" s="56" t="s">
        <v>5639</v>
      </c>
    </row>
    <row r="6429" spans="1:6" x14ac:dyDescent="0.25">
      <c r="A6429" s="56" t="s">
        <v>3207</v>
      </c>
      <c r="B6429" s="56" t="s">
        <v>5639</v>
      </c>
      <c r="C6429" s="56" t="s">
        <v>424</v>
      </c>
      <c r="D6429" s="57" t="s">
        <v>5769</v>
      </c>
      <c r="E6429" s="72" t="s">
        <v>5757</v>
      </c>
      <c r="F6429" s="56" t="s">
        <v>5639</v>
      </c>
    </row>
    <row r="6430" spans="1:6" x14ac:dyDescent="0.25">
      <c r="A6430" s="56" t="s">
        <v>559</v>
      </c>
      <c r="B6430" s="56" t="s">
        <v>5639</v>
      </c>
      <c r="C6430" s="56" t="s">
        <v>424</v>
      </c>
      <c r="D6430" s="57" t="s">
        <v>5769</v>
      </c>
      <c r="E6430" s="72" t="s">
        <v>5757</v>
      </c>
      <c r="F6430" s="56" t="s">
        <v>5639</v>
      </c>
    </row>
    <row r="6431" spans="1:6" x14ac:dyDescent="0.25">
      <c r="A6431" s="56" t="s">
        <v>5025</v>
      </c>
      <c r="B6431" s="56" t="s">
        <v>5639</v>
      </c>
      <c r="C6431" s="56" t="s">
        <v>424</v>
      </c>
      <c r="D6431" s="57" t="s">
        <v>5769</v>
      </c>
      <c r="E6431" s="72" t="s">
        <v>5757</v>
      </c>
      <c r="F6431" s="56" t="s">
        <v>5639</v>
      </c>
    </row>
    <row r="6432" spans="1:6" x14ac:dyDescent="0.25">
      <c r="A6432" s="56" t="s">
        <v>1159</v>
      </c>
      <c r="B6432" s="56" t="s">
        <v>5639</v>
      </c>
      <c r="C6432" s="56" t="s">
        <v>424</v>
      </c>
      <c r="D6432" s="57" t="s">
        <v>5769</v>
      </c>
      <c r="E6432" s="72" t="s">
        <v>5757</v>
      </c>
      <c r="F6432" s="56" t="s">
        <v>5639</v>
      </c>
    </row>
    <row r="6433" spans="1:6" x14ac:dyDescent="0.25">
      <c r="A6433" s="56" t="s">
        <v>4299</v>
      </c>
      <c r="B6433" s="56" t="s">
        <v>5639</v>
      </c>
      <c r="C6433" s="56" t="s">
        <v>424</v>
      </c>
      <c r="D6433" s="57" t="s">
        <v>5769</v>
      </c>
      <c r="E6433" s="72" t="s">
        <v>5757</v>
      </c>
      <c r="F6433" s="56" t="s">
        <v>5639</v>
      </c>
    </row>
    <row r="6434" spans="1:6" x14ac:dyDescent="0.25">
      <c r="A6434" s="56" t="s">
        <v>4140</v>
      </c>
      <c r="B6434" s="56" t="s">
        <v>5639</v>
      </c>
      <c r="C6434" s="56" t="s">
        <v>424</v>
      </c>
      <c r="D6434" s="57" t="s">
        <v>5769</v>
      </c>
      <c r="E6434" s="72" t="s">
        <v>5757</v>
      </c>
      <c r="F6434" s="56" t="s">
        <v>5639</v>
      </c>
    </row>
    <row r="6435" spans="1:6" x14ac:dyDescent="0.25">
      <c r="A6435" s="56" t="s">
        <v>2963</v>
      </c>
      <c r="B6435" s="56" t="s">
        <v>5639</v>
      </c>
      <c r="C6435" s="56" t="s">
        <v>424</v>
      </c>
      <c r="D6435" s="57" t="s">
        <v>5769</v>
      </c>
      <c r="E6435" s="72" t="s">
        <v>5757</v>
      </c>
      <c r="F6435" s="56" t="s">
        <v>5639</v>
      </c>
    </row>
    <row r="6436" spans="1:6" x14ac:dyDescent="0.25">
      <c r="A6436" s="56" t="s">
        <v>500</v>
      </c>
      <c r="B6436" s="56" t="s">
        <v>5639</v>
      </c>
      <c r="C6436" s="56" t="s">
        <v>424</v>
      </c>
      <c r="D6436" s="57" t="s">
        <v>5769</v>
      </c>
      <c r="E6436" s="72" t="s">
        <v>5757</v>
      </c>
      <c r="F6436" s="56" t="s">
        <v>5639</v>
      </c>
    </row>
    <row r="6437" spans="1:6" x14ac:dyDescent="0.25">
      <c r="A6437" s="56" t="s">
        <v>2964</v>
      </c>
      <c r="B6437" s="56" t="s">
        <v>5639</v>
      </c>
      <c r="C6437" s="56" t="s">
        <v>424</v>
      </c>
      <c r="D6437" s="57" t="s">
        <v>5769</v>
      </c>
      <c r="E6437" s="72" t="s">
        <v>5757</v>
      </c>
      <c r="F6437" s="56" t="s">
        <v>5639</v>
      </c>
    </row>
    <row r="6438" spans="1:6" x14ac:dyDescent="0.25">
      <c r="A6438" s="56" t="s">
        <v>4263</v>
      </c>
      <c r="B6438" s="56" t="s">
        <v>5639</v>
      </c>
      <c r="C6438" s="56" t="s">
        <v>424</v>
      </c>
      <c r="D6438" s="57" t="s">
        <v>5769</v>
      </c>
      <c r="E6438" s="72" t="s">
        <v>5757</v>
      </c>
      <c r="F6438" s="56" t="s">
        <v>5639</v>
      </c>
    </row>
    <row r="6439" spans="1:6" x14ac:dyDescent="0.25">
      <c r="A6439" s="56" t="s">
        <v>4566</v>
      </c>
      <c r="B6439" s="56" t="s">
        <v>5639</v>
      </c>
      <c r="C6439" s="56" t="s">
        <v>424</v>
      </c>
      <c r="D6439" s="57" t="s">
        <v>5769</v>
      </c>
      <c r="E6439" s="72" t="s">
        <v>5757</v>
      </c>
      <c r="F6439" s="56" t="s">
        <v>5639</v>
      </c>
    </row>
    <row r="6440" spans="1:6" x14ac:dyDescent="0.25">
      <c r="A6440" s="56" t="s">
        <v>2882</v>
      </c>
      <c r="B6440" s="56" t="s">
        <v>5639</v>
      </c>
      <c r="C6440" s="56" t="s">
        <v>424</v>
      </c>
      <c r="D6440" s="57" t="s">
        <v>5769</v>
      </c>
      <c r="E6440" s="72" t="s">
        <v>5757</v>
      </c>
      <c r="F6440" s="56" t="s">
        <v>5639</v>
      </c>
    </row>
    <row r="6441" spans="1:6" x14ac:dyDescent="0.25">
      <c r="A6441" s="56" t="s">
        <v>4567</v>
      </c>
      <c r="B6441" s="56" t="s">
        <v>5639</v>
      </c>
      <c r="C6441" s="56" t="s">
        <v>424</v>
      </c>
      <c r="D6441" s="57" t="s">
        <v>5769</v>
      </c>
      <c r="E6441" s="72" t="s">
        <v>5757</v>
      </c>
      <c r="F6441" s="56" t="s">
        <v>5639</v>
      </c>
    </row>
    <row r="6442" spans="1:6" x14ac:dyDescent="0.25">
      <c r="A6442" s="56" t="s">
        <v>5624</v>
      </c>
      <c r="B6442" s="56" t="s">
        <v>5639</v>
      </c>
      <c r="C6442" s="56" t="s">
        <v>424</v>
      </c>
      <c r="D6442" s="57" t="s">
        <v>5769</v>
      </c>
      <c r="E6442" s="72" t="s">
        <v>5757</v>
      </c>
      <c r="F6442" s="56" t="s">
        <v>5639</v>
      </c>
    </row>
    <row r="6443" spans="1:6" x14ac:dyDescent="0.25">
      <c r="A6443" s="56" t="s">
        <v>5506</v>
      </c>
      <c r="B6443" s="56" t="s">
        <v>5639</v>
      </c>
      <c r="C6443" s="56" t="s">
        <v>424</v>
      </c>
      <c r="D6443" s="57" t="s">
        <v>5769</v>
      </c>
      <c r="E6443" s="72" t="s">
        <v>5757</v>
      </c>
      <c r="F6443" s="56" t="s">
        <v>5639</v>
      </c>
    </row>
    <row r="6444" spans="1:6" x14ac:dyDescent="0.25">
      <c r="A6444" s="56" t="s">
        <v>4005</v>
      </c>
      <c r="B6444" s="56" t="s">
        <v>5639</v>
      </c>
      <c r="C6444" s="56" t="s">
        <v>424</v>
      </c>
      <c r="D6444" s="57" t="s">
        <v>5769</v>
      </c>
      <c r="E6444" s="72" t="s">
        <v>5757</v>
      </c>
      <c r="F6444" s="56" t="s">
        <v>5639</v>
      </c>
    </row>
    <row r="6445" spans="1:6" x14ac:dyDescent="0.25">
      <c r="A6445" s="56" t="s">
        <v>267</v>
      </c>
      <c r="B6445" s="56" t="s">
        <v>5639</v>
      </c>
      <c r="C6445" s="56" t="s">
        <v>424</v>
      </c>
      <c r="D6445" s="57" t="s">
        <v>5769</v>
      </c>
      <c r="E6445" s="72" t="s">
        <v>5757</v>
      </c>
      <c r="F6445" s="56" t="s">
        <v>5639</v>
      </c>
    </row>
    <row r="6446" spans="1:6" x14ac:dyDescent="0.25">
      <c r="A6446" s="56" t="s">
        <v>4141</v>
      </c>
      <c r="B6446" s="56" t="s">
        <v>5639</v>
      </c>
      <c r="C6446" s="56" t="s">
        <v>424</v>
      </c>
      <c r="D6446" s="57" t="s">
        <v>5769</v>
      </c>
      <c r="E6446" s="72" t="s">
        <v>5757</v>
      </c>
      <c r="F6446" s="56" t="s">
        <v>5639</v>
      </c>
    </row>
    <row r="6447" spans="1:6" x14ac:dyDescent="0.25">
      <c r="A6447" s="56" t="s">
        <v>3496</v>
      </c>
      <c r="B6447" s="56" t="s">
        <v>5639</v>
      </c>
      <c r="C6447" s="56" t="s">
        <v>424</v>
      </c>
      <c r="D6447" s="57" t="s">
        <v>5769</v>
      </c>
      <c r="E6447" s="72" t="s">
        <v>5757</v>
      </c>
      <c r="F6447" s="56" t="s">
        <v>5639</v>
      </c>
    </row>
    <row r="6448" spans="1:6" x14ac:dyDescent="0.25">
      <c r="A6448" s="56" t="s">
        <v>2935</v>
      </c>
      <c r="B6448" s="56" t="s">
        <v>5639</v>
      </c>
      <c r="C6448" s="56" t="s">
        <v>424</v>
      </c>
      <c r="D6448" s="57" t="s">
        <v>5769</v>
      </c>
      <c r="E6448" s="72" t="s">
        <v>5757</v>
      </c>
      <c r="F6448" s="56" t="s">
        <v>5639</v>
      </c>
    </row>
    <row r="6449" spans="1:6" x14ac:dyDescent="0.25">
      <c r="A6449" s="56" t="s">
        <v>304</v>
      </c>
      <c r="B6449" s="56" t="s">
        <v>5639</v>
      </c>
      <c r="C6449" s="56" t="s">
        <v>424</v>
      </c>
      <c r="D6449" s="57" t="s">
        <v>5769</v>
      </c>
      <c r="E6449" s="72" t="s">
        <v>5757</v>
      </c>
      <c r="F6449" s="56" t="s">
        <v>5639</v>
      </c>
    </row>
    <row r="6450" spans="1:6" x14ac:dyDescent="0.25">
      <c r="A6450" s="56" t="s">
        <v>383</v>
      </c>
      <c r="B6450" s="56" t="s">
        <v>5639</v>
      </c>
      <c r="C6450" s="56" t="s">
        <v>5784</v>
      </c>
      <c r="D6450" s="57" t="s">
        <v>5769</v>
      </c>
      <c r="E6450" s="72" t="s">
        <v>5757</v>
      </c>
      <c r="F6450" s="56" t="s">
        <v>5639</v>
      </c>
    </row>
    <row r="6451" spans="1:6" x14ac:dyDescent="0.25">
      <c r="A6451" s="56" t="s">
        <v>5150</v>
      </c>
      <c r="B6451" s="56" t="s">
        <v>5639</v>
      </c>
      <c r="C6451" s="56" t="s">
        <v>5784</v>
      </c>
      <c r="D6451" s="57" t="s">
        <v>5769</v>
      </c>
      <c r="E6451" s="72" t="s">
        <v>5757</v>
      </c>
      <c r="F6451" s="56" t="s">
        <v>5639</v>
      </c>
    </row>
    <row r="6452" spans="1:6" x14ac:dyDescent="0.25">
      <c r="A6452" s="56" t="s">
        <v>4493</v>
      </c>
      <c r="B6452" s="56" t="s">
        <v>5639</v>
      </c>
      <c r="C6452" s="56" t="s">
        <v>5784</v>
      </c>
      <c r="D6452" s="57" t="s">
        <v>5769</v>
      </c>
      <c r="E6452" s="72" t="s">
        <v>5757</v>
      </c>
      <c r="F6452" s="56" t="s">
        <v>5639</v>
      </c>
    </row>
    <row r="6453" spans="1:6" x14ac:dyDescent="0.25">
      <c r="A6453" s="56" t="s">
        <v>4812</v>
      </c>
      <c r="B6453" s="56" t="s">
        <v>5639</v>
      </c>
      <c r="C6453" s="56" t="s">
        <v>5784</v>
      </c>
      <c r="D6453" s="57" t="s">
        <v>5769</v>
      </c>
      <c r="E6453" s="72" t="s">
        <v>5757</v>
      </c>
      <c r="F6453" s="56" t="s">
        <v>5639</v>
      </c>
    </row>
    <row r="6454" spans="1:6" x14ac:dyDescent="0.25">
      <c r="A6454" s="56" t="s">
        <v>4105</v>
      </c>
      <c r="B6454" s="56" t="s">
        <v>5639</v>
      </c>
      <c r="C6454" s="56" t="s">
        <v>5784</v>
      </c>
      <c r="D6454" s="57" t="s">
        <v>5769</v>
      </c>
      <c r="E6454" s="72" t="s">
        <v>5757</v>
      </c>
      <c r="F6454" s="56" t="s">
        <v>5639</v>
      </c>
    </row>
    <row r="6455" spans="1:6" x14ac:dyDescent="0.25">
      <c r="A6455" s="56" t="s">
        <v>3683</v>
      </c>
      <c r="B6455" s="56" t="s">
        <v>5639</v>
      </c>
      <c r="C6455" s="56" t="s">
        <v>5784</v>
      </c>
      <c r="D6455" s="57" t="s">
        <v>5769</v>
      </c>
      <c r="E6455" s="72" t="s">
        <v>5757</v>
      </c>
      <c r="F6455" s="56" t="s">
        <v>5639</v>
      </c>
    </row>
    <row r="6456" spans="1:6" x14ac:dyDescent="0.25">
      <c r="A6456" s="56" t="s">
        <v>972</v>
      </c>
      <c r="B6456" s="56" t="s">
        <v>5639</v>
      </c>
      <c r="C6456" s="56" t="s">
        <v>5784</v>
      </c>
      <c r="D6456" s="57" t="s">
        <v>5769</v>
      </c>
      <c r="E6456" s="72" t="s">
        <v>5757</v>
      </c>
      <c r="F6456" s="56" t="s">
        <v>5639</v>
      </c>
    </row>
    <row r="6457" spans="1:6" x14ac:dyDescent="0.25">
      <c r="A6457" s="56" t="s">
        <v>4800</v>
      </c>
      <c r="B6457" s="56" t="s">
        <v>5639</v>
      </c>
      <c r="C6457" s="56" t="s">
        <v>5784</v>
      </c>
      <c r="D6457" s="57" t="s">
        <v>5769</v>
      </c>
      <c r="E6457" s="72" t="s">
        <v>5757</v>
      </c>
      <c r="F6457" s="56" t="s">
        <v>5639</v>
      </c>
    </row>
    <row r="6458" spans="1:6" x14ac:dyDescent="0.25">
      <c r="A6458" s="56" t="s">
        <v>447</v>
      </c>
      <c r="B6458" s="56" t="s">
        <v>5639</v>
      </c>
      <c r="C6458" s="56" t="s">
        <v>5784</v>
      </c>
      <c r="D6458" s="57" t="s">
        <v>5769</v>
      </c>
      <c r="E6458" s="72" t="s">
        <v>5757</v>
      </c>
      <c r="F6458" s="56" t="s">
        <v>5639</v>
      </c>
    </row>
    <row r="6459" spans="1:6" x14ac:dyDescent="0.25">
      <c r="A6459" s="56" t="s">
        <v>4142</v>
      </c>
      <c r="B6459" s="56" t="s">
        <v>5639</v>
      </c>
      <c r="C6459" s="56" t="s">
        <v>5784</v>
      </c>
      <c r="D6459" s="57" t="s">
        <v>5769</v>
      </c>
      <c r="E6459" s="72" t="s">
        <v>5757</v>
      </c>
      <c r="F6459" s="56" t="s">
        <v>5639</v>
      </c>
    </row>
    <row r="6460" spans="1:6" x14ac:dyDescent="0.25">
      <c r="A6460" s="56" t="s">
        <v>2833</v>
      </c>
      <c r="B6460" s="56" t="s">
        <v>5639</v>
      </c>
      <c r="C6460" s="56" t="s">
        <v>5784</v>
      </c>
      <c r="D6460" s="57" t="s">
        <v>5769</v>
      </c>
      <c r="E6460" s="72" t="s">
        <v>5757</v>
      </c>
      <c r="F6460" s="56" t="s">
        <v>5639</v>
      </c>
    </row>
    <row r="6461" spans="1:6" x14ac:dyDescent="0.25">
      <c r="A6461" s="56" t="s">
        <v>3684</v>
      </c>
      <c r="B6461" s="56" t="s">
        <v>5639</v>
      </c>
      <c r="C6461" s="56" t="s">
        <v>5784</v>
      </c>
      <c r="D6461" s="57" t="s">
        <v>5769</v>
      </c>
      <c r="E6461" s="72" t="s">
        <v>5757</v>
      </c>
      <c r="F6461" s="56" t="s">
        <v>5639</v>
      </c>
    </row>
    <row r="6462" spans="1:6" x14ac:dyDescent="0.25">
      <c r="A6462" s="56" t="s">
        <v>3779</v>
      </c>
      <c r="B6462" s="56" t="s">
        <v>5639</v>
      </c>
      <c r="C6462" s="56" t="s">
        <v>5784</v>
      </c>
      <c r="D6462" s="57" t="s">
        <v>5769</v>
      </c>
      <c r="E6462" s="72" t="s">
        <v>5757</v>
      </c>
      <c r="F6462" s="56" t="s">
        <v>5639</v>
      </c>
    </row>
    <row r="6463" spans="1:6" x14ac:dyDescent="0.25">
      <c r="A6463" s="56" t="s">
        <v>2971</v>
      </c>
      <c r="B6463" s="56" t="s">
        <v>5639</v>
      </c>
      <c r="C6463" s="56" t="s">
        <v>5784</v>
      </c>
      <c r="D6463" s="57" t="s">
        <v>5769</v>
      </c>
      <c r="E6463" s="72" t="s">
        <v>5757</v>
      </c>
      <c r="F6463" s="56" t="s">
        <v>5639</v>
      </c>
    </row>
    <row r="6464" spans="1:6" x14ac:dyDescent="0.25">
      <c r="A6464" s="56" t="s">
        <v>5293</v>
      </c>
      <c r="B6464" s="56" t="s">
        <v>5639</v>
      </c>
      <c r="C6464" s="56" t="s">
        <v>5784</v>
      </c>
      <c r="D6464" s="57" t="s">
        <v>5769</v>
      </c>
      <c r="E6464" s="72" t="s">
        <v>5757</v>
      </c>
      <c r="F6464" s="56" t="s">
        <v>5639</v>
      </c>
    </row>
    <row r="6465" spans="1:6" x14ac:dyDescent="0.25">
      <c r="A6465" s="56" t="s">
        <v>2883</v>
      </c>
      <c r="B6465" s="56" t="s">
        <v>5639</v>
      </c>
      <c r="C6465" s="56" t="s">
        <v>5784</v>
      </c>
      <c r="D6465" s="57" t="s">
        <v>5769</v>
      </c>
      <c r="E6465" s="72" t="s">
        <v>5757</v>
      </c>
      <c r="F6465" s="56" t="s">
        <v>5639</v>
      </c>
    </row>
    <row r="6466" spans="1:6" x14ac:dyDescent="0.25">
      <c r="A6466" s="56" t="s">
        <v>1883</v>
      </c>
      <c r="B6466" s="56" t="s">
        <v>5639</v>
      </c>
      <c r="C6466" s="56" t="s">
        <v>5784</v>
      </c>
      <c r="D6466" s="57" t="s">
        <v>5769</v>
      </c>
      <c r="E6466" s="72" t="s">
        <v>5757</v>
      </c>
      <c r="F6466" s="56" t="s">
        <v>5639</v>
      </c>
    </row>
    <row r="6467" spans="1:6" x14ac:dyDescent="0.25">
      <c r="A6467" s="56" t="s">
        <v>3500</v>
      </c>
      <c r="B6467" s="56" t="s">
        <v>5639</v>
      </c>
      <c r="C6467" s="56" t="s">
        <v>5784</v>
      </c>
      <c r="D6467" s="57" t="s">
        <v>5769</v>
      </c>
      <c r="E6467" s="72" t="s">
        <v>5757</v>
      </c>
      <c r="F6467" s="56" t="s">
        <v>5639</v>
      </c>
    </row>
    <row r="6468" spans="1:6" x14ac:dyDescent="0.25">
      <c r="A6468" s="56" t="s">
        <v>722</v>
      </c>
      <c r="B6468" s="56" t="s">
        <v>5639</v>
      </c>
      <c r="C6468" s="56" t="s">
        <v>5784</v>
      </c>
      <c r="D6468" s="57" t="s">
        <v>5769</v>
      </c>
      <c r="E6468" s="72" t="s">
        <v>5757</v>
      </c>
      <c r="F6468" s="56" t="s">
        <v>5639</v>
      </c>
    </row>
    <row r="6469" spans="1:6" x14ac:dyDescent="0.25">
      <c r="A6469" s="56" t="s">
        <v>4497</v>
      </c>
      <c r="B6469" s="56" t="s">
        <v>5639</v>
      </c>
      <c r="C6469" s="56" t="s">
        <v>5784</v>
      </c>
      <c r="D6469" s="57" t="s">
        <v>5769</v>
      </c>
      <c r="E6469" s="72" t="s">
        <v>5757</v>
      </c>
      <c r="F6469" s="56" t="s">
        <v>5639</v>
      </c>
    </row>
    <row r="6470" spans="1:6" x14ac:dyDescent="0.25">
      <c r="A6470" s="56" t="s">
        <v>2973</v>
      </c>
      <c r="B6470" s="56" t="s">
        <v>5639</v>
      </c>
      <c r="C6470" s="56" t="s">
        <v>5784</v>
      </c>
      <c r="D6470" s="57" t="s">
        <v>5769</v>
      </c>
      <c r="E6470" s="72" t="s">
        <v>5757</v>
      </c>
      <c r="F6470" s="56" t="s">
        <v>5639</v>
      </c>
    </row>
    <row r="6471" spans="1:6" x14ac:dyDescent="0.25">
      <c r="A6471" s="56" t="s">
        <v>4245</v>
      </c>
      <c r="B6471" s="56" t="s">
        <v>5639</v>
      </c>
      <c r="C6471" s="56" t="s">
        <v>5784</v>
      </c>
      <c r="D6471" s="57" t="s">
        <v>5769</v>
      </c>
      <c r="E6471" s="72" t="s">
        <v>5757</v>
      </c>
      <c r="F6471" s="56" t="s">
        <v>5639</v>
      </c>
    </row>
    <row r="6472" spans="1:6" x14ac:dyDescent="0.25">
      <c r="A6472" s="56" t="s">
        <v>1287</v>
      </c>
      <c r="B6472" s="56" t="s">
        <v>5639</v>
      </c>
      <c r="C6472" s="56" t="s">
        <v>5784</v>
      </c>
      <c r="D6472" s="57" t="s">
        <v>5769</v>
      </c>
      <c r="E6472" s="72" t="s">
        <v>5757</v>
      </c>
      <c r="F6472" s="56" t="s">
        <v>5639</v>
      </c>
    </row>
    <row r="6473" spans="1:6" x14ac:dyDescent="0.25">
      <c r="A6473" s="56" t="s">
        <v>2785</v>
      </c>
      <c r="B6473" s="56" t="s">
        <v>5639</v>
      </c>
      <c r="C6473" s="56" t="s">
        <v>5784</v>
      </c>
      <c r="D6473" s="57" t="s">
        <v>5769</v>
      </c>
      <c r="E6473" s="72" t="s">
        <v>5757</v>
      </c>
      <c r="F6473" s="56" t="s">
        <v>5639</v>
      </c>
    </row>
    <row r="6474" spans="1:6" x14ac:dyDescent="0.25">
      <c r="A6474" s="56" t="s">
        <v>4203</v>
      </c>
      <c r="B6474" s="56" t="s">
        <v>5640</v>
      </c>
      <c r="C6474" s="56" t="s">
        <v>5804</v>
      </c>
      <c r="D6474" s="57" t="s">
        <v>5769</v>
      </c>
      <c r="E6474" s="72" t="s">
        <v>5757</v>
      </c>
      <c r="F6474" s="56" t="s">
        <v>5640</v>
      </c>
    </row>
    <row r="6475" spans="1:6" x14ac:dyDescent="0.25">
      <c r="A6475" s="56" t="s">
        <v>4233</v>
      </c>
      <c r="B6475" s="56" t="s">
        <v>5640</v>
      </c>
      <c r="C6475" s="56" t="s">
        <v>5804</v>
      </c>
      <c r="D6475" s="57" t="s">
        <v>5769</v>
      </c>
      <c r="E6475" s="72" t="s">
        <v>5757</v>
      </c>
      <c r="F6475" s="56" t="s">
        <v>5640</v>
      </c>
    </row>
    <row r="6476" spans="1:6" x14ac:dyDescent="0.25">
      <c r="A6476" s="56" t="s">
        <v>3525</v>
      </c>
      <c r="B6476" s="56" t="s">
        <v>5640</v>
      </c>
      <c r="C6476" s="56" t="s">
        <v>5804</v>
      </c>
      <c r="D6476" s="57" t="s">
        <v>5769</v>
      </c>
      <c r="E6476" s="72" t="s">
        <v>5757</v>
      </c>
      <c r="F6476" s="56" t="s">
        <v>5640</v>
      </c>
    </row>
    <row r="6477" spans="1:6" x14ac:dyDescent="0.25">
      <c r="A6477" s="56" t="s">
        <v>4170</v>
      </c>
      <c r="B6477" s="56" t="s">
        <v>5640</v>
      </c>
      <c r="C6477" s="56" t="s">
        <v>5804</v>
      </c>
      <c r="D6477" s="57" t="s">
        <v>5769</v>
      </c>
      <c r="E6477" s="72" t="s">
        <v>5757</v>
      </c>
      <c r="F6477" s="56" t="s">
        <v>5640</v>
      </c>
    </row>
    <row r="6478" spans="1:6" x14ac:dyDescent="0.25">
      <c r="A6478" s="56" t="s">
        <v>4347</v>
      </c>
      <c r="B6478" s="56" t="s">
        <v>5640</v>
      </c>
      <c r="C6478" s="56" t="s">
        <v>5804</v>
      </c>
      <c r="D6478" s="57" t="s">
        <v>5769</v>
      </c>
      <c r="E6478" s="72" t="s">
        <v>5757</v>
      </c>
      <c r="F6478" s="56" t="s">
        <v>5640</v>
      </c>
    </row>
    <row r="6479" spans="1:6" x14ac:dyDescent="0.25">
      <c r="A6479" s="56" t="s">
        <v>4246</v>
      </c>
      <c r="B6479" s="56" t="s">
        <v>5640</v>
      </c>
      <c r="C6479" s="56" t="s">
        <v>5804</v>
      </c>
      <c r="D6479" s="57" t="s">
        <v>5769</v>
      </c>
      <c r="E6479" s="72" t="s">
        <v>5757</v>
      </c>
      <c r="F6479" s="56" t="s">
        <v>5640</v>
      </c>
    </row>
    <row r="6480" spans="1:6" x14ac:dyDescent="0.25">
      <c r="A6480" s="56" t="s">
        <v>2941</v>
      </c>
      <c r="B6480" s="56" t="s">
        <v>5640</v>
      </c>
      <c r="C6480" s="56" t="s">
        <v>5804</v>
      </c>
      <c r="D6480" s="57" t="s">
        <v>5769</v>
      </c>
      <c r="E6480" s="72" t="s">
        <v>5757</v>
      </c>
      <c r="F6480" s="56" t="s">
        <v>5640</v>
      </c>
    </row>
    <row r="6481" spans="1:6" x14ac:dyDescent="0.25">
      <c r="A6481" s="56" t="s">
        <v>5500</v>
      </c>
      <c r="B6481" s="56" t="s">
        <v>5640</v>
      </c>
      <c r="C6481" s="56" t="s">
        <v>5804</v>
      </c>
      <c r="D6481" s="57" t="s">
        <v>5769</v>
      </c>
      <c r="E6481" s="72" t="s">
        <v>5757</v>
      </c>
      <c r="F6481" s="56" t="s">
        <v>5640</v>
      </c>
    </row>
    <row r="6482" spans="1:6" x14ac:dyDescent="0.25">
      <c r="A6482" s="56" t="s">
        <v>2878</v>
      </c>
      <c r="B6482" s="56" t="s">
        <v>5640</v>
      </c>
      <c r="C6482" s="56" t="s">
        <v>5804</v>
      </c>
      <c r="D6482" s="57" t="s">
        <v>5769</v>
      </c>
      <c r="E6482" s="72" t="s">
        <v>5757</v>
      </c>
      <c r="F6482" s="56" t="s">
        <v>5640</v>
      </c>
    </row>
    <row r="6483" spans="1:6" x14ac:dyDescent="0.25">
      <c r="A6483" s="56" t="s">
        <v>2912</v>
      </c>
      <c r="B6483" s="56" t="s">
        <v>5640</v>
      </c>
      <c r="C6483" s="56" t="s">
        <v>5804</v>
      </c>
      <c r="D6483" s="57" t="s">
        <v>5769</v>
      </c>
      <c r="E6483" s="72" t="s">
        <v>5757</v>
      </c>
      <c r="F6483" s="56" t="s">
        <v>5640</v>
      </c>
    </row>
    <row r="6484" spans="1:6" x14ac:dyDescent="0.25">
      <c r="A6484" s="56" t="s">
        <v>4194</v>
      </c>
      <c r="B6484" s="56" t="s">
        <v>5640</v>
      </c>
      <c r="C6484" s="56" t="s">
        <v>5804</v>
      </c>
      <c r="D6484" s="57" t="s">
        <v>5769</v>
      </c>
      <c r="E6484" s="72" t="s">
        <v>5757</v>
      </c>
      <c r="F6484" s="56" t="s">
        <v>5640</v>
      </c>
    </row>
    <row r="6485" spans="1:6" x14ac:dyDescent="0.25">
      <c r="A6485" s="56" t="s">
        <v>1143</v>
      </c>
      <c r="B6485" s="56" t="s">
        <v>5640</v>
      </c>
      <c r="C6485" s="56" t="s">
        <v>5804</v>
      </c>
      <c r="D6485" s="57" t="s">
        <v>5769</v>
      </c>
      <c r="E6485" s="72" t="s">
        <v>5757</v>
      </c>
      <c r="F6485" s="56" t="s">
        <v>5640</v>
      </c>
    </row>
    <row r="6486" spans="1:6" x14ac:dyDescent="0.25">
      <c r="A6486" s="56" t="s">
        <v>2814</v>
      </c>
      <c r="B6486" s="56" t="s">
        <v>5640</v>
      </c>
      <c r="C6486" s="56" t="s">
        <v>5804</v>
      </c>
      <c r="D6486" s="57" t="s">
        <v>5769</v>
      </c>
      <c r="E6486" s="72" t="s">
        <v>5757</v>
      </c>
      <c r="F6486" s="56" t="s">
        <v>5640</v>
      </c>
    </row>
    <row r="6487" spans="1:6" x14ac:dyDescent="0.25">
      <c r="A6487" s="56" t="s">
        <v>3488</v>
      </c>
      <c r="B6487" s="56" t="s">
        <v>5640</v>
      </c>
      <c r="C6487" s="56" t="s">
        <v>5804</v>
      </c>
      <c r="D6487" s="57" t="s">
        <v>5769</v>
      </c>
      <c r="E6487" s="72" t="s">
        <v>5757</v>
      </c>
      <c r="F6487" s="56" t="s">
        <v>5640</v>
      </c>
    </row>
    <row r="6488" spans="1:6" x14ac:dyDescent="0.25">
      <c r="A6488" s="56" t="s">
        <v>4211</v>
      </c>
      <c r="B6488" s="56" t="s">
        <v>5640</v>
      </c>
      <c r="C6488" s="56" t="s">
        <v>5804</v>
      </c>
      <c r="D6488" s="57" t="s">
        <v>5769</v>
      </c>
      <c r="E6488" s="72" t="s">
        <v>5757</v>
      </c>
      <c r="F6488" s="56" t="s">
        <v>5640</v>
      </c>
    </row>
    <row r="6489" spans="1:6" x14ac:dyDescent="0.25">
      <c r="A6489" s="56" t="s">
        <v>4882</v>
      </c>
      <c r="B6489" s="56" t="s">
        <v>5640</v>
      </c>
      <c r="C6489" s="56" t="s">
        <v>5804</v>
      </c>
      <c r="D6489" s="57" t="s">
        <v>5769</v>
      </c>
      <c r="E6489" s="72" t="s">
        <v>5757</v>
      </c>
      <c r="F6489" s="56" t="s">
        <v>5640</v>
      </c>
    </row>
    <row r="6490" spans="1:6" x14ac:dyDescent="0.25">
      <c r="A6490" s="56" t="s">
        <v>4883</v>
      </c>
      <c r="B6490" s="56" t="s">
        <v>5640</v>
      </c>
      <c r="C6490" s="56" t="s">
        <v>5804</v>
      </c>
      <c r="D6490" s="57" t="s">
        <v>5769</v>
      </c>
      <c r="E6490" s="72" t="s">
        <v>5757</v>
      </c>
      <c r="F6490" s="56" t="s">
        <v>5640</v>
      </c>
    </row>
    <row r="6491" spans="1:6" x14ac:dyDescent="0.25">
      <c r="A6491" s="56" t="s">
        <v>3410</v>
      </c>
      <c r="B6491" s="56" t="s">
        <v>5640</v>
      </c>
      <c r="C6491" s="56" t="s">
        <v>5804</v>
      </c>
      <c r="D6491" s="57" t="s">
        <v>5769</v>
      </c>
      <c r="E6491" s="72" t="s">
        <v>5757</v>
      </c>
      <c r="F6491" s="56" t="s">
        <v>5640</v>
      </c>
    </row>
    <row r="6492" spans="1:6" x14ac:dyDescent="0.25">
      <c r="A6492" s="56" t="s">
        <v>1729</v>
      </c>
      <c r="B6492" s="56" t="s">
        <v>5640</v>
      </c>
      <c r="C6492" s="56" t="s">
        <v>5804</v>
      </c>
      <c r="D6492" s="57" t="s">
        <v>5769</v>
      </c>
      <c r="E6492" s="72" t="s">
        <v>5757</v>
      </c>
      <c r="F6492" s="56" t="s">
        <v>5640</v>
      </c>
    </row>
    <row r="6493" spans="1:6" x14ac:dyDescent="0.25">
      <c r="A6493" s="56" t="s">
        <v>4829</v>
      </c>
      <c r="B6493" s="56" t="s">
        <v>5640</v>
      </c>
      <c r="C6493" s="56" t="s">
        <v>5804</v>
      </c>
      <c r="D6493" s="57" t="s">
        <v>5769</v>
      </c>
      <c r="E6493" s="72" t="s">
        <v>5757</v>
      </c>
      <c r="F6493" s="56" t="s">
        <v>5640</v>
      </c>
    </row>
    <row r="6494" spans="1:6" x14ac:dyDescent="0.25">
      <c r="A6494" s="56" t="s">
        <v>4413</v>
      </c>
      <c r="B6494" s="56" t="s">
        <v>5640</v>
      </c>
      <c r="C6494" s="56" t="s">
        <v>5804</v>
      </c>
      <c r="D6494" s="57" t="s">
        <v>5769</v>
      </c>
      <c r="E6494" s="72" t="s">
        <v>5757</v>
      </c>
      <c r="F6494" s="56" t="s">
        <v>5640</v>
      </c>
    </row>
    <row r="6495" spans="1:6" x14ac:dyDescent="0.25">
      <c r="A6495" s="56" t="s">
        <v>2804</v>
      </c>
      <c r="B6495" s="56" t="s">
        <v>5640</v>
      </c>
      <c r="C6495" s="56" t="s">
        <v>5804</v>
      </c>
      <c r="D6495" s="57" t="s">
        <v>5769</v>
      </c>
      <c r="E6495" s="72" t="s">
        <v>5757</v>
      </c>
      <c r="F6495" s="56" t="s">
        <v>5640</v>
      </c>
    </row>
    <row r="6496" spans="1:6" x14ac:dyDescent="0.25">
      <c r="A6496" s="56" t="s">
        <v>4956</v>
      </c>
      <c r="B6496" s="56" t="s">
        <v>5640</v>
      </c>
      <c r="C6496" s="56" t="s">
        <v>5804</v>
      </c>
      <c r="D6496" s="57" t="s">
        <v>5769</v>
      </c>
      <c r="E6496" s="72" t="s">
        <v>5757</v>
      </c>
      <c r="F6496" s="56" t="s">
        <v>5640</v>
      </c>
    </row>
    <row r="6497" spans="1:6" x14ac:dyDescent="0.25">
      <c r="A6497" s="56" t="s">
        <v>3920</v>
      </c>
      <c r="B6497" s="56" t="s">
        <v>5640</v>
      </c>
      <c r="C6497" s="56" t="s">
        <v>5804</v>
      </c>
      <c r="D6497" s="57" t="s">
        <v>5769</v>
      </c>
      <c r="E6497" s="72" t="s">
        <v>5757</v>
      </c>
      <c r="F6497" s="56" t="s">
        <v>5640</v>
      </c>
    </row>
    <row r="6498" spans="1:6" x14ac:dyDescent="0.25">
      <c r="A6498" s="56" t="s">
        <v>4750</v>
      </c>
      <c r="B6498" s="56" t="s">
        <v>5640</v>
      </c>
      <c r="C6498" s="56" t="s">
        <v>5804</v>
      </c>
      <c r="D6498" s="57" t="s">
        <v>5769</v>
      </c>
      <c r="E6498" s="72" t="s">
        <v>5757</v>
      </c>
      <c r="F6498" s="56" t="s">
        <v>5640</v>
      </c>
    </row>
    <row r="6499" spans="1:6" x14ac:dyDescent="0.25">
      <c r="A6499" s="56" t="s">
        <v>3688</v>
      </c>
      <c r="B6499" s="56" t="s">
        <v>5640</v>
      </c>
      <c r="C6499" s="56" t="s">
        <v>5804</v>
      </c>
      <c r="D6499" s="57" t="s">
        <v>5769</v>
      </c>
      <c r="E6499" s="72" t="s">
        <v>5757</v>
      </c>
      <c r="F6499" s="56" t="s">
        <v>5640</v>
      </c>
    </row>
    <row r="6500" spans="1:6" x14ac:dyDescent="0.25">
      <c r="A6500" s="56" t="s">
        <v>2981</v>
      </c>
      <c r="B6500" s="56" t="s">
        <v>5640</v>
      </c>
      <c r="C6500" s="56" t="s">
        <v>5777</v>
      </c>
      <c r="D6500" s="57" t="s">
        <v>5769</v>
      </c>
      <c r="E6500" s="72" t="s">
        <v>5757</v>
      </c>
      <c r="F6500" s="56" t="s">
        <v>5640</v>
      </c>
    </row>
    <row r="6501" spans="1:6" x14ac:dyDescent="0.25">
      <c r="A6501" s="56" t="s">
        <v>5030</v>
      </c>
      <c r="B6501" s="56" t="s">
        <v>5640</v>
      </c>
      <c r="C6501" s="56" t="s">
        <v>5777</v>
      </c>
      <c r="D6501" s="57" t="s">
        <v>5769</v>
      </c>
      <c r="E6501" s="72" t="s">
        <v>5757</v>
      </c>
      <c r="F6501" s="56" t="s">
        <v>5640</v>
      </c>
    </row>
    <row r="6502" spans="1:6" x14ac:dyDescent="0.25">
      <c r="A6502" s="56" t="s">
        <v>2920</v>
      </c>
      <c r="B6502" s="56" t="s">
        <v>5640</v>
      </c>
      <c r="C6502" s="56" t="s">
        <v>5777</v>
      </c>
      <c r="D6502" s="57" t="s">
        <v>5769</v>
      </c>
      <c r="E6502" s="72" t="s">
        <v>5757</v>
      </c>
      <c r="F6502" s="56" t="s">
        <v>5640</v>
      </c>
    </row>
    <row r="6503" spans="1:6" x14ac:dyDescent="0.25">
      <c r="A6503" s="56" t="s">
        <v>4918</v>
      </c>
      <c r="B6503" s="56" t="s">
        <v>5640</v>
      </c>
      <c r="C6503" s="56" t="s">
        <v>5777</v>
      </c>
      <c r="D6503" s="57" t="s">
        <v>5769</v>
      </c>
      <c r="E6503" s="72" t="s">
        <v>5757</v>
      </c>
      <c r="F6503" s="56" t="s">
        <v>5640</v>
      </c>
    </row>
    <row r="6504" spans="1:6" x14ac:dyDescent="0.25">
      <c r="A6504" s="56" t="s">
        <v>2921</v>
      </c>
      <c r="B6504" s="56" t="s">
        <v>5640</v>
      </c>
      <c r="C6504" s="56" t="s">
        <v>5777</v>
      </c>
      <c r="D6504" s="57" t="s">
        <v>5769</v>
      </c>
      <c r="E6504" s="72" t="s">
        <v>5757</v>
      </c>
      <c r="F6504" s="56" t="s">
        <v>5640</v>
      </c>
    </row>
    <row r="6505" spans="1:6" x14ac:dyDescent="0.25">
      <c r="A6505" s="56" t="s">
        <v>3080</v>
      </c>
      <c r="B6505" s="56" t="s">
        <v>5640</v>
      </c>
      <c r="C6505" s="56" t="s">
        <v>5777</v>
      </c>
      <c r="D6505" s="57" t="s">
        <v>5769</v>
      </c>
      <c r="E6505" s="72" t="s">
        <v>5757</v>
      </c>
      <c r="F6505" s="56" t="s">
        <v>5640</v>
      </c>
    </row>
    <row r="6506" spans="1:6" x14ac:dyDescent="0.25">
      <c r="A6506" s="56" t="s">
        <v>994</v>
      </c>
      <c r="B6506" s="56" t="s">
        <v>5640</v>
      </c>
      <c r="C6506" s="56" t="s">
        <v>5777</v>
      </c>
      <c r="D6506" s="57" t="s">
        <v>5769</v>
      </c>
      <c r="E6506" s="72" t="s">
        <v>5757</v>
      </c>
      <c r="F6506" s="56" t="s">
        <v>5640</v>
      </c>
    </row>
    <row r="6507" spans="1:6" x14ac:dyDescent="0.25">
      <c r="A6507" s="56" t="s">
        <v>3720</v>
      </c>
      <c r="B6507" s="56" t="s">
        <v>5640</v>
      </c>
      <c r="C6507" s="56" t="s">
        <v>5777</v>
      </c>
      <c r="D6507" s="57" t="s">
        <v>5769</v>
      </c>
      <c r="E6507" s="72" t="s">
        <v>5757</v>
      </c>
      <c r="F6507" s="56" t="s">
        <v>5640</v>
      </c>
    </row>
    <row r="6508" spans="1:6" x14ac:dyDescent="0.25">
      <c r="A6508" s="56" t="s">
        <v>299</v>
      </c>
      <c r="B6508" s="56" t="s">
        <v>5640</v>
      </c>
      <c r="C6508" s="56" t="s">
        <v>5777</v>
      </c>
      <c r="D6508" s="57" t="s">
        <v>5769</v>
      </c>
      <c r="E6508" s="72" t="s">
        <v>5757</v>
      </c>
      <c r="F6508" s="56" t="s">
        <v>5640</v>
      </c>
    </row>
    <row r="6509" spans="1:6" x14ac:dyDescent="0.25">
      <c r="A6509" s="56" t="s">
        <v>2860</v>
      </c>
      <c r="B6509" s="56" t="s">
        <v>5640</v>
      </c>
      <c r="C6509" s="56" t="s">
        <v>5777</v>
      </c>
      <c r="D6509" s="57" t="s">
        <v>5769</v>
      </c>
      <c r="E6509" s="72" t="s">
        <v>5757</v>
      </c>
      <c r="F6509" s="56" t="s">
        <v>5640</v>
      </c>
    </row>
    <row r="6510" spans="1:6" x14ac:dyDescent="0.25">
      <c r="A6510" s="56" t="s">
        <v>791</v>
      </c>
      <c r="B6510" s="56" t="s">
        <v>5640</v>
      </c>
      <c r="C6510" s="56" t="s">
        <v>5777</v>
      </c>
      <c r="D6510" s="57" t="s">
        <v>5769</v>
      </c>
      <c r="E6510" s="72" t="s">
        <v>5757</v>
      </c>
      <c r="F6510" s="56" t="s">
        <v>5640</v>
      </c>
    </row>
    <row r="6511" spans="1:6" x14ac:dyDescent="0.25">
      <c r="A6511" s="56" t="s">
        <v>4400</v>
      </c>
      <c r="B6511" s="56" t="s">
        <v>5640</v>
      </c>
      <c r="C6511" s="56" t="s">
        <v>5777</v>
      </c>
      <c r="D6511" s="57" t="s">
        <v>5769</v>
      </c>
      <c r="E6511" s="72" t="s">
        <v>5757</v>
      </c>
      <c r="F6511" s="56" t="s">
        <v>5640</v>
      </c>
    </row>
    <row r="6512" spans="1:6" x14ac:dyDescent="0.25">
      <c r="A6512" s="56" t="s">
        <v>5034</v>
      </c>
      <c r="B6512" s="56" t="s">
        <v>5640</v>
      </c>
      <c r="C6512" s="56" t="s">
        <v>5777</v>
      </c>
      <c r="D6512" s="57" t="s">
        <v>5769</v>
      </c>
      <c r="E6512" s="72" t="s">
        <v>5757</v>
      </c>
      <c r="F6512" s="56" t="s">
        <v>5640</v>
      </c>
    </row>
    <row r="6513" spans="1:6" x14ac:dyDescent="0.25">
      <c r="A6513" s="56" t="s">
        <v>2889</v>
      </c>
      <c r="B6513" s="56" t="s">
        <v>5640</v>
      </c>
      <c r="C6513" s="56" t="s">
        <v>5777</v>
      </c>
      <c r="D6513" s="57" t="s">
        <v>5769</v>
      </c>
      <c r="E6513" s="72" t="s">
        <v>5757</v>
      </c>
      <c r="F6513" s="56" t="s">
        <v>5640</v>
      </c>
    </row>
    <row r="6514" spans="1:6" x14ac:dyDescent="0.25">
      <c r="A6514" s="56" t="s">
        <v>4056</v>
      </c>
      <c r="B6514" s="56" t="s">
        <v>5640</v>
      </c>
      <c r="C6514" s="56" t="s">
        <v>5777</v>
      </c>
      <c r="D6514" s="57" t="s">
        <v>5769</v>
      </c>
      <c r="E6514" s="72" t="s">
        <v>5757</v>
      </c>
      <c r="F6514" s="56" t="s">
        <v>5640</v>
      </c>
    </row>
    <row r="6515" spans="1:6" x14ac:dyDescent="0.25">
      <c r="A6515" s="56" t="s">
        <v>3111</v>
      </c>
      <c r="B6515" s="56" t="s">
        <v>5640</v>
      </c>
      <c r="C6515" s="56" t="s">
        <v>5777</v>
      </c>
      <c r="D6515" s="57" t="s">
        <v>5769</v>
      </c>
      <c r="E6515" s="72" t="s">
        <v>5757</v>
      </c>
      <c r="F6515" s="56" t="s">
        <v>5640</v>
      </c>
    </row>
    <row r="6516" spans="1:6" x14ac:dyDescent="0.25">
      <c r="A6516" s="56" t="s">
        <v>2861</v>
      </c>
      <c r="B6516" s="56" t="s">
        <v>5640</v>
      </c>
      <c r="C6516" s="56" t="s">
        <v>5777</v>
      </c>
      <c r="D6516" s="57" t="s">
        <v>5769</v>
      </c>
      <c r="E6516" s="72" t="s">
        <v>5757</v>
      </c>
      <c r="F6516" s="56" t="s">
        <v>5640</v>
      </c>
    </row>
    <row r="6517" spans="1:6" x14ac:dyDescent="0.25">
      <c r="A6517" s="56" t="s">
        <v>1491</v>
      </c>
      <c r="B6517" s="56" t="s">
        <v>5640</v>
      </c>
      <c r="C6517" s="56" t="s">
        <v>5777</v>
      </c>
      <c r="D6517" s="57" t="s">
        <v>5769</v>
      </c>
      <c r="E6517" s="72" t="s">
        <v>5757</v>
      </c>
      <c r="F6517" s="56" t="s">
        <v>5640</v>
      </c>
    </row>
    <row r="6518" spans="1:6" x14ac:dyDescent="0.25">
      <c r="A6518" s="56" t="s">
        <v>265</v>
      </c>
      <c r="B6518" s="56" t="s">
        <v>5640</v>
      </c>
      <c r="C6518" s="56" t="s">
        <v>5777</v>
      </c>
      <c r="D6518" s="57" t="s">
        <v>5769</v>
      </c>
      <c r="E6518" s="72" t="s">
        <v>5757</v>
      </c>
      <c r="F6518" s="56" t="s">
        <v>5640</v>
      </c>
    </row>
    <row r="6519" spans="1:6" x14ac:dyDescent="0.25">
      <c r="A6519" s="56" t="s">
        <v>5230</v>
      </c>
      <c r="B6519" s="56" t="s">
        <v>5640</v>
      </c>
      <c r="C6519" s="56" t="s">
        <v>5777</v>
      </c>
      <c r="D6519" s="57" t="s">
        <v>5769</v>
      </c>
      <c r="E6519" s="72" t="s">
        <v>5757</v>
      </c>
      <c r="F6519" s="56" t="s">
        <v>5640</v>
      </c>
    </row>
    <row r="6520" spans="1:6" x14ac:dyDescent="0.25">
      <c r="A6520" s="56" t="s">
        <v>3797</v>
      </c>
      <c r="B6520" s="56" t="s">
        <v>5640</v>
      </c>
      <c r="C6520" s="56" t="s">
        <v>5777</v>
      </c>
      <c r="D6520" s="57" t="s">
        <v>5769</v>
      </c>
      <c r="E6520" s="72" t="s">
        <v>5757</v>
      </c>
      <c r="F6520" s="56" t="s">
        <v>5640</v>
      </c>
    </row>
    <row r="6521" spans="1:6" x14ac:dyDescent="0.25">
      <c r="A6521" s="56" t="s">
        <v>5138</v>
      </c>
      <c r="B6521" s="56" t="s">
        <v>5640</v>
      </c>
      <c r="C6521" s="56" t="s">
        <v>5777</v>
      </c>
      <c r="D6521" s="57" t="s">
        <v>5769</v>
      </c>
      <c r="E6521" s="72" t="s">
        <v>5757</v>
      </c>
      <c r="F6521" s="56" t="s">
        <v>5640</v>
      </c>
    </row>
    <row r="6522" spans="1:6" x14ac:dyDescent="0.25">
      <c r="A6522" s="56" t="s">
        <v>5110</v>
      </c>
      <c r="B6522" s="56" t="s">
        <v>5640</v>
      </c>
      <c r="C6522" s="56" t="s">
        <v>5777</v>
      </c>
      <c r="D6522" s="57" t="s">
        <v>5769</v>
      </c>
      <c r="E6522" s="72" t="s">
        <v>5757</v>
      </c>
      <c r="F6522" s="56" t="s">
        <v>5640</v>
      </c>
    </row>
    <row r="6523" spans="1:6" x14ac:dyDescent="0.25">
      <c r="A6523" s="56" t="s">
        <v>3128</v>
      </c>
      <c r="B6523" s="56" t="s">
        <v>5640</v>
      </c>
      <c r="C6523" s="56" t="s">
        <v>5777</v>
      </c>
      <c r="D6523" s="57" t="s">
        <v>5769</v>
      </c>
      <c r="E6523" s="72" t="s">
        <v>5757</v>
      </c>
      <c r="F6523" s="56" t="s">
        <v>5640</v>
      </c>
    </row>
    <row r="6524" spans="1:6" x14ac:dyDescent="0.25">
      <c r="A6524" s="56" t="s">
        <v>377</v>
      </c>
      <c r="B6524" s="56" t="s">
        <v>5640</v>
      </c>
      <c r="C6524" s="56" t="s">
        <v>5777</v>
      </c>
      <c r="D6524" s="57" t="s">
        <v>5769</v>
      </c>
      <c r="E6524" s="72" t="s">
        <v>5757</v>
      </c>
      <c r="F6524" s="56" t="s">
        <v>5640</v>
      </c>
    </row>
    <row r="6525" spans="1:6" x14ac:dyDescent="0.25">
      <c r="A6525" s="56" t="s">
        <v>4040</v>
      </c>
      <c r="B6525" s="56" t="s">
        <v>5640</v>
      </c>
      <c r="C6525" s="56" t="s">
        <v>393</v>
      </c>
      <c r="D6525" s="57" t="s">
        <v>5769</v>
      </c>
      <c r="E6525" s="72" t="s">
        <v>5757</v>
      </c>
      <c r="F6525" s="56" t="s">
        <v>5640</v>
      </c>
    </row>
    <row r="6526" spans="1:6" x14ac:dyDescent="0.25">
      <c r="A6526" s="56" t="s">
        <v>3144</v>
      </c>
      <c r="B6526" s="56" t="s">
        <v>5640</v>
      </c>
      <c r="C6526" s="56" t="s">
        <v>393</v>
      </c>
      <c r="D6526" s="57" t="s">
        <v>5769</v>
      </c>
      <c r="E6526" s="72" t="s">
        <v>5757</v>
      </c>
      <c r="F6526" s="56" t="s">
        <v>5640</v>
      </c>
    </row>
    <row r="6527" spans="1:6" x14ac:dyDescent="0.25">
      <c r="A6527" s="56" t="s">
        <v>4910</v>
      </c>
      <c r="B6527" s="56" t="s">
        <v>5640</v>
      </c>
      <c r="C6527" s="56" t="s">
        <v>393</v>
      </c>
      <c r="D6527" s="57" t="s">
        <v>5769</v>
      </c>
      <c r="E6527" s="72" t="s">
        <v>5757</v>
      </c>
      <c r="F6527" s="56" t="s">
        <v>5640</v>
      </c>
    </row>
    <row r="6528" spans="1:6" x14ac:dyDescent="0.25">
      <c r="A6528" s="56" t="s">
        <v>5304</v>
      </c>
      <c r="B6528" s="56" t="s">
        <v>5640</v>
      </c>
      <c r="C6528" s="56" t="s">
        <v>393</v>
      </c>
      <c r="D6528" s="57" t="s">
        <v>5769</v>
      </c>
      <c r="E6528" s="72" t="s">
        <v>5757</v>
      </c>
      <c r="F6528" s="56" t="s">
        <v>5640</v>
      </c>
    </row>
    <row r="6529" spans="1:6" x14ac:dyDescent="0.25">
      <c r="A6529" s="56" t="s">
        <v>3800</v>
      </c>
      <c r="B6529" s="56" t="s">
        <v>5640</v>
      </c>
      <c r="C6529" s="56" t="s">
        <v>393</v>
      </c>
      <c r="D6529" s="57" t="s">
        <v>5769</v>
      </c>
      <c r="E6529" s="72" t="s">
        <v>5757</v>
      </c>
      <c r="F6529" s="56" t="s">
        <v>5640</v>
      </c>
    </row>
    <row r="6530" spans="1:6" x14ac:dyDescent="0.25">
      <c r="A6530" s="56" t="s">
        <v>3495</v>
      </c>
      <c r="B6530" s="56" t="s">
        <v>5640</v>
      </c>
      <c r="C6530" s="56" t="s">
        <v>393</v>
      </c>
      <c r="D6530" s="57" t="s">
        <v>5769</v>
      </c>
      <c r="E6530" s="72" t="s">
        <v>5757</v>
      </c>
      <c r="F6530" s="56" t="s">
        <v>5640</v>
      </c>
    </row>
    <row r="6531" spans="1:6" x14ac:dyDescent="0.25">
      <c r="A6531" s="56" t="s">
        <v>3253</v>
      </c>
      <c r="B6531" s="56" t="s">
        <v>5640</v>
      </c>
      <c r="C6531" s="56" t="s">
        <v>393</v>
      </c>
      <c r="D6531" s="57" t="s">
        <v>5769</v>
      </c>
      <c r="E6531" s="72" t="s">
        <v>5757</v>
      </c>
      <c r="F6531" s="56" t="s">
        <v>5640</v>
      </c>
    </row>
    <row r="6532" spans="1:6" x14ac:dyDescent="0.25">
      <c r="A6532" s="56" t="s">
        <v>3991</v>
      </c>
      <c r="B6532" s="56" t="s">
        <v>5640</v>
      </c>
      <c r="C6532" s="56" t="s">
        <v>393</v>
      </c>
      <c r="D6532" s="57" t="s">
        <v>5769</v>
      </c>
      <c r="E6532" s="72" t="s">
        <v>5757</v>
      </c>
      <c r="F6532" s="56" t="s">
        <v>5640</v>
      </c>
    </row>
    <row r="6533" spans="1:6" x14ac:dyDescent="0.25">
      <c r="A6533" s="56" t="s">
        <v>3873</v>
      </c>
      <c r="B6533" s="56" t="s">
        <v>5640</v>
      </c>
      <c r="C6533" s="56" t="s">
        <v>393</v>
      </c>
      <c r="D6533" s="57" t="s">
        <v>5769</v>
      </c>
      <c r="E6533" s="72" t="s">
        <v>5757</v>
      </c>
      <c r="F6533" s="56" t="s">
        <v>5640</v>
      </c>
    </row>
    <row r="6534" spans="1:6" x14ac:dyDescent="0.25">
      <c r="A6534" s="56" t="s">
        <v>3462</v>
      </c>
      <c r="B6534" s="56" t="s">
        <v>5640</v>
      </c>
      <c r="C6534" s="56" t="s">
        <v>393</v>
      </c>
      <c r="D6534" s="57" t="s">
        <v>5769</v>
      </c>
      <c r="E6534" s="72" t="s">
        <v>5757</v>
      </c>
      <c r="F6534" s="56" t="s">
        <v>5640</v>
      </c>
    </row>
    <row r="6535" spans="1:6" x14ac:dyDescent="0.25">
      <c r="A6535" s="56" t="s">
        <v>270</v>
      </c>
      <c r="B6535" s="56" t="s">
        <v>5640</v>
      </c>
      <c r="C6535" s="56" t="s">
        <v>393</v>
      </c>
      <c r="D6535" s="57" t="s">
        <v>5769</v>
      </c>
      <c r="E6535" s="72" t="s">
        <v>5757</v>
      </c>
      <c r="F6535" s="56" t="s">
        <v>5640</v>
      </c>
    </row>
    <row r="6536" spans="1:6" x14ac:dyDescent="0.25">
      <c r="A6536" s="56" t="s">
        <v>4921</v>
      </c>
      <c r="B6536" s="56" t="s">
        <v>5640</v>
      </c>
      <c r="C6536" s="56" t="s">
        <v>393</v>
      </c>
      <c r="D6536" s="57" t="s">
        <v>5769</v>
      </c>
      <c r="E6536" s="72" t="s">
        <v>5757</v>
      </c>
      <c r="F6536" s="56" t="s">
        <v>5640</v>
      </c>
    </row>
    <row r="6537" spans="1:6" x14ac:dyDescent="0.25">
      <c r="A6537" s="56" t="s">
        <v>1876</v>
      </c>
      <c r="B6537" s="56" t="s">
        <v>5640</v>
      </c>
      <c r="C6537" s="56" t="s">
        <v>393</v>
      </c>
      <c r="D6537" s="57" t="s">
        <v>5769</v>
      </c>
      <c r="E6537" s="72" t="s">
        <v>5757</v>
      </c>
      <c r="F6537" s="56" t="s">
        <v>5640</v>
      </c>
    </row>
    <row r="6538" spans="1:6" x14ac:dyDescent="0.25">
      <c r="A6538" s="56" t="s">
        <v>3210</v>
      </c>
      <c r="B6538" s="56" t="s">
        <v>5640</v>
      </c>
      <c r="C6538" s="56" t="s">
        <v>393</v>
      </c>
      <c r="D6538" s="57" t="s">
        <v>5769</v>
      </c>
      <c r="E6538" s="72" t="s">
        <v>5757</v>
      </c>
      <c r="F6538" s="56" t="s">
        <v>5640</v>
      </c>
    </row>
    <row r="6539" spans="1:6" x14ac:dyDescent="0.25">
      <c r="A6539" s="56" t="s">
        <v>4231</v>
      </c>
      <c r="B6539" s="56" t="s">
        <v>5640</v>
      </c>
      <c r="C6539" s="56" t="s">
        <v>393</v>
      </c>
      <c r="D6539" s="57" t="s">
        <v>5769</v>
      </c>
      <c r="E6539" s="72" t="s">
        <v>5757</v>
      </c>
      <c r="F6539" s="56" t="s">
        <v>5640</v>
      </c>
    </row>
    <row r="6540" spans="1:6" x14ac:dyDescent="0.25">
      <c r="A6540" s="56" t="s">
        <v>4834</v>
      </c>
      <c r="B6540" s="56" t="s">
        <v>5640</v>
      </c>
      <c r="C6540" s="56" t="s">
        <v>393</v>
      </c>
      <c r="D6540" s="57" t="s">
        <v>5769</v>
      </c>
      <c r="E6540" s="72" t="s">
        <v>5757</v>
      </c>
      <c r="F6540" s="56" t="s">
        <v>5640</v>
      </c>
    </row>
    <row r="6541" spans="1:6" x14ac:dyDescent="0.25">
      <c r="A6541" s="56" t="s">
        <v>5231</v>
      </c>
      <c r="B6541" s="56" t="s">
        <v>5640</v>
      </c>
      <c r="C6541" s="56" t="s">
        <v>393</v>
      </c>
      <c r="D6541" s="57" t="s">
        <v>5769</v>
      </c>
      <c r="E6541" s="72" t="s">
        <v>5757</v>
      </c>
      <c r="F6541" s="56" t="s">
        <v>5640</v>
      </c>
    </row>
    <row r="6542" spans="1:6" x14ac:dyDescent="0.25">
      <c r="A6542" s="56" t="s">
        <v>5033</v>
      </c>
      <c r="B6542" s="56" t="s">
        <v>5640</v>
      </c>
      <c r="C6542" s="56" t="s">
        <v>393</v>
      </c>
      <c r="D6542" s="57" t="s">
        <v>5769</v>
      </c>
      <c r="E6542" s="72" t="s">
        <v>5757</v>
      </c>
      <c r="F6542" s="56" t="s">
        <v>5640</v>
      </c>
    </row>
    <row r="6543" spans="1:6" x14ac:dyDescent="0.25">
      <c r="A6543" s="56" t="s">
        <v>784</v>
      </c>
      <c r="B6543" s="56" t="s">
        <v>5640</v>
      </c>
      <c r="C6543" s="56" t="s">
        <v>393</v>
      </c>
      <c r="D6543" s="57" t="s">
        <v>5769</v>
      </c>
      <c r="E6543" s="72" t="s">
        <v>5757</v>
      </c>
      <c r="F6543" s="56" t="s">
        <v>5640</v>
      </c>
    </row>
    <row r="6544" spans="1:6" x14ac:dyDescent="0.25">
      <c r="A6544" s="56" t="s">
        <v>3536</v>
      </c>
      <c r="B6544" s="56" t="s">
        <v>5640</v>
      </c>
      <c r="C6544" s="56" t="s">
        <v>393</v>
      </c>
      <c r="D6544" s="57" t="s">
        <v>5769</v>
      </c>
      <c r="E6544" s="72" t="s">
        <v>5757</v>
      </c>
      <c r="F6544" s="56" t="s">
        <v>5640</v>
      </c>
    </row>
    <row r="6545" spans="1:6" x14ac:dyDescent="0.25">
      <c r="A6545" s="56" t="s">
        <v>2972</v>
      </c>
      <c r="B6545" s="56" t="s">
        <v>5640</v>
      </c>
      <c r="C6545" s="56" t="s">
        <v>393</v>
      </c>
      <c r="D6545" s="57" t="s">
        <v>5769</v>
      </c>
      <c r="E6545" s="72" t="s">
        <v>5757</v>
      </c>
      <c r="F6545" s="56" t="s">
        <v>5640</v>
      </c>
    </row>
    <row r="6546" spans="1:6" x14ac:dyDescent="0.25">
      <c r="A6546" s="56" t="s">
        <v>3164</v>
      </c>
      <c r="B6546" s="56" t="s">
        <v>5640</v>
      </c>
      <c r="C6546" s="56" t="s">
        <v>393</v>
      </c>
      <c r="D6546" s="57" t="s">
        <v>5769</v>
      </c>
      <c r="E6546" s="72" t="s">
        <v>5757</v>
      </c>
      <c r="F6546" s="56" t="s">
        <v>5640</v>
      </c>
    </row>
    <row r="6547" spans="1:6" x14ac:dyDescent="0.25">
      <c r="A6547" s="56" t="s">
        <v>2862</v>
      </c>
      <c r="B6547" s="56" t="s">
        <v>5640</v>
      </c>
      <c r="C6547" s="56" t="s">
        <v>393</v>
      </c>
      <c r="D6547" s="57" t="s">
        <v>5769</v>
      </c>
      <c r="E6547" s="72" t="s">
        <v>5757</v>
      </c>
      <c r="F6547" s="56" t="s">
        <v>5640</v>
      </c>
    </row>
    <row r="6548" spans="1:6" x14ac:dyDescent="0.25">
      <c r="A6548" s="56" t="s">
        <v>391</v>
      </c>
      <c r="B6548" s="56" t="s">
        <v>5640</v>
      </c>
      <c r="C6548" s="56" t="s">
        <v>393</v>
      </c>
      <c r="D6548" s="57" t="s">
        <v>5769</v>
      </c>
      <c r="E6548" s="72" t="s">
        <v>5757</v>
      </c>
      <c r="F6548" s="56" t="s">
        <v>5640</v>
      </c>
    </row>
    <row r="6549" spans="1:6" x14ac:dyDescent="0.25">
      <c r="A6549" s="56" t="s">
        <v>4965</v>
      </c>
      <c r="B6549" s="56" t="s">
        <v>5640</v>
      </c>
      <c r="C6549" s="56" t="s">
        <v>393</v>
      </c>
      <c r="D6549" s="57" t="s">
        <v>5769</v>
      </c>
      <c r="E6549" s="72" t="s">
        <v>5757</v>
      </c>
      <c r="F6549" s="56" t="s">
        <v>5640</v>
      </c>
    </row>
    <row r="6550" spans="1:6" x14ac:dyDescent="0.25">
      <c r="A6550" s="56" t="s">
        <v>3221</v>
      </c>
      <c r="B6550" s="56" t="s">
        <v>5641</v>
      </c>
      <c r="C6550" s="56" t="s">
        <v>456</v>
      </c>
      <c r="D6550" s="57" t="s">
        <v>5769</v>
      </c>
      <c r="E6550" s="72" t="s">
        <v>5757</v>
      </c>
      <c r="F6550" s="56" t="s">
        <v>5641</v>
      </c>
    </row>
    <row r="6551" spans="1:6" x14ac:dyDescent="0.25">
      <c r="A6551" s="56" t="s">
        <v>4148</v>
      </c>
      <c r="B6551" s="56" t="s">
        <v>5641</v>
      </c>
      <c r="C6551" s="56" t="s">
        <v>456</v>
      </c>
      <c r="D6551" s="57" t="s">
        <v>5769</v>
      </c>
      <c r="E6551" s="72" t="s">
        <v>5757</v>
      </c>
      <c r="F6551" s="56" t="s">
        <v>5641</v>
      </c>
    </row>
    <row r="6552" spans="1:6" x14ac:dyDescent="0.25">
      <c r="A6552" s="56" t="s">
        <v>4067</v>
      </c>
      <c r="B6552" s="56" t="s">
        <v>5641</v>
      </c>
      <c r="C6552" s="56" t="s">
        <v>456</v>
      </c>
      <c r="D6552" s="57" t="s">
        <v>5769</v>
      </c>
      <c r="E6552" s="72" t="s">
        <v>5757</v>
      </c>
      <c r="F6552" s="56" t="s">
        <v>5641</v>
      </c>
    </row>
    <row r="6553" spans="1:6" x14ac:dyDescent="0.25">
      <c r="A6553" s="56" t="s">
        <v>5101</v>
      </c>
      <c r="B6553" s="56" t="s">
        <v>5641</v>
      </c>
      <c r="C6553" s="56" t="s">
        <v>456</v>
      </c>
      <c r="D6553" s="57" t="s">
        <v>5769</v>
      </c>
      <c r="E6553" s="72" t="s">
        <v>5757</v>
      </c>
      <c r="F6553" s="56" t="s">
        <v>5641</v>
      </c>
    </row>
    <row r="6554" spans="1:6" x14ac:dyDescent="0.25">
      <c r="A6554" s="56" t="s">
        <v>3846</v>
      </c>
      <c r="B6554" s="56" t="s">
        <v>5641</v>
      </c>
      <c r="C6554" s="56" t="s">
        <v>456</v>
      </c>
      <c r="D6554" s="57" t="s">
        <v>5769</v>
      </c>
      <c r="E6554" s="72" t="s">
        <v>5757</v>
      </c>
      <c r="F6554" s="56" t="s">
        <v>5641</v>
      </c>
    </row>
    <row r="6555" spans="1:6" x14ac:dyDescent="0.25">
      <c r="A6555" s="56" t="s">
        <v>3186</v>
      </c>
      <c r="B6555" s="56" t="s">
        <v>5641</v>
      </c>
      <c r="C6555" s="56" t="s">
        <v>456</v>
      </c>
      <c r="D6555" s="57" t="s">
        <v>5769</v>
      </c>
      <c r="E6555" s="72" t="s">
        <v>5757</v>
      </c>
      <c r="F6555" s="56" t="s">
        <v>5641</v>
      </c>
    </row>
    <row r="6556" spans="1:6" x14ac:dyDescent="0.25">
      <c r="A6556" s="56" t="s">
        <v>3199</v>
      </c>
      <c r="B6556" s="56" t="s">
        <v>5641</v>
      </c>
      <c r="C6556" s="56" t="s">
        <v>456</v>
      </c>
      <c r="D6556" s="57" t="s">
        <v>5769</v>
      </c>
      <c r="E6556" s="72" t="s">
        <v>5757</v>
      </c>
      <c r="F6556" s="56" t="s">
        <v>5641</v>
      </c>
    </row>
    <row r="6557" spans="1:6" x14ac:dyDescent="0.25">
      <c r="A6557" s="56" t="s">
        <v>4817</v>
      </c>
      <c r="B6557" s="56" t="s">
        <v>5641</v>
      </c>
      <c r="C6557" s="56" t="s">
        <v>456</v>
      </c>
      <c r="D6557" s="57" t="s">
        <v>5769</v>
      </c>
      <c r="E6557" s="72" t="s">
        <v>5757</v>
      </c>
      <c r="F6557" s="56" t="s">
        <v>5641</v>
      </c>
    </row>
    <row r="6558" spans="1:6" x14ac:dyDescent="0.25">
      <c r="A6558" s="56" t="s">
        <v>4191</v>
      </c>
      <c r="B6558" s="56" t="s">
        <v>5641</v>
      </c>
      <c r="C6558" s="56" t="s">
        <v>456</v>
      </c>
      <c r="D6558" s="57" t="s">
        <v>5769</v>
      </c>
      <c r="E6558" s="72" t="s">
        <v>5757</v>
      </c>
      <c r="F6558" s="56" t="s">
        <v>5641</v>
      </c>
    </row>
    <row r="6559" spans="1:6" x14ac:dyDescent="0.25">
      <c r="A6559" s="56" t="s">
        <v>4176</v>
      </c>
      <c r="B6559" s="56" t="s">
        <v>5641</v>
      </c>
      <c r="C6559" s="56" t="s">
        <v>456</v>
      </c>
      <c r="D6559" s="57" t="s">
        <v>5769</v>
      </c>
      <c r="E6559" s="72" t="s">
        <v>5757</v>
      </c>
      <c r="F6559" s="56" t="s">
        <v>5641</v>
      </c>
    </row>
    <row r="6560" spans="1:6" x14ac:dyDescent="0.25">
      <c r="A6560" s="56" t="s">
        <v>3486</v>
      </c>
      <c r="B6560" s="56" t="s">
        <v>5641</v>
      </c>
      <c r="C6560" s="56" t="s">
        <v>456</v>
      </c>
      <c r="D6560" s="57" t="s">
        <v>5769</v>
      </c>
      <c r="E6560" s="72" t="s">
        <v>5757</v>
      </c>
      <c r="F6560" s="56" t="s">
        <v>5641</v>
      </c>
    </row>
    <row r="6561" spans="1:6" x14ac:dyDescent="0.25">
      <c r="A6561" s="56" t="s">
        <v>3104</v>
      </c>
      <c r="B6561" s="56" t="s">
        <v>5641</v>
      </c>
      <c r="C6561" s="56" t="s">
        <v>456</v>
      </c>
      <c r="D6561" s="57" t="s">
        <v>5769</v>
      </c>
      <c r="E6561" s="72" t="s">
        <v>5757</v>
      </c>
      <c r="F6561" s="56" t="s">
        <v>5641</v>
      </c>
    </row>
    <row r="6562" spans="1:6" x14ac:dyDescent="0.25">
      <c r="A6562" s="56" t="s">
        <v>2863</v>
      </c>
      <c r="B6562" s="56" t="s">
        <v>5641</v>
      </c>
      <c r="C6562" s="56" t="s">
        <v>456</v>
      </c>
      <c r="D6562" s="57" t="s">
        <v>5769</v>
      </c>
      <c r="E6562" s="72" t="s">
        <v>5757</v>
      </c>
      <c r="F6562" s="56" t="s">
        <v>5641</v>
      </c>
    </row>
    <row r="6563" spans="1:6" x14ac:dyDescent="0.25">
      <c r="A6563" s="56" t="s">
        <v>5113</v>
      </c>
      <c r="B6563" s="56" t="s">
        <v>5641</v>
      </c>
      <c r="C6563" s="56" t="s">
        <v>456</v>
      </c>
      <c r="D6563" s="57" t="s">
        <v>5769</v>
      </c>
      <c r="E6563" s="72" t="s">
        <v>5757</v>
      </c>
      <c r="F6563" s="56" t="s">
        <v>5641</v>
      </c>
    </row>
    <row r="6564" spans="1:6" x14ac:dyDescent="0.25">
      <c r="A6564" s="56" t="s">
        <v>3528</v>
      </c>
      <c r="B6564" s="56" t="s">
        <v>5641</v>
      </c>
      <c r="C6564" s="56" t="s">
        <v>456</v>
      </c>
      <c r="D6564" s="57" t="s">
        <v>5769</v>
      </c>
      <c r="E6564" s="72" t="s">
        <v>5757</v>
      </c>
      <c r="F6564" s="56" t="s">
        <v>5641</v>
      </c>
    </row>
    <row r="6565" spans="1:6" x14ac:dyDescent="0.25">
      <c r="A6565" s="56" t="s">
        <v>5038</v>
      </c>
      <c r="B6565" s="56" t="s">
        <v>5641</v>
      </c>
      <c r="C6565" s="56" t="s">
        <v>456</v>
      </c>
      <c r="D6565" s="57" t="s">
        <v>5769</v>
      </c>
      <c r="E6565" s="72" t="s">
        <v>5757</v>
      </c>
      <c r="F6565" s="56" t="s">
        <v>5641</v>
      </c>
    </row>
    <row r="6566" spans="1:6" x14ac:dyDescent="0.25">
      <c r="A6566" s="56" t="s">
        <v>4224</v>
      </c>
      <c r="B6566" s="56" t="s">
        <v>5641</v>
      </c>
      <c r="C6566" s="56" t="s">
        <v>456</v>
      </c>
      <c r="D6566" s="57" t="s">
        <v>5769</v>
      </c>
      <c r="E6566" s="72" t="s">
        <v>5757</v>
      </c>
      <c r="F6566" s="56" t="s">
        <v>5641</v>
      </c>
    </row>
    <row r="6567" spans="1:6" x14ac:dyDescent="0.25">
      <c r="A6567" s="56" t="s">
        <v>4364</v>
      </c>
      <c r="B6567" s="56" t="s">
        <v>5641</v>
      </c>
      <c r="C6567" s="56" t="s">
        <v>456</v>
      </c>
      <c r="D6567" s="57" t="s">
        <v>5769</v>
      </c>
      <c r="E6567" s="72" t="s">
        <v>5757</v>
      </c>
      <c r="F6567" s="56" t="s">
        <v>5641</v>
      </c>
    </row>
    <row r="6568" spans="1:6" x14ac:dyDescent="0.25">
      <c r="A6568" s="56" t="s">
        <v>5044</v>
      </c>
      <c r="B6568" s="56" t="s">
        <v>5641</v>
      </c>
      <c r="C6568" s="56" t="s">
        <v>456</v>
      </c>
      <c r="D6568" s="57" t="s">
        <v>5769</v>
      </c>
      <c r="E6568" s="72" t="s">
        <v>5757</v>
      </c>
      <c r="F6568" s="56" t="s">
        <v>5641</v>
      </c>
    </row>
    <row r="6569" spans="1:6" x14ac:dyDescent="0.25">
      <c r="A6569" s="56" t="s">
        <v>3967</v>
      </c>
      <c r="B6569" s="56" t="s">
        <v>5641</v>
      </c>
      <c r="C6569" s="56" t="s">
        <v>456</v>
      </c>
      <c r="D6569" s="57" t="s">
        <v>5769</v>
      </c>
      <c r="E6569" s="72" t="s">
        <v>5757</v>
      </c>
      <c r="F6569" s="56" t="s">
        <v>5641</v>
      </c>
    </row>
    <row r="6570" spans="1:6" x14ac:dyDescent="0.25">
      <c r="A6570" s="56" t="s">
        <v>5045</v>
      </c>
      <c r="B6570" s="56" t="s">
        <v>5641</v>
      </c>
      <c r="C6570" s="56" t="s">
        <v>456</v>
      </c>
      <c r="D6570" s="57" t="s">
        <v>5769</v>
      </c>
      <c r="E6570" s="72" t="s">
        <v>5757</v>
      </c>
      <c r="F6570" s="56" t="s">
        <v>5641</v>
      </c>
    </row>
    <row r="6571" spans="1:6" x14ac:dyDescent="0.25">
      <c r="A6571" s="56" t="s">
        <v>3263</v>
      </c>
      <c r="B6571" s="56" t="s">
        <v>5641</v>
      </c>
      <c r="C6571" s="56" t="s">
        <v>456</v>
      </c>
      <c r="D6571" s="57" t="s">
        <v>5769</v>
      </c>
      <c r="E6571" s="72" t="s">
        <v>5757</v>
      </c>
      <c r="F6571" s="56" t="s">
        <v>5641</v>
      </c>
    </row>
    <row r="6572" spans="1:6" x14ac:dyDescent="0.25">
      <c r="A6572" s="56" t="s">
        <v>3504</v>
      </c>
      <c r="B6572" s="56" t="s">
        <v>5641</v>
      </c>
      <c r="C6572" s="56" t="s">
        <v>456</v>
      </c>
      <c r="D6572" s="57" t="s">
        <v>5769</v>
      </c>
      <c r="E6572" s="72" t="s">
        <v>5757</v>
      </c>
      <c r="F6572" s="56" t="s">
        <v>5641</v>
      </c>
    </row>
    <row r="6573" spans="1:6" x14ac:dyDescent="0.25">
      <c r="A6573" s="56" t="s">
        <v>3189</v>
      </c>
      <c r="B6573" s="56" t="s">
        <v>5641</v>
      </c>
      <c r="C6573" s="56" t="s">
        <v>456</v>
      </c>
      <c r="D6573" s="57" t="s">
        <v>5769</v>
      </c>
      <c r="E6573" s="72" t="s">
        <v>5757</v>
      </c>
      <c r="F6573" s="56" t="s">
        <v>5641</v>
      </c>
    </row>
    <row r="6574" spans="1:6" x14ac:dyDescent="0.25">
      <c r="A6574" s="56" t="s">
        <v>3703</v>
      </c>
      <c r="B6574" s="56" t="s">
        <v>5641</v>
      </c>
      <c r="C6574" s="56" t="s">
        <v>456</v>
      </c>
      <c r="D6574" s="57" t="s">
        <v>5769</v>
      </c>
      <c r="E6574" s="72" t="s">
        <v>5757</v>
      </c>
      <c r="F6574" s="56" t="s">
        <v>5641</v>
      </c>
    </row>
    <row r="6575" spans="1:6" x14ac:dyDescent="0.25">
      <c r="A6575" s="56" t="s">
        <v>5046</v>
      </c>
      <c r="B6575" s="56" t="s">
        <v>5641</v>
      </c>
      <c r="C6575" s="56" t="s">
        <v>456</v>
      </c>
      <c r="D6575" s="57" t="s">
        <v>5769</v>
      </c>
      <c r="E6575" s="72" t="s">
        <v>5757</v>
      </c>
      <c r="F6575" s="56" t="s">
        <v>5641</v>
      </c>
    </row>
    <row r="6576" spans="1:6" x14ac:dyDescent="0.25">
      <c r="A6576" s="56" t="s">
        <v>2960</v>
      </c>
      <c r="B6576" s="56" t="s">
        <v>5641</v>
      </c>
      <c r="C6576" s="56" t="s">
        <v>280</v>
      </c>
      <c r="D6576" s="57" t="s">
        <v>5769</v>
      </c>
      <c r="E6576" s="72" t="s">
        <v>5757</v>
      </c>
      <c r="F6576" s="56" t="s">
        <v>5641</v>
      </c>
    </row>
    <row r="6577" spans="1:6" x14ac:dyDescent="0.25">
      <c r="A6577" s="56" t="s">
        <v>2918</v>
      </c>
      <c r="B6577" s="56" t="s">
        <v>5641</v>
      </c>
      <c r="C6577" s="56" t="s">
        <v>280</v>
      </c>
      <c r="D6577" s="57" t="s">
        <v>5769</v>
      </c>
      <c r="E6577" s="72" t="s">
        <v>5757</v>
      </c>
      <c r="F6577" s="56" t="s">
        <v>5641</v>
      </c>
    </row>
    <row r="6578" spans="1:6" x14ac:dyDescent="0.25">
      <c r="A6578" s="56" t="s">
        <v>5170</v>
      </c>
      <c r="B6578" s="56" t="s">
        <v>5641</v>
      </c>
      <c r="C6578" s="56" t="s">
        <v>280</v>
      </c>
      <c r="D6578" s="57" t="s">
        <v>5769</v>
      </c>
      <c r="E6578" s="72" t="s">
        <v>5757</v>
      </c>
      <c r="F6578" s="56" t="s">
        <v>5641</v>
      </c>
    </row>
    <row r="6579" spans="1:6" x14ac:dyDescent="0.25">
      <c r="A6579" s="56" t="s">
        <v>3172</v>
      </c>
      <c r="B6579" s="56" t="s">
        <v>5641</v>
      </c>
      <c r="C6579" s="56" t="s">
        <v>280</v>
      </c>
      <c r="D6579" s="57" t="s">
        <v>5769</v>
      </c>
      <c r="E6579" s="72" t="s">
        <v>5757</v>
      </c>
      <c r="F6579" s="56" t="s">
        <v>5641</v>
      </c>
    </row>
    <row r="6580" spans="1:6" x14ac:dyDescent="0.25">
      <c r="A6580" s="56" t="s">
        <v>4298</v>
      </c>
      <c r="B6580" s="56" t="s">
        <v>5641</v>
      </c>
      <c r="C6580" s="56" t="s">
        <v>280</v>
      </c>
      <c r="D6580" s="57" t="s">
        <v>5769</v>
      </c>
      <c r="E6580" s="72" t="s">
        <v>5757</v>
      </c>
      <c r="F6580" s="56" t="s">
        <v>5641</v>
      </c>
    </row>
    <row r="6581" spans="1:6" x14ac:dyDescent="0.25">
      <c r="A6581" s="56" t="s">
        <v>5048</v>
      </c>
      <c r="B6581" s="56" t="s">
        <v>5641</v>
      </c>
      <c r="C6581" s="56" t="s">
        <v>280</v>
      </c>
      <c r="D6581" s="57" t="s">
        <v>5769</v>
      </c>
      <c r="E6581" s="72" t="s">
        <v>5757</v>
      </c>
      <c r="F6581" s="56" t="s">
        <v>5641</v>
      </c>
    </row>
    <row r="6582" spans="1:6" x14ac:dyDescent="0.25">
      <c r="A6582" s="56" t="s">
        <v>5024</v>
      </c>
      <c r="B6582" s="56" t="s">
        <v>5641</v>
      </c>
      <c r="C6582" s="56" t="s">
        <v>280</v>
      </c>
      <c r="D6582" s="57" t="s">
        <v>5769</v>
      </c>
      <c r="E6582" s="72" t="s">
        <v>5757</v>
      </c>
      <c r="F6582" s="56" t="s">
        <v>5641</v>
      </c>
    </row>
    <row r="6583" spans="1:6" x14ac:dyDescent="0.25">
      <c r="A6583" s="56" t="s">
        <v>4200</v>
      </c>
      <c r="B6583" s="56" t="s">
        <v>5641</v>
      </c>
      <c r="C6583" s="56" t="s">
        <v>280</v>
      </c>
      <c r="D6583" s="57" t="s">
        <v>5769</v>
      </c>
      <c r="E6583" s="72" t="s">
        <v>5757</v>
      </c>
      <c r="F6583" s="56" t="s">
        <v>5641</v>
      </c>
    </row>
    <row r="6584" spans="1:6" x14ac:dyDescent="0.25">
      <c r="A6584" s="56" t="s">
        <v>5049</v>
      </c>
      <c r="B6584" s="56" t="s">
        <v>5641</v>
      </c>
      <c r="C6584" s="56" t="s">
        <v>280</v>
      </c>
      <c r="D6584" s="57" t="s">
        <v>5769</v>
      </c>
      <c r="E6584" s="72" t="s">
        <v>5757</v>
      </c>
      <c r="F6584" s="56" t="s">
        <v>5641</v>
      </c>
    </row>
    <row r="6585" spans="1:6" x14ac:dyDescent="0.25">
      <c r="A6585" s="56" t="s">
        <v>5120</v>
      </c>
      <c r="B6585" s="56" t="s">
        <v>5641</v>
      </c>
      <c r="C6585" s="56" t="s">
        <v>280</v>
      </c>
      <c r="D6585" s="57" t="s">
        <v>5769</v>
      </c>
      <c r="E6585" s="72" t="s">
        <v>5757</v>
      </c>
      <c r="F6585" s="56" t="s">
        <v>5641</v>
      </c>
    </row>
    <row r="6586" spans="1:6" x14ac:dyDescent="0.25">
      <c r="A6586" s="56" t="s">
        <v>4783</v>
      </c>
      <c r="B6586" s="56" t="s">
        <v>5641</v>
      </c>
      <c r="C6586" s="56" t="s">
        <v>280</v>
      </c>
      <c r="D6586" s="57" t="s">
        <v>5769</v>
      </c>
      <c r="E6586" s="72" t="s">
        <v>5757</v>
      </c>
      <c r="F6586" s="56" t="s">
        <v>5641</v>
      </c>
    </row>
    <row r="6587" spans="1:6" x14ac:dyDescent="0.25">
      <c r="A6587" s="56" t="s">
        <v>3109</v>
      </c>
      <c r="B6587" s="56" t="s">
        <v>5641</v>
      </c>
      <c r="C6587" s="56" t="s">
        <v>280</v>
      </c>
      <c r="D6587" s="57" t="s">
        <v>5769</v>
      </c>
      <c r="E6587" s="72" t="s">
        <v>5757</v>
      </c>
      <c r="F6587" s="56" t="s">
        <v>5641</v>
      </c>
    </row>
    <row r="6588" spans="1:6" x14ac:dyDescent="0.25">
      <c r="A6588" s="56" t="s">
        <v>3681</v>
      </c>
      <c r="B6588" s="56" t="s">
        <v>5641</v>
      </c>
      <c r="C6588" s="56" t="s">
        <v>280</v>
      </c>
      <c r="D6588" s="57" t="s">
        <v>5769</v>
      </c>
      <c r="E6588" s="72" t="s">
        <v>5757</v>
      </c>
      <c r="F6588" s="56" t="s">
        <v>5641</v>
      </c>
    </row>
    <row r="6589" spans="1:6" x14ac:dyDescent="0.25">
      <c r="A6589" s="56" t="s">
        <v>3110</v>
      </c>
      <c r="B6589" s="56" t="s">
        <v>5641</v>
      </c>
      <c r="C6589" s="56" t="s">
        <v>280</v>
      </c>
      <c r="D6589" s="57" t="s">
        <v>5769</v>
      </c>
      <c r="E6589" s="72" t="s">
        <v>5757</v>
      </c>
      <c r="F6589" s="56" t="s">
        <v>5641</v>
      </c>
    </row>
    <row r="6590" spans="1:6" x14ac:dyDescent="0.25">
      <c r="A6590" s="56" t="s">
        <v>3550</v>
      </c>
      <c r="B6590" s="56" t="s">
        <v>5641</v>
      </c>
      <c r="C6590" s="56" t="s">
        <v>280</v>
      </c>
      <c r="D6590" s="57" t="s">
        <v>5769</v>
      </c>
      <c r="E6590" s="72" t="s">
        <v>5757</v>
      </c>
      <c r="F6590" s="56" t="s">
        <v>5641</v>
      </c>
    </row>
    <row r="6591" spans="1:6" x14ac:dyDescent="0.25">
      <c r="A6591" s="56" t="s">
        <v>4807</v>
      </c>
      <c r="B6591" s="56" t="s">
        <v>5641</v>
      </c>
      <c r="C6591" s="56" t="s">
        <v>280</v>
      </c>
      <c r="D6591" s="57" t="s">
        <v>5769</v>
      </c>
      <c r="E6591" s="72" t="s">
        <v>5757</v>
      </c>
      <c r="F6591" s="56" t="s">
        <v>5641</v>
      </c>
    </row>
    <row r="6592" spans="1:6" x14ac:dyDescent="0.25">
      <c r="A6592" s="56" t="s">
        <v>1209</v>
      </c>
      <c r="B6592" s="56" t="s">
        <v>5641</v>
      </c>
      <c r="C6592" s="56" t="s">
        <v>280</v>
      </c>
      <c r="D6592" s="57" t="s">
        <v>5769</v>
      </c>
      <c r="E6592" s="72" t="s">
        <v>5757</v>
      </c>
      <c r="F6592" s="56" t="s">
        <v>5641</v>
      </c>
    </row>
    <row r="6593" spans="1:6" x14ac:dyDescent="0.25">
      <c r="A6593" s="56" t="s">
        <v>4821</v>
      </c>
      <c r="B6593" s="56" t="s">
        <v>5641</v>
      </c>
      <c r="C6593" s="56" t="s">
        <v>280</v>
      </c>
      <c r="D6593" s="57" t="s">
        <v>5769</v>
      </c>
      <c r="E6593" s="72" t="s">
        <v>5757</v>
      </c>
      <c r="F6593" s="56" t="s">
        <v>5641</v>
      </c>
    </row>
    <row r="6594" spans="1:6" x14ac:dyDescent="0.25">
      <c r="A6594" s="56" t="s">
        <v>786</v>
      </c>
      <c r="B6594" s="56" t="s">
        <v>5641</v>
      </c>
      <c r="C6594" s="56" t="s">
        <v>280</v>
      </c>
      <c r="D6594" s="57" t="s">
        <v>5769</v>
      </c>
      <c r="E6594" s="72" t="s">
        <v>5757</v>
      </c>
      <c r="F6594" s="56" t="s">
        <v>5641</v>
      </c>
    </row>
    <row r="6595" spans="1:6" x14ac:dyDescent="0.25">
      <c r="A6595" s="56" t="s">
        <v>152</v>
      </c>
      <c r="B6595" s="56" t="s">
        <v>5641</v>
      </c>
      <c r="C6595" s="56" t="s">
        <v>280</v>
      </c>
      <c r="D6595" s="57" t="s">
        <v>5769</v>
      </c>
      <c r="E6595" s="72" t="s">
        <v>5757</v>
      </c>
      <c r="F6595" s="56" t="s">
        <v>5641</v>
      </c>
    </row>
    <row r="6596" spans="1:6" x14ac:dyDescent="0.25">
      <c r="A6596" s="56" t="s">
        <v>4120</v>
      </c>
      <c r="B6596" s="56" t="s">
        <v>5641</v>
      </c>
      <c r="C6596" s="56" t="s">
        <v>280</v>
      </c>
      <c r="D6596" s="57" t="s">
        <v>5769</v>
      </c>
      <c r="E6596" s="72" t="s">
        <v>5757</v>
      </c>
      <c r="F6596" s="56" t="s">
        <v>5641</v>
      </c>
    </row>
    <row r="6597" spans="1:6" x14ac:dyDescent="0.25">
      <c r="A6597" s="56" t="s">
        <v>3989</v>
      </c>
      <c r="B6597" s="56" t="s">
        <v>5641</v>
      </c>
      <c r="C6597" s="56" t="s">
        <v>280</v>
      </c>
      <c r="D6597" s="57" t="s">
        <v>5769</v>
      </c>
      <c r="E6597" s="72" t="s">
        <v>5757</v>
      </c>
      <c r="F6597" s="56" t="s">
        <v>5641</v>
      </c>
    </row>
    <row r="6598" spans="1:6" x14ac:dyDescent="0.25">
      <c r="A6598" s="56" t="s">
        <v>3209</v>
      </c>
      <c r="B6598" s="56" t="s">
        <v>5641</v>
      </c>
      <c r="C6598" s="56" t="s">
        <v>280</v>
      </c>
      <c r="D6598" s="57" t="s">
        <v>5769</v>
      </c>
      <c r="E6598" s="72" t="s">
        <v>5757</v>
      </c>
      <c r="F6598" s="56" t="s">
        <v>5641</v>
      </c>
    </row>
    <row r="6599" spans="1:6" x14ac:dyDescent="0.25">
      <c r="A6599" s="56" t="s">
        <v>3066</v>
      </c>
      <c r="B6599" s="56" t="s">
        <v>5641</v>
      </c>
      <c r="C6599" s="56" t="s">
        <v>280</v>
      </c>
      <c r="D6599" s="57" t="s">
        <v>5769</v>
      </c>
      <c r="E6599" s="72" t="s">
        <v>5757</v>
      </c>
      <c r="F6599" s="56" t="s">
        <v>5641</v>
      </c>
    </row>
    <row r="6600" spans="1:6" x14ac:dyDescent="0.25">
      <c r="A6600" s="56" t="s">
        <v>5032</v>
      </c>
      <c r="B6600" s="56" t="s">
        <v>5641</v>
      </c>
      <c r="C6600" s="56" t="s">
        <v>280</v>
      </c>
      <c r="D6600" s="57" t="s">
        <v>5769</v>
      </c>
      <c r="E6600" s="72" t="s">
        <v>5757</v>
      </c>
      <c r="F6600" s="56" t="s">
        <v>5641</v>
      </c>
    </row>
    <row r="6601" spans="1:6" x14ac:dyDescent="0.25">
      <c r="A6601" s="56" t="s">
        <v>3193</v>
      </c>
      <c r="B6601" s="56" t="s">
        <v>5641</v>
      </c>
      <c r="C6601" s="56" t="s">
        <v>280</v>
      </c>
      <c r="D6601" s="57" t="s">
        <v>5769</v>
      </c>
      <c r="E6601" s="72" t="s">
        <v>5757</v>
      </c>
      <c r="F6601" s="56" t="s">
        <v>5641</v>
      </c>
    </row>
    <row r="6602" spans="1:6" x14ac:dyDescent="0.25">
      <c r="A6602" s="56" t="s">
        <v>4911</v>
      </c>
      <c r="B6602" s="56" t="s">
        <v>5641</v>
      </c>
      <c r="C6602" s="56" t="s">
        <v>261</v>
      </c>
      <c r="D6602" s="57" t="s">
        <v>5769</v>
      </c>
      <c r="E6602" s="72" t="s">
        <v>5757</v>
      </c>
      <c r="F6602" s="56" t="s">
        <v>5641</v>
      </c>
    </row>
    <row r="6603" spans="1:6" x14ac:dyDescent="0.25">
      <c r="A6603" s="56" t="s">
        <v>4786</v>
      </c>
      <c r="B6603" s="56" t="s">
        <v>5641</v>
      </c>
      <c r="C6603" s="56" t="s">
        <v>261</v>
      </c>
      <c r="D6603" s="57" t="s">
        <v>5769</v>
      </c>
      <c r="E6603" s="72" t="s">
        <v>5757</v>
      </c>
      <c r="F6603" s="56" t="s">
        <v>5641</v>
      </c>
    </row>
    <row r="6604" spans="1:6" x14ac:dyDescent="0.25">
      <c r="A6604" s="56" t="s">
        <v>5111</v>
      </c>
      <c r="B6604" s="56" t="s">
        <v>5641</v>
      </c>
      <c r="C6604" s="56" t="s">
        <v>261</v>
      </c>
      <c r="D6604" s="57" t="s">
        <v>5769</v>
      </c>
      <c r="E6604" s="72" t="s">
        <v>5757</v>
      </c>
      <c r="F6604" s="56" t="s">
        <v>5641</v>
      </c>
    </row>
    <row r="6605" spans="1:6" x14ac:dyDescent="0.25">
      <c r="A6605" s="56" t="s">
        <v>2926</v>
      </c>
      <c r="B6605" s="56" t="s">
        <v>5641</v>
      </c>
      <c r="C6605" s="56" t="s">
        <v>261</v>
      </c>
      <c r="D6605" s="57" t="s">
        <v>5769</v>
      </c>
      <c r="E6605" s="72" t="s">
        <v>5757</v>
      </c>
      <c r="F6605" s="56" t="s">
        <v>5641</v>
      </c>
    </row>
    <row r="6606" spans="1:6" x14ac:dyDescent="0.25">
      <c r="A6606" s="56" t="s">
        <v>3268</v>
      </c>
      <c r="B6606" s="56" t="s">
        <v>5641</v>
      </c>
      <c r="C6606" s="56" t="s">
        <v>261</v>
      </c>
      <c r="D6606" s="57" t="s">
        <v>5769</v>
      </c>
      <c r="E6606" s="72" t="s">
        <v>5757</v>
      </c>
      <c r="F6606" s="56" t="s">
        <v>5641</v>
      </c>
    </row>
    <row r="6607" spans="1:6" x14ac:dyDescent="0.25">
      <c r="A6607" s="56" t="s">
        <v>5051</v>
      </c>
      <c r="B6607" s="56" t="s">
        <v>5641</v>
      </c>
      <c r="C6607" s="56" t="s">
        <v>261</v>
      </c>
      <c r="D6607" s="57" t="s">
        <v>5769</v>
      </c>
      <c r="E6607" s="72" t="s">
        <v>5757</v>
      </c>
      <c r="F6607" s="56" t="s">
        <v>5641</v>
      </c>
    </row>
    <row r="6608" spans="1:6" x14ac:dyDescent="0.25">
      <c r="A6608" s="56" t="s">
        <v>3580</v>
      </c>
      <c r="B6608" s="56" t="s">
        <v>5641</v>
      </c>
      <c r="C6608" s="56" t="s">
        <v>261</v>
      </c>
      <c r="D6608" s="57" t="s">
        <v>5769</v>
      </c>
      <c r="E6608" s="72" t="s">
        <v>5757</v>
      </c>
      <c r="F6608" s="56" t="s">
        <v>5641</v>
      </c>
    </row>
    <row r="6609" spans="1:6" x14ac:dyDescent="0.25">
      <c r="A6609" s="56" t="s">
        <v>1210</v>
      </c>
      <c r="B6609" s="56" t="s">
        <v>5641</v>
      </c>
      <c r="C6609" s="56" t="s">
        <v>261</v>
      </c>
      <c r="D6609" s="57" t="s">
        <v>5769</v>
      </c>
      <c r="E6609" s="72" t="s">
        <v>5757</v>
      </c>
      <c r="F6609" s="56" t="s">
        <v>5641</v>
      </c>
    </row>
    <row r="6610" spans="1:6" x14ac:dyDescent="0.25">
      <c r="A6610" s="56" t="s">
        <v>3726</v>
      </c>
      <c r="B6610" s="56" t="s">
        <v>5641</v>
      </c>
      <c r="C6610" s="56" t="s">
        <v>261</v>
      </c>
      <c r="D6610" s="57" t="s">
        <v>5769</v>
      </c>
      <c r="E6610" s="72" t="s">
        <v>5757</v>
      </c>
      <c r="F6610" s="56" t="s">
        <v>5641</v>
      </c>
    </row>
    <row r="6611" spans="1:6" x14ac:dyDescent="0.25">
      <c r="A6611" s="56" t="s">
        <v>153</v>
      </c>
      <c r="B6611" s="56" t="s">
        <v>5641</v>
      </c>
      <c r="C6611" s="56" t="s">
        <v>261</v>
      </c>
      <c r="D6611" s="57" t="s">
        <v>5769</v>
      </c>
      <c r="E6611" s="72" t="s">
        <v>5757</v>
      </c>
      <c r="F6611" s="56" t="s">
        <v>5641</v>
      </c>
    </row>
    <row r="6612" spans="1:6" x14ac:dyDescent="0.25">
      <c r="A6612" s="56" t="s">
        <v>4232</v>
      </c>
      <c r="B6612" s="56" t="s">
        <v>5641</v>
      </c>
      <c r="C6612" s="56" t="s">
        <v>261</v>
      </c>
      <c r="D6612" s="57" t="s">
        <v>5769</v>
      </c>
      <c r="E6612" s="72" t="s">
        <v>5757</v>
      </c>
      <c r="F6612" s="56" t="s">
        <v>5641</v>
      </c>
    </row>
    <row r="6613" spans="1:6" x14ac:dyDescent="0.25">
      <c r="A6613" s="56" t="s">
        <v>5148</v>
      </c>
      <c r="B6613" s="56" t="s">
        <v>5641</v>
      </c>
      <c r="C6613" s="56" t="s">
        <v>261</v>
      </c>
      <c r="D6613" s="57" t="s">
        <v>5769</v>
      </c>
      <c r="E6613" s="72" t="s">
        <v>5757</v>
      </c>
      <c r="F6613" s="56" t="s">
        <v>5641</v>
      </c>
    </row>
    <row r="6614" spans="1:6" x14ac:dyDescent="0.25">
      <c r="A6614" s="56" t="s">
        <v>2938</v>
      </c>
      <c r="B6614" s="56" t="s">
        <v>5641</v>
      </c>
      <c r="C6614" s="56" t="s">
        <v>261</v>
      </c>
      <c r="D6614" s="57" t="s">
        <v>5769</v>
      </c>
      <c r="E6614" s="72" t="s">
        <v>5757</v>
      </c>
      <c r="F6614" s="56" t="s">
        <v>5641</v>
      </c>
    </row>
    <row r="6615" spans="1:6" x14ac:dyDescent="0.25">
      <c r="A6615" s="56" t="s">
        <v>3072</v>
      </c>
      <c r="B6615" s="56" t="s">
        <v>5641</v>
      </c>
      <c r="C6615" s="56" t="s">
        <v>261</v>
      </c>
      <c r="D6615" s="57" t="s">
        <v>5769</v>
      </c>
      <c r="E6615" s="72" t="s">
        <v>5757</v>
      </c>
      <c r="F6615" s="56" t="s">
        <v>5641</v>
      </c>
    </row>
    <row r="6616" spans="1:6" x14ac:dyDescent="0.25">
      <c r="A6616" s="56" t="s">
        <v>3695</v>
      </c>
      <c r="B6616" s="56" t="s">
        <v>5641</v>
      </c>
      <c r="C6616" s="56" t="s">
        <v>261</v>
      </c>
      <c r="D6616" s="57" t="s">
        <v>5769</v>
      </c>
      <c r="E6616" s="72" t="s">
        <v>5757</v>
      </c>
      <c r="F6616" s="56" t="s">
        <v>5641</v>
      </c>
    </row>
    <row r="6617" spans="1:6" x14ac:dyDescent="0.25">
      <c r="A6617" s="56" t="s">
        <v>1095</v>
      </c>
      <c r="B6617" s="56" t="s">
        <v>5641</v>
      </c>
      <c r="C6617" s="56" t="s">
        <v>261</v>
      </c>
      <c r="D6617" s="57" t="s">
        <v>5769</v>
      </c>
      <c r="E6617" s="72" t="s">
        <v>5757</v>
      </c>
      <c r="F6617" s="56" t="s">
        <v>5641</v>
      </c>
    </row>
    <row r="6618" spans="1:6" x14ac:dyDescent="0.25">
      <c r="A6618" s="56" t="s">
        <v>3697</v>
      </c>
      <c r="B6618" s="56" t="s">
        <v>5641</v>
      </c>
      <c r="C6618" s="56" t="s">
        <v>261</v>
      </c>
      <c r="D6618" s="57" t="s">
        <v>5769</v>
      </c>
      <c r="E6618" s="72" t="s">
        <v>5757</v>
      </c>
      <c r="F6618" s="56" t="s">
        <v>5641</v>
      </c>
    </row>
    <row r="6619" spans="1:6" x14ac:dyDescent="0.25">
      <c r="A6619" s="56" t="s">
        <v>2811</v>
      </c>
      <c r="B6619" s="56" t="s">
        <v>5641</v>
      </c>
      <c r="C6619" s="56" t="s">
        <v>261</v>
      </c>
      <c r="D6619" s="57" t="s">
        <v>5769</v>
      </c>
      <c r="E6619" s="72" t="s">
        <v>5757</v>
      </c>
      <c r="F6619" s="56" t="s">
        <v>5641</v>
      </c>
    </row>
    <row r="6620" spans="1:6" x14ac:dyDescent="0.25">
      <c r="A6620" s="56" t="s">
        <v>4360</v>
      </c>
      <c r="B6620" s="56" t="s">
        <v>5641</v>
      </c>
      <c r="C6620" s="56" t="s">
        <v>261</v>
      </c>
      <c r="D6620" s="57" t="s">
        <v>5769</v>
      </c>
      <c r="E6620" s="72" t="s">
        <v>5757</v>
      </c>
      <c r="F6620" s="56" t="s">
        <v>5641</v>
      </c>
    </row>
    <row r="6621" spans="1:6" x14ac:dyDescent="0.25">
      <c r="A6621" s="56" t="s">
        <v>4028</v>
      </c>
      <c r="B6621" s="56" t="s">
        <v>5641</v>
      </c>
      <c r="C6621" s="56" t="s">
        <v>261</v>
      </c>
      <c r="D6621" s="57" t="s">
        <v>5769</v>
      </c>
      <c r="E6621" s="72" t="s">
        <v>5757</v>
      </c>
      <c r="F6621" s="56" t="s">
        <v>5641</v>
      </c>
    </row>
    <row r="6622" spans="1:6" x14ac:dyDescent="0.25">
      <c r="A6622" s="56" t="s">
        <v>4202</v>
      </c>
      <c r="B6622" s="56" t="s">
        <v>5641</v>
      </c>
      <c r="C6622" s="56" t="s">
        <v>261</v>
      </c>
      <c r="D6622" s="57" t="s">
        <v>5769</v>
      </c>
      <c r="E6622" s="72" t="s">
        <v>5757</v>
      </c>
      <c r="F6622" s="56" t="s">
        <v>5641</v>
      </c>
    </row>
    <row r="6623" spans="1:6" x14ac:dyDescent="0.25">
      <c r="A6623" s="56" t="s">
        <v>2928</v>
      </c>
      <c r="B6623" s="56" t="s">
        <v>5641</v>
      </c>
      <c r="C6623" s="56" t="s">
        <v>261</v>
      </c>
      <c r="D6623" s="57" t="s">
        <v>5769</v>
      </c>
      <c r="E6623" s="72" t="s">
        <v>5757</v>
      </c>
      <c r="F6623" s="56" t="s">
        <v>5641</v>
      </c>
    </row>
    <row r="6624" spans="1:6" x14ac:dyDescent="0.25">
      <c r="A6624" s="56" t="s">
        <v>4421</v>
      </c>
      <c r="B6624" s="56" t="s">
        <v>5641</v>
      </c>
      <c r="C6624" s="56" t="s">
        <v>261</v>
      </c>
      <c r="D6624" s="57" t="s">
        <v>5769</v>
      </c>
      <c r="E6624" s="72" t="s">
        <v>5757</v>
      </c>
      <c r="F6624" s="56" t="s">
        <v>5641</v>
      </c>
    </row>
    <row r="6625" spans="1:6" x14ac:dyDescent="0.25">
      <c r="A6625" s="56" t="s">
        <v>3929</v>
      </c>
      <c r="B6625" s="56" t="s">
        <v>5641</v>
      </c>
      <c r="C6625" s="56" t="s">
        <v>261</v>
      </c>
      <c r="D6625" s="57" t="s">
        <v>5769</v>
      </c>
      <c r="E6625" s="72" t="s">
        <v>5757</v>
      </c>
      <c r="F6625" s="56" t="s">
        <v>5641</v>
      </c>
    </row>
    <row r="6626" spans="1:6" x14ac:dyDescent="0.25">
      <c r="A6626" s="56" t="s">
        <v>3214</v>
      </c>
      <c r="B6626" s="56" t="s">
        <v>5641</v>
      </c>
      <c r="C6626" s="56" t="s">
        <v>261</v>
      </c>
      <c r="D6626" s="57" t="s">
        <v>5769</v>
      </c>
      <c r="E6626" s="72" t="s">
        <v>5757</v>
      </c>
      <c r="F6626" s="56" t="s">
        <v>5641</v>
      </c>
    </row>
    <row r="6627" spans="1:6" x14ac:dyDescent="0.25">
      <c r="A6627" s="56" t="s">
        <v>5168</v>
      </c>
      <c r="B6627" s="56" t="s">
        <v>5642</v>
      </c>
      <c r="C6627" s="56" t="s">
        <v>243</v>
      </c>
      <c r="D6627" s="57" t="s">
        <v>5769</v>
      </c>
      <c r="E6627" s="72" t="s">
        <v>5757</v>
      </c>
      <c r="F6627" s="56" t="s">
        <v>5642</v>
      </c>
    </row>
    <row r="6628" spans="1:6" x14ac:dyDescent="0.25">
      <c r="A6628" s="56" t="s">
        <v>3259</v>
      </c>
      <c r="B6628" s="56" t="s">
        <v>5642</v>
      </c>
      <c r="C6628" s="56" t="s">
        <v>243</v>
      </c>
      <c r="D6628" s="57" t="s">
        <v>5769</v>
      </c>
      <c r="E6628" s="72" t="s">
        <v>5757</v>
      </c>
      <c r="F6628" s="56" t="s">
        <v>5642</v>
      </c>
    </row>
    <row r="6629" spans="1:6" x14ac:dyDescent="0.25">
      <c r="A6629" s="56" t="s">
        <v>4017</v>
      </c>
      <c r="B6629" s="56" t="s">
        <v>5642</v>
      </c>
      <c r="C6629" s="56" t="s">
        <v>243</v>
      </c>
      <c r="D6629" s="57" t="s">
        <v>5769</v>
      </c>
      <c r="E6629" s="72" t="s">
        <v>5757</v>
      </c>
      <c r="F6629" s="56" t="s">
        <v>5642</v>
      </c>
    </row>
    <row r="6630" spans="1:6" x14ac:dyDescent="0.25">
      <c r="A6630" s="56" t="s">
        <v>4147</v>
      </c>
      <c r="B6630" s="56" t="s">
        <v>5642</v>
      </c>
      <c r="C6630" s="56" t="s">
        <v>243</v>
      </c>
      <c r="D6630" s="57" t="s">
        <v>5769</v>
      </c>
      <c r="E6630" s="72" t="s">
        <v>5757</v>
      </c>
      <c r="F6630" s="56" t="s">
        <v>5642</v>
      </c>
    </row>
    <row r="6631" spans="1:6" x14ac:dyDescent="0.25">
      <c r="A6631" s="56" t="s">
        <v>4219</v>
      </c>
      <c r="B6631" s="56" t="s">
        <v>5642</v>
      </c>
      <c r="C6631" s="56" t="s">
        <v>243</v>
      </c>
      <c r="D6631" s="57" t="s">
        <v>5769</v>
      </c>
      <c r="E6631" s="72" t="s">
        <v>5757</v>
      </c>
      <c r="F6631" s="56" t="s">
        <v>5642</v>
      </c>
    </row>
    <row r="6632" spans="1:6" x14ac:dyDescent="0.25">
      <c r="A6632" s="56" t="s">
        <v>4091</v>
      </c>
      <c r="B6632" s="56" t="s">
        <v>5642</v>
      </c>
      <c r="C6632" s="56" t="s">
        <v>243</v>
      </c>
      <c r="D6632" s="57" t="s">
        <v>5769</v>
      </c>
      <c r="E6632" s="72" t="s">
        <v>5757</v>
      </c>
      <c r="F6632" s="56" t="s">
        <v>5642</v>
      </c>
    </row>
    <row r="6633" spans="1:6" x14ac:dyDescent="0.25">
      <c r="A6633" s="56" t="s">
        <v>978</v>
      </c>
      <c r="B6633" s="56" t="s">
        <v>5642</v>
      </c>
      <c r="C6633" s="56" t="s">
        <v>243</v>
      </c>
      <c r="D6633" s="57" t="s">
        <v>5769</v>
      </c>
      <c r="E6633" s="72" t="s">
        <v>5757</v>
      </c>
      <c r="F6633" s="56" t="s">
        <v>5642</v>
      </c>
    </row>
    <row r="6634" spans="1:6" x14ac:dyDescent="0.25">
      <c r="A6634" s="56" t="s">
        <v>4236</v>
      </c>
      <c r="B6634" s="56" t="s">
        <v>5642</v>
      </c>
      <c r="C6634" s="56" t="s">
        <v>243</v>
      </c>
      <c r="D6634" s="57" t="s">
        <v>5769</v>
      </c>
      <c r="E6634" s="72" t="s">
        <v>5757</v>
      </c>
      <c r="F6634" s="56" t="s">
        <v>5642</v>
      </c>
    </row>
    <row r="6635" spans="1:6" x14ac:dyDescent="0.25">
      <c r="A6635" s="56" t="s">
        <v>5085</v>
      </c>
      <c r="B6635" s="56" t="s">
        <v>5642</v>
      </c>
      <c r="C6635" s="56" t="s">
        <v>243</v>
      </c>
      <c r="D6635" s="57" t="s">
        <v>5769</v>
      </c>
      <c r="E6635" s="72" t="s">
        <v>5757</v>
      </c>
      <c r="F6635" s="56" t="s">
        <v>5642</v>
      </c>
    </row>
    <row r="6636" spans="1:6" x14ac:dyDescent="0.25">
      <c r="A6636" s="56" t="s">
        <v>3092</v>
      </c>
      <c r="B6636" s="56" t="s">
        <v>5642</v>
      </c>
      <c r="C6636" s="56" t="s">
        <v>243</v>
      </c>
      <c r="D6636" s="57" t="s">
        <v>5769</v>
      </c>
      <c r="E6636" s="72" t="s">
        <v>5757</v>
      </c>
      <c r="F6636" s="56" t="s">
        <v>5642</v>
      </c>
    </row>
    <row r="6637" spans="1:6" x14ac:dyDescent="0.25">
      <c r="A6637" s="56" t="s">
        <v>4192</v>
      </c>
      <c r="B6637" s="56" t="s">
        <v>5642</v>
      </c>
      <c r="C6637" s="56" t="s">
        <v>243</v>
      </c>
      <c r="D6637" s="57" t="s">
        <v>5769</v>
      </c>
      <c r="E6637" s="72" t="s">
        <v>5757</v>
      </c>
      <c r="F6637" s="56" t="s">
        <v>5642</v>
      </c>
    </row>
    <row r="6638" spans="1:6" x14ac:dyDescent="0.25">
      <c r="A6638" s="56" t="s">
        <v>4803</v>
      </c>
      <c r="B6638" s="56" t="s">
        <v>5642</v>
      </c>
      <c r="C6638" s="56" t="s">
        <v>243</v>
      </c>
      <c r="D6638" s="57" t="s">
        <v>5769</v>
      </c>
      <c r="E6638" s="72" t="s">
        <v>5757</v>
      </c>
      <c r="F6638" s="56" t="s">
        <v>5642</v>
      </c>
    </row>
    <row r="6639" spans="1:6" x14ac:dyDescent="0.25">
      <c r="A6639" s="56" t="s">
        <v>3093</v>
      </c>
      <c r="B6639" s="56" t="s">
        <v>5642</v>
      </c>
      <c r="C6639" s="56" t="s">
        <v>243</v>
      </c>
      <c r="D6639" s="57" t="s">
        <v>5769</v>
      </c>
      <c r="E6639" s="72" t="s">
        <v>5757</v>
      </c>
      <c r="F6639" s="56" t="s">
        <v>5642</v>
      </c>
    </row>
    <row r="6640" spans="1:6" x14ac:dyDescent="0.25">
      <c r="A6640" s="56" t="s">
        <v>3782</v>
      </c>
      <c r="B6640" s="56" t="s">
        <v>5642</v>
      </c>
      <c r="C6640" s="56" t="s">
        <v>243</v>
      </c>
      <c r="D6640" s="57" t="s">
        <v>5769</v>
      </c>
      <c r="E6640" s="72" t="s">
        <v>5757</v>
      </c>
      <c r="F6640" s="56" t="s">
        <v>5642</v>
      </c>
    </row>
    <row r="6641" spans="1:6" x14ac:dyDescent="0.25">
      <c r="A6641" s="56" t="s">
        <v>4528</v>
      </c>
      <c r="B6641" s="56" t="s">
        <v>5642</v>
      </c>
      <c r="C6641" s="56" t="s">
        <v>243</v>
      </c>
      <c r="D6641" s="57" t="s">
        <v>5769</v>
      </c>
      <c r="E6641" s="72" t="s">
        <v>5757</v>
      </c>
      <c r="F6641" s="56" t="s">
        <v>5642</v>
      </c>
    </row>
    <row r="6642" spans="1:6" x14ac:dyDescent="0.25">
      <c r="A6642" s="56" t="s">
        <v>4195</v>
      </c>
      <c r="B6642" s="56" t="s">
        <v>5642</v>
      </c>
      <c r="C6642" s="56" t="s">
        <v>243</v>
      </c>
      <c r="D6642" s="57" t="s">
        <v>5769</v>
      </c>
      <c r="E6642" s="72" t="s">
        <v>5757</v>
      </c>
      <c r="F6642" s="56" t="s">
        <v>5642</v>
      </c>
    </row>
    <row r="6643" spans="1:6" x14ac:dyDescent="0.25">
      <c r="A6643" s="56" t="s">
        <v>2955</v>
      </c>
      <c r="B6643" s="56" t="s">
        <v>5642</v>
      </c>
      <c r="C6643" s="56" t="s">
        <v>243</v>
      </c>
      <c r="D6643" s="57" t="s">
        <v>5769</v>
      </c>
      <c r="E6643" s="72" t="s">
        <v>5757</v>
      </c>
      <c r="F6643" s="56" t="s">
        <v>5642</v>
      </c>
    </row>
    <row r="6644" spans="1:6" x14ac:dyDescent="0.25">
      <c r="A6644" s="56" t="s">
        <v>4177</v>
      </c>
      <c r="B6644" s="56" t="s">
        <v>5642</v>
      </c>
      <c r="C6644" s="56" t="s">
        <v>243</v>
      </c>
      <c r="D6644" s="57" t="s">
        <v>5769</v>
      </c>
      <c r="E6644" s="72" t="s">
        <v>5757</v>
      </c>
      <c r="F6644" s="56" t="s">
        <v>5642</v>
      </c>
    </row>
    <row r="6645" spans="1:6" x14ac:dyDescent="0.25">
      <c r="A6645" s="56" t="s">
        <v>3905</v>
      </c>
      <c r="B6645" s="56" t="s">
        <v>5642</v>
      </c>
      <c r="C6645" s="56" t="s">
        <v>243</v>
      </c>
      <c r="D6645" s="57" t="s">
        <v>5769</v>
      </c>
      <c r="E6645" s="72" t="s">
        <v>5757</v>
      </c>
      <c r="F6645" s="56" t="s">
        <v>5642</v>
      </c>
    </row>
    <row r="6646" spans="1:6" x14ac:dyDescent="0.25">
      <c r="A6646" s="56" t="s">
        <v>5043</v>
      </c>
      <c r="B6646" s="56" t="s">
        <v>5642</v>
      </c>
      <c r="C6646" s="56" t="s">
        <v>243</v>
      </c>
      <c r="D6646" s="57" t="s">
        <v>5769</v>
      </c>
      <c r="E6646" s="72" t="s">
        <v>5757</v>
      </c>
      <c r="F6646" s="56" t="s">
        <v>5642</v>
      </c>
    </row>
    <row r="6647" spans="1:6" x14ac:dyDescent="0.25">
      <c r="A6647" s="56" t="s">
        <v>5143</v>
      </c>
      <c r="B6647" s="56" t="s">
        <v>5642</v>
      </c>
      <c r="C6647" s="56" t="s">
        <v>243</v>
      </c>
      <c r="D6647" s="57" t="s">
        <v>5769</v>
      </c>
      <c r="E6647" s="72" t="s">
        <v>5757</v>
      </c>
      <c r="F6647" s="56" t="s">
        <v>5642</v>
      </c>
    </row>
    <row r="6648" spans="1:6" x14ac:dyDescent="0.25">
      <c r="A6648" s="56" t="s">
        <v>3745</v>
      </c>
      <c r="B6648" s="56" t="s">
        <v>5642</v>
      </c>
      <c r="C6648" s="56" t="s">
        <v>243</v>
      </c>
      <c r="D6648" s="57" t="s">
        <v>5769</v>
      </c>
      <c r="E6648" s="72" t="s">
        <v>5757</v>
      </c>
      <c r="F6648" s="56" t="s">
        <v>5642</v>
      </c>
    </row>
    <row r="6649" spans="1:6" x14ac:dyDescent="0.25">
      <c r="A6649" s="56" t="s">
        <v>4757</v>
      </c>
      <c r="B6649" s="56" t="s">
        <v>5642</v>
      </c>
      <c r="C6649" s="56" t="s">
        <v>243</v>
      </c>
      <c r="D6649" s="57" t="s">
        <v>5769</v>
      </c>
      <c r="E6649" s="72" t="s">
        <v>5757</v>
      </c>
      <c r="F6649" s="56" t="s">
        <v>5642</v>
      </c>
    </row>
    <row r="6650" spans="1:6" x14ac:dyDescent="0.25">
      <c r="A6650" s="56" t="s">
        <v>4321</v>
      </c>
      <c r="B6650" s="56" t="s">
        <v>5642</v>
      </c>
      <c r="C6650" s="56" t="s">
        <v>243</v>
      </c>
      <c r="D6650" s="57" t="s">
        <v>5769</v>
      </c>
      <c r="E6650" s="72" t="s">
        <v>5757</v>
      </c>
      <c r="F6650" s="56" t="s">
        <v>5642</v>
      </c>
    </row>
    <row r="6651" spans="1:6" x14ac:dyDescent="0.25">
      <c r="A6651" s="56" t="s">
        <v>3156</v>
      </c>
      <c r="B6651" s="56" t="s">
        <v>5642</v>
      </c>
      <c r="C6651" s="56" t="s">
        <v>243</v>
      </c>
      <c r="D6651" s="57" t="s">
        <v>5769</v>
      </c>
      <c r="E6651" s="72" t="s">
        <v>5757</v>
      </c>
      <c r="F6651" s="56" t="s">
        <v>5642</v>
      </c>
    </row>
    <row r="6652" spans="1:6" x14ac:dyDescent="0.25">
      <c r="A6652" s="56" t="s">
        <v>4620</v>
      </c>
      <c r="B6652" s="56" t="s">
        <v>5642</v>
      </c>
      <c r="C6652" s="56" t="s">
        <v>243</v>
      </c>
      <c r="D6652" s="57" t="s">
        <v>5769</v>
      </c>
      <c r="E6652" s="72" t="s">
        <v>5757</v>
      </c>
      <c r="F6652" s="56" t="s">
        <v>5642</v>
      </c>
    </row>
    <row r="6653" spans="1:6" x14ac:dyDescent="0.25">
      <c r="A6653" s="56" t="s">
        <v>3906</v>
      </c>
      <c r="B6653" s="56" t="s">
        <v>5642</v>
      </c>
      <c r="C6653" s="56" t="s">
        <v>5780</v>
      </c>
      <c r="D6653" s="57" t="s">
        <v>5769</v>
      </c>
      <c r="E6653" s="72" t="s">
        <v>5757</v>
      </c>
      <c r="F6653" s="56" t="s">
        <v>5642</v>
      </c>
    </row>
    <row r="6654" spans="1:6" x14ac:dyDescent="0.25">
      <c r="A6654" s="56" t="s">
        <v>4154</v>
      </c>
      <c r="B6654" s="56" t="s">
        <v>5642</v>
      </c>
      <c r="C6654" s="56" t="s">
        <v>5780</v>
      </c>
      <c r="D6654" s="57" t="s">
        <v>5769</v>
      </c>
      <c r="E6654" s="72" t="s">
        <v>5757</v>
      </c>
      <c r="F6654" s="56" t="s">
        <v>5642</v>
      </c>
    </row>
    <row r="6655" spans="1:6" x14ac:dyDescent="0.25">
      <c r="A6655" s="56" t="s">
        <v>5169</v>
      </c>
      <c r="B6655" s="56" t="s">
        <v>5642</v>
      </c>
      <c r="C6655" s="56" t="s">
        <v>5780</v>
      </c>
      <c r="D6655" s="57" t="s">
        <v>5769</v>
      </c>
      <c r="E6655" s="72" t="s">
        <v>5757</v>
      </c>
      <c r="F6655" s="56" t="s">
        <v>5642</v>
      </c>
    </row>
    <row r="6656" spans="1:6" x14ac:dyDescent="0.25">
      <c r="A6656" s="56" t="s">
        <v>3063</v>
      </c>
      <c r="B6656" s="56" t="s">
        <v>5642</v>
      </c>
      <c r="C6656" s="56" t="s">
        <v>5780</v>
      </c>
      <c r="D6656" s="57" t="s">
        <v>5769</v>
      </c>
      <c r="E6656" s="72" t="s">
        <v>5757</v>
      </c>
      <c r="F6656" s="56" t="s">
        <v>5642</v>
      </c>
    </row>
    <row r="6657" spans="1:6" x14ac:dyDescent="0.25">
      <c r="A6657" s="56" t="s">
        <v>4804</v>
      </c>
      <c r="B6657" s="56" t="s">
        <v>5642</v>
      </c>
      <c r="C6657" s="56" t="s">
        <v>5780</v>
      </c>
      <c r="D6657" s="57" t="s">
        <v>5769</v>
      </c>
      <c r="E6657" s="72" t="s">
        <v>5757</v>
      </c>
      <c r="F6657" s="56" t="s">
        <v>5642</v>
      </c>
    </row>
    <row r="6658" spans="1:6" x14ac:dyDescent="0.25">
      <c r="A6658" s="56" t="s">
        <v>3529</v>
      </c>
      <c r="B6658" s="56" t="s">
        <v>5642</v>
      </c>
      <c r="C6658" s="56" t="s">
        <v>5780</v>
      </c>
      <c r="D6658" s="57" t="s">
        <v>5769</v>
      </c>
      <c r="E6658" s="72" t="s">
        <v>5757</v>
      </c>
      <c r="F6658" s="56" t="s">
        <v>5642</v>
      </c>
    </row>
    <row r="6659" spans="1:6" x14ac:dyDescent="0.25">
      <c r="A6659" s="56" t="s">
        <v>5087</v>
      </c>
      <c r="B6659" s="56" t="s">
        <v>5642</v>
      </c>
      <c r="C6659" s="56" t="s">
        <v>5780</v>
      </c>
      <c r="D6659" s="57" t="s">
        <v>5769</v>
      </c>
      <c r="E6659" s="72" t="s">
        <v>5757</v>
      </c>
      <c r="F6659" s="56" t="s">
        <v>5642</v>
      </c>
    </row>
    <row r="6660" spans="1:6" x14ac:dyDescent="0.25">
      <c r="A6660" s="56" t="s">
        <v>3785</v>
      </c>
      <c r="B6660" s="56" t="s">
        <v>5642</v>
      </c>
      <c r="C6660" s="56" t="s">
        <v>5780</v>
      </c>
      <c r="D6660" s="57" t="s">
        <v>5769</v>
      </c>
      <c r="E6660" s="72" t="s">
        <v>5757</v>
      </c>
      <c r="F6660" s="56" t="s">
        <v>5642</v>
      </c>
    </row>
    <row r="6661" spans="1:6" x14ac:dyDescent="0.25">
      <c r="A6661" s="56" t="s">
        <v>4197</v>
      </c>
      <c r="B6661" s="56" t="s">
        <v>5642</v>
      </c>
      <c r="C6661" s="56" t="s">
        <v>5780</v>
      </c>
      <c r="D6661" s="57" t="s">
        <v>5769</v>
      </c>
      <c r="E6661" s="72" t="s">
        <v>5757</v>
      </c>
      <c r="F6661" s="56" t="s">
        <v>5642</v>
      </c>
    </row>
    <row r="6662" spans="1:6" x14ac:dyDescent="0.25">
      <c r="A6662" s="56" t="s">
        <v>3829</v>
      </c>
      <c r="B6662" s="56" t="s">
        <v>5642</v>
      </c>
      <c r="C6662" s="56" t="s">
        <v>5780</v>
      </c>
      <c r="D6662" s="57" t="s">
        <v>5769</v>
      </c>
      <c r="E6662" s="72" t="s">
        <v>5757</v>
      </c>
      <c r="F6662" s="56" t="s">
        <v>5642</v>
      </c>
    </row>
    <row r="6663" spans="1:6" x14ac:dyDescent="0.25">
      <c r="A6663" s="56" t="s">
        <v>4249</v>
      </c>
      <c r="B6663" s="56" t="s">
        <v>5642</v>
      </c>
      <c r="C6663" s="56" t="s">
        <v>5780</v>
      </c>
      <c r="D6663" s="57" t="s">
        <v>5769</v>
      </c>
      <c r="E6663" s="72" t="s">
        <v>5757</v>
      </c>
      <c r="F6663" s="56" t="s">
        <v>5642</v>
      </c>
    </row>
    <row r="6664" spans="1:6" x14ac:dyDescent="0.25">
      <c r="A6664" s="56" t="s">
        <v>4163</v>
      </c>
      <c r="B6664" s="56" t="s">
        <v>5642</v>
      </c>
      <c r="C6664" s="56" t="s">
        <v>5780</v>
      </c>
      <c r="D6664" s="57" t="s">
        <v>5769</v>
      </c>
      <c r="E6664" s="72" t="s">
        <v>5757</v>
      </c>
      <c r="F6664" s="56" t="s">
        <v>5642</v>
      </c>
    </row>
    <row r="6665" spans="1:6" x14ac:dyDescent="0.25">
      <c r="A6665" s="56" t="s">
        <v>5054</v>
      </c>
      <c r="B6665" s="56" t="s">
        <v>5642</v>
      </c>
      <c r="C6665" s="56" t="s">
        <v>5780</v>
      </c>
      <c r="D6665" s="57" t="s">
        <v>5769</v>
      </c>
      <c r="E6665" s="72" t="s">
        <v>5757</v>
      </c>
      <c r="F6665" s="56" t="s">
        <v>5642</v>
      </c>
    </row>
    <row r="6666" spans="1:6" x14ac:dyDescent="0.25">
      <c r="A6666" s="56" t="s">
        <v>4805</v>
      </c>
      <c r="B6666" s="56" t="s">
        <v>5642</v>
      </c>
      <c r="C6666" s="56" t="s">
        <v>5780</v>
      </c>
      <c r="D6666" s="57" t="s">
        <v>5769</v>
      </c>
      <c r="E6666" s="72" t="s">
        <v>5757</v>
      </c>
      <c r="F6666" s="56" t="s">
        <v>5642</v>
      </c>
    </row>
    <row r="6667" spans="1:6" x14ac:dyDescent="0.25">
      <c r="A6667" s="56" t="s">
        <v>3098</v>
      </c>
      <c r="B6667" s="56" t="s">
        <v>5642</v>
      </c>
      <c r="C6667" s="56" t="s">
        <v>5780</v>
      </c>
      <c r="D6667" s="57" t="s">
        <v>5769</v>
      </c>
      <c r="E6667" s="72" t="s">
        <v>5757</v>
      </c>
      <c r="F6667" s="56" t="s">
        <v>5642</v>
      </c>
    </row>
    <row r="6668" spans="1:6" x14ac:dyDescent="0.25">
      <c r="A6668" s="56" t="s">
        <v>4199</v>
      </c>
      <c r="B6668" s="56" t="s">
        <v>5642</v>
      </c>
      <c r="C6668" s="56" t="s">
        <v>5780</v>
      </c>
      <c r="D6668" s="57" t="s">
        <v>5769</v>
      </c>
      <c r="E6668" s="72" t="s">
        <v>5757</v>
      </c>
      <c r="F6668" s="56" t="s">
        <v>5642</v>
      </c>
    </row>
    <row r="6669" spans="1:6" x14ac:dyDescent="0.25">
      <c r="A6669" s="56" t="s">
        <v>3734</v>
      </c>
      <c r="B6669" s="56" t="s">
        <v>5642</v>
      </c>
      <c r="C6669" s="56" t="s">
        <v>5780</v>
      </c>
      <c r="D6669" s="57" t="s">
        <v>5769</v>
      </c>
      <c r="E6669" s="72" t="s">
        <v>5757</v>
      </c>
      <c r="F6669" s="56" t="s">
        <v>5642</v>
      </c>
    </row>
    <row r="6670" spans="1:6" x14ac:dyDescent="0.25">
      <c r="A6670" s="56" t="s">
        <v>4564</v>
      </c>
      <c r="B6670" s="56" t="s">
        <v>5642</v>
      </c>
      <c r="C6670" s="56" t="s">
        <v>5780</v>
      </c>
      <c r="D6670" s="57" t="s">
        <v>5769</v>
      </c>
      <c r="E6670" s="72" t="s">
        <v>5757</v>
      </c>
      <c r="F6670" s="56" t="s">
        <v>5642</v>
      </c>
    </row>
    <row r="6671" spans="1:6" x14ac:dyDescent="0.25">
      <c r="A6671" s="56" t="s">
        <v>3248</v>
      </c>
      <c r="B6671" s="56" t="s">
        <v>5642</v>
      </c>
      <c r="C6671" s="56" t="s">
        <v>5780</v>
      </c>
      <c r="D6671" s="57" t="s">
        <v>5769</v>
      </c>
      <c r="E6671" s="72" t="s">
        <v>5757</v>
      </c>
      <c r="F6671" s="56" t="s">
        <v>5642</v>
      </c>
    </row>
    <row r="6672" spans="1:6" x14ac:dyDescent="0.25">
      <c r="A6672" s="56" t="s">
        <v>4100</v>
      </c>
      <c r="B6672" s="56" t="s">
        <v>5642</v>
      </c>
      <c r="C6672" s="56" t="s">
        <v>5780</v>
      </c>
      <c r="D6672" s="57" t="s">
        <v>5769</v>
      </c>
      <c r="E6672" s="72" t="s">
        <v>5757</v>
      </c>
      <c r="F6672" s="56" t="s">
        <v>5642</v>
      </c>
    </row>
    <row r="6673" spans="1:6" x14ac:dyDescent="0.25">
      <c r="A6673" s="56" t="s">
        <v>645</v>
      </c>
      <c r="B6673" s="56" t="s">
        <v>5642</v>
      </c>
      <c r="C6673" s="56" t="s">
        <v>5780</v>
      </c>
      <c r="D6673" s="57" t="s">
        <v>5769</v>
      </c>
      <c r="E6673" s="72" t="s">
        <v>5757</v>
      </c>
      <c r="F6673" s="56" t="s">
        <v>5642</v>
      </c>
    </row>
    <row r="6674" spans="1:6" x14ac:dyDescent="0.25">
      <c r="A6674" s="56" t="s">
        <v>3972</v>
      </c>
      <c r="B6674" s="56" t="s">
        <v>5642</v>
      </c>
      <c r="C6674" s="56" t="s">
        <v>5780</v>
      </c>
      <c r="D6674" s="57" t="s">
        <v>5769</v>
      </c>
      <c r="E6674" s="72" t="s">
        <v>5757</v>
      </c>
      <c r="F6674" s="56" t="s">
        <v>5642</v>
      </c>
    </row>
    <row r="6675" spans="1:6" x14ac:dyDescent="0.25">
      <c r="A6675" s="56" t="s">
        <v>3748</v>
      </c>
      <c r="B6675" s="56" t="s">
        <v>5642</v>
      </c>
      <c r="C6675" s="56" t="s">
        <v>5780</v>
      </c>
      <c r="D6675" s="57" t="s">
        <v>5769</v>
      </c>
      <c r="E6675" s="72" t="s">
        <v>5757</v>
      </c>
      <c r="F6675" s="56" t="s">
        <v>5642</v>
      </c>
    </row>
    <row r="6676" spans="1:6" x14ac:dyDescent="0.25">
      <c r="A6676" s="56" t="s">
        <v>3099</v>
      </c>
      <c r="B6676" s="56" t="s">
        <v>5642</v>
      </c>
      <c r="C6676" s="56" t="s">
        <v>5780</v>
      </c>
      <c r="D6676" s="57" t="s">
        <v>5769</v>
      </c>
      <c r="E6676" s="72" t="s">
        <v>5757</v>
      </c>
      <c r="F6676" s="56" t="s">
        <v>5642</v>
      </c>
    </row>
    <row r="6677" spans="1:6" x14ac:dyDescent="0.25">
      <c r="A6677" s="56" t="s">
        <v>3936</v>
      </c>
      <c r="B6677" s="56" t="s">
        <v>5642</v>
      </c>
      <c r="C6677" s="56" t="s">
        <v>5780</v>
      </c>
      <c r="D6677" s="57" t="s">
        <v>5769</v>
      </c>
      <c r="E6677" s="72" t="s">
        <v>5757</v>
      </c>
      <c r="F6677" s="56" t="s">
        <v>5642</v>
      </c>
    </row>
    <row r="6678" spans="1:6" x14ac:dyDescent="0.25">
      <c r="A6678" s="56" t="s">
        <v>4241</v>
      </c>
      <c r="B6678" s="56" t="s">
        <v>5642</v>
      </c>
      <c r="C6678" s="56" t="s">
        <v>5780</v>
      </c>
      <c r="D6678" s="57" t="s">
        <v>5769</v>
      </c>
      <c r="E6678" s="72" t="s">
        <v>5757</v>
      </c>
      <c r="F6678" s="56" t="s">
        <v>5642</v>
      </c>
    </row>
    <row r="6679" spans="1:6" x14ac:dyDescent="0.25">
      <c r="A6679" s="56" t="s">
        <v>3217</v>
      </c>
      <c r="B6679" s="56" t="s">
        <v>5642</v>
      </c>
      <c r="C6679" s="56" t="s">
        <v>5791</v>
      </c>
      <c r="D6679" s="57" t="s">
        <v>5769</v>
      </c>
      <c r="E6679" s="72" t="s">
        <v>5757</v>
      </c>
      <c r="F6679" s="56" t="s">
        <v>5642</v>
      </c>
    </row>
    <row r="6680" spans="1:6" x14ac:dyDescent="0.25">
      <c r="A6680" s="56" t="s">
        <v>3563</v>
      </c>
      <c r="B6680" s="56" t="s">
        <v>5642</v>
      </c>
      <c r="C6680" s="56" t="s">
        <v>5791</v>
      </c>
      <c r="D6680" s="57" t="s">
        <v>5769</v>
      </c>
      <c r="E6680" s="72" t="s">
        <v>5757</v>
      </c>
      <c r="F6680" s="56" t="s">
        <v>5642</v>
      </c>
    </row>
    <row r="6681" spans="1:6" x14ac:dyDescent="0.25">
      <c r="A6681" s="56" t="s">
        <v>4326</v>
      </c>
      <c r="B6681" s="56" t="s">
        <v>5642</v>
      </c>
      <c r="C6681" s="56" t="s">
        <v>5791</v>
      </c>
      <c r="D6681" s="57" t="s">
        <v>5769</v>
      </c>
      <c r="E6681" s="72" t="s">
        <v>5757</v>
      </c>
      <c r="F6681" s="56" t="s">
        <v>5642</v>
      </c>
    </row>
    <row r="6682" spans="1:6" x14ac:dyDescent="0.25">
      <c r="A6682" s="56" t="s">
        <v>4831</v>
      </c>
      <c r="B6682" s="56" t="s">
        <v>5642</v>
      </c>
      <c r="C6682" s="56" t="s">
        <v>5791</v>
      </c>
      <c r="D6682" s="57" t="s">
        <v>5769</v>
      </c>
      <c r="E6682" s="72" t="s">
        <v>5757</v>
      </c>
      <c r="F6682" s="56" t="s">
        <v>5642</v>
      </c>
    </row>
    <row r="6683" spans="1:6" x14ac:dyDescent="0.25">
      <c r="A6683" s="56" t="s">
        <v>781</v>
      </c>
      <c r="B6683" s="56" t="s">
        <v>5642</v>
      </c>
      <c r="C6683" s="56" t="s">
        <v>5791</v>
      </c>
      <c r="D6683" s="57" t="s">
        <v>5769</v>
      </c>
      <c r="E6683" s="72" t="s">
        <v>5757</v>
      </c>
      <c r="F6683" s="56" t="s">
        <v>5642</v>
      </c>
    </row>
    <row r="6684" spans="1:6" x14ac:dyDescent="0.25">
      <c r="A6684" s="56" t="s">
        <v>3750</v>
      </c>
      <c r="B6684" s="56" t="s">
        <v>5642</v>
      </c>
      <c r="C6684" s="56" t="s">
        <v>5791</v>
      </c>
      <c r="D6684" s="57" t="s">
        <v>5769</v>
      </c>
      <c r="E6684" s="72" t="s">
        <v>5757</v>
      </c>
      <c r="F6684" s="56" t="s">
        <v>5642</v>
      </c>
    </row>
    <row r="6685" spans="1:6" x14ac:dyDescent="0.25">
      <c r="A6685" s="56" t="s">
        <v>3708</v>
      </c>
      <c r="B6685" s="56" t="s">
        <v>5642</v>
      </c>
      <c r="C6685" s="56" t="s">
        <v>5791</v>
      </c>
      <c r="D6685" s="57" t="s">
        <v>5769</v>
      </c>
      <c r="E6685" s="72" t="s">
        <v>5757</v>
      </c>
      <c r="F6685" s="56" t="s">
        <v>5642</v>
      </c>
    </row>
    <row r="6686" spans="1:6" x14ac:dyDescent="0.25">
      <c r="A6686" s="56" t="s">
        <v>4166</v>
      </c>
      <c r="B6686" s="56" t="s">
        <v>5642</v>
      </c>
      <c r="C6686" s="56" t="s">
        <v>5791</v>
      </c>
      <c r="D6686" s="57" t="s">
        <v>5769</v>
      </c>
      <c r="E6686" s="72" t="s">
        <v>5757</v>
      </c>
      <c r="F6686" s="56" t="s">
        <v>5642</v>
      </c>
    </row>
    <row r="6687" spans="1:6" x14ac:dyDescent="0.25">
      <c r="A6687" s="56" t="s">
        <v>2924</v>
      </c>
      <c r="B6687" s="56" t="s">
        <v>5642</v>
      </c>
      <c r="C6687" s="56" t="s">
        <v>5791</v>
      </c>
      <c r="D6687" s="57" t="s">
        <v>5769</v>
      </c>
      <c r="E6687" s="72" t="s">
        <v>5757</v>
      </c>
      <c r="F6687" s="56" t="s">
        <v>5642</v>
      </c>
    </row>
    <row r="6688" spans="1:6" x14ac:dyDescent="0.25">
      <c r="A6688" s="56" t="s">
        <v>4026</v>
      </c>
      <c r="B6688" s="56" t="s">
        <v>5642</v>
      </c>
      <c r="C6688" s="56" t="s">
        <v>5791</v>
      </c>
      <c r="D6688" s="57" t="s">
        <v>5769</v>
      </c>
      <c r="E6688" s="72" t="s">
        <v>5757</v>
      </c>
      <c r="F6688" s="56" t="s">
        <v>5642</v>
      </c>
    </row>
    <row r="6689" spans="1:6" x14ac:dyDescent="0.25">
      <c r="A6689" s="56" t="s">
        <v>1139</v>
      </c>
      <c r="B6689" s="56" t="s">
        <v>5642</v>
      </c>
      <c r="C6689" s="56" t="s">
        <v>5791</v>
      </c>
      <c r="D6689" s="57" t="s">
        <v>5769</v>
      </c>
      <c r="E6689" s="72" t="s">
        <v>5757</v>
      </c>
      <c r="F6689" s="56" t="s">
        <v>5642</v>
      </c>
    </row>
    <row r="6690" spans="1:6" x14ac:dyDescent="0.25">
      <c r="A6690" s="56" t="s">
        <v>3670</v>
      </c>
      <c r="B6690" s="56" t="s">
        <v>5642</v>
      </c>
      <c r="C6690" s="56" t="s">
        <v>5791</v>
      </c>
      <c r="D6690" s="57" t="s">
        <v>5769</v>
      </c>
      <c r="E6690" s="72" t="s">
        <v>5757</v>
      </c>
      <c r="F6690" s="56" t="s">
        <v>5642</v>
      </c>
    </row>
    <row r="6691" spans="1:6" x14ac:dyDescent="0.25">
      <c r="A6691" s="56" t="s">
        <v>3269</v>
      </c>
      <c r="B6691" s="56" t="s">
        <v>5642</v>
      </c>
      <c r="C6691" s="56" t="s">
        <v>5791</v>
      </c>
      <c r="D6691" s="57" t="s">
        <v>5769</v>
      </c>
      <c r="E6691" s="72" t="s">
        <v>5757</v>
      </c>
      <c r="F6691" s="56" t="s">
        <v>5642</v>
      </c>
    </row>
    <row r="6692" spans="1:6" x14ac:dyDescent="0.25">
      <c r="A6692" s="56" t="s">
        <v>5098</v>
      </c>
      <c r="B6692" s="56" t="s">
        <v>5642</v>
      </c>
      <c r="C6692" s="56" t="s">
        <v>5791</v>
      </c>
      <c r="D6692" s="57" t="s">
        <v>5769</v>
      </c>
      <c r="E6692" s="72" t="s">
        <v>5757</v>
      </c>
      <c r="F6692" s="56" t="s">
        <v>5642</v>
      </c>
    </row>
    <row r="6693" spans="1:6" x14ac:dyDescent="0.25">
      <c r="A6693" s="56" t="s">
        <v>2970</v>
      </c>
      <c r="B6693" s="56" t="s">
        <v>5642</v>
      </c>
      <c r="C6693" s="56" t="s">
        <v>5791</v>
      </c>
      <c r="D6693" s="57" t="s">
        <v>5769</v>
      </c>
      <c r="E6693" s="72" t="s">
        <v>5757</v>
      </c>
      <c r="F6693" s="56" t="s">
        <v>5642</v>
      </c>
    </row>
    <row r="6694" spans="1:6" x14ac:dyDescent="0.25">
      <c r="A6694" s="56" t="s">
        <v>3915</v>
      </c>
      <c r="B6694" s="56" t="s">
        <v>5642</v>
      </c>
      <c r="C6694" s="56" t="s">
        <v>5791</v>
      </c>
      <c r="D6694" s="57" t="s">
        <v>5769</v>
      </c>
      <c r="E6694" s="72" t="s">
        <v>5757</v>
      </c>
      <c r="F6694" s="56" t="s">
        <v>5642</v>
      </c>
    </row>
    <row r="6695" spans="1:6" x14ac:dyDescent="0.25">
      <c r="A6695" s="56" t="s">
        <v>5100</v>
      </c>
      <c r="B6695" s="56" t="s">
        <v>5642</v>
      </c>
      <c r="C6695" s="56" t="s">
        <v>5791</v>
      </c>
      <c r="D6695" s="57" t="s">
        <v>5769</v>
      </c>
      <c r="E6695" s="72" t="s">
        <v>5757</v>
      </c>
      <c r="F6695" s="56" t="s">
        <v>5642</v>
      </c>
    </row>
    <row r="6696" spans="1:6" x14ac:dyDescent="0.25">
      <c r="A6696" s="56" t="s">
        <v>3713</v>
      </c>
      <c r="B6696" s="56" t="s">
        <v>5642</v>
      </c>
      <c r="C6696" s="56" t="s">
        <v>5791</v>
      </c>
      <c r="D6696" s="57" t="s">
        <v>5769</v>
      </c>
      <c r="E6696" s="72" t="s">
        <v>5757</v>
      </c>
      <c r="F6696" s="56" t="s">
        <v>5642</v>
      </c>
    </row>
    <row r="6697" spans="1:6" x14ac:dyDescent="0.25">
      <c r="A6697" s="56" t="s">
        <v>3916</v>
      </c>
      <c r="B6697" s="56" t="s">
        <v>5642</v>
      </c>
      <c r="C6697" s="56" t="s">
        <v>5791</v>
      </c>
      <c r="D6697" s="57" t="s">
        <v>5769</v>
      </c>
      <c r="E6697" s="72" t="s">
        <v>5757</v>
      </c>
      <c r="F6697" s="56" t="s">
        <v>5642</v>
      </c>
    </row>
    <row r="6698" spans="1:6" x14ac:dyDescent="0.25">
      <c r="A6698" s="56" t="s">
        <v>3993</v>
      </c>
      <c r="B6698" s="56" t="s">
        <v>5642</v>
      </c>
      <c r="C6698" s="56" t="s">
        <v>5791</v>
      </c>
      <c r="D6698" s="57" t="s">
        <v>5769</v>
      </c>
      <c r="E6698" s="72" t="s">
        <v>5757</v>
      </c>
      <c r="F6698" s="56" t="s">
        <v>5642</v>
      </c>
    </row>
    <row r="6699" spans="1:6" x14ac:dyDescent="0.25">
      <c r="A6699" s="56" t="s">
        <v>795</v>
      </c>
      <c r="B6699" s="56" t="s">
        <v>5642</v>
      </c>
      <c r="C6699" s="56" t="s">
        <v>5791</v>
      </c>
      <c r="D6699" s="57" t="s">
        <v>5769</v>
      </c>
      <c r="E6699" s="72" t="s">
        <v>5757</v>
      </c>
      <c r="F6699" s="56" t="s">
        <v>5642</v>
      </c>
    </row>
    <row r="6700" spans="1:6" x14ac:dyDescent="0.25">
      <c r="A6700" s="56" t="s">
        <v>4143</v>
      </c>
      <c r="B6700" s="56" t="s">
        <v>5642</v>
      </c>
      <c r="C6700" s="56" t="s">
        <v>5791</v>
      </c>
      <c r="D6700" s="57" t="s">
        <v>5769</v>
      </c>
      <c r="E6700" s="72" t="s">
        <v>5757</v>
      </c>
      <c r="F6700" s="56" t="s">
        <v>5642</v>
      </c>
    </row>
    <row r="6701" spans="1:6" x14ac:dyDescent="0.25">
      <c r="A6701" s="56" t="s">
        <v>4823</v>
      </c>
      <c r="B6701" s="56" t="s">
        <v>5642</v>
      </c>
      <c r="C6701" s="56" t="s">
        <v>5791</v>
      </c>
      <c r="D6701" s="57" t="s">
        <v>5769</v>
      </c>
      <c r="E6701" s="72" t="s">
        <v>5757</v>
      </c>
      <c r="F6701" s="56" t="s">
        <v>5642</v>
      </c>
    </row>
    <row r="6702" spans="1:6" x14ac:dyDescent="0.25">
      <c r="A6702" s="56" t="s">
        <v>3165</v>
      </c>
      <c r="B6702" s="56" t="s">
        <v>5642</v>
      </c>
      <c r="C6702" s="56" t="s">
        <v>5791</v>
      </c>
      <c r="D6702" s="57" t="s">
        <v>5769</v>
      </c>
      <c r="E6702" s="72" t="s">
        <v>5757</v>
      </c>
      <c r="F6702" s="56" t="s">
        <v>5642</v>
      </c>
    </row>
    <row r="6703" spans="1:6" x14ac:dyDescent="0.25">
      <c r="A6703" s="56" t="s">
        <v>4187</v>
      </c>
      <c r="B6703" s="56" t="s">
        <v>5642</v>
      </c>
      <c r="C6703" s="56" t="s">
        <v>5791</v>
      </c>
      <c r="D6703" s="57" t="s">
        <v>5769</v>
      </c>
      <c r="E6703" s="72" t="s">
        <v>5757</v>
      </c>
      <c r="F6703" s="56" t="s">
        <v>5642</v>
      </c>
    </row>
    <row r="6704" spans="1:6" x14ac:dyDescent="0.25">
      <c r="A6704" s="56" t="s">
        <v>4591</v>
      </c>
      <c r="B6704" s="56" t="s">
        <v>5643</v>
      </c>
      <c r="C6704" s="56" t="s">
        <v>5772</v>
      </c>
      <c r="D6704" s="57" t="s">
        <v>5769</v>
      </c>
      <c r="E6704" s="72" t="s">
        <v>5757</v>
      </c>
      <c r="F6704" s="56" t="s">
        <v>5643</v>
      </c>
    </row>
    <row r="6705" spans="1:6" x14ac:dyDescent="0.25">
      <c r="A6705" s="56" t="s">
        <v>4234</v>
      </c>
      <c r="B6705" s="56" t="s">
        <v>5643</v>
      </c>
      <c r="C6705" s="56" t="s">
        <v>5772</v>
      </c>
      <c r="D6705" s="57" t="s">
        <v>5769</v>
      </c>
      <c r="E6705" s="72" t="s">
        <v>5757</v>
      </c>
      <c r="F6705" s="56" t="s">
        <v>5643</v>
      </c>
    </row>
    <row r="6706" spans="1:6" x14ac:dyDescent="0.25">
      <c r="A6706" s="56" t="s">
        <v>4932</v>
      </c>
      <c r="B6706" s="56" t="s">
        <v>5643</v>
      </c>
      <c r="C6706" s="56" t="s">
        <v>5772</v>
      </c>
      <c r="D6706" s="57" t="s">
        <v>5769</v>
      </c>
      <c r="E6706" s="72" t="s">
        <v>5757</v>
      </c>
      <c r="F6706" s="56" t="s">
        <v>5643</v>
      </c>
    </row>
    <row r="6707" spans="1:6" x14ac:dyDescent="0.25">
      <c r="A6707" s="56" t="s">
        <v>3952</v>
      </c>
      <c r="B6707" s="56" t="s">
        <v>5643</v>
      </c>
      <c r="C6707" s="56" t="s">
        <v>5772</v>
      </c>
      <c r="D6707" s="57" t="s">
        <v>5769</v>
      </c>
      <c r="E6707" s="72" t="s">
        <v>5757</v>
      </c>
      <c r="F6707" s="56" t="s">
        <v>5643</v>
      </c>
    </row>
    <row r="6708" spans="1:6" x14ac:dyDescent="0.25">
      <c r="A6708" s="56" t="s">
        <v>4207</v>
      </c>
      <c r="B6708" s="56" t="s">
        <v>5643</v>
      </c>
      <c r="C6708" s="56" t="s">
        <v>5772</v>
      </c>
      <c r="D6708" s="57" t="s">
        <v>5769</v>
      </c>
      <c r="E6708" s="72" t="s">
        <v>5757</v>
      </c>
      <c r="F6708" s="56" t="s">
        <v>5643</v>
      </c>
    </row>
    <row r="6709" spans="1:6" x14ac:dyDescent="0.25">
      <c r="A6709" s="56" t="s">
        <v>2952</v>
      </c>
      <c r="B6709" s="56" t="s">
        <v>5643</v>
      </c>
      <c r="C6709" s="56" t="s">
        <v>5772</v>
      </c>
      <c r="D6709" s="57" t="s">
        <v>5769</v>
      </c>
      <c r="E6709" s="72" t="s">
        <v>5757</v>
      </c>
      <c r="F6709" s="56" t="s">
        <v>5643</v>
      </c>
    </row>
    <row r="6710" spans="1:6" x14ac:dyDescent="0.25">
      <c r="A6710" s="56" t="s">
        <v>2895</v>
      </c>
      <c r="B6710" s="56" t="s">
        <v>5643</v>
      </c>
      <c r="C6710" s="56" t="s">
        <v>5772</v>
      </c>
      <c r="D6710" s="57" t="s">
        <v>5769</v>
      </c>
      <c r="E6710" s="72" t="s">
        <v>5757</v>
      </c>
      <c r="F6710" s="56" t="s">
        <v>5643</v>
      </c>
    </row>
    <row r="6711" spans="1:6" x14ac:dyDescent="0.25">
      <c r="A6711" s="56" t="s">
        <v>5117</v>
      </c>
      <c r="B6711" s="56" t="s">
        <v>5643</v>
      </c>
      <c r="C6711" s="56" t="s">
        <v>5772</v>
      </c>
      <c r="D6711" s="57" t="s">
        <v>5769</v>
      </c>
      <c r="E6711" s="72" t="s">
        <v>5757</v>
      </c>
      <c r="F6711" s="56" t="s">
        <v>5643</v>
      </c>
    </row>
    <row r="6712" spans="1:6" x14ac:dyDescent="0.25">
      <c r="A6712" s="56" t="s">
        <v>4592</v>
      </c>
      <c r="B6712" s="56" t="s">
        <v>5643</v>
      </c>
      <c r="C6712" s="56" t="s">
        <v>5772</v>
      </c>
      <c r="D6712" s="57" t="s">
        <v>5769</v>
      </c>
      <c r="E6712" s="72" t="s">
        <v>5757</v>
      </c>
      <c r="F6712" s="56" t="s">
        <v>5643</v>
      </c>
    </row>
    <row r="6713" spans="1:6" x14ac:dyDescent="0.25">
      <c r="A6713" s="56" t="s">
        <v>4545</v>
      </c>
      <c r="B6713" s="56" t="s">
        <v>5643</v>
      </c>
      <c r="C6713" s="56" t="s">
        <v>5772</v>
      </c>
      <c r="D6713" s="57" t="s">
        <v>5769</v>
      </c>
      <c r="E6713" s="72" t="s">
        <v>5757</v>
      </c>
      <c r="F6713" s="56" t="s">
        <v>5643</v>
      </c>
    </row>
    <row r="6714" spans="1:6" x14ac:dyDescent="0.25">
      <c r="A6714" s="56" t="s">
        <v>3057</v>
      </c>
      <c r="B6714" s="56" t="s">
        <v>5643</v>
      </c>
      <c r="C6714" s="56" t="s">
        <v>5772</v>
      </c>
      <c r="D6714" s="57" t="s">
        <v>5769</v>
      </c>
      <c r="E6714" s="72" t="s">
        <v>5757</v>
      </c>
      <c r="F6714" s="56" t="s">
        <v>5643</v>
      </c>
    </row>
    <row r="6715" spans="1:6" x14ac:dyDescent="0.25">
      <c r="A6715" s="56" t="s">
        <v>4792</v>
      </c>
      <c r="B6715" s="56" t="s">
        <v>5643</v>
      </c>
      <c r="C6715" s="56" t="s">
        <v>5772</v>
      </c>
      <c r="D6715" s="57" t="s">
        <v>5769</v>
      </c>
      <c r="E6715" s="72" t="s">
        <v>5757</v>
      </c>
      <c r="F6715" s="56" t="s">
        <v>5643</v>
      </c>
    </row>
    <row r="6716" spans="1:6" x14ac:dyDescent="0.25">
      <c r="A6716" s="56" t="s">
        <v>3860</v>
      </c>
      <c r="B6716" s="56" t="s">
        <v>5643</v>
      </c>
      <c r="C6716" s="56" t="s">
        <v>5772</v>
      </c>
      <c r="D6716" s="57" t="s">
        <v>5769</v>
      </c>
      <c r="E6716" s="72" t="s">
        <v>5757</v>
      </c>
      <c r="F6716" s="56" t="s">
        <v>5643</v>
      </c>
    </row>
    <row r="6717" spans="1:6" x14ac:dyDescent="0.25">
      <c r="A6717" s="56" t="s">
        <v>4239</v>
      </c>
      <c r="B6717" s="56" t="s">
        <v>5643</v>
      </c>
      <c r="C6717" s="56" t="s">
        <v>5772</v>
      </c>
      <c r="D6717" s="57" t="s">
        <v>5769</v>
      </c>
      <c r="E6717" s="72" t="s">
        <v>5757</v>
      </c>
      <c r="F6717" s="56" t="s">
        <v>5643</v>
      </c>
    </row>
    <row r="6718" spans="1:6" x14ac:dyDescent="0.25">
      <c r="A6718" s="56" t="s">
        <v>3058</v>
      </c>
      <c r="B6718" s="56" t="s">
        <v>5643</v>
      </c>
      <c r="C6718" s="56" t="s">
        <v>5772</v>
      </c>
      <c r="D6718" s="57" t="s">
        <v>5769</v>
      </c>
      <c r="E6718" s="72" t="s">
        <v>5757</v>
      </c>
      <c r="F6718" s="56" t="s">
        <v>5643</v>
      </c>
    </row>
    <row r="6719" spans="1:6" x14ac:dyDescent="0.25">
      <c r="A6719" s="56" t="s">
        <v>4837</v>
      </c>
      <c r="B6719" s="56" t="s">
        <v>5643</v>
      </c>
      <c r="C6719" s="56" t="s">
        <v>5772</v>
      </c>
      <c r="D6719" s="57" t="s">
        <v>5769</v>
      </c>
      <c r="E6719" s="72" t="s">
        <v>5757</v>
      </c>
      <c r="F6719" s="56" t="s">
        <v>5643</v>
      </c>
    </row>
    <row r="6720" spans="1:6" x14ac:dyDescent="0.25">
      <c r="A6720" s="56" t="s">
        <v>3756</v>
      </c>
      <c r="B6720" s="56" t="s">
        <v>5643</v>
      </c>
      <c r="C6720" s="56" t="s">
        <v>5772</v>
      </c>
      <c r="D6720" s="57" t="s">
        <v>5769</v>
      </c>
      <c r="E6720" s="72" t="s">
        <v>5757</v>
      </c>
      <c r="F6720" s="56" t="s">
        <v>5643</v>
      </c>
    </row>
    <row r="6721" spans="1:6" x14ac:dyDescent="0.25">
      <c r="A6721" s="56" t="s">
        <v>4138</v>
      </c>
      <c r="B6721" s="56" t="s">
        <v>5643</v>
      </c>
      <c r="C6721" s="56" t="s">
        <v>5772</v>
      </c>
      <c r="D6721" s="57" t="s">
        <v>5769</v>
      </c>
      <c r="E6721" s="72" t="s">
        <v>5757</v>
      </c>
      <c r="F6721" s="56" t="s">
        <v>5643</v>
      </c>
    </row>
    <row r="6722" spans="1:6" x14ac:dyDescent="0.25">
      <c r="A6722" s="56" t="s">
        <v>4881</v>
      </c>
      <c r="B6722" s="56" t="s">
        <v>5643</v>
      </c>
      <c r="C6722" s="56" t="s">
        <v>5772</v>
      </c>
      <c r="D6722" s="57" t="s">
        <v>5769</v>
      </c>
      <c r="E6722" s="72" t="s">
        <v>5757</v>
      </c>
      <c r="F6722" s="56" t="s">
        <v>5643</v>
      </c>
    </row>
    <row r="6723" spans="1:6" x14ac:dyDescent="0.25">
      <c r="A6723" s="56" t="s">
        <v>5064</v>
      </c>
      <c r="B6723" s="56" t="s">
        <v>5643</v>
      </c>
      <c r="C6723" s="56" t="s">
        <v>5772</v>
      </c>
      <c r="D6723" s="57" t="s">
        <v>5769</v>
      </c>
      <c r="E6723" s="72" t="s">
        <v>5757</v>
      </c>
      <c r="F6723" s="56" t="s">
        <v>5643</v>
      </c>
    </row>
    <row r="6724" spans="1:6" x14ac:dyDescent="0.25">
      <c r="A6724" s="56" t="s">
        <v>3262</v>
      </c>
      <c r="B6724" s="56" t="s">
        <v>5643</v>
      </c>
      <c r="C6724" s="56" t="s">
        <v>5772</v>
      </c>
      <c r="D6724" s="57" t="s">
        <v>5769</v>
      </c>
      <c r="E6724" s="72" t="s">
        <v>5757</v>
      </c>
      <c r="F6724" s="56" t="s">
        <v>5643</v>
      </c>
    </row>
    <row r="6725" spans="1:6" x14ac:dyDescent="0.25">
      <c r="A6725" s="56" t="s">
        <v>3862</v>
      </c>
      <c r="B6725" s="56" t="s">
        <v>5643</v>
      </c>
      <c r="C6725" s="56" t="s">
        <v>5772</v>
      </c>
      <c r="D6725" s="57" t="s">
        <v>5769</v>
      </c>
      <c r="E6725" s="72" t="s">
        <v>5757</v>
      </c>
      <c r="F6725" s="56" t="s">
        <v>5643</v>
      </c>
    </row>
    <row r="6726" spans="1:6" x14ac:dyDescent="0.25">
      <c r="A6726" s="56" t="s">
        <v>3543</v>
      </c>
      <c r="B6726" s="56" t="s">
        <v>5643</v>
      </c>
      <c r="C6726" s="56" t="s">
        <v>5772</v>
      </c>
      <c r="D6726" s="57" t="s">
        <v>5769</v>
      </c>
      <c r="E6726" s="72" t="s">
        <v>5757</v>
      </c>
      <c r="F6726" s="56" t="s">
        <v>5643</v>
      </c>
    </row>
    <row r="6727" spans="1:6" x14ac:dyDescent="0.25">
      <c r="A6727" s="56" t="s">
        <v>4411</v>
      </c>
      <c r="B6727" s="56" t="s">
        <v>5643</v>
      </c>
      <c r="C6727" s="56" t="s">
        <v>5772</v>
      </c>
      <c r="D6727" s="57" t="s">
        <v>5769</v>
      </c>
      <c r="E6727" s="72" t="s">
        <v>5757</v>
      </c>
      <c r="F6727" s="56" t="s">
        <v>5643</v>
      </c>
    </row>
    <row r="6728" spans="1:6" x14ac:dyDescent="0.25">
      <c r="A6728" s="56" t="s">
        <v>4127</v>
      </c>
      <c r="B6728" s="56" t="s">
        <v>5643</v>
      </c>
      <c r="C6728" s="56" t="s">
        <v>5772</v>
      </c>
      <c r="D6728" s="57" t="s">
        <v>5769</v>
      </c>
      <c r="E6728" s="72" t="s">
        <v>5757</v>
      </c>
      <c r="F6728" s="56" t="s">
        <v>5643</v>
      </c>
    </row>
    <row r="6729" spans="1:6" x14ac:dyDescent="0.25">
      <c r="A6729" s="56" t="s">
        <v>3076</v>
      </c>
      <c r="B6729" s="56" t="s">
        <v>5643</v>
      </c>
      <c r="C6729" s="56" t="s">
        <v>5772</v>
      </c>
      <c r="D6729" s="57" t="s">
        <v>5769</v>
      </c>
      <c r="E6729" s="72" t="s">
        <v>5757</v>
      </c>
      <c r="F6729" s="56" t="s">
        <v>5643</v>
      </c>
    </row>
    <row r="6730" spans="1:6" x14ac:dyDescent="0.25">
      <c r="A6730" s="56" t="s">
        <v>4594</v>
      </c>
      <c r="B6730" s="56" t="s">
        <v>5643</v>
      </c>
      <c r="C6730" s="56" t="s">
        <v>1263</v>
      </c>
      <c r="D6730" s="57" t="s">
        <v>5769</v>
      </c>
      <c r="E6730" s="72" t="s">
        <v>5757</v>
      </c>
      <c r="F6730" s="56" t="s">
        <v>5643</v>
      </c>
    </row>
    <row r="6731" spans="1:6" x14ac:dyDescent="0.25">
      <c r="A6731" s="56" t="s">
        <v>4178</v>
      </c>
      <c r="B6731" s="56" t="s">
        <v>5643</v>
      </c>
      <c r="C6731" s="56" t="s">
        <v>1263</v>
      </c>
      <c r="D6731" s="57" t="s">
        <v>5769</v>
      </c>
      <c r="E6731" s="72" t="s">
        <v>5757</v>
      </c>
      <c r="F6731" s="56" t="s">
        <v>5643</v>
      </c>
    </row>
    <row r="6732" spans="1:6" x14ac:dyDescent="0.25">
      <c r="A6732" s="56" t="s">
        <v>4646</v>
      </c>
      <c r="B6732" s="56" t="s">
        <v>5643</v>
      </c>
      <c r="C6732" s="56" t="s">
        <v>1263</v>
      </c>
      <c r="D6732" s="57" t="s">
        <v>5769</v>
      </c>
      <c r="E6732" s="72" t="s">
        <v>5757</v>
      </c>
      <c r="F6732" s="56" t="s">
        <v>5643</v>
      </c>
    </row>
    <row r="6733" spans="1:6" x14ac:dyDescent="0.25">
      <c r="A6733" s="56" t="s">
        <v>5088</v>
      </c>
      <c r="B6733" s="56" t="s">
        <v>5643</v>
      </c>
      <c r="C6733" s="56" t="s">
        <v>1263</v>
      </c>
      <c r="D6733" s="57" t="s">
        <v>5769</v>
      </c>
      <c r="E6733" s="72" t="s">
        <v>5757</v>
      </c>
      <c r="F6733" s="56" t="s">
        <v>5643</v>
      </c>
    </row>
    <row r="6734" spans="1:6" x14ac:dyDescent="0.25">
      <c r="A6734" s="56" t="s">
        <v>4906</v>
      </c>
      <c r="B6734" s="56" t="s">
        <v>5643</v>
      </c>
      <c r="C6734" s="56" t="s">
        <v>1263</v>
      </c>
      <c r="D6734" s="57" t="s">
        <v>5769</v>
      </c>
      <c r="E6734" s="72" t="s">
        <v>5757</v>
      </c>
      <c r="F6734" s="56" t="s">
        <v>5643</v>
      </c>
    </row>
    <row r="6735" spans="1:6" x14ac:dyDescent="0.25">
      <c r="A6735" s="56" t="s">
        <v>2917</v>
      </c>
      <c r="B6735" s="56" t="s">
        <v>5643</v>
      </c>
      <c r="C6735" s="56" t="s">
        <v>1263</v>
      </c>
      <c r="D6735" s="57" t="s">
        <v>5769</v>
      </c>
      <c r="E6735" s="72" t="s">
        <v>5757</v>
      </c>
      <c r="F6735" s="56" t="s">
        <v>5643</v>
      </c>
    </row>
    <row r="6736" spans="1:6" x14ac:dyDescent="0.25">
      <c r="A6736" s="56" t="s">
        <v>3732</v>
      </c>
      <c r="B6736" s="56" t="s">
        <v>5643</v>
      </c>
      <c r="C6736" s="56" t="s">
        <v>1263</v>
      </c>
      <c r="D6736" s="57" t="s">
        <v>5769</v>
      </c>
      <c r="E6736" s="72" t="s">
        <v>5757</v>
      </c>
      <c r="F6736" s="56" t="s">
        <v>5643</v>
      </c>
    </row>
    <row r="6737" spans="1:6" x14ac:dyDescent="0.25">
      <c r="A6737" s="56" t="s">
        <v>3868</v>
      </c>
      <c r="B6737" s="56" t="s">
        <v>5643</v>
      </c>
      <c r="C6737" s="56" t="s">
        <v>1263</v>
      </c>
      <c r="D6737" s="57" t="s">
        <v>5769</v>
      </c>
      <c r="E6737" s="72" t="s">
        <v>5757</v>
      </c>
      <c r="F6737" s="56" t="s">
        <v>5643</v>
      </c>
    </row>
    <row r="6738" spans="1:6" x14ac:dyDescent="0.25">
      <c r="A6738" s="56" t="s">
        <v>2919</v>
      </c>
      <c r="B6738" s="56" t="s">
        <v>5643</v>
      </c>
      <c r="C6738" s="56" t="s">
        <v>1263</v>
      </c>
      <c r="D6738" s="57" t="s">
        <v>5769</v>
      </c>
      <c r="E6738" s="72" t="s">
        <v>5757</v>
      </c>
      <c r="F6738" s="56" t="s">
        <v>5643</v>
      </c>
    </row>
    <row r="6739" spans="1:6" x14ac:dyDescent="0.25">
      <c r="A6739" s="56" t="s">
        <v>3174</v>
      </c>
      <c r="B6739" s="56" t="s">
        <v>5643</v>
      </c>
      <c r="C6739" s="56" t="s">
        <v>1263</v>
      </c>
      <c r="D6739" s="57" t="s">
        <v>5769</v>
      </c>
      <c r="E6739" s="72" t="s">
        <v>5757</v>
      </c>
      <c r="F6739" s="56" t="s">
        <v>5643</v>
      </c>
    </row>
    <row r="6740" spans="1:6" x14ac:dyDescent="0.25">
      <c r="A6740" s="56" t="s">
        <v>3869</v>
      </c>
      <c r="B6740" s="56" t="s">
        <v>5643</v>
      </c>
      <c r="C6740" s="56" t="s">
        <v>1263</v>
      </c>
      <c r="D6740" s="57" t="s">
        <v>5769</v>
      </c>
      <c r="E6740" s="72" t="s">
        <v>5757</v>
      </c>
      <c r="F6740" s="56" t="s">
        <v>5643</v>
      </c>
    </row>
    <row r="6741" spans="1:6" x14ac:dyDescent="0.25">
      <c r="A6741" s="56" t="s">
        <v>4886</v>
      </c>
      <c r="B6741" s="56" t="s">
        <v>5643</v>
      </c>
      <c r="C6741" s="56" t="s">
        <v>1263</v>
      </c>
      <c r="D6741" s="57" t="s">
        <v>5769</v>
      </c>
      <c r="E6741" s="72" t="s">
        <v>5757</v>
      </c>
      <c r="F6741" s="56" t="s">
        <v>5643</v>
      </c>
    </row>
    <row r="6742" spans="1:6" x14ac:dyDescent="0.25">
      <c r="A6742" s="56" t="s">
        <v>3511</v>
      </c>
      <c r="B6742" s="56" t="s">
        <v>5643</v>
      </c>
      <c r="C6742" s="56" t="s">
        <v>1263</v>
      </c>
      <c r="D6742" s="57" t="s">
        <v>5769</v>
      </c>
      <c r="E6742" s="72" t="s">
        <v>5757</v>
      </c>
      <c r="F6742" s="56" t="s">
        <v>5643</v>
      </c>
    </row>
    <row r="6743" spans="1:6" x14ac:dyDescent="0.25">
      <c r="A6743" s="56" t="s">
        <v>4888</v>
      </c>
      <c r="B6743" s="56" t="s">
        <v>5643</v>
      </c>
      <c r="C6743" s="56" t="s">
        <v>1263</v>
      </c>
      <c r="D6743" s="57" t="s">
        <v>5769</v>
      </c>
      <c r="E6743" s="72" t="s">
        <v>5757</v>
      </c>
      <c r="F6743" s="56" t="s">
        <v>5643</v>
      </c>
    </row>
    <row r="6744" spans="1:6" x14ac:dyDescent="0.25">
      <c r="A6744" s="56" t="s">
        <v>3575</v>
      </c>
      <c r="B6744" s="56" t="s">
        <v>5643</v>
      </c>
      <c r="C6744" s="56" t="s">
        <v>1263</v>
      </c>
      <c r="D6744" s="57" t="s">
        <v>5769</v>
      </c>
      <c r="E6744" s="72" t="s">
        <v>5757</v>
      </c>
      <c r="F6744" s="56" t="s">
        <v>5643</v>
      </c>
    </row>
    <row r="6745" spans="1:6" x14ac:dyDescent="0.25">
      <c r="A6745" s="56" t="s">
        <v>4820</v>
      </c>
      <c r="B6745" s="56" t="s">
        <v>5643</v>
      </c>
      <c r="C6745" s="56" t="s">
        <v>1263</v>
      </c>
      <c r="D6745" s="57" t="s">
        <v>5769</v>
      </c>
      <c r="E6745" s="72" t="s">
        <v>5757</v>
      </c>
      <c r="F6745" s="56" t="s">
        <v>5643</v>
      </c>
    </row>
    <row r="6746" spans="1:6" x14ac:dyDescent="0.25">
      <c r="A6746" s="56" t="s">
        <v>5065</v>
      </c>
      <c r="B6746" s="56" t="s">
        <v>5643</v>
      </c>
      <c r="C6746" s="56" t="s">
        <v>1263</v>
      </c>
      <c r="D6746" s="57" t="s">
        <v>5769</v>
      </c>
      <c r="E6746" s="72" t="s">
        <v>5757</v>
      </c>
      <c r="F6746" s="56" t="s">
        <v>5643</v>
      </c>
    </row>
    <row r="6747" spans="1:6" x14ac:dyDescent="0.25">
      <c r="A6747" s="56" t="s">
        <v>2983</v>
      </c>
      <c r="B6747" s="56" t="s">
        <v>5643</v>
      </c>
      <c r="C6747" s="56" t="s">
        <v>1263</v>
      </c>
      <c r="D6747" s="57" t="s">
        <v>5769</v>
      </c>
      <c r="E6747" s="72" t="s">
        <v>5757</v>
      </c>
      <c r="F6747" s="56" t="s">
        <v>5643</v>
      </c>
    </row>
    <row r="6748" spans="1:6" x14ac:dyDescent="0.25">
      <c r="A6748" s="56" t="s">
        <v>3870</v>
      </c>
      <c r="B6748" s="56" t="s">
        <v>5643</v>
      </c>
      <c r="C6748" s="56" t="s">
        <v>1263</v>
      </c>
      <c r="D6748" s="57" t="s">
        <v>5769</v>
      </c>
      <c r="E6748" s="72" t="s">
        <v>5757</v>
      </c>
      <c r="F6748" s="56" t="s">
        <v>5643</v>
      </c>
    </row>
    <row r="6749" spans="1:6" x14ac:dyDescent="0.25">
      <c r="A6749" s="56" t="s">
        <v>2984</v>
      </c>
      <c r="B6749" s="56" t="s">
        <v>5643</v>
      </c>
      <c r="C6749" s="56" t="s">
        <v>1263</v>
      </c>
      <c r="D6749" s="57" t="s">
        <v>5769</v>
      </c>
      <c r="E6749" s="72" t="s">
        <v>5757</v>
      </c>
      <c r="F6749" s="56" t="s">
        <v>5643</v>
      </c>
    </row>
    <row r="6750" spans="1:6" x14ac:dyDescent="0.25">
      <c r="A6750" s="56" t="s">
        <v>4242</v>
      </c>
      <c r="B6750" s="56" t="s">
        <v>5643</v>
      </c>
      <c r="C6750" s="56" t="s">
        <v>1263</v>
      </c>
      <c r="D6750" s="57" t="s">
        <v>5769</v>
      </c>
      <c r="E6750" s="72" t="s">
        <v>5757</v>
      </c>
      <c r="F6750" s="56" t="s">
        <v>5643</v>
      </c>
    </row>
    <row r="6751" spans="1:6" x14ac:dyDescent="0.25">
      <c r="A6751" s="56" t="s">
        <v>4664</v>
      </c>
      <c r="B6751" s="56" t="s">
        <v>5643</v>
      </c>
      <c r="C6751" s="56" t="s">
        <v>1263</v>
      </c>
      <c r="D6751" s="57" t="s">
        <v>5769</v>
      </c>
      <c r="E6751" s="72" t="s">
        <v>5757</v>
      </c>
      <c r="F6751" s="56" t="s">
        <v>5643</v>
      </c>
    </row>
    <row r="6752" spans="1:6" x14ac:dyDescent="0.25">
      <c r="A6752" s="56" t="s">
        <v>3517</v>
      </c>
      <c r="B6752" s="56" t="s">
        <v>5643</v>
      </c>
      <c r="C6752" s="56" t="s">
        <v>1263</v>
      </c>
      <c r="D6752" s="57" t="s">
        <v>5769</v>
      </c>
      <c r="E6752" s="72" t="s">
        <v>5757</v>
      </c>
      <c r="F6752" s="56" t="s">
        <v>5643</v>
      </c>
    </row>
    <row r="6753" spans="1:6" x14ac:dyDescent="0.25">
      <c r="A6753" s="56" t="s">
        <v>2793</v>
      </c>
      <c r="B6753" s="56" t="s">
        <v>5643</v>
      </c>
      <c r="C6753" s="56" t="s">
        <v>1263</v>
      </c>
      <c r="D6753" s="57" t="s">
        <v>5769</v>
      </c>
      <c r="E6753" s="72" t="s">
        <v>5757</v>
      </c>
      <c r="F6753" s="56" t="s">
        <v>5643</v>
      </c>
    </row>
    <row r="6754" spans="1:6" x14ac:dyDescent="0.25">
      <c r="A6754" s="56" t="s">
        <v>4039</v>
      </c>
      <c r="B6754" s="56" t="s">
        <v>5643</v>
      </c>
      <c r="C6754" s="56" t="s">
        <v>1263</v>
      </c>
      <c r="D6754" s="57" t="s">
        <v>5769</v>
      </c>
      <c r="E6754" s="72" t="s">
        <v>5757</v>
      </c>
      <c r="F6754" s="56" t="s">
        <v>5643</v>
      </c>
    </row>
    <row r="6755" spans="1:6" x14ac:dyDescent="0.25">
      <c r="A6755" s="56" t="s">
        <v>2899</v>
      </c>
      <c r="B6755" s="56" t="s">
        <v>5643</v>
      </c>
      <c r="C6755" s="56" t="s">
        <v>1263</v>
      </c>
      <c r="D6755" s="57" t="s">
        <v>5769</v>
      </c>
      <c r="E6755" s="72" t="s">
        <v>5757</v>
      </c>
      <c r="F6755" s="56" t="s">
        <v>5643</v>
      </c>
    </row>
    <row r="6756" spans="1:6" x14ac:dyDescent="0.25">
      <c r="A6756" s="56" t="s">
        <v>5066</v>
      </c>
      <c r="B6756" s="56" t="s">
        <v>5643</v>
      </c>
      <c r="C6756" s="56" t="s">
        <v>5785</v>
      </c>
      <c r="D6756" s="57" t="s">
        <v>5769</v>
      </c>
      <c r="E6756" s="72" t="s">
        <v>5757</v>
      </c>
      <c r="F6756" s="56" t="s">
        <v>5643</v>
      </c>
    </row>
    <row r="6757" spans="1:6" x14ac:dyDescent="0.25">
      <c r="A6757" s="56" t="s">
        <v>1562</v>
      </c>
      <c r="B6757" s="56" t="s">
        <v>5643</v>
      </c>
      <c r="C6757" s="56" t="s">
        <v>5785</v>
      </c>
      <c r="D6757" s="57" t="s">
        <v>5769</v>
      </c>
      <c r="E6757" s="72" t="s">
        <v>5757</v>
      </c>
      <c r="F6757" s="56" t="s">
        <v>5643</v>
      </c>
    </row>
    <row r="6758" spans="1:6" x14ac:dyDescent="0.25">
      <c r="A6758" s="56" t="s">
        <v>3976</v>
      </c>
      <c r="B6758" s="56" t="s">
        <v>5643</v>
      </c>
      <c r="C6758" s="56" t="s">
        <v>5785</v>
      </c>
      <c r="D6758" s="57" t="s">
        <v>5769</v>
      </c>
      <c r="E6758" s="72" t="s">
        <v>5757</v>
      </c>
      <c r="F6758" s="56" t="s">
        <v>5643</v>
      </c>
    </row>
    <row r="6759" spans="1:6" x14ac:dyDescent="0.25">
      <c r="A6759" s="56" t="s">
        <v>3084</v>
      </c>
      <c r="B6759" s="56" t="s">
        <v>5643</v>
      </c>
      <c r="C6759" s="56" t="s">
        <v>5785</v>
      </c>
      <c r="D6759" s="57" t="s">
        <v>5769</v>
      </c>
      <c r="E6759" s="72" t="s">
        <v>5757</v>
      </c>
      <c r="F6759" s="56" t="s">
        <v>5643</v>
      </c>
    </row>
    <row r="6760" spans="1:6" x14ac:dyDescent="0.25">
      <c r="A6760" s="56" t="s">
        <v>4798</v>
      </c>
      <c r="B6760" s="56" t="s">
        <v>5643</v>
      </c>
      <c r="C6760" s="56" t="s">
        <v>5785</v>
      </c>
      <c r="D6760" s="57" t="s">
        <v>5769</v>
      </c>
      <c r="E6760" s="72" t="s">
        <v>5757</v>
      </c>
      <c r="F6760" s="56" t="s">
        <v>5643</v>
      </c>
    </row>
    <row r="6761" spans="1:6" x14ac:dyDescent="0.25">
      <c r="A6761" s="56" t="s">
        <v>4131</v>
      </c>
      <c r="B6761" s="56" t="s">
        <v>5643</v>
      </c>
      <c r="C6761" s="56" t="s">
        <v>5785</v>
      </c>
      <c r="D6761" s="57" t="s">
        <v>5769</v>
      </c>
      <c r="E6761" s="72" t="s">
        <v>5757</v>
      </c>
      <c r="F6761" s="56" t="s">
        <v>5643</v>
      </c>
    </row>
    <row r="6762" spans="1:6" x14ac:dyDescent="0.25">
      <c r="A6762" s="56" t="s">
        <v>4891</v>
      </c>
      <c r="B6762" s="56" t="s">
        <v>5643</v>
      </c>
      <c r="C6762" s="56" t="s">
        <v>5785</v>
      </c>
      <c r="D6762" s="57" t="s">
        <v>5769</v>
      </c>
      <c r="E6762" s="72" t="s">
        <v>5757</v>
      </c>
      <c r="F6762" s="56" t="s">
        <v>5643</v>
      </c>
    </row>
    <row r="6763" spans="1:6" x14ac:dyDescent="0.25">
      <c r="A6763" s="56" t="s">
        <v>5124</v>
      </c>
      <c r="B6763" s="56" t="s">
        <v>5643</v>
      </c>
      <c r="C6763" s="56" t="s">
        <v>5785</v>
      </c>
      <c r="D6763" s="57" t="s">
        <v>5769</v>
      </c>
      <c r="E6763" s="72" t="s">
        <v>5757</v>
      </c>
      <c r="F6763" s="56" t="s">
        <v>5643</v>
      </c>
    </row>
    <row r="6764" spans="1:6" x14ac:dyDescent="0.25">
      <c r="A6764" s="56" t="s">
        <v>3519</v>
      </c>
      <c r="B6764" s="56" t="s">
        <v>5643</v>
      </c>
      <c r="C6764" s="56" t="s">
        <v>5785</v>
      </c>
      <c r="D6764" s="57" t="s">
        <v>5769</v>
      </c>
      <c r="E6764" s="72" t="s">
        <v>5757</v>
      </c>
      <c r="F6764" s="56" t="s">
        <v>5643</v>
      </c>
    </row>
    <row r="6765" spans="1:6" x14ac:dyDescent="0.25">
      <c r="A6765" s="56" t="s">
        <v>2809</v>
      </c>
      <c r="B6765" s="56" t="s">
        <v>5643</v>
      </c>
      <c r="C6765" s="56" t="s">
        <v>5785</v>
      </c>
      <c r="D6765" s="57" t="s">
        <v>5769</v>
      </c>
      <c r="E6765" s="72" t="s">
        <v>5757</v>
      </c>
      <c r="F6765" s="56" t="s">
        <v>5643</v>
      </c>
    </row>
    <row r="6766" spans="1:6" x14ac:dyDescent="0.25">
      <c r="A6766" s="56" t="s">
        <v>5134</v>
      </c>
      <c r="B6766" s="56" t="s">
        <v>5643</v>
      </c>
      <c r="C6766" s="56" t="s">
        <v>5785</v>
      </c>
      <c r="D6766" s="57" t="s">
        <v>5769</v>
      </c>
      <c r="E6766" s="72" t="s">
        <v>5757</v>
      </c>
      <c r="F6766" s="56" t="s">
        <v>5643</v>
      </c>
    </row>
    <row r="6767" spans="1:6" x14ac:dyDescent="0.25">
      <c r="A6767" s="56" t="s">
        <v>4893</v>
      </c>
      <c r="B6767" s="56" t="s">
        <v>5643</v>
      </c>
      <c r="C6767" s="56" t="s">
        <v>5785</v>
      </c>
      <c r="D6767" s="57" t="s">
        <v>5769</v>
      </c>
      <c r="E6767" s="72" t="s">
        <v>5757</v>
      </c>
      <c r="F6767" s="56" t="s">
        <v>5643</v>
      </c>
    </row>
    <row r="6768" spans="1:6" x14ac:dyDescent="0.25">
      <c r="A6768" s="56" t="s">
        <v>5042</v>
      </c>
      <c r="B6768" s="56" t="s">
        <v>5643</v>
      </c>
      <c r="C6768" s="56" t="s">
        <v>5785</v>
      </c>
      <c r="D6768" s="57" t="s">
        <v>5769</v>
      </c>
      <c r="E6768" s="72" t="s">
        <v>5757</v>
      </c>
      <c r="F6768" s="56" t="s">
        <v>5643</v>
      </c>
    </row>
    <row r="6769" spans="1:6" x14ac:dyDescent="0.25">
      <c r="A6769" s="56" t="s">
        <v>3874</v>
      </c>
      <c r="B6769" s="56" t="s">
        <v>5643</v>
      </c>
      <c r="C6769" s="56" t="s">
        <v>5785</v>
      </c>
      <c r="D6769" s="57" t="s">
        <v>5769</v>
      </c>
      <c r="E6769" s="72" t="s">
        <v>5757</v>
      </c>
      <c r="F6769" s="56" t="s">
        <v>5643</v>
      </c>
    </row>
    <row r="6770" spans="1:6" x14ac:dyDescent="0.25">
      <c r="A6770" s="56" t="s">
        <v>2927</v>
      </c>
      <c r="B6770" s="56" t="s">
        <v>5643</v>
      </c>
      <c r="C6770" s="56" t="s">
        <v>5785</v>
      </c>
      <c r="D6770" s="57" t="s">
        <v>5769</v>
      </c>
      <c r="E6770" s="72" t="s">
        <v>5757</v>
      </c>
      <c r="F6770" s="56" t="s">
        <v>5643</v>
      </c>
    </row>
    <row r="6771" spans="1:6" x14ac:dyDescent="0.25">
      <c r="A6771" s="56" t="s">
        <v>4106</v>
      </c>
      <c r="B6771" s="56" t="s">
        <v>5643</v>
      </c>
      <c r="C6771" s="56" t="s">
        <v>5785</v>
      </c>
      <c r="D6771" s="57" t="s">
        <v>5769</v>
      </c>
      <c r="E6771" s="72" t="s">
        <v>5757</v>
      </c>
      <c r="F6771" s="56" t="s">
        <v>5643</v>
      </c>
    </row>
    <row r="6772" spans="1:6" x14ac:dyDescent="0.25">
      <c r="A6772" s="56" t="s">
        <v>2902</v>
      </c>
      <c r="B6772" s="56" t="s">
        <v>5643</v>
      </c>
      <c r="C6772" s="56" t="s">
        <v>5785</v>
      </c>
      <c r="D6772" s="57" t="s">
        <v>5769</v>
      </c>
      <c r="E6772" s="72" t="s">
        <v>5757</v>
      </c>
      <c r="F6772" s="56" t="s">
        <v>5643</v>
      </c>
    </row>
    <row r="6773" spans="1:6" x14ac:dyDescent="0.25">
      <c r="A6773" s="56" t="s">
        <v>3522</v>
      </c>
      <c r="B6773" s="56" t="s">
        <v>5643</v>
      </c>
      <c r="C6773" s="56" t="s">
        <v>5785</v>
      </c>
      <c r="D6773" s="57" t="s">
        <v>5769</v>
      </c>
      <c r="E6773" s="72" t="s">
        <v>5757</v>
      </c>
      <c r="F6773" s="56" t="s">
        <v>5643</v>
      </c>
    </row>
    <row r="6774" spans="1:6" x14ac:dyDescent="0.25">
      <c r="A6774" s="56" t="s">
        <v>3875</v>
      </c>
      <c r="B6774" s="56" t="s">
        <v>5643</v>
      </c>
      <c r="C6774" s="56" t="s">
        <v>5785</v>
      </c>
      <c r="D6774" s="57" t="s">
        <v>5769</v>
      </c>
      <c r="E6774" s="72" t="s">
        <v>5757</v>
      </c>
      <c r="F6774" s="56" t="s">
        <v>5643</v>
      </c>
    </row>
    <row r="6775" spans="1:6" x14ac:dyDescent="0.25">
      <c r="A6775" s="56" t="s">
        <v>3727</v>
      </c>
      <c r="B6775" s="56" t="s">
        <v>5643</v>
      </c>
      <c r="C6775" s="56" t="s">
        <v>5785</v>
      </c>
      <c r="D6775" s="57" t="s">
        <v>5769</v>
      </c>
      <c r="E6775" s="72" t="s">
        <v>5757</v>
      </c>
      <c r="F6775" s="56" t="s">
        <v>5643</v>
      </c>
    </row>
    <row r="6776" spans="1:6" x14ac:dyDescent="0.25">
      <c r="A6776" s="56" t="s">
        <v>4896</v>
      </c>
      <c r="B6776" s="56" t="s">
        <v>5643</v>
      </c>
      <c r="C6776" s="56" t="s">
        <v>5785</v>
      </c>
      <c r="D6776" s="57" t="s">
        <v>5769</v>
      </c>
      <c r="E6776" s="72" t="s">
        <v>5757</v>
      </c>
      <c r="F6776" s="56" t="s">
        <v>5643</v>
      </c>
    </row>
    <row r="6777" spans="1:6" x14ac:dyDescent="0.25">
      <c r="A6777" s="56" t="s">
        <v>4681</v>
      </c>
      <c r="B6777" s="56" t="s">
        <v>5643</v>
      </c>
      <c r="C6777" s="56" t="s">
        <v>5785</v>
      </c>
      <c r="D6777" s="57" t="s">
        <v>5769</v>
      </c>
      <c r="E6777" s="72" t="s">
        <v>5757</v>
      </c>
      <c r="F6777" s="56" t="s">
        <v>5643</v>
      </c>
    </row>
    <row r="6778" spans="1:6" x14ac:dyDescent="0.25">
      <c r="A6778" s="56" t="s">
        <v>4897</v>
      </c>
      <c r="B6778" s="56" t="s">
        <v>5643</v>
      </c>
      <c r="C6778" s="56" t="s">
        <v>5785</v>
      </c>
      <c r="D6778" s="57" t="s">
        <v>5769</v>
      </c>
      <c r="E6778" s="72" t="s">
        <v>5757</v>
      </c>
      <c r="F6778" s="56" t="s">
        <v>5643</v>
      </c>
    </row>
    <row r="6779" spans="1:6" x14ac:dyDescent="0.25">
      <c r="A6779" s="56" t="s">
        <v>5067</v>
      </c>
      <c r="B6779" s="56" t="s">
        <v>5643</v>
      </c>
      <c r="C6779" s="56" t="s">
        <v>5785</v>
      </c>
      <c r="D6779" s="57" t="s">
        <v>5769</v>
      </c>
      <c r="E6779" s="72" t="s">
        <v>5757</v>
      </c>
      <c r="F6779" s="56" t="s">
        <v>5643</v>
      </c>
    </row>
    <row r="6780" spans="1:6" x14ac:dyDescent="0.25">
      <c r="A6780" s="56" t="s">
        <v>782</v>
      </c>
      <c r="B6780" s="56" t="s">
        <v>5643</v>
      </c>
      <c r="C6780" s="56" t="s">
        <v>5785</v>
      </c>
      <c r="D6780" s="57" t="s">
        <v>5769</v>
      </c>
      <c r="E6780" s="72" t="s">
        <v>5757</v>
      </c>
      <c r="F6780" s="56" t="s">
        <v>5643</v>
      </c>
    </row>
    <row r="6781" spans="1:6" x14ac:dyDescent="0.25">
      <c r="A6781" s="56" t="s">
        <v>3242</v>
      </c>
      <c r="B6781" s="56" t="s">
        <v>5644</v>
      </c>
      <c r="C6781" s="56" t="s">
        <v>5781</v>
      </c>
      <c r="D6781" s="57" t="s">
        <v>5769</v>
      </c>
      <c r="E6781" s="72" t="s">
        <v>5757</v>
      </c>
      <c r="F6781" s="56" t="s">
        <v>5644</v>
      </c>
    </row>
    <row r="6782" spans="1:6" x14ac:dyDescent="0.25">
      <c r="A6782" s="56" t="s">
        <v>3243</v>
      </c>
      <c r="B6782" s="56" t="s">
        <v>5644</v>
      </c>
      <c r="C6782" s="56" t="s">
        <v>5781</v>
      </c>
      <c r="D6782" s="57" t="s">
        <v>5769</v>
      </c>
      <c r="E6782" s="72" t="s">
        <v>5757</v>
      </c>
      <c r="F6782" s="56" t="s">
        <v>5644</v>
      </c>
    </row>
    <row r="6783" spans="1:6" x14ac:dyDescent="0.25">
      <c r="A6783" s="56" t="s">
        <v>3103</v>
      </c>
      <c r="B6783" s="56" t="s">
        <v>5644</v>
      </c>
      <c r="C6783" s="56" t="s">
        <v>5781</v>
      </c>
      <c r="D6783" s="57" t="s">
        <v>5769</v>
      </c>
      <c r="E6783" s="72" t="s">
        <v>5757</v>
      </c>
      <c r="F6783" s="56" t="s">
        <v>5644</v>
      </c>
    </row>
    <row r="6784" spans="1:6" x14ac:dyDescent="0.25">
      <c r="A6784" s="56" t="s">
        <v>5077</v>
      </c>
      <c r="B6784" s="56" t="s">
        <v>5644</v>
      </c>
      <c r="C6784" s="56" t="s">
        <v>5781</v>
      </c>
      <c r="D6784" s="57" t="s">
        <v>5769</v>
      </c>
      <c r="E6784" s="72" t="s">
        <v>5757</v>
      </c>
      <c r="F6784" s="56" t="s">
        <v>5644</v>
      </c>
    </row>
    <row r="6785" spans="1:6" x14ac:dyDescent="0.25">
      <c r="A6785" s="56" t="s">
        <v>4188</v>
      </c>
      <c r="B6785" s="56" t="s">
        <v>5644</v>
      </c>
      <c r="C6785" s="56" t="s">
        <v>5781</v>
      </c>
      <c r="D6785" s="57" t="s">
        <v>5769</v>
      </c>
      <c r="E6785" s="72" t="s">
        <v>5757</v>
      </c>
      <c r="F6785" s="56" t="s">
        <v>5644</v>
      </c>
    </row>
    <row r="6786" spans="1:6" x14ac:dyDescent="0.25">
      <c r="A6786" s="56" t="s">
        <v>3180</v>
      </c>
      <c r="B6786" s="56" t="s">
        <v>5644</v>
      </c>
      <c r="C6786" s="56" t="s">
        <v>5781</v>
      </c>
      <c r="D6786" s="57" t="s">
        <v>5769</v>
      </c>
      <c r="E6786" s="72" t="s">
        <v>5757</v>
      </c>
      <c r="F6786" s="56" t="s">
        <v>5644</v>
      </c>
    </row>
    <row r="6787" spans="1:6" x14ac:dyDescent="0.25">
      <c r="A6787" s="56" t="s">
        <v>3244</v>
      </c>
      <c r="B6787" s="56" t="s">
        <v>5644</v>
      </c>
      <c r="C6787" s="56" t="s">
        <v>5781</v>
      </c>
      <c r="D6787" s="57" t="s">
        <v>5769</v>
      </c>
      <c r="E6787" s="72" t="s">
        <v>5757</v>
      </c>
      <c r="F6787" s="56" t="s">
        <v>5644</v>
      </c>
    </row>
    <row r="6788" spans="1:6" x14ac:dyDescent="0.25">
      <c r="A6788" s="56" t="s">
        <v>151</v>
      </c>
      <c r="B6788" s="56" t="s">
        <v>5644</v>
      </c>
      <c r="C6788" s="56" t="s">
        <v>5781</v>
      </c>
      <c r="D6788" s="57" t="s">
        <v>5769</v>
      </c>
      <c r="E6788" s="72" t="s">
        <v>5757</v>
      </c>
      <c r="F6788" s="56" t="s">
        <v>5644</v>
      </c>
    </row>
    <row r="6789" spans="1:6" x14ac:dyDescent="0.25">
      <c r="A6789" s="56" t="s">
        <v>4189</v>
      </c>
      <c r="B6789" s="56" t="s">
        <v>5644</v>
      </c>
      <c r="C6789" s="56" t="s">
        <v>5781</v>
      </c>
      <c r="D6789" s="57" t="s">
        <v>5769</v>
      </c>
      <c r="E6789" s="72" t="s">
        <v>5757</v>
      </c>
      <c r="F6789" s="56" t="s">
        <v>5644</v>
      </c>
    </row>
    <row r="6790" spans="1:6" x14ac:dyDescent="0.25">
      <c r="A6790" s="56" t="s">
        <v>3657</v>
      </c>
      <c r="B6790" s="56" t="s">
        <v>5644</v>
      </c>
      <c r="C6790" s="56" t="s">
        <v>5781</v>
      </c>
      <c r="D6790" s="57" t="s">
        <v>5769</v>
      </c>
      <c r="E6790" s="72" t="s">
        <v>5757</v>
      </c>
      <c r="F6790" s="56" t="s">
        <v>5644</v>
      </c>
    </row>
    <row r="6791" spans="1:6" x14ac:dyDescent="0.25">
      <c r="A6791" s="56" t="s">
        <v>4878</v>
      </c>
      <c r="B6791" s="56" t="s">
        <v>5644</v>
      </c>
      <c r="C6791" s="56" t="s">
        <v>5781</v>
      </c>
      <c r="D6791" s="57" t="s">
        <v>5769</v>
      </c>
      <c r="E6791" s="72" t="s">
        <v>5757</v>
      </c>
      <c r="F6791" s="56" t="s">
        <v>5644</v>
      </c>
    </row>
    <row r="6792" spans="1:6" x14ac:dyDescent="0.25">
      <c r="A6792" s="56" t="s">
        <v>4410</v>
      </c>
      <c r="B6792" s="56" t="s">
        <v>5644</v>
      </c>
      <c r="C6792" s="56" t="s">
        <v>5781</v>
      </c>
      <c r="D6792" s="57" t="s">
        <v>5769</v>
      </c>
      <c r="E6792" s="72" t="s">
        <v>5757</v>
      </c>
      <c r="F6792" s="56" t="s">
        <v>5644</v>
      </c>
    </row>
    <row r="6793" spans="1:6" x14ac:dyDescent="0.25">
      <c r="A6793" s="56" t="s">
        <v>3686</v>
      </c>
      <c r="B6793" s="56" t="s">
        <v>5644</v>
      </c>
      <c r="C6793" s="56" t="s">
        <v>5781</v>
      </c>
      <c r="D6793" s="57" t="s">
        <v>5769</v>
      </c>
      <c r="E6793" s="72" t="s">
        <v>5757</v>
      </c>
      <c r="F6793" s="56" t="s">
        <v>5644</v>
      </c>
    </row>
    <row r="6794" spans="1:6" x14ac:dyDescent="0.25">
      <c r="A6794" s="56" t="s">
        <v>4150</v>
      </c>
      <c r="B6794" s="56" t="s">
        <v>5644</v>
      </c>
      <c r="C6794" s="56" t="s">
        <v>5781</v>
      </c>
      <c r="D6794" s="57" t="s">
        <v>5769</v>
      </c>
      <c r="E6794" s="72" t="s">
        <v>5757</v>
      </c>
      <c r="F6794" s="56" t="s">
        <v>5644</v>
      </c>
    </row>
    <row r="6795" spans="1:6" x14ac:dyDescent="0.25">
      <c r="A6795" s="56" t="s">
        <v>5159</v>
      </c>
      <c r="B6795" s="56" t="s">
        <v>5644</v>
      </c>
      <c r="C6795" s="56" t="s">
        <v>5781</v>
      </c>
      <c r="D6795" s="57" t="s">
        <v>5769</v>
      </c>
      <c r="E6795" s="72" t="s">
        <v>5757</v>
      </c>
      <c r="F6795" s="56" t="s">
        <v>5644</v>
      </c>
    </row>
    <row r="6796" spans="1:6" x14ac:dyDescent="0.25">
      <c r="A6796" s="56" t="s">
        <v>2896</v>
      </c>
      <c r="B6796" s="56" t="s">
        <v>5644</v>
      </c>
      <c r="C6796" s="56" t="s">
        <v>5781</v>
      </c>
      <c r="D6796" s="57" t="s">
        <v>5769</v>
      </c>
      <c r="E6796" s="72" t="s">
        <v>5757</v>
      </c>
      <c r="F6796" s="56" t="s">
        <v>5644</v>
      </c>
    </row>
    <row r="6797" spans="1:6" x14ac:dyDescent="0.25">
      <c r="A6797" s="56" t="s">
        <v>3558</v>
      </c>
      <c r="B6797" s="56" t="s">
        <v>5644</v>
      </c>
      <c r="C6797" s="56" t="s">
        <v>5781</v>
      </c>
      <c r="D6797" s="57" t="s">
        <v>5769</v>
      </c>
      <c r="E6797" s="72" t="s">
        <v>5757</v>
      </c>
      <c r="F6797" s="56" t="s">
        <v>5644</v>
      </c>
    </row>
    <row r="6798" spans="1:6" x14ac:dyDescent="0.25">
      <c r="A6798" s="56" t="s">
        <v>4151</v>
      </c>
      <c r="B6798" s="56" t="s">
        <v>5644</v>
      </c>
      <c r="C6798" s="56" t="s">
        <v>5781</v>
      </c>
      <c r="D6798" s="57" t="s">
        <v>5769</v>
      </c>
      <c r="E6798" s="72" t="s">
        <v>5757</v>
      </c>
      <c r="F6798" s="56" t="s">
        <v>5644</v>
      </c>
    </row>
    <row r="6799" spans="1:6" x14ac:dyDescent="0.25">
      <c r="A6799" s="56" t="s">
        <v>5068</v>
      </c>
      <c r="B6799" s="56" t="s">
        <v>5644</v>
      </c>
      <c r="C6799" s="56" t="s">
        <v>5781</v>
      </c>
      <c r="D6799" s="57" t="s">
        <v>5769</v>
      </c>
      <c r="E6799" s="72" t="s">
        <v>5757</v>
      </c>
      <c r="F6799" s="56" t="s">
        <v>5644</v>
      </c>
    </row>
    <row r="6800" spans="1:6" x14ac:dyDescent="0.25">
      <c r="A6800" s="56" t="s">
        <v>4152</v>
      </c>
      <c r="B6800" s="56" t="s">
        <v>5644</v>
      </c>
      <c r="C6800" s="56" t="s">
        <v>5781</v>
      </c>
      <c r="D6800" s="57" t="s">
        <v>5769</v>
      </c>
      <c r="E6800" s="72" t="s">
        <v>5757</v>
      </c>
      <c r="F6800" s="56" t="s">
        <v>5644</v>
      </c>
    </row>
    <row r="6801" spans="1:6" x14ac:dyDescent="0.25">
      <c r="A6801" s="56" t="s">
        <v>5103</v>
      </c>
      <c r="B6801" s="56" t="s">
        <v>5644</v>
      </c>
      <c r="C6801" s="56" t="s">
        <v>5781</v>
      </c>
      <c r="D6801" s="57" t="s">
        <v>5769</v>
      </c>
      <c r="E6801" s="72" t="s">
        <v>5757</v>
      </c>
      <c r="F6801" s="56" t="s">
        <v>5644</v>
      </c>
    </row>
    <row r="6802" spans="1:6" x14ac:dyDescent="0.25">
      <c r="A6802" s="56" t="s">
        <v>3982</v>
      </c>
      <c r="B6802" s="56" t="s">
        <v>5644</v>
      </c>
      <c r="C6802" s="56" t="s">
        <v>5781</v>
      </c>
      <c r="D6802" s="57" t="s">
        <v>5769</v>
      </c>
      <c r="E6802" s="72" t="s">
        <v>5757</v>
      </c>
      <c r="F6802" s="56" t="s">
        <v>5644</v>
      </c>
    </row>
    <row r="6803" spans="1:6" x14ac:dyDescent="0.25">
      <c r="A6803" s="56" t="s">
        <v>4373</v>
      </c>
      <c r="B6803" s="56" t="s">
        <v>5644</v>
      </c>
      <c r="C6803" s="56" t="s">
        <v>5781</v>
      </c>
      <c r="D6803" s="57" t="s">
        <v>5769</v>
      </c>
      <c r="E6803" s="72" t="s">
        <v>5757</v>
      </c>
      <c r="F6803" s="56" t="s">
        <v>5644</v>
      </c>
    </row>
    <row r="6804" spans="1:6" x14ac:dyDescent="0.25">
      <c r="A6804" s="56" t="s">
        <v>5114</v>
      </c>
      <c r="B6804" s="56" t="s">
        <v>5644</v>
      </c>
      <c r="C6804" s="56" t="s">
        <v>5781</v>
      </c>
      <c r="D6804" s="57" t="s">
        <v>5769</v>
      </c>
      <c r="E6804" s="72" t="s">
        <v>5757</v>
      </c>
      <c r="F6804" s="56" t="s">
        <v>5644</v>
      </c>
    </row>
    <row r="6805" spans="1:6" x14ac:dyDescent="0.25">
      <c r="A6805" s="56" t="s">
        <v>3687</v>
      </c>
      <c r="B6805" s="56" t="s">
        <v>5644</v>
      </c>
      <c r="C6805" s="56" t="s">
        <v>5781</v>
      </c>
      <c r="D6805" s="57" t="s">
        <v>5769</v>
      </c>
      <c r="E6805" s="72" t="s">
        <v>5757</v>
      </c>
      <c r="F6805" s="56" t="s">
        <v>5644</v>
      </c>
    </row>
    <row r="6806" spans="1:6" x14ac:dyDescent="0.25">
      <c r="A6806" s="56" t="s">
        <v>5161</v>
      </c>
      <c r="B6806" s="56" t="s">
        <v>5644</v>
      </c>
      <c r="C6806" s="56" t="s">
        <v>5781</v>
      </c>
      <c r="D6806" s="57" t="s">
        <v>5769</v>
      </c>
      <c r="E6806" s="72" t="s">
        <v>5757</v>
      </c>
      <c r="F6806" s="56" t="s">
        <v>5644</v>
      </c>
    </row>
    <row r="6807" spans="1:6" x14ac:dyDescent="0.25">
      <c r="A6807" s="56" t="s">
        <v>3078</v>
      </c>
      <c r="B6807" s="56" t="s">
        <v>5644</v>
      </c>
      <c r="C6807" s="56" t="s">
        <v>5786</v>
      </c>
      <c r="D6807" s="57" t="s">
        <v>5769</v>
      </c>
      <c r="E6807" s="72" t="s">
        <v>5757</v>
      </c>
      <c r="F6807" s="56" t="s">
        <v>5644</v>
      </c>
    </row>
    <row r="6808" spans="1:6" x14ac:dyDescent="0.25">
      <c r="A6808" s="56" t="s">
        <v>3947</v>
      </c>
      <c r="B6808" s="56" t="s">
        <v>5644</v>
      </c>
      <c r="C6808" s="56" t="s">
        <v>5786</v>
      </c>
      <c r="D6808" s="57" t="s">
        <v>5769</v>
      </c>
      <c r="E6808" s="72" t="s">
        <v>5757</v>
      </c>
      <c r="F6808" s="56" t="s">
        <v>5644</v>
      </c>
    </row>
    <row r="6809" spans="1:6" x14ac:dyDescent="0.25">
      <c r="A6809" s="56" t="s">
        <v>5104</v>
      </c>
      <c r="B6809" s="56" t="s">
        <v>5644</v>
      </c>
      <c r="C6809" s="56" t="s">
        <v>5786</v>
      </c>
      <c r="D6809" s="57" t="s">
        <v>5769</v>
      </c>
      <c r="E6809" s="72" t="s">
        <v>5757</v>
      </c>
      <c r="F6809" s="56" t="s">
        <v>5644</v>
      </c>
    </row>
    <row r="6810" spans="1:6" x14ac:dyDescent="0.25">
      <c r="A6810" s="56" t="s">
        <v>3096</v>
      </c>
      <c r="B6810" s="56" t="s">
        <v>5644</v>
      </c>
      <c r="C6810" s="56" t="s">
        <v>5786</v>
      </c>
      <c r="D6810" s="57" t="s">
        <v>5769</v>
      </c>
      <c r="E6810" s="72" t="s">
        <v>5757</v>
      </c>
      <c r="F6810" s="56" t="s">
        <v>5644</v>
      </c>
    </row>
    <row r="6811" spans="1:6" x14ac:dyDescent="0.25">
      <c r="A6811" s="56" t="s">
        <v>5069</v>
      </c>
      <c r="B6811" s="56" t="s">
        <v>5644</v>
      </c>
      <c r="C6811" s="56" t="s">
        <v>5786</v>
      </c>
      <c r="D6811" s="57" t="s">
        <v>5769</v>
      </c>
      <c r="E6811" s="72" t="s">
        <v>5757</v>
      </c>
      <c r="F6811" s="56" t="s">
        <v>5644</v>
      </c>
    </row>
    <row r="6812" spans="1:6" x14ac:dyDescent="0.25">
      <c r="A6812" s="56" t="s">
        <v>3182</v>
      </c>
      <c r="B6812" s="56" t="s">
        <v>5644</v>
      </c>
      <c r="C6812" s="56" t="s">
        <v>5786</v>
      </c>
      <c r="D6812" s="57" t="s">
        <v>5769</v>
      </c>
      <c r="E6812" s="72" t="s">
        <v>5757</v>
      </c>
      <c r="F6812" s="56" t="s">
        <v>5644</v>
      </c>
    </row>
    <row r="6813" spans="1:6" x14ac:dyDescent="0.25">
      <c r="A6813" s="56" t="s">
        <v>5105</v>
      </c>
      <c r="B6813" s="56" t="s">
        <v>5644</v>
      </c>
      <c r="C6813" s="56" t="s">
        <v>5786</v>
      </c>
      <c r="D6813" s="57" t="s">
        <v>5769</v>
      </c>
      <c r="E6813" s="72" t="s">
        <v>5757</v>
      </c>
      <c r="F6813" s="56" t="s">
        <v>5644</v>
      </c>
    </row>
    <row r="6814" spans="1:6" x14ac:dyDescent="0.25">
      <c r="A6814" s="56" t="s">
        <v>4625</v>
      </c>
      <c r="B6814" s="56" t="s">
        <v>5644</v>
      </c>
      <c r="C6814" s="56" t="s">
        <v>5786</v>
      </c>
      <c r="D6814" s="57" t="s">
        <v>5769</v>
      </c>
      <c r="E6814" s="72" t="s">
        <v>5757</v>
      </c>
      <c r="F6814" s="56" t="s">
        <v>5644</v>
      </c>
    </row>
    <row r="6815" spans="1:6" x14ac:dyDescent="0.25">
      <c r="A6815" s="56" t="s">
        <v>4819</v>
      </c>
      <c r="B6815" s="56" t="s">
        <v>5644</v>
      </c>
      <c r="C6815" s="56" t="s">
        <v>5786</v>
      </c>
      <c r="D6815" s="57" t="s">
        <v>5769</v>
      </c>
      <c r="E6815" s="72" t="s">
        <v>5757</v>
      </c>
      <c r="F6815" s="56" t="s">
        <v>5644</v>
      </c>
    </row>
    <row r="6816" spans="1:6" x14ac:dyDescent="0.25">
      <c r="A6816" s="56" t="s">
        <v>5047</v>
      </c>
      <c r="B6816" s="56" t="s">
        <v>5644</v>
      </c>
      <c r="C6816" s="56" t="s">
        <v>5786</v>
      </c>
      <c r="D6816" s="57" t="s">
        <v>5769</v>
      </c>
      <c r="E6816" s="72" t="s">
        <v>5757</v>
      </c>
      <c r="F6816" s="56" t="s">
        <v>5644</v>
      </c>
    </row>
    <row r="6817" spans="1:6" x14ac:dyDescent="0.25">
      <c r="A6817" s="56" t="s">
        <v>3867</v>
      </c>
      <c r="B6817" s="56" t="s">
        <v>5644</v>
      </c>
      <c r="C6817" s="56" t="s">
        <v>5786</v>
      </c>
      <c r="D6817" s="57" t="s">
        <v>5769</v>
      </c>
      <c r="E6817" s="72" t="s">
        <v>5757</v>
      </c>
      <c r="F6817" s="56" t="s">
        <v>5644</v>
      </c>
    </row>
    <row r="6818" spans="1:6" x14ac:dyDescent="0.25">
      <c r="A6818" s="56" t="s">
        <v>4155</v>
      </c>
      <c r="B6818" s="56" t="s">
        <v>5644</v>
      </c>
      <c r="C6818" s="56" t="s">
        <v>5786</v>
      </c>
      <c r="D6818" s="57" t="s">
        <v>5769</v>
      </c>
      <c r="E6818" s="72" t="s">
        <v>5757</v>
      </c>
      <c r="F6818" s="56" t="s">
        <v>5644</v>
      </c>
    </row>
    <row r="6819" spans="1:6" x14ac:dyDescent="0.25">
      <c r="A6819" s="56" t="s">
        <v>5106</v>
      </c>
      <c r="B6819" s="56" t="s">
        <v>5644</v>
      </c>
      <c r="C6819" s="56" t="s">
        <v>5786</v>
      </c>
      <c r="D6819" s="57" t="s">
        <v>5769</v>
      </c>
      <c r="E6819" s="72" t="s">
        <v>5757</v>
      </c>
      <c r="F6819" s="56" t="s">
        <v>5644</v>
      </c>
    </row>
    <row r="6820" spans="1:6" x14ac:dyDescent="0.25">
      <c r="A6820" s="56" t="s">
        <v>5107</v>
      </c>
      <c r="B6820" s="56" t="s">
        <v>5644</v>
      </c>
      <c r="C6820" s="56" t="s">
        <v>5786</v>
      </c>
      <c r="D6820" s="57" t="s">
        <v>5769</v>
      </c>
      <c r="E6820" s="72" t="s">
        <v>5757</v>
      </c>
      <c r="F6820" s="56" t="s">
        <v>5644</v>
      </c>
    </row>
    <row r="6821" spans="1:6" x14ac:dyDescent="0.25">
      <c r="A6821" s="56" t="s">
        <v>2905</v>
      </c>
      <c r="B6821" s="56" t="s">
        <v>5644</v>
      </c>
      <c r="C6821" s="56" t="s">
        <v>5786</v>
      </c>
      <c r="D6821" s="57" t="s">
        <v>5769</v>
      </c>
      <c r="E6821" s="72" t="s">
        <v>5757</v>
      </c>
      <c r="F6821" s="56" t="s">
        <v>5644</v>
      </c>
    </row>
    <row r="6822" spans="1:6" x14ac:dyDescent="0.25">
      <c r="A6822" s="56" t="s">
        <v>1206</v>
      </c>
      <c r="B6822" s="56" t="s">
        <v>5644</v>
      </c>
      <c r="C6822" s="56" t="s">
        <v>5786</v>
      </c>
      <c r="D6822" s="57" t="s">
        <v>5769</v>
      </c>
      <c r="E6822" s="72" t="s">
        <v>5757</v>
      </c>
      <c r="F6822" s="56" t="s">
        <v>5644</v>
      </c>
    </row>
    <row r="6823" spans="1:6" x14ac:dyDescent="0.25">
      <c r="A6823" s="56" t="s">
        <v>4415</v>
      </c>
      <c r="B6823" s="56" t="s">
        <v>5644</v>
      </c>
      <c r="C6823" s="56" t="s">
        <v>5786</v>
      </c>
      <c r="D6823" s="57" t="s">
        <v>5769</v>
      </c>
      <c r="E6823" s="72" t="s">
        <v>5757</v>
      </c>
      <c r="F6823" s="56" t="s">
        <v>5644</v>
      </c>
    </row>
    <row r="6824" spans="1:6" x14ac:dyDescent="0.25">
      <c r="A6824" s="56" t="s">
        <v>3561</v>
      </c>
      <c r="B6824" s="56" t="s">
        <v>5644</v>
      </c>
      <c r="C6824" s="56" t="s">
        <v>5786</v>
      </c>
      <c r="D6824" s="57" t="s">
        <v>5769</v>
      </c>
      <c r="E6824" s="72" t="s">
        <v>5757</v>
      </c>
      <c r="F6824" s="56" t="s">
        <v>5644</v>
      </c>
    </row>
    <row r="6825" spans="1:6" x14ac:dyDescent="0.25">
      <c r="A6825" s="56" t="s">
        <v>5108</v>
      </c>
      <c r="B6825" s="56" t="s">
        <v>5644</v>
      </c>
      <c r="C6825" s="56" t="s">
        <v>5786</v>
      </c>
      <c r="D6825" s="57" t="s">
        <v>5769</v>
      </c>
      <c r="E6825" s="72" t="s">
        <v>5757</v>
      </c>
      <c r="F6825" s="56" t="s">
        <v>5644</v>
      </c>
    </row>
    <row r="6826" spans="1:6" x14ac:dyDescent="0.25">
      <c r="A6826" s="56" t="s">
        <v>3689</v>
      </c>
      <c r="B6826" s="56" t="s">
        <v>5644</v>
      </c>
      <c r="C6826" s="56" t="s">
        <v>5786</v>
      </c>
      <c r="D6826" s="57" t="s">
        <v>5769</v>
      </c>
      <c r="E6826" s="72" t="s">
        <v>5757</v>
      </c>
      <c r="F6826" s="56" t="s">
        <v>5644</v>
      </c>
    </row>
    <row r="6827" spans="1:6" x14ac:dyDescent="0.25">
      <c r="A6827" s="56" t="s">
        <v>3491</v>
      </c>
      <c r="B6827" s="56" t="s">
        <v>5644</v>
      </c>
      <c r="C6827" s="56" t="s">
        <v>5786</v>
      </c>
      <c r="D6827" s="57" t="s">
        <v>5769</v>
      </c>
      <c r="E6827" s="72" t="s">
        <v>5757</v>
      </c>
      <c r="F6827" s="56" t="s">
        <v>5644</v>
      </c>
    </row>
    <row r="6828" spans="1:6" x14ac:dyDescent="0.25">
      <c r="A6828" s="56" t="s">
        <v>4375</v>
      </c>
      <c r="B6828" s="56" t="s">
        <v>5644</v>
      </c>
      <c r="C6828" s="56" t="s">
        <v>5786</v>
      </c>
      <c r="D6828" s="57" t="s">
        <v>5769</v>
      </c>
      <c r="E6828" s="72" t="s">
        <v>5757</v>
      </c>
      <c r="F6828" s="56" t="s">
        <v>5644</v>
      </c>
    </row>
    <row r="6829" spans="1:6" x14ac:dyDescent="0.25">
      <c r="A6829" s="56" t="s">
        <v>4586</v>
      </c>
      <c r="B6829" s="56" t="s">
        <v>5644</v>
      </c>
      <c r="C6829" s="56" t="s">
        <v>5786</v>
      </c>
      <c r="D6829" s="57" t="s">
        <v>5769</v>
      </c>
      <c r="E6829" s="72" t="s">
        <v>5757</v>
      </c>
      <c r="F6829" s="56" t="s">
        <v>5644</v>
      </c>
    </row>
    <row r="6830" spans="1:6" x14ac:dyDescent="0.25">
      <c r="A6830" s="56" t="s">
        <v>3229</v>
      </c>
      <c r="B6830" s="56" t="s">
        <v>5644</v>
      </c>
      <c r="C6830" s="56" t="s">
        <v>5786</v>
      </c>
      <c r="D6830" s="57" t="s">
        <v>5769</v>
      </c>
      <c r="E6830" s="72" t="s">
        <v>5757</v>
      </c>
      <c r="F6830" s="56" t="s">
        <v>5644</v>
      </c>
    </row>
    <row r="6831" spans="1:6" x14ac:dyDescent="0.25">
      <c r="A6831" s="56" t="s">
        <v>4302</v>
      </c>
      <c r="B6831" s="56" t="s">
        <v>5644</v>
      </c>
      <c r="C6831" s="56" t="s">
        <v>5786</v>
      </c>
      <c r="D6831" s="57" t="s">
        <v>5769</v>
      </c>
      <c r="E6831" s="72" t="s">
        <v>5757</v>
      </c>
      <c r="F6831" s="56" t="s">
        <v>5644</v>
      </c>
    </row>
    <row r="6832" spans="1:6" x14ac:dyDescent="0.25">
      <c r="A6832" s="56" t="s">
        <v>3736</v>
      </c>
      <c r="B6832" s="56" t="s">
        <v>5644</v>
      </c>
      <c r="C6832" s="56" t="s">
        <v>5786</v>
      </c>
      <c r="D6832" s="57" t="s">
        <v>5769</v>
      </c>
      <c r="E6832" s="72" t="s">
        <v>5757</v>
      </c>
      <c r="F6832" s="56" t="s">
        <v>5644</v>
      </c>
    </row>
    <row r="6833" spans="1:6" x14ac:dyDescent="0.25">
      <c r="A6833" s="56" t="s">
        <v>2934</v>
      </c>
      <c r="B6833" s="56" t="s">
        <v>5644</v>
      </c>
      <c r="C6833" s="56" t="s">
        <v>298</v>
      </c>
      <c r="D6833" s="57" t="s">
        <v>5769</v>
      </c>
      <c r="E6833" s="72" t="s">
        <v>5757</v>
      </c>
      <c r="F6833" s="56" t="s">
        <v>5644</v>
      </c>
    </row>
    <row r="6834" spans="1:6" x14ac:dyDescent="0.25">
      <c r="A6834" s="56" t="s">
        <v>3251</v>
      </c>
      <c r="B6834" s="56" t="s">
        <v>5644</v>
      </c>
      <c r="C6834" s="56" t="s">
        <v>298</v>
      </c>
      <c r="D6834" s="57" t="s">
        <v>5769</v>
      </c>
      <c r="E6834" s="72" t="s">
        <v>5757</v>
      </c>
      <c r="F6834" s="56" t="s">
        <v>5644</v>
      </c>
    </row>
    <row r="6835" spans="1:6" x14ac:dyDescent="0.25">
      <c r="A6835" s="56" t="s">
        <v>3275</v>
      </c>
      <c r="B6835" s="56" t="s">
        <v>5644</v>
      </c>
      <c r="C6835" s="56" t="s">
        <v>298</v>
      </c>
      <c r="D6835" s="57" t="s">
        <v>5769</v>
      </c>
      <c r="E6835" s="72" t="s">
        <v>5757</v>
      </c>
      <c r="F6835" s="56" t="s">
        <v>5644</v>
      </c>
    </row>
    <row r="6836" spans="1:6" x14ac:dyDescent="0.25">
      <c r="A6836" s="56" t="s">
        <v>4434</v>
      </c>
      <c r="B6836" s="56" t="s">
        <v>5644</v>
      </c>
      <c r="C6836" s="56" t="s">
        <v>298</v>
      </c>
      <c r="D6836" s="57" t="s">
        <v>5769</v>
      </c>
      <c r="E6836" s="72" t="s">
        <v>5757</v>
      </c>
      <c r="F6836" s="56" t="s">
        <v>5644</v>
      </c>
    </row>
    <row r="6837" spans="1:6" x14ac:dyDescent="0.25">
      <c r="A6837" s="56" t="s">
        <v>4435</v>
      </c>
      <c r="B6837" s="56" t="s">
        <v>5644</v>
      </c>
      <c r="C6837" s="56" t="s">
        <v>298</v>
      </c>
      <c r="D6837" s="57" t="s">
        <v>5769</v>
      </c>
      <c r="E6837" s="72" t="s">
        <v>5757</v>
      </c>
      <c r="F6837" s="56" t="s">
        <v>5644</v>
      </c>
    </row>
    <row r="6838" spans="1:6" x14ac:dyDescent="0.25">
      <c r="A6838" s="56" t="s">
        <v>3777</v>
      </c>
      <c r="B6838" s="56" t="s">
        <v>5644</v>
      </c>
      <c r="C6838" s="56" t="s">
        <v>298</v>
      </c>
      <c r="D6838" s="57" t="s">
        <v>5769</v>
      </c>
      <c r="E6838" s="72" t="s">
        <v>5757</v>
      </c>
      <c r="F6838" s="56" t="s">
        <v>5644</v>
      </c>
    </row>
    <row r="6839" spans="1:6" x14ac:dyDescent="0.25">
      <c r="A6839" s="56" t="s">
        <v>3230</v>
      </c>
      <c r="B6839" s="56" t="s">
        <v>5644</v>
      </c>
      <c r="C6839" s="56" t="s">
        <v>298</v>
      </c>
      <c r="D6839" s="57" t="s">
        <v>5769</v>
      </c>
      <c r="E6839" s="72" t="s">
        <v>5757</v>
      </c>
      <c r="F6839" s="56" t="s">
        <v>5644</v>
      </c>
    </row>
    <row r="6840" spans="1:6" x14ac:dyDescent="0.25">
      <c r="A6840" s="56" t="s">
        <v>3764</v>
      </c>
      <c r="B6840" s="56" t="s">
        <v>5644</v>
      </c>
      <c r="C6840" s="56" t="s">
        <v>298</v>
      </c>
      <c r="D6840" s="57" t="s">
        <v>5769</v>
      </c>
      <c r="E6840" s="72" t="s">
        <v>5757</v>
      </c>
      <c r="F6840" s="56" t="s">
        <v>5644</v>
      </c>
    </row>
    <row r="6841" spans="1:6" x14ac:dyDescent="0.25">
      <c r="A6841" s="56" t="s">
        <v>4185</v>
      </c>
      <c r="B6841" s="56" t="s">
        <v>5644</v>
      </c>
      <c r="C6841" s="56" t="s">
        <v>298</v>
      </c>
      <c r="D6841" s="57" t="s">
        <v>5769</v>
      </c>
      <c r="E6841" s="72" t="s">
        <v>5757</v>
      </c>
      <c r="F6841" s="56" t="s">
        <v>5644</v>
      </c>
    </row>
    <row r="6842" spans="1:6" x14ac:dyDescent="0.25">
      <c r="A6842" s="56" t="s">
        <v>3752</v>
      </c>
      <c r="B6842" s="56" t="s">
        <v>5644</v>
      </c>
      <c r="C6842" s="56" t="s">
        <v>298</v>
      </c>
      <c r="D6842" s="57" t="s">
        <v>5769</v>
      </c>
      <c r="E6842" s="72" t="s">
        <v>5757</v>
      </c>
      <c r="F6842" s="56" t="s">
        <v>5644</v>
      </c>
    </row>
    <row r="6843" spans="1:6" x14ac:dyDescent="0.25">
      <c r="A6843" s="56" t="s">
        <v>5074</v>
      </c>
      <c r="B6843" s="56" t="s">
        <v>5644</v>
      </c>
      <c r="C6843" s="56" t="s">
        <v>298</v>
      </c>
      <c r="D6843" s="57" t="s">
        <v>5769</v>
      </c>
      <c r="E6843" s="72" t="s">
        <v>5757</v>
      </c>
      <c r="F6843" s="56" t="s">
        <v>5644</v>
      </c>
    </row>
    <row r="6844" spans="1:6" x14ac:dyDescent="0.25">
      <c r="A6844" s="56" t="s">
        <v>3116</v>
      </c>
      <c r="B6844" s="56" t="s">
        <v>5644</v>
      </c>
      <c r="C6844" s="56" t="s">
        <v>298</v>
      </c>
      <c r="D6844" s="57" t="s">
        <v>5769</v>
      </c>
      <c r="E6844" s="72" t="s">
        <v>5757</v>
      </c>
      <c r="F6844" s="56" t="s">
        <v>5644</v>
      </c>
    </row>
    <row r="6845" spans="1:6" x14ac:dyDescent="0.25">
      <c r="A6845" s="56" t="s">
        <v>3256</v>
      </c>
      <c r="B6845" s="56" t="s">
        <v>5644</v>
      </c>
      <c r="C6845" s="56" t="s">
        <v>298</v>
      </c>
      <c r="D6845" s="57" t="s">
        <v>5769</v>
      </c>
      <c r="E6845" s="72" t="s">
        <v>5757</v>
      </c>
      <c r="F6845" s="56" t="s">
        <v>5644</v>
      </c>
    </row>
    <row r="6846" spans="1:6" x14ac:dyDescent="0.25">
      <c r="A6846" s="56" t="s">
        <v>3753</v>
      </c>
      <c r="B6846" s="56" t="s">
        <v>5644</v>
      </c>
      <c r="C6846" s="56" t="s">
        <v>298</v>
      </c>
      <c r="D6846" s="57" t="s">
        <v>5769</v>
      </c>
      <c r="E6846" s="72" t="s">
        <v>5757</v>
      </c>
      <c r="F6846" s="56" t="s">
        <v>5644</v>
      </c>
    </row>
    <row r="6847" spans="1:6" x14ac:dyDescent="0.25">
      <c r="A6847" s="56" t="s">
        <v>2884</v>
      </c>
      <c r="B6847" s="56" t="s">
        <v>5644</v>
      </c>
      <c r="C6847" s="56" t="s">
        <v>298</v>
      </c>
      <c r="D6847" s="57" t="s">
        <v>5769</v>
      </c>
      <c r="E6847" s="72" t="s">
        <v>5757</v>
      </c>
      <c r="F6847" s="56" t="s">
        <v>5644</v>
      </c>
    </row>
    <row r="6848" spans="1:6" x14ac:dyDescent="0.25">
      <c r="A6848" s="56" t="s">
        <v>2939</v>
      </c>
      <c r="B6848" s="56" t="s">
        <v>5644</v>
      </c>
      <c r="C6848" s="56" t="s">
        <v>298</v>
      </c>
      <c r="D6848" s="57" t="s">
        <v>5769</v>
      </c>
      <c r="E6848" s="72" t="s">
        <v>5757</v>
      </c>
      <c r="F6848" s="56" t="s">
        <v>5644</v>
      </c>
    </row>
    <row r="6849" spans="1:6" x14ac:dyDescent="0.25">
      <c r="A6849" s="56" t="s">
        <v>5076</v>
      </c>
      <c r="B6849" s="56" t="s">
        <v>5644</v>
      </c>
      <c r="C6849" s="56" t="s">
        <v>298</v>
      </c>
      <c r="D6849" s="57" t="s">
        <v>5769</v>
      </c>
      <c r="E6849" s="72" t="s">
        <v>5757</v>
      </c>
      <c r="F6849" s="56" t="s">
        <v>5644</v>
      </c>
    </row>
    <row r="6850" spans="1:6" x14ac:dyDescent="0.25">
      <c r="A6850" s="56" t="s">
        <v>797</v>
      </c>
      <c r="B6850" s="56" t="s">
        <v>5644</v>
      </c>
      <c r="C6850" s="56" t="s">
        <v>298</v>
      </c>
      <c r="D6850" s="57" t="s">
        <v>5769</v>
      </c>
      <c r="E6850" s="72" t="s">
        <v>5757</v>
      </c>
      <c r="F6850" s="56" t="s">
        <v>5644</v>
      </c>
    </row>
    <row r="6851" spans="1:6" x14ac:dyDescent="0.25">
      <c r="A6851" s="56" t="s">
        <v>4244</v>
      </c>
      <c r="B6851" s="56" t="s">
        <v>5644</v>
      </c>
      <c r="C6851" s="56" t="s">
        <v>298</v>
      </c>
      <c r="D6851" s="57" t="s">
        <v>5769</v>
      </c>
      <c r="E6851" s="72" t="s">
        <v>5757</v>
      </c>
      <c r="F6851" s="56" t="s">
        <v>5644</v>
      </c>
    </row>
    <row r="6852" spans="1:6" x14ac:dyDescent="0.25">
      <c r="A6852" s="56" t="s">
        <v>5081</v>
      </c>
      <c r="B6852" s="56" t="s">
        <v>5644</v>
      </c>
      <c r="C6852" s="56" t="s">
        <v>298</v>
      </c>
      <c r="D6852" s="57" t="s">
        <v>5769</v>
      </c>
      <c r="E6852" s="72" t="s">
        <v>5757</v>
      </c>
      <c r="F6852" s="56" t="s">
        <v>5644</v>
      </c>
    </row>
    <row r="6853" spans="1:6" x14ac:dyDescent="0.25">
      <c r="A6853" s="56" t="s">
        <v>3135</v>
      </c>
      <c r="B6853" s="56" t="s">
        <v>5644</v>
      </c>
      <c r="C6853" s="56" t="s">
        <v>298</v>
      </c>
      <c r="D6853" s="57" t="s">
        <v>5769</v>
      </c>
      <c r="E6853" s="72" t="s">
        <v>5757</v>
      </c>
      <c r="F6853" s="56" t="s">
        <v>5644</v>
      </c>
    </row>
    <row r="6854" spans="1:6" x14ac:dyDescent="0.25">
      <c r="A6854" s="56" t="s">
        <v>4312</v>
      </c>
      <c r="B6854" s="56" t="s">
        <v>5644</v>
      </c>
      <c r="C6854" s="56" t="s">
        <v>298</v>
      </c>
      <c r="D6854" s="57" t="s">
        <v>5769</v>
      </c>
      <c r="E6854" s="72" t="s">
        <v>5757</v>
      </c>
      <c r="F6854" s="56" t="s">
        <v>5644</v>
      </c>
    </row>
    <row r="6855" spans="1:6" x14ac:dyDescent="0.25">
      <c r="A6855" s="56" t="s">
        <v>5092</v>
      </c>
      <c r="B6855" s="56" t="s">
        <v>5644</v>
      </c>
      <c r="C6855" s="56" t="s">
        <v>298</v>
      </c>
      <c r="D6855" s="57" t="s">
        <v>5769</v>
      </c>
      <c r="E6855" s="72" t="s">
        <v>5757</v>
      </c>
      <c r="F6855" s="56" t="s">
        <v>5644</v>
      </c>
    </row>
    <row r="6856" spans="1:6" x14ac:dyDescent="0.25">
      <c r="A6856" s="56" t="s">
        <v>2930</v>
      </c>
      <c r="B6856" s="56" t="s">
        <v>5644</v>
      </c>
      <c r="C6856" s="56" t="s">
        <v>298</v>
      </c>
      <c r="D6856" s="57" t="s">
        <v>5769</v>
      </c>
      <c r="E6856" s="72" t="s">
        <v>5757</v>
      </c>
      <c r="F6856" s="56" t="s">
        <v>5644</v>
      </c>
    </row>
    <row r="6857" spans="1:6" x14ac:dyDescent="0.25">
      <c r="A6857" s="56" t="s">
        <v>2940</v>
      </c>
      <c r="B6857" s="56" t="s">
        <v>5644</v>
      </c>
      <c r="C6857" s="56" t="s">
        <v>298</v>
      </c>
      <c r="D6857" s="57" t="s">
        <v>5769</v>
      </c>
      <c r="E6857" s="72" t="s">
        <v>5757</v>
      </c>
      <c r="F6857" s="56" t="s">
        <v>5644</v>
      </c>
    </row>
    <row r="6858" spans="1:6" x14ac:dyDescent="0.25">
      <c r="A6858" s="56" t="s">
        <v>3831</v>
      </c>
      <c r="B6858" s="56" t="s">
        <v>5645</v>
      </c>
      <c r="C6858" s="56" t="s">
        <v>597</v>
      </c>
      <c r="D6858" s="57" t="s">
        <v>5769</v>
      </c>
      <c r="E6858" s="72" t="s">
        <v>5757</v>
      </c>
      <c r="F6858" s="56" t="s">
        <v>5645</v>
      </c>
    </row>
    <row r="6859" spans="1:6" x14ac:dyDescent="0.25">
      <c r="A6859" s="56" t="s">
        <v>3845</v>
      </c>
      <c r="B6859" s="56" t="s">
        <v>5645</v>
      </c>
      <c r="C6859" s="56" t="s">
        <v>597</v>
      </c>
      <c r="D6859" s="57" t="s">
        <v>5769</v>
      </c>
      <c r="E6859" s="72" t="s">
        <v>5757</v>
      </c>
      <c r="F6859" s="56" t="s">
        <v>5645</v>
      </c>
    </row>
    <row r="6860" spans="1:6" x14ac:dyDescent="0.25">
      <c r="A6860" s="56" t="s">
        <v>2953</v>
      </c>
      <c r="B6860" s="56" t="s">
        <v>5645</v>
      </c>
      <c r="C6860" s="56" t="s">
        <v>597</v>
      </c>
      <c r="D6860" s="57" t="s">
        <v>5769</v>
      </c>
      <c r="E6860" s="72" t="s">
        <v>5757</v>
      </c>
      <c r="F6860" s="56" t="s">
        <v>5645</v>
      </c>
    </row>
    <row r="6861" spans="1:6" x14ac:dyDescent="0.25">
      <c r="A6861" s="56" t="s">
        <v>3963</v>
      </c>
      <c r="B6861" s="56" t="s">
        <v>5645</v>
      </c>
      <c r="C6861" s="56" t="s">
        <v>597</v>
      </c>
      <c r="D6861" s="57" t="s">
        <v>5769</v>
      </c>
      <c r="E6861" s="72" t="s">
        <v>5757</v>
      </c>
      <c r="F6861" s="56" t="s">
        <v>5645</v>
      </c>
    </row>
    <row r="6862" spans="1:6" x14ac:dyDescent="0.25">
      <c r="A6862" s="56" t="s">
        <v>4815</v>
      </c>
      <c r="B6862" s="56" t="s">
        <v>5645</v>
      </c>
      <c r="C6862" s="56" t="s">
        <v>597</v>
      </c>
      <c r="D6862" s="57" t="s">
        <v>5769</v>
      </c>
      <c r="E6862" s="72" t="s">
        <v>5757</v>
      </c>
      <c r="F6862" s="56" t="s">
        <v>5645</v>
      </c>
    </row>
    <row r="6863" spans="1:6" x14ac:dyDescent="0.25">
      <c r="A6863" s="56" t="s">
        <v>3166</v>
      </c>
      <c r="B6863" s="56" t="s">
        <v>5645</v>
      </c>
      <c r="C6863" s="56" t="s">
        <v>597</v>
      </c>
      <c r="D6863" s="57" t="s">
        <v>5769</v>
      </c>
      <c r="E6863" s="72" t="s">
        <v>5757</v>
      </c>
      <c r="F6863" s="56" t="s">
        <v>5645</v>
      </c>
    </row>
    <row r="6864" spans="1:6" x14ac:dyDescent="0.25">
      <c r="A6864" s="56" t="s">
        <v>1363</v>
      </c>
      <c r="B6864" s="56" t="s">
        <v>5645</v>
      </c>
      <c r="C6864" s="56" t="s">
        <v>597</v>
      </c>
      <c r="D6864" s="57" t="s">
        <v>5769</v>
      </c>
      <c r="E6864" s="72" t="s">
        <v>5757</v>
      </c>
      <c r="F6864" s="56" t="s">
        <v>5645</v>
      </c>
    </row>
    <row r="6865" spans="1:6" x14ac:dyDescent="0.25">
      <c r="A6865" s="56" t="s">
        <v>2942</v>
      </c>
      <c r="B6865" s="56" t="s">
        <v>5645</v>
      </c>
      <c r="C6865" s="56" t="s">
        <v>597</v>
      </c>
      <c r="D6865" s="57" t="s">
        <v>5769</v>
      </c>
      <c r="E6865" s="72" t="s">
        <v>5757</v>
      </c>
      <c r="F6865" s="56" t="s">
        <v>5645</v>
      </c>
    </row>
    <row r="6866" spans="1:6" x14ac:dyDescent="0.25">
      <c r="A6866" s="56" t="s">
        <v>4802</v>
      </c>
      <c r="B6866" s="56" t="s">
        <v>5645</v>
      </c>
      <c r="C6866" s="56" t="s">
        <v>597</v>
      </c>
      <c r="D6866" s="57" t="s">
        <v>5769</v>
      </c>
      <c r="E6866" s="72" t="s">
        <v>5757</v>
      </c>
      <c r="F6866" s="56" t="s">
        <v>5645</v>
      </c>
    </row>
    <row r="6867" spans="1:6" x14ac:dyDescent="0.25">
      <c r="A6867" s="56" t="s">
        <v>796</v>
      </c>
      <c r="B6867" s="56" t="s">
        <v>5645</v>
      </c>
      <c r="C6867" s="56" t="s">
        <v>597</v>
      </c>
      <c r="D6867" s="57" t="s">
        <v>5769</v>
      </c>
      <c r="E6867" s="72" t="s">
        <v>5757</v>
      </c>
      <c r="F6867" s="56" t="s">
        <v>5645</v>
      </c>
    </row>
    <row r="6868" spans="1:6" x14ac:dyDescent="0.25">
      <c r="A6868" s="56" t="s">
        <v>4247</v>
      </c>
      <c r="B6868" s="56" t="s">
        <v>5645</v>
      </c>
      <c r="C6868" s="56" t="s">
        <v>597</v>
      </c>
      <c r="D6868" s="57" t="s">
        <v>5769</v>
      </c>
      <c r="E6868" s="72" t="s">
        <v>5757</v>
      </c>
      <c r="F6868" s="56" t="s">
        <v>5645</v>
      </c>
    </row>
    <row r="6869" spans="1:6" x14ac:dyDescent="0.25">
      <c r="A6869" s="56" t="s">
        <v>3261</v>
      </c>
      <c r="B6869" s="56" t="s">
        <v>5645</v>
      </c>
      <c r="C6869" s="56" t="s">
        <v>597</v>
      </c>
      <c r="D6869" s="57" t="s">
        <v>5769</v>
      </c>
      <c r="E6869" s="72" t="s">
        <v>5757</v>
      </c>
      <c r="F6869" s="56" t="s">
        <v>5645</v>
      </c>
    </row>
    <row r="6870" spans="1:6" x14ac:dyDescent="0.25">
      <c r="A6870" s="56" t="s">
        <v>3223</v>
      </c>
      <c r="B6870" s="56" t="s">
        <v>5645</v>
      </c>
      <c r="C6870" s="56" t="s">
        <v>597</v>
      </c>
      <c r="D6870" s="57" t="s">
        <v>5769</v>
      </c>
      <c r="E6870" s="72" t="s">
        <v>5757</v>
      </c>
      <c r="F6870" s="56" t="s">
        <v>5645</v>
      </c>
    </row>
    <row r="6871" spans="1:6" x14ac:dyDescent="0.25">
      <c r="A6871" s="56" t="s">
        <v>4826</v>
      </c>
      <c r="B6871" s="56" t="s">
        <v>5645</v>
      </c>
      <c r="C6871" s="56" t="s">
        <v>597</v>
      </c>
      <c r="D6871" s="57" t="s">
        <v>5769</v>
      </c>
      <c r="E6871" s="72" t="s">
        <v>5757</v>
      </c>
      <c r="F6871" s="56" t="s">
        <v>5645</v>
      </c>
    </row>
    <row r="6872" spans="1:6" x14ac:dyDescent="0.25">
      <c r="A6872" s="56" t="s">
        <v>4940</v>
      </c>
      <c r="B6872" s="56" t="s">
        <v>5645</v>
      </c>
      <c r="C6872" s="56" t="s">
        <v>597</v>
      </c>
      <c r="D6872" s="57" t="s">
        <v>5769</v>
      </c>
      <c r="E6872" s="72" t="s">
        <v>5757</v>
      </c>
      <c r="F6872" s="56" t="s">
        <v>5645</v>
      </c>
    </row>
    <row r="6873" spans="1:6" x14ac:dyDescent="0.25">
      <c r="A6873" s="56" t="s">
        <v>3485</v>
      </c>
      <c r="B6873" s="56" t="s">
        <v>5645</v>
      </c>
      <c r="C6873" s="56" t="s">
        <v>597</v>
      </c>
      <c r="D6873" s="57" t="s">
        <v>5769</v>
      </c>
      <c r="E6873" s="72" t="s">
        <v>5757</v>
      </c>
      <c r="F6873" s="56" t="s">
        <v>5645</v>
      </c>
    </row>
    <row r="6874" spans="1:6" x14ac:dyDescent="0.25">
      <c r="A6874" s="56" t="s">
        <v>4237</v>
      </c>
      <c r="B6874" s="56" t="s">
        <v>5645</v>
      </c>
      <c r="C6874" s="56" t="s">
        <v>597</v>
      </c>
      <c r="D6874" s="57" t="s">
        <v>5769</v>
      </c>
      <c r="E6874" s="72" t="s">
        <v>5757</v>
      </c>
      <c r="F6874" s="56" t="s">
        <v>5645</v>
      </c>
    </row>
    <row r="6875" spans="1:6" x14ac:dyDescent="0.25">
      <c r="A6875" s="56" t="s">
        <v>3541</v>
      </c>
      <c r="B6875" s="56" t="s">
        <v>5645</v>
      </c>
      <c r="C6875" s="56" t="s">
        <v>597</v>
      </c>
      <c r="D6875" s="57" t="s">
        <v>5769</v>
      </c>
      <c r="E6875" s="72" t="s">
        <v>5757</v>
      </c>
      <c r="F6875" s="56" t="s">
        <v>5645</v>
      </c>
    </row>
    <row r="6876" spans="1:6" x14ac:dyDescent="0.25">
      <c r="A6876" s="56" t="s">
        <v>4125</v>
      </c>
      <c r="B6876" s="56" t="s">
        <v>5645</v>
      </c>
      <c r="C6876" s="56" t="s">
        <v>597</v>
      </c>
      <c r="D6876" s="57" t="s">
        <v>5769</v>
      </c>
      <c r="E6876" s="72" t="s">
        <v>5757</v>
      </c>
      <c r="F6876" s="56" t="s">
        <v>5645</v>
      </c>
    </row>
    <row r="6877" spans="1:6" x14ac:dyDescent="0.25">
      <c r="A6877" s="56" t="s">
        <v>3757</v>
      </c>
      <c r="B6877" s="56" t="s">
        <v>5645</v>
      </c>
      <c r="C6877" s="56" t="s">
        <v>597</v>
      </c>
      <c r="D6877" s="57" t="s">
        <v>5769</v>
      </c>
      <c r="E6877" s="72" t="s">
        <v>5757</v>
      </c>
      <c r="F6877" s="56" t="s">
        <v>5645</v>
      </c>
    </row>
    <row r="6878" spans="1:6" x14ac:dyDescent="0.25">
      <c r="A6878" s="56" t="s">
        <v>3758</v>
      </c>
      <c r="B6878" s="56" t="s">
        <v>5645</v>
      </c>
      <c r="C6878" s="56" t="s">
        <v>597</v>
      </c>
      <c r="D6878" s="57" t="s">
        <v>5769</v>
      </c>
      <c r="E6878" s="72" t="s">
        <v>5757</v>
      </c>
      <c r="F6878" s="56" t="s">
        <v>5645</v>
      </c>
    </row>
    <row r="6879" spans="1:6" x14ac:dyDescent="0.25">
      <c r="A6879" s="56" t="s">
        <v>4904</v>
      </c>
      <c r="B6879" s="56" t="s">
        <v>5645</v>
      </c>
      <c r="C6879" s="56" t="s">
        <v>597</v>
      </c>
      <c r="D6879" s="57" t="s">
        <v>5769</v>
      </c>
      <c r="E6879" s="72" t="s">
        <v>5757</v>
      </c>
      <c r="F6879" s="56" t="s">
        <v>5645</v>
      </c>
    </row>
    <row r="6880" spans="1:6" x14ac:dyDescent="0.25">
      <c r="A6880" s="56" t="s">
        <v>3744</v>
      </c>
      <c r="B6880" s="56" t="s">
        <v>5645</v>
      </c>
      <c r="C6880" s="56" t="s">
        <v>597</v>
      </c>
      <c r="D6880" s="57" t="s">
        <v>5769</v>
      </c>
      <c r="E6880" s="72" t="s">
        <v>5757</v>
      </c>
      <c r="F6880" s="56" t="s">
        <v>5645</v>
      </c>
    </row>
    <row r="6881" spans="1:6" x14ac:dyDescent="0.25">
      <c r="A6881" s="56" t="s">
        <v>2886</v>
      </c>
      <c r="B6881" s="56" t="s">
        <v>5645</v>
      </c>
      <c r="C6881" s="56" t="s">
        <v>597</v>
      </c>
      <c r="D6881" s="57" t="s">
        <v>5769</v>
      </c>
      <c r="E6881" s="72" t="s">
        <v>5757</v>
      </c>
      <c r="F6881" s="56" t="s">
        <v>5645</v>
      </c>
    </row>
    <row r="6882" spans="1:6" x14ac:dyDescent="0.25">
      <c r="A6882" s="56" t="s">
        <v>3570</v>
      </c>
      <c r="B6882" s="56" t="s">
        <v>5645</v>
      </c>
      <c r="C6882" s="56" t="s">
        <v>597</v>
      </c>
      <c r="D6882" s="57" t="s">
        <v>5769</v>
      </c>
      <c r="E6882" s="72" t="s">
        <v>5757</v>
      </c>
      <c r="F6882" s="56" t="s">
        <v>5645</v>
      </c>
    </row>
    <row r="6883" spans="1:6" x14ac:dyDescent="0.25">
      <c r="A6883" s="56" t="s">
        <v>3489</v>
      </c>
      <c r="B6883" s="56" t="s">
        <v>5645</v>
      </c>
      <c r="C6883" s="56" t="s">
        <v>597</v>
      </c>
      <c r="D6883" s="57" t="s">
        <v>5769</v>
      </c>
      <c r="E6883" s="72" t="s">
        <v>5757</v>
      </c>
      <c r="F6883" s="56" t="s">
        <v>5645</v>
      </c>
    </row>
    <row r="6884" spans="1:6" x14ac:dyDescent="0.25">
      <c r="A6884" s="56" t="s">
        <v>3502</v>
      </c>
      <c r="B6884" s="56" t="s">
        <v>5645</v>
      </c>
      <c r="C6884" s="56" t="s">
        <v>5778</v>
      </c>
      <c r="D6884" s="57" t="s">
        <v>5769</v>
      </c>
      <c r="E6884" s="72" t="s">
        <v>5757</v>
      </c>
      <c r="F6884" s="56" t="s">
        <v>5645</v>
      </c>
    </row>
    <row r="6885" spans="1:6" x14ac:dyDescent="0.25">
      <c r="A6885" s="56" t="s">
        <v>3095</v>
      </c>
      <c r="B6885" s="56" t="s">
        <v>5645</v>
      </c>
      <c r="C6885" s="56" t="s">
        <v>5778</v>
      </c>
      <c r="D6885" s="57" t="s">
        <v>5769</v>
      </c>
      <c r="E6885" s="72" t="s">
        <v>5757</v>
      </c>
      <c r="F6885" s="56" t="s">
        <v>5645</v>
      </c>
    </row>
    <row r="6886" spans="1:6" x14ac:dyDescent="0.25">
      <c r="A6886" s="56" t="s">
        <v>2956</v>
      </c>
      <c r="B6886" s="56" t="s">
        <v>5645</v>
      </c>
      <c r="C6886" s="56" t="s">
        <v>5778</v>
      </c>
      <c r="D6886" s="57" t="s">
        <v>5769</v>
      </c>
      <c r="E6886" s="72" t="s">
        <v>5757</v>
      </c>
      <c r="F6886" s="56" t="s">
        <v>5645</v>
      </c>
    </row>
    <row r="6887" spans="1:6" x14ac:dyDescent="0.25">
      <c r="A6887" s="56" t="s">
        <v>3226</v>
      </c>
      <c r="B6887" s="56" t="s">
        <v>5645</v>
      </c>
      <c r="C6887" s="56" t="s">
        <v>5778</v>
      </c>
      <c r="D6887" s="57" t="s">
        <v>5769</v>
      </c>
      <c r="E6887" s="72" t="s">
        <v>5757</v>
      </c>
      <c r="F6887" s="56" t="s">
        <v>5645</v>
      </c>
    </row>
    <row r="6888" spans="1:6" x14ac:dyDescent="0.25">
      <c r="A6888" s="56" t="s">
        <v>2957</v>
      </c>
      <c r="B6888" s="56" t="s">
        <v>5645</v>
      </c>
      <c r="C6888" s="56" t="s">
        <v>5778</v>
      </c>
      <c r="D6888" s="57" t="s">
        <v>5769</v>
      </c>
      <c r="E6888" s="72" t="s">
        <v>5757</v>
      </c>
      <c r="F6888" s="56" t="s">
        <v>5645</v>
      </c>
    </row>
    <row r="6889" spans="1:6" x14ac:dyDescent="0.25">
      <c r="A6889" s="56" t="s">
        <v>3108</v>
      </c>
      <c r="B6889" s="56" t="s">
        <v>5645</v>
      </c>
      <c r="C6889" s="56" t="s">
        <v>5778</v>
      </c>
      <c r="D6889" s="57" t="s">
        <v>5769</v>
      </c>
      <c r="E6889" s="72" t="s">
        <v>5757</v>
      </c>
      <c r="F6889" s="56" t="s">
        <v>5645</v>
      </c>
    </row>
    <row r="6890" spans="1:6" x14ac:dyDescent="0.25">
      <c r="A6890" s="56" t="s">
        <v>4487</v>
      </c>
      <c r="B6890" s="56" t="s">
        <v>5645</v>
      </c>
      <c r="C6890" s="56" t="s">
        <v>5778</v>
      </c>
      <c r="D6890" s="57" t="s">
        <v>5769</v>
      </c>
      <c r="E6890" s="72" t="s">
        <v>5757</v>
      </c>
      <c r="F6890" s="56" t="s">
        <v>5645</v>
      </c>
    </row>
    <row r="6891" spans="1:6" x14ac:dyDescent="0.25">
      <c r="A6891" s="56" t="s">
        <v>5153</v>
      </c>
      <c r="B6891" s="56" t="s">
        <v>5645</v>
      </c>
      <c r="C6891" s="56" t="s">
        <v>5778</v>
      </c>
      <c r="D6891" s="57" t="s">
        <v>5769</v>
      </c>
      <c r="E6891" s="72" t="s">
        <v>5757</v>
      </c>
      <c r="F6891" s="56" t="s">
        <v>5645</v>
      </c>
    </row>
    <row r="6892" spans="1:6" x14ac:dyDescent="0.25">
      <c r="A6892" s="56" t="s">
        <v>3246</v>
      </c>
      <c r="B6892" s="56" t="s">
        <v>5645</v>
      </c>
      <c r="C6892" s="56" t="s">
        <v>5778</v>
      </c>
      <c r="D6892" s="57" t="s">
        <v>5769</v>
      </c>
      <c r="E6892" s="72" t="s">
        <v>5757</v>
      </c>
      <c r="F6892" s="56" t="s">
        <v>5645</v>
      </c>
    </row>
    <row r="6893" spans="1:6" x14ac:dyDescent="0.25">
      <c r="A6893" s="56" t="s">
        <v>2977</v>
      </c>
      <c r="B6893" s="56" t="s">
        <v>5645</v>
      </c>
      <c r="C6893" s="56" t="s">
        <v>5778</v>
      </c>
      <c r="D6893" s="57" t="s">
        <v>5769</v>
      </c>
      <c r="E6893" s="72" t="s">
        <v>5757</v>
      </c>
      <c r="F6893" s="56" t="s">
        <v>5645</v>
      </c>
    </row>
    <row r="6894" spans="1:6" x14ac:dyDescent="0.25">
      <c r="A6894" s="56" t="s">
        <v>4647</v>
      </c>
      <c r="B6894" s="56" t="s">
        <v>5645</v>
      </c>
      <c r="C6894" s="56" t="s">
        <v>5778</v>
      </c>
      <c r="D6894" s="57" t="s">
        <v>5769</v>
      </c>
      <c r="E6894" s="72" t="s">
        <v>5757</v>
      </c>
      <c r="F6894" s="56" t="s">
        <v>5645</v>
      </c>
    </row>
    <row r="6895" spans="1:6" x14ac:dyDescent="0.25">
      <c r="A6895" s="56" t="s">
        <v>2945</v>
      </c>
      <c r="B6895" s="56" t="s">
        <v>5645</v>
      </c>
      <c r="C6895" s="56" t="s">
        <v>5778</v>
      </c>
      <c r="D6895" s="57" t="s">
        <v>5769</v>
      </c>
      <c r="E6895" s="72" t="s">
        <v>5757</v>
      </c>
      <c r="F6895" s="56" t="s">
        <v>5645</v>
      </c>
    </row>
    <row r="6896" spans="1:6" x14ac:dyDescent="0.25">
      <c r="A6896" s="56" t="s">
        <v>4112</v>
      </c>
      <c r="B6896" s="56" t="s">
        <v>5645</v>
      </c>
      <c r="C6896" s="56" t="s">
        <v>5778</v>
      </c>
      <c r="D6896" s="57" t="s">
        <v>5769</v>
      </c>
      <c r="E6896" s="72" t="s">
        <v>5757</v>
      </c>
      <c r="F6896" s="56" t="s">
        <v>5645</v>
      </c>
    </row>
    <row r="6897" spans="1:6" x14ac:dyDescent="0.25">
      <c r="A6897" s="56" t="s">
        <v>4179</v>
      </c>
      <c r="B6897" s="56" t="s">
        <v>5645</v>
      </c>
      <c r="C6897" s="56" t="s">
        <v>5778</v>
      </c>
      <c r="D6897" s="57" t="s">
        <v>5769</v>
      </c>
      <c r="E6897" s="72" t="s">
        <v>5757</v>
      </c>
      <c r="F6897" s="56" t="s">
        <v>5645</v>
      </c>
    </row>
    <row r="6898" spans="1:6" x14ac:dyDescent="0.25">
      <c r="A6898" s="56" t="s">
        <v>4366</v>
      </c>
      <c r="B6898" s="56" t="s">
        <v>5645</v>
      </c>
      <c r="C6898" s="56" t="s">
        <v>5778</v>
      </c>
      <c r="D6898" s="57" t="s">
        <v>5769</v>
      </c>
      <c r="E6898" s="72" t="s">
        <v>5757</v>
      </c>
      <c r="F6898" s="56" t="s">
        <v>5645</v>
      </c>
    </row>
    <row r="6899" spans="1:6" x14ac:dyDescent="0.25">
      <c r="A6899" s="56" t="s">
        <v>2962</v>
      </c>
      <c r="B6899" s="56" t="s">
        <v>5645</v>
      </c>
      <c r="C6899" s="56" t="s">
        <v>5778</v>
      </c>
      <c r="D6899" s="57" t="s">
        <v>5769</v>
      </c>
      <c r="E6899" s="72" t="s">
        <v>5757</v>
      </c>
      <c r="F6899" s="56" t="s">
        <v>5645</v>
      </c>
    </row>
    <row r="6900" spans="1:6" x14ac:dyDescent="0.25">
      <c r="A6900" s="56" t="s">
        <v>3837</v>
      </c>
      <c r="B6900" s="56" t="s">
        <v>5645</v>
      </c>
      <c r="C6900" s="56" t="s">
        <v>5778</v>
      </c>
      <c r="D6900" s="57" t="s">
        <v>5769</v>
      </c>
      <c r="E6900" s="72" t="s">
        <v>5757</v>
      </c>
      <c r="F6900" s="56" t="s">
        <v>5645</v>
      </c>
    </row>
    <row r="6901" spans="1:6" x14ac:dyDescent="0.25">
      <c r="A6901" s="56" t="s">
        <v>4164</v>
      </c>
      <c r="B6901" s="56" t="s">
        <v>5645</v>
      </c>
      <c r="C6901" s="56" t="s">
        <v>5778</v>
      </c>
      <c r="D6901" s="57" t="s">
        <v>5769</v>
      </c>
      <c r="E6901" s="72" t="s">
        <v>5757</v>
      </c>
      <c r="F6901" s="56" t="s">
        <v>5645</v>
      </c>
    </row>
    <row r="6902" spans="1:6" x14ac:dyDescent="0.25">
      <c r="A6902" s="56" t="s">
        <v>4130</v>
      </c>
      <c r="B6902" s="56" t="s">
        <v>5645</v>
      </c>
      <c r="C6902" s="56" t="s">
        <v>5778</v>
      </c>
      <c r="D6902" s="57" t="s">
        <v>5769</v>
      </c>
      <c r="E6902" s="72" t="s">
        <v>5757</v>
      </c>
      <c r="F6902" s="56" t="s">
        <v>5645</v>
      </c>
    </row>
    <row r="6903" spans="1:6" x14ac:dyDescent="0.25">
      <c r="A6903" s="56" t="s">
        <v>3838</v>
      </c>
      <c r="B6903" s="56" t="s">
        <v>5645</v>
      </c>
      <c r="C6903" s="56" t="s">
        <v>5778</v>
      </c>
      <c r="D6903" s="57" t="s">
        <v>5769</v>
      </c>
      <c r="E6903" s="72" t="s">
        <v>5757</v>
      </c>
      <c r="F6903" s="56" t="s">
        <v>5645</v>
      </c>
    </row>
    <row r="6904" spans="1:6" x14ac:dyDescent="0.25">
      <c r="A6904" s="56" t="s">
        <v>4782</v>
      </c>
      <c r="B6904" s="56" t="s">
        <v>5645</v>
      </c>
      <c r="C6904" s="56" t="s">
        <v>5778</v>
      </c>
      <c r="D6904" s="57" t="s">
        <v>5769</v>
      </c>
      <c r="E6904" s="72" t="s">
        <v>5757</v>
      </c>
      <c r="F6904" s="56" t="s">
        <v>5645</v>
      </c>
    </row>
    <row r="6905" spans="1:6" x14ac:dyDescent="0.25">
      <c r="A6905" s="56" t="s">
        <v>4117</v>
      </c>
      <c r="B6905" s="56" t="s">
        <v>5645</v>
      </c>
      <c r="C6905" s="56" t="s">
        <v>5778</v>
      </c>
      <c r="D6905" s="57" t="s">
        <v>5769</v>
      </c>
      <c r="E6905" s="72" t="s">
        <v>5757</v>
      </c>
      <c r="F6905" s="56" t="s">
        <v>5645</v>
      </c>
    </row>
    <row r="6906" spans="1:6" x14ac:dyDescent="0.25">
      <c r="A6906" s="56" t="s">
        <v>3227</v>
      </c>
      <c r="B6906" s="56" t="s">
        <v>5645</v>
      </c>
      <c r="C6906" s="56" t="s">
        <v>5778</v>
      </c>
      <c r="D6906" s="57" t="s">
        <v>5769</v>
      </c>
      <c r="E6906" s="72" t="s">
        <v>5757</v>
      </c>
      <c r="F6906" s="56" t="s">
        <v>5645</v>
      </c>
    </row>
    <row r="6907" spans="1:6" x14ac:dyDescent="0.25">
      <c r="A6907" s="56" t="s">
        <v>3735</v>
      </c>
      <c r="B6907" s="56" t="s">
        <v>5645</v>
      </c>
      <c r="C6907" s="56" t="s">
        <v>5778</v>
      </c>
      <c r="D6907" s="57" t="s">
        <v>5769</v>
      </c>
      <c r="E6907" s="72" t="s">
        <v>5757</v>
      </c>
      <c r="F6907" s="56" t="s">
        <v>5645</v>
      </c>
    </row>
    <row r="6908" spans="1:6" x14ac:dyDescent="0.25">
      <c r="A6908" s="56" t="s">
        <v>3840</v>
      </c>
      <c r="B6908" s="56" t="s">
        <v>5645</v>
      </c>
      <c r="C6908" s="56" t="s">
        <v>5778</v>
      </c>
      <c r="D6908" s="57" t="s">
        <v>5769</v>
      </c>
      <c r="E6908" s="72" t="s">
        <v>5757</v>
      </c>
      <c r="F6908" s="56" t="s">
        <v>5645</v>
      </c>
    </row>
    <row r="6909" spans="1:6" x14ac:dyDescent="0.25">
      <c r="A6909" s="56" t="s">
        <v>4673</v>
      </c>
      <c r="B6909" s="56" t="s">
        <v>5645</v>
      </c>
      <c r="C6909" s="56" t="s">
        <v>5778</v>
      </c>
      <c r="D6909" s="57" t="s">
        <v>5769</v>
      </c>
      <c r="E6909" s="72" t="s">
        <v>5757</v>
      </c>
      <c r="F6909" s="56" t="s">
        <v>5645</v>
      </c>
    </row>
    <row r="6910" spans="1:6" x14ac:dyDescent="0.25">
      <c r="A6910" s="56" t="s">
        <v>2986</v>
      </c>
      <c r="B6910" s="56" t="s">
        <v>5645</v>
      </c>
      <c r="C6910" s="56" t="s">
        <v>5790</v>
      </c>
      <c r="D6910" s="57" t="s">
        <v>5769</v>
      </c>
      <c r="E6910" s="72" t="s">
        <v>5757</v>
      </c>
      <c r="F6910" s="56" t="s">
        <v>5645</v>
      </c>
    </row>
    <row r="6911" spans="1:6" x14ac:dyDescent="0.25">
      <c r="A6911" s="56" t="s">
        <v>1208</v>
      </c>
      <c r="B6911" s="56" t="s">
        <v>5645</v>
      </c>
      <c r="C6911" s="56" t="s">
        <v>5790</v>
      </c>
      <c r="D6911" s="57" t="s">
        <v>5769</v>
      </c>
      <c r="E6911" s="72" t="s">
        <v>5757</v>
      </c>
      <c r="F6911" s="56" t="s">
        <v>5645</v>
      </c>
    </row>
    <row r="6912" spans="1:6" x14ac:dyDescent="0.25">
      <c r="A6912" s="56" t="s">
        <v>3960</v>
      </c>
      <c r="B6912" s="56" t="s">
        <v>5645</v>
      </c>
      <c r="C6912" s="56" t="s">
        <v>5790</v>
      </c>
      <c r="D6912" s="57" t="s">
        <v>5769</v>
      </c>
      <c r="E6912" s="72" t="s">
        <v>5757</v>
      </c>
      <c r="F6912" s="56" t="s">
        <v>5645</v>
      </c>
    </row>
    <row r="6913" spans="1:6" x14ac:dyDescent="0.25">
      <c r="A6913" s="56" t="s">
        <v>3737</v>
      </c>
      <c r="B6913" s="56" t="s">
        <v>5645</v>
      </c>
      <c r="C6913" s="56" t="s">
        <v>5790</v>
      </c>
      <c r="D6913" s="57" t="s">
        <v>5769</v>
      </c>
      <c r="E6913" s="72" t="s">
        <v>5757</v>
      </c>
      <c r="F6913" s="56" t="s">
        <v>5645</v>
      </c>
    </row>
    <row r="6914" spans="1:6" x14ac:dyDescent="0.25">
      <c r="A6914" s="56" t="s">
        <v>4587</v>
      </c>
      <c r="B6914" s="56" t="s">
        <v>5645</v>
      </c>
      <c r="C6914" s="56" t="s">
        <v>5790</v>
      </c>
      <c r="D6914" s="57" t="s">
        <v>5769</v>
      </c>
      <c r="E6914" s="72" t="s">
        <v>5757</v>
      </c>
      <c r="F6914" s="56" t="s">
        <v>5645</v>
      </c>
    </row>
    <row r="6915" spans="1:6" x14ac:dyDescent="0.25">
      <c r="A6915" s="56" t="s">
        <v>4784</v>
      </c>
      <c r="B6915" s="56" t="s">
        <v>5645</v>
      </c>
      <c r="C6915" s="56" t="s">
        <v>5790</v>
      </c>
      <c r="D6915" s="57" t="s">
        <v>5769</v>
      </c>
      <c r="E6915" s="72" t="s">
        <v>5757</v>
      </c>
      <c r="F6915" s="56" t="s">
        <v>5645</v>
      </c>
    </row>
    <row r="6916" spans="1:6" x14ac:dyDescent="0.25">
      <c r="A6916" s="56" t="s">
        <v>2832</v>
      </c>
      <c r="B6916" s="56" t="s">
        <v>5645</v>
      </c>
      <c r="C6916" s="56" t="s">
        <v>5790</v>
      </c>
      <c r="D6916" s="57" t="s">
        <v>5769</v>
      </c>
      <c r="E6916" s="72" t="s">
        <v>5757</v>
      </c>
      <c r="F6916" s="56" t="s">
        <v>5645</v>
      </c>
    </row>
    <row r="6917" spans="1:6" x14ac:dyDescent="0.25">
      <c r="A6917" s="56" t="s">
        <v>4678</v>
      </c>
      <c r="B6917" s="56" t="s">
        <v>5645</v>
      </c>
      <c r="C6917" s="56" t="s">
        <v>5790</v>
      </c>
      <c r="D6917" s="57" t="s">
        <v>5769</v>
      </c>
      <c r="E6917" s="72" t="s">
        <v>5757</v>
      </c>
      <c r="F6917" s="56" t="s">
        <v>5645</v>
      </c>
    </row>
    <row r="6918" spans="1:6" x14ac:dyDescent="0.25">
      <c r="A6918" s="56" t="s">
        <v>2968</v>
      </c>
      <c r="B6918" s="56" t="s">
        <v>5645</v>
      </c>
      <c r="C6918" s="56" t="s">
        <v>5790</v>
      </c>
      <c r="D6918" s="57" t="s">
        <v>5769</v>
      </c>
      <c r="E6918" s="72" t="s">
        <v>5757</v>
      </c>
      <c r="F6918" s="56" t="s">
        <v>5645</v>
      </c>
    </row>
    <row r="6919" spans="1:6" x14ac:dyDescent="0.25">
      <c r="A6919" s="56" t="s">
        <v>3668</v>
      </c>
      <c r="B6919" s="56" t="s">
        <v>5645</v>
      </c>
      <c r="C6919" s="56" t="s">
        <v>5790</v>
      </c>
      <c r="D6919" s="57" t="s">
        <v>5769</v>
      </c>
      <c r="E6919" s="72" t="s">
        <v>5757</v>
      </c>
      <c r="F6919" s="56" t="s">
        <v>5645</v>
      </c>
    </row>
    <row r="6920" spans="1:6" x14ac:dyDescent="0.25">
      <c r="A6920" s="56" t="s">
        <v>2969</v>
      </c>
      <c r="B6920" s="56" t="s">
        <v>5645</v>
      </c>
      <c r="C6920" s="56" t="s">
        <v>5790</v>
      </c>
      <c r="D6920" s="57" t="s">
        <v>5769</v>
      </c>
      <c r="E6920" s="72" t="s">
        <v>5757</v>
      </c>
      <c r="F6920" s="56" t="s">
        <v>5645</v>
      </c>
    </row>
    <row r="6921" spans="1:6" x14ac:dyDescent="0.25">
      <c r="A6921" s="56" t="s">
        <v>2851</v>
      </c>
      <c r="B6921" s="56" t="s">
        <v>5645</v>
      </c>
      <c r="C6921" s="56" t="s">
        <v>5790</v>
      </c>
      <c r="D6921" s="57" t="s">
        <v>5769</v>
      </c>
      <c r="E6921" s="72" t="s">
        <v>5757</v>
      </c>
      <c r="F6921" s="56" t="s">
        <v>5645</v>
      </c>
    </row>
    <row r="6922" spans="1:6" x14ac:dyDescent="0.25">
      <c r="A6922" s="56" t="s">
        <v>4436</v>
      </c>
      <c r="B6922" s="56" t="s">
        <v>5645</v>
      </c>
      <c r="C6922" s="56" t="s">
        <v>5790</v>
      </c>
      <c r="D6922" s="57" t="s">
        <v>5769</v>
      </c>
      <c r="E6922" s="72" t="s">
        <v>5757</v>
      </c>
      <c r="F6922" s="56" t="s">
        <v>5645</v>
      </c>
    </row>
    <row r="6923" spans="1:6" x14ac:dyDescent="0.25">
      <c r="A6923" s="56" t="s">
        <v>3766</v>
      </c>
      <c r="B6923" s="56" t="s">
        <v>5645</v>
      </c>
      <c r="C6923" s="56" t="s">
        <v>5790</v>
      </c>
      <c r="D6923" s="57" t="s">
        <v>5769</v>
      </c>
      <c r="E6923" s="72" t="s">
        <v>5757</v>
      </c>
      <c r="F6923" s="56" t="s">
        <v>5645</v>
      </c>
    </row>
    <row r="6924" spans="1:6" x14ac:dyDescent="0.25">
      <c r="A6924" s="56" t="s">
        <v>3213</v>
      </c>
      <c r="B6924" s="56" t="s">
        <v>5645</v>
      </c>
      <c r="C6924" s="56" t="s">
        <v>5790</v>
      </c>
      <c r="D6924" s="57" t="s">
        <v>5769</v>
      </c>
      <c r="E6924" s="72" t="s">
        <v>5757</v>
      </c>
      <c r="F6924" s="56" t="s">
        <v>5645</v>
      </c>
    </row>
    <row r="6925" spans="1:6" x14ac:dyDescent="0.25">
      <c r="A6925" s="56" t="s">
        <v>3767</v>
      </c>
      <c r="B6925" s="56" t="s">
        <v>5645</v>
      </c>
      <c r="C6925" s="56" t="s">
        <v>5790</v>
      </c>
      <c r="D6925" s="57" t="s">
        <v>5769</v>
      </c>
      <c r="E6925" s="72" t="s">
        <v>5757</v>
      </c>
      <c r="F6925" s="56" t="s">
        <v>5645</v>
      </c>
    </row>
    <row r="6926" spans="1:6" x14ac:dyDescent="0.25">
      <c r="A6926" s="56" t="s">
        <v>3236</v>
      </c>
      <c r="B6926" s="56" t="s">
        <v>5645</v>
      </c>
      <c r="C6926" s="56" t="s">
        <v>5790</v>
      </c>
      <c r="D6926" s="57" t="s">
        <v>5769</v>
      </c>
      <c r="E6926" s="72" t="s">
        <v>5757</v>
      </c>
      <c r="F6926" s="56" t="s">
        <v>5645</v>
      </c>
    </row>
    <row r="6927" spans="1:6" x14ac:dyDescent="0.25">
      <c r="A6927" s="56" t="s">
        <v>3942</v>
      </c>
      <c r="B6927" s="56" t="s">
        <v>5645</v>
      </c>
      <c r="C6927" s="56" t="s">
        <v>5790</v>
      </c>
      <c r="D6927" s="57" t="s">
        <v>5769</v>
      </c>
      <c r="E6927" s="72" t="s">
        <v>5757</v>
      </c>
      <c r="F6927" s="56" t="s">
        <v>5645</v>
      </c>
    </row>
    <row r="6928" spans="1:6" x14ac:dyDescent="0.25">
      <c r="A6928" s="56" t="s">
        <v>3556</v>
      </c>
      <c r="B6928" s="56" t="s">
        <v>5645</v>
      </c>
      <c r="C6928" s="56" t="s">
        <v>5790</v>
      </c>
      <c r="D6928" s="57" t="s">
        <v>5769</v>
      </c>
      <c r="E6928" s="72" t="s">
        <v>5757</v>
      </c>
      <c r="F6928" s="56" t="s">
        <v>5645</v>
      </c>
    </row>
    <row r="6929" spans="1:6" x14ac:dyDescent="0.25">
      <c r="A6929" s="56" t="s">
        <v>3901</v>
      </c>
      <c r="B6929" s="56" t="s">
        <v>5645</v>
      </c>
      <c r="C6929" s="56" t="s">
        <v>5790</v>
      </c>
      <c r="D6929" s="57" t="s">
        <v>5769</v>
      </c>
      <c r="E6929" s="72" t="s">
        <v>5757</v>
      </c>
      <c r="F6929" s="56" t="s">
        <v>5645</v>
      </c>
    </row>
    <row r="6930" spans="1:6" x14ac:dyDescent="0.25">
      <c r="A6930" s="56" t="s">
        <v>3197</v>
      </c>
      <c r="B6930" s="56" t="s">
        <v>5645</v>
      </c>
      <c r="C6930" s="56" t="s">
        <v>5790</v>
      </c>
      <c r="D6930" s="57" t="s">
        <v>5769</v>
      </c>
      <c r="E6930" s="72" t="s">
        <v>5757</v>
      </c>
      <c r="F6930" s="56" t="s">
        <v>5645</v>
      </c>
    </row>
    <row r="6931" spans="1:6" x14ac:dyDescent="0.25">
      <c r="A6931" s="56" t="s">
        <v>3524</v>
      </c>
      <c r="B6931" s="56" t="s">
        <v>5645</v>
      </c>
      <c r="C6931" s="56" t="s">
        <v>5790</v>
      </c>
      <c r="D6931" s="57" t="s">
        <v>5769</v>
      </c>
      <c r="E6931" s="72" t="s">
        <v>5757</v>
      </c>
      <c r="F6931" s="56" t="s">
        <v>5645</v>
      </c>
    </row>
    <row r="6932" spans="1:6" x14ac:dyDescent="0.25">
      <c r="A6932" s="56" t="s">
        <v>3539</v>
      </c>
      <c r="B6932" s="56" t="s">
        <v>5645</v>
      </c>
      <c r="C6932" s="56" t="s">
        <v>5790</v>
      </c>
      <c r="D6932" s="57" t="s">
        <v>5769</v>
      </c>
      <c r="E6932" s="72" t="s">
        <v>5757</v>
      </c>
      <c r="F6932" s="56" t="s">
        <v>5645</v>
      </c>
    </row>
    <row r="6933" spans="1:6" x14ac:dyDescent="0.25">
      <c r="A6933" s="56" t="s">
        <v>3540</v>
      </c>
      <c r="B6933" s="56" t="s">
        <v>5645</v>
      </c>
      <c r="C6933" s="56" t="s">
        <v>5790</v>
      </c>
      <c r="D6933" s="57" t="s">
        <v>5769</v>
      </c>
      <c r="E6933" s="72" t="s">
        <v>5757</v>
      </c>
      <c r="F6933" s="56" t="s">
        <v>5645</v>
      </c>
    </row>
    <row r="6934" spans="1:6" x14ac:dyDescent="0.25">
      <c r="A6934" s="56" t="s">
        <v>3770</v>
      </c>
      <c r="B6934" s="56" t="s">
        <v>5645</v>
      </c>
      <c r="C6934" s="56" t="s">
        <v>5790</v>
      </c>
      <c r="D6934" s="57" t="s">
        <v>5769</v>
      </c>
      <c r="E6934" s="72" t="s">
        <v>5757</v>
      </c>
      <c r="F6934" s="56" t="s">
        <v>5645</v>
      </c>
    </row>
    <row r="6935" spans="1:6" x14ac:dyDescent="0.25">
      <c r="A6935" s="56" t="s">
        <v>170</v>
      </c>
      <c r="B6935" s="56" t="s">
        <v>5646</v>
      </c>
      <c r="C6935" s="56" t="s">
        <v>169</v>
      </c>
      <c r="D6935" s="57" t="s">
        <v>5769</v>
      </c>
      <c r="E6935" s="72" t="s">
        <v>5757</v>
      </c>
      <c r="F6935" s="56" t="s">
        <v>5646</v>
      </c>
    </row>
    <row r="6936" spans="1:6" x14ac:dyDescent="0.25">
      <c r="A6936" s="56" t="s">
        <v>4235</v>
      </c>
      <c r="B6936" s="56" t="s">
        <v>5646</v>
      </c>
      <c r="C6936" s="56" t="s">
        <v>169</v>
      </c>
      <c r="D6936" s="57" t="s">
        <v>5769</v>
      </c>
      <c r="E6936" s="72" t="s">
        <v>5757</v>
      </c>
      <c r="F6936" s="56" t="s">
        <v>5646</v>
      </c>
    </row>
    <row r="6937" spans="1:6" x14ac:dyDescent="0.25">
      <c r="A6937" s="56" t="s">
        <v>4816</v>
      </c>
      <c r="B6937" s="56" t="s">
        <v>5646</v>
      </c>
      <c r="C6937" s="56" t="s">
        <v>169</v>
      </c>
      <c r="D6937" s="57" t="s">
        <v>5769</v>
      </c>
      <c r="E6937" s="72" t="s">
        <v>5757</v>
      </c>
      <c r="F6937" s="56" t="s">
        <v>5646</v>
      </c>
    </row>
    <row r="6938" spans="1:6" x14ac:dyDescent="0.25">
      <c r="A6938" s="56" t="s">
        <v>1365</v>
      </c>
      <c r="B6938" s="56" t="s">
        <v>5646</v>
      </c>
      <c r="C6938" s="56" t="s">
        <v>169</v>
      </c>
      <c r="D6938" s="57" t="s">
        <v>5769</v>
      </c>
      <c r="E6938" s="72" t="s">
        <v>5757</v>
      </c>
      <c r="F6938" s="56" t="s">
        <v>5646</v>
      </c>
    </row>
    <row r="6939" spans="1:6" x14ac:dyDescent="0.25">
      <c r="A6939" s="56" t="s">
        <v>2943</v>
      </c>
      <c r="B6939" s="56" t="s">
        <v>5646</v>
      </c>
      <c r="C6939" s="56" t="s">
        <v>169</v>
      </c>
      <c r="D6939" s="57" t="s">
        <v>5769</v>
      </c>
      <c r="E6939" s="72" t="s">
        <v>5757</v>
      </c>
      <c r="F6939" s="56" t="s">
        <v>5646</v>
      </c>
    </row>
    <row r="6940" spans="1:6" x14ac:dyDescent="0.25">
      <c r="A6940" s="56" t="s">
        <v>5127</v>
      </c>
      <c r="B6940" s="56" t="s">
        <v>5646</v>
      </c>
      <c r="C6940" s="56" t="s">
        <v>169</v>
      </c>
      <c r="D6940" s="57" t="s">
        <v>5769</v>
      </c>
      <c r="E6940" s="72" t="s">
        <v>5757</v>
      </c>
      <c r="F6940" s="56" t="s">
        <v>5646</v>
      </c>
    </row>
    <row r="6941" spans="1:6" x14ac:dyDescent="0.25">
      <c r="A6941" s="56" t="s">
        <v>3527</v>
      </c>
      <c r="B6941" s="56" t="s">
        <v>5646</v>
      </c>
      <c r="C6941" s="56" t="s">
        <v>169</v>
      </c>
      <c r="D6941" s="57" t="s">
        <v>5769</v>
      </c>
      <c r="E6941" s="72" t="s">
        <v>5757</v>
      </c>
      <c r="F6941" s="56" t="s">
        <v>5646</v>
      </c>
    </row>
    <row r="6942" spans="1:6" x14ac:dyDescent="0.25">
      <c r="A6942" s="56" t="s">
        <v>2786</v>
      </c>
      <c r="B6942" s="56" t="s">
        <v>5646</v>
      </c>
      <c r="C6942" s="56" t="s">
        <v>169</v>
      </c>
      <c r="D6942" s="57" t="s">
        <v>5769</v>
      </c>
      <c r="E6942" s="72" t="s">
        <v>5757</v>
      </c>
      <c r="F6942" s="56" t="s">
        <v>5646</v>
      </c>
    </row>
    <row r="6943" spans="1:6" x14ac:dyDescent="0.25">
      <c r="A6943" s="56" t="s">
        <v>4827</v>
      </c>
      <c r="B6943" s="56" t="s">
        <v>5646</v>
      </c>
      <c r="C6943" s="56" t="s">
        <v>169</v>
      </c>
      <c r="D6943" s="57" t="s">
        <v>5769</v>
      </c>
      <c r="E6943" s="72" t="s">
        <v>5757</v>
      </c>
      <c r="F6943" s="56" t="s">
        <v>5646</v>
      </c>
    </row>
    <row r="6944" spans="1:6" x14ac:dyDescent="0.25">
      <c r="A6944" s="56" t="s">
        <v>3120</v>
      </c>
      <c r="B6944" s="56" t="s">
        <v>5646</v>
      </c>
      <c r="C6944" s="56" t="s">
        <v>169</v>
      </c>
      <c r="D6944" s="57" t="s">
        <v>5769</v>
      </c>
      <c r="E6944" s="72" t="s">
        <v>5757</v>
      </c>
      <c r="F6944" s="56" t="s">
        <v>5646</v>
      </c>
    </row>
    <row r="6945" spans="1:6" x14ac:dyDescent="0.25">
      <c r="A6945" s="56" t="s">
        <v>3106</v>
      </c>
      <c r="B6945" s="56" t="s">
        <v>5646</v>
      </c>
      <c r="C6945" s="56" t="s">
        <v>169</v>
      </c>
      <c r="D6945" s="57" t="s">
        <v>5769</v>
      </c>
      <c r="E6945" s="72" t="s">
        <v>5757</v>
      </c>
      <c r="F6945" s="56" t="s">
        <v>5646</v>
      </c>
    </row>
    <row r="6946" spans="1:6" x14ac:dyDescent="0.25">
      <c r="A6946" s="56" t="s">
        <v>2976</v>
      </c>
      <c r="B6946" s="56" t="s">
        <v>5646</v>
      </c>
      <c r="C6946" s="56" t="s">
        <v>169</v>
      </c>
      <c r="D6946" s="57" t="s">
        <v>5769</v>
      </c>
      <c r="E6946" s="72" t="s">
        <v>5757</v>
      </c>
      <c r="F6946" s="56" t="s">
        <v>5646</v>
      </c>
    </row>
    <row r="6947" spans="1:6" x14ac:dyDescent="0.25">
      <c r="A6947" s="56" t="s">
        <v>4109</v>
      </c>
      <c r="B6947" s="56" t="s">
        <v>5646</v>
      </c>
      <c r="C6947" s="56" t="s">
        <v>169</v>
      </c>
      <c r="D6947" s="57" t="s">
        <v>5769</v>
      </c>
      <c r="E6947" s="72" t="s">
        <v>5757</v>
      </c>
      <c r="F6947" s="56" t="s">
        <v>5646</v>
      </c>
    </row>
    <row r="6948" spans="1:6" x14ac:dyDescent="0.25">
      <c r="A6948" s="56" t="s">
        <v>3107</v>
      </c>
      <c r="B6948" s="56" t="s">
        <v>5646</v>
      </c>
      <c r="C6948" s="56" t="s">
        <v>169</v>
      </c>
      <c r="D6948" s="57" t="s">
        <v>5769</v>
      </c>
      <c r="E6948" s="72" t="s">
        <v>5757</v>
      </c>
      <c r="F6948" s="56" t="s">
        <v>5646</v>
      </c>
    </row>
    <row r="6949" spans="1:6" x14ac:dyDescent="0.25">
      <c r="A6949" s="56" t="s">
        <v>785</v>
      </c>
      <c r="B6949" s="56" t="s">
        <v>5646</v>
      </c>
      <c r="C6949" s="56" t="s">
        <v>169</v>
      </c>
      <c r="D6949" s="57" t="s">
        <v>5769</v>
      </c>
      <c r="E6949" s="72" t="s">
        <v>5757</v>
      </c>
      <c r="F6949" s="56" t="s">
        <v>5646</v>
      </c>
    </row>
    <row r="6950" spans="1:6" x14ac:dyDescent="0.25">
      <c r="A6950" s="56" t="s">
        <v>3847</v>
      </c>
      <c r="B6950" s="56" t="s">
        <v>5646</v>
      </c>
      <c r="C6950" s="56" t="s">
        <v>169</v>
      </c>
      <c r="D6950" s="57" t="s">
        <v>5769</v>
      </c>
      <c r="E6950" s="72" t="s">
        <v>5757</v>
      </c>
      <c r="F6950" s="56" t="s">
        <v>5646</v>
      </c>
    </row>
    <row r="6951" spans="1:6" x14ac:dyDescent="0.25">
      <c r="A6951" s="56" t="s">
        <v>3702</v>
      </c>
      <c r="B6951" s="56" t="s">
        <v>5646</v>
      </c>
      <c r="C6951" s="56" t="s">
        <v>169</v>
      </c>
      <c r="D6951" s="57" t="s">
        <v>5769</v>
      </c>
      <c r="E6951" s="72" t="s">
        <v>5757</v>
      </c>
      <c r="F6951" s="56" t="s">
        <v>5646</v>
      </c>
    </row>
    <row r="6952" spans="1:6" x14ac:dyDescent="0.25">
      <c r="A6952" s="56" t="s">
        <v>3188</v>
      </c>
      <c r="B6952" s="56" t="s">
        <v>5646</v>
      </c>
      <c r="C6952" s="56" t="s">
        <v>169</v>
      </c>
      <c r="D6952" s="57" t="s">
        <v>5769</v>
      </c>
      <c r="E6952" s="72" t="s">
        <v>5757</v>
      </c>
      <c r="F6952" s="56" t="s">
        <v>5646</v>
      </c>
    </row>
    <row r="6953" spans="1:6" x14ac:dyDescent="0.25">
      <c r="A6953" s="56" t="s">
        <v>3717</v>
      </c>
      <c r="B6953" s="56" t="s">
        <v>5646</v>
      </c>
      <c r="C6953" s="56" t="s">
        <v>169</v>
      </c>
      <c r="D6953" s="57" t="s">
        <v>5769</v>
      </c>
      <c r="E6953" s="72" t="s">
        <v>5757</v>
      </c>
      <c r="F6953" s="56" t="s">
        <v>5646</v>
      </c>
    </row>
    <row r="6954" spans="1:6" x14ac:dyDescent="0.25">
      <c r="A6954" s="56" t="s">
        <v>2978</v>
      </c>
      <c r="B6954" s="56" t="s">
        <v>5646</v>
      </c>
      <c r="C6954" s="56" t="s">
        <v>169</v>
      </c>
      <c r="D6954" s="57" t="s">
        <v>5769</v>
      </c>
      <c r="E6954" s="72" t="s">
        <v>5757</v>
      </c>
      <c r="F6954" s="56" t="s">
        <v>5646</v>
      </c>
    </row>
    <row r="6955" spans="1:6" x14ac:dyDescent="0.25">
      <c r="A6955" s="56" t="s">
        <v>3190</v>
      </c>
      <c r="B6955" s="56" t="s">
        <v>5646</v>
      </c>
      <c r="C6955" s="56" t="s">
        <v>169</v>
      </c>
      <c r="D6955" s="57" t="s">
        <v>5769</v>
      </c>
      <c r="E6955" s="72" t="s">
        <v>5757</v>
      </c>
      <c r="F6955" s="56" t="s">
        <v>5646</v>
      </c>
    </row>
    <row r="6956" spans="1:6" x14ac:dyDescent="0.25">
      <c r="A6956" s="56" t="s">
        <v>5144</v>
      </c>
      <c r="B6956" s="56" t="s">
        <v>5646</v>
      </c>
      <c r="C6956" s="56" t="s">
        <v>169</v>
      </c>
      <c r="D6956" s="57" t="s">
        <v>5769</v>
      </c>
      <c r="E6956" s="72" t="s">
        <v>5757</v>
      </c>
      <c r="F6956" s="56" t="s">
        <v>5646</v>
      </c>
    </row>
    <row r="6957" spans="1:6" x14ac:dyDescent="0.25">
      <c r="A6957" s="56" t="s">
        <v>3865</v>
      </c>
      <c r="B6957" s="56" t="s">
        <v>5646</v>
      </c>
      <c r="C6957" s="56" t="s">
        <v>169</v>
      </c>
      <c r="D6957" s="57" t="s">
        <v>5769</v>
      </c>
      <c r="E6957" s="72" t="s">
        <v>5757</v>
      </c>
      <c r="F6957" s="56" t="s">
        <v>5646</v>
      </c>
    </row>
    <row r="6958" spans="1:6" x14ac:dyDescent="0.25">
      <c r="A6958" s="56" t="s">
        <v>4338</v>
      </c>
      <c r="B6958" s="56" t="s">
        <v>5646</v>
      </c>
      <c r="C6958" s="56" t="s">
        <v>169</v>
      </c>
      <c r="D6958" s="57" t="s">
        <v>5769</v>
      </c>
      <c r="E6958" s="72" t="s">
        <v>5757</v>
      </c>
      <c r="F6958" s="56" t="s">
        <v>5646</v>
      </c>
    </row>
    <row r="6959" spans="1:6" x14ac:dyDescent="0.25">
      <c r="A6959" s="56" t="s">
        <v>3969</v>
      </c>
      <c r="B6959" s="56" t="s">
        <v>5646</v>
      </c>
      <c r="C6959" s="56" t="s">
        <v>169</v>
      </c>
      <c r="D6959" s="57" t="s">
        <v>5769</v>
      </c>
      <c r="E6959" s="72" t="s">
        <v>5757</v>
      </c>
      <c r="F6959" s="56" t="s">
        <v>5646</v>
      </c>
    </row>
    <row r="6960" spans="1:6" x14ac:dyDescent="0.25">
      <c r="A6960" s="56" t="s">
        <v>3530</v>
      </c>
      <c r="B6960" s="56" t="s">
        <v>5646</v>
      </c>
      <c r="C6960" s="56" t="s">
        <v>169</v>
      </c>
      <c r="D6960" s="57" t="s">
        <v>5769</v>
      </c>
      <c r="E6960" s="72" t="s">
        <v>5757</v>
      </c>
      <c r="F6960" s="56" t="s">
        <v>5646</v>
      </c>
    </row>
    <row r="6961" spans="1:6" x14ac:dyDescent="0.25">
      <c r="A6961" s="56" t="s">
        <v>4917</v>
      </c>
      <c r="B6961" s="56" t="s">
        <v>5646</v>
      </c>
      <c r="C6961" s="56" t="s">
        <v>1057</v>
      </c>
      <c r="D6961" s="57" t="s">
        <v>5769</v>
      </c>
      <c r="E6961" s="72" t="s">
        <v>5757</v>
      </c>
      <c r="F6961" s="56" t="s">
        <v>5646</v>
      </c>
    </row>
    <row r="6962" spans="1:6" x14ac:dyDescent="0.25">
      <c r="A6962" s="56" t="s">
        <v>3160</v>
      </c>
      <c r="B6962" s="56" t="s">
        <v>5646</v>
      </c>
      <c r="C6962" s="56" t="s">
        <v>1057</v>
      </c>
      <c r="D6962" s="57" t="s">
        <v>5769</v>
      </c>
      <c r="E6962" s="72" t="s">
        <v>5757</v>
      </c>
      <c r="F6962" s="56" t="s">
        <v>5646</v>
      </c>
    </row>
    <row r="6963" spans="1:6" x14ac:dyDescent="0.25">
      <c r="A6963" s="56" t="s">
        <v>1136</v>
      </c>
      <c r="B6963" s="56" t="s">
        <v>5646</v>
      </c>
      <c r="C6963" s="56" t="s">
        <v>1057</v>
      </c>
      <c r="D6963" s="57" t="s">
        <v>5769</v>
      </c>
      <c r="E6963" s="72" t="s">
        <v>5757</v>
      </c>
      <c r="F6963" s="56" t="s">
        <v>5646</v>
      </c>
    </row>
    <row r="6964" spans="1:6" x14ac:dyDescent="0.25">
      <c r="A6964" s="56" t="s">
        <v>4115</v>
      </c>
      <c r="B6964" s="56" t="s">
        <v>5646</v>
      </c>
      <c r="C6964" s="56" t="s">
        <v>1057</v>
      </c>
      <c r="D6964" s="57" t="s">
        <v>5769</v>
      </c>
      <c r="E6964" s="72" t="s">
        <v>5757</v>
      </c>
      <c r="F6964" s="56" t="s">
        <v>5646</v>
      </c>
    </row>
    <row r="6965" spans="1:6" x14ac:dyDescent="0.25">
      <c r="A6965" s="56" t="s">
        <v>3909</v>
      </c>
      <c r="B6965" s="56" t="s">
        <v>5646</v>
      </c>
      <c r="C6965" s="56" t="s">
        <v>1057</v>
      </c>
      <c r="D6965" s="57" t="s">
        <v>5769</v>
      </c>
      <c r="E6965" s="72" t="s">
        <v>5757</v>
      </c>
      <c r="F6965" s="56" t="s">
        <v>5646</v>
      </c>
    </row>
    <row r="6966" spans="1:6" x14ac:dyDescent="0.25">
      <c r="A6966" s="56" t="s">
        <v>5146</v>
      </c>
      <c r="B6966" s="56" t="s">
        <v>5646</v>
      </c>
      <c r="C6966" s="56" t="s">
        <v>1057</v>
      </c>
      <c r="D6966" s="57" t="s">
        <v>5769</v>
      </c>
      <c r="E6966" s="72" t="s">
        <v>5757</v>
      </c>
      <c r="F6966" s="56" t="s">
        <v>5646</v>
      </c>
    </row>
    <row r="6967" spans="1:6" x14ac:dyDescent="0.25">
      <c r="A6967" s="56" t="s">
        <v>2982</v>
      </c>
      <c r="B6967" s="56" t="s">
        <v>5646</v>
      </c>
      <c r="C6967" s="56" t="s">
        <v>1057</v>
      </c>
      <c r="D6967" s="57" t="s">
        <v>5769</v>
      </c>
      <c r="E6967" s="72" t="s">
        <v>5757</v>
      </c>
      <c r="F6967" s="56" t="s">
        <v>5646</v>
      </c>
    </row>
    <row r="6968" spans="1:6" x14ac:dyDescent="0.25">
      <c r="A6968" s="56" t="s">
        <v>5055</v>
      </c>
      <c r="B6968" s="56" t="s">
        <v>5646</v>
      </c>
      <c r="C6968" s="56" t="s">
        <v>1057</v>
      </c>
      <c r="D6968" s="57" t="s">
        <v>5769</v>
      </c>
      <c r="E6968" s="72" t="s">
        <v>5757</v>
      </c>
      <c r="F6968" s="56" t="s">
        <v>5646</v>
      </c>
    </row>
    <row r="6969" spans="1:6" x14ac:dyDescent="0.25">
      <c r="A6969" s="56" t="s">
        <v>4462</v>
      </c>
      <c r="B6969" s="56" t="s">
        <v>5646</v>
      </c>
      <c r="C6969" s="56" t="s">
        <v>1057</v>
      </c>
      <c r="D6969" s="57" t="s">
        <v>5769</v>
      </c>
      <c r="E6969" s="72" t="s">
        <v>5757</v>
      </c>
      <c r="F6969" s="56" t="s">
        <v>5646</v>
      </c>
    </row>
    <row r="6970" spans="1:6" x14ac:dyDescent="0.25">
      <c r="A6970" s="56" t="s">
        <v>3514</v>
      </c>
      <c r="B6970" s="56" t="s">
        <v>5646</v>
      </c>
      <c r="C6970" s="56" t="s">
        <v>1057</v>
      </c>
      <c r="D6970" s="57" t="s">
        <v>5769</v>
      </c>
      <c r="E6970" s="72" t="s">
        <v>5757</v>
      </c>
      <c r="F6970" s="56" t="s">
        <v>5646</v>
      </c>
    </row>
    <row r="6971" spans="1:6" x14ac:dyDescent="0.25">
      <c r="A6971" s="56" t="s">
        <v>2948</v>
      </c>
      <c r="B6971" s="56" t="s">
        <v>5646</v>
      </c>
      <c r="C6971" s="56" t="s">
        <v>1057</v>
      </c>
      <c r="D6971" s="57" t="s">
        <v>5769</v>
      </c>
      <c r="E6971" s="72" t="s">
        <v>5757</v>
      </c>
      <c r="F6971" s="56" t="s">
        <v>5646</v>
      </c>
    </row>
    <row r="6972" spans="1:6" x14ac:dyDescent="0.25">
      <c r="A6972" s="56" t="s">
        <v>3562</v>
      </c>
      <c r="B6972" s="56" t="s">
        <v>5646</v>
      </c>
      <c r="C6972" s="56" t="s">
        <v>1057</v>
      </c>
      <c r="D6972" s="57" t="s">
        <v>5769</v>
      </c>
      <c r="E6972" s="72" t="s">
        <v>5757</v>
      </c>
      <c r="F6972" s="56" t="s">
        <v>5646</v>
      </c>
    </row>
    <row r="6973" spans="1:6" x14ac:dyDescent="0.25">
      <c r="A6973" s="56" t="s">
        <v>5147</v>
      </c>
      <c r="B6973" s="56" t="s">
        <v>5646</v>
      </c>
      <c r="C6973" s="56" t="s">
        <v>1057</v>
      </c>
      <c r="D6973" s="57" t="s">
        <v>5769</v>
      </c>
      <c r="E6973" s="72" t="s">
        <v>5757</v>
      </c>
      <c r="F6973" s="56" t="s">
        <v>5646</v>
      </c>
    </row>
    <row r="6974" spans="1:6" x14ac:dyDescent="0.25">
      <c r="A6974" s="56" t="s">
        <v>4181</v>
      </c>
      <c r="B6974" s="56" t="s">
        <v>5646</v>
      </c>
      <c r="C6974" s="56" t="s">
        <v>1057</v>
      </c>
      <c r="D6974" s="57" t="s">
        <v>5769</v>
      </c>
      <c r="E6974" s="72" t="s">
        <v>5757</v>
      </c>
      <c r="F6974" s="56" t="s">
        <v>5646</v>
      </c>
    </row>
    <row r="6975" spans="1:6" x14ac:dyDescent="0.25">
      <c r="A6975" s="56" t="s">
        <v>3142</v>
      </c>
      <c r="B6975" s="56" t="s">
        <v>5646</v>
      </c>
      <c r="C6975" s="56" t="s">
        <v>1057</v>
      </c>
      <c r="D6975" s="57" t="s">
        <v>5769</v>
      </c>
      <c r="E6975" s="72" t="s">
        <v>5757</v>
      </c>
      <c r="F6975" s="56" t="s">
        <v>5646</v>
      </c>
    </row>
    <row r="6976" spans="1:6" x14ac:dyDescent="0.25">
      <c r="A6976" s="56" t="s">
        <v>3872</v>
      </c>
      <c r="B6976" s="56" t="s">
        <v>5646</v>
      </c>
      <c r="C6976" s="56" t="s">
        <v>1057</v>
      </c>
      <c r="D6976" s="57" t="s">
        <v>5769</v>
      </c>
      <c r="E6976" s="72" t="s">
        <v>5757</v>
      </c>
      <c r="F6976" s="56" t="s">
        <v>5646</v>
      </c>
    </row>
    <row r="6977" spans="1:6" x14ac:dyDescent="0.25">
      <c r="A6977" s="56" t="s">
        <v>2985</v>
      </c>
      <c r="B6977" s="56" t="s">
        <v>5646</v>
      </c>
      <c r="C6977" s="56" t="s">
        <v>1057</v>
      </c>
      <c r="D6977" s="57" t="s">
        <v>5769</v>
      </c>
      <c r="E6977" s="72" t="s">
        <v>5757</v>
      </c>
      <c r="F6977" s="56" t="s">
        <v>5646</v>
      </c>
    </row>
    <row r="6978" spans="1:6" x14ac:dyDescent="0.25">
      <c r="A6978" s="56" t="s">
        <v>3841</v>
      </c>
      <c r="B6978" s="56" t="s">
        <v>5646</v>
      </c>
      <c r="C6978" s="56" t="s">
        <v>1057</v>
      </c>
      <c r="D6978" s="57" t="s">
        <v>5769</v>
      </c>
      <c r="E6978" s="72" t="s">
        <v>5757</v>
      </c>
      <c r="F6978" s="56" t="s">
        <v>5646</v>
      </c>
    </row>
    <row r="6979" spans="1:6" x14ac:dyDescent="0.25">
      <c r="A6979" s="56" t="s">
        <v>2987</v>
      </c>
      <c r="B6979" s="56" t="s">
        <v>5646</v>
      </c>
      <c r="C6979" s="56" t="s">
        <v>1057</v>
      </c>
      <c r="D6979" s="57" t="s">
        <v>5769</v>
      </c>
      <c r="E6979" s="72" t="s">
        <v>5757</v>
      </c>
      <c r="F6979" s="56" t="s">
        <v>5646</v>
      </c>
    </row>
    <row r="6980" spans="1:6" x14ac:dyDescent="0.25">
      <c r="A6980" s="56" t="s">
        <v>3126</v>
      </c>
      <c r="B6980" s="56" t="s">
        <v>5646</v>
      </c>
      <c r="C6980" s="56" t="s">
        <v>1057</v>
      </c>
      <c r="D6980" s="57" t="s">
        <v>5769</v>
      </c>
      <c r="E6980" s="72" t="s">
        <v>5757</v>
      </c>
      <c r="F6980" s="56" t="s">
        <v>5646</v>
      </c>
    </row>
    <row r="6981" spans="1:6" x14ac:dyDescent="0.25">
      <c r="A6981" s="56" t="s">
        <v>5154</v>
      </c>
      <c r="B6981" s="56" t="s">
        <v>5646</v>
      </c>
      <c r="C6981" s="56" t="s">
        <v>1057</v>
      </c>
      <c r="D6981" s="57" t="s">
        <v>5769</v>
      </c>
      <c r="E6981" s="72" t="s">
        <v>5757</v>
      </c>
      <c r="F6981" s="56" t="s">
        <v>5646</v>
      </c>
    </row>
    <row r="6982" spans="1:6" x14ac:dyDescent="0.25">
      <c r="A6982" s="56" t="s">
        <v>4243</v>
      </c>
      <c r="B6982" s="56" t="s">
        <v>5646</v>
      </c>
      <c r="C6982" s="56" t="s">
        <v>1057</v>
      </c>
      <c r="D6982" s="57" t="s">
        <v>5769</v>
      </c>
      <c r="E6982" s="72" t="s">
        <v>5757</v>
      </c>
      <c r="F6982" s="56" t="s">
        <v>5646</v>
      </c>
    </row>
    <row r="6983" spans="1:6" x14ac:dyDescent="0.25">
      <c r="A6983" s="56" t="s">
        <v>3265</v>
      </c>
      <c r="B6983" s="56" t="s">
        <v>5646</v>
      </c>
      <c r="C6983" s="56" t="s">
        <v>1057</v>
      </c>
      <c r="D6983" s="57" t="s">
        <v>5769</v>
      </c>
      <c r="E6983" s="72" t="s">
        <v>5757</v>
      </c>
      <c r="F6983" s="56" t="s">
        <v>5646</v>
      </c>
    </row>
    <row r="6984" spans="1:6" x14ac:dyDescent="0.25">
      <c r="A6984" s="56" t="s">
        <v>3163</v>
      </c>
      <c r="B6984" s="56" t="s">
        <v>5646</v>
      </c>
      <c r="C6984" s="56" t="s">
        <v>1057</v>
      </c>
      <c r="D6984" s="57" t="s">
        <v>5769</v>
      </c>
      <c r="E6984" s="72" t="s">
        <v>5757</v>
      </c>
      <c r="F6984" s="56" t="s">
        <v>5646</v>
      </c>
    </row>
    <row r="6985" spans="1:6" x14ac:dyDescent="0.25">
      <c r="A6985" s="56" t="s">
        <v>3191</v>
      </c>
      <c r="B6985" s="56" t="s">
        <v>5646</v>
      </c>
      <c r="C6985" s="56" t="s">
        <v>1057</v>
      </c>
      <c r="D6985" s="57" t="s">
        <v>5769</v>
      </c>
      <c r="E6985" s="72" t="s">
        <v>5757</v>
      </c>
      <c r="F6985" s="56" t="s">
        <v>5646</v>
      </c>
    </row>
    <row r="6986" spans="1:6" x14ac:dyDescent="0.25">
      <c r="A6986" s="56" t="s">
        <v>5057</v>
      </c>
      <c r="B6986" s="56" t="s">
        <v>5646</v>
      </c>
      <c r="C6986" s="56" t="s">
        <v>1057</v>
      </c>
      <c r="D6986" s="57" t="s">
        <v>5769</v>
      </c>
      <c r="E6986" s="72" t="s">
        <v>5757</v>
      </c>
      <c r="F6986" s="56" t="s">
        <v>5646</v>
      </c>
    </row>
    <row r="6987" spans="1:6" x14ac:dyDescent="0.25">
      <c r="A6987" s="56" t="s">
        <v>3112</v>
      </c>
      <c r="B6987" s="56" t="s">
        <v>5646</v>
      </c>
      <c r="C6987" s="56" t="s">
        <v>5779</v>
      </c>
      <c r="D6987" s="57" t="s">
        <v>5769</v>
      </c>
      <c r="E6987" s="72" t="s">
        <v>5757</v>
      </c>
      <c r="F6987" s="56" t="s">
        <v>5646</v>
      </c>
    </row>
    <row r="6988" spans="1:6" x14ac:dyDescent="0.25">
      <c r="A6988" s="56" t="s">
        <v>5072</v>
      </c>
      <c r="B6988" s="56" t="s">
        <v>5646</v>
      </c>
      <c r="C6988" s="56" t="s">
        <v>5779</v>
      </c>
      <c r="D6988" s="57" t="s">
        <v>5769</v>
      </c>
      <c r="E6988" s="72" t="s">
        <v>5757</v>
      </c>
      <c r="F6988" s="56" t="s">
        <v>5646</v>
      </c>
    </row>
    <row r="6989" spans="1:6" x14ac:dyDescent="0.25">
      <c r="A6989" s="56" t="s">
        <v>3553</v>
      </c>
      <c r="B6989" s="56" t="s">
        <v>5646</v>
      </c>
      <c r="C6989" s="56" t="s">
        <v>5779</v>
      </c>
      <c r="D6989" s="57" t="s">
        <v>5769</v>
      </c>
      <c r="E6989" s="72" t="s">
        <v>5757</v>
      </c>
      <c r="F6989" s="56" t="s">
        <v>5646</v>
      </c>
    </row>
    <row r="6990" spans="1:6" x14ac:dyDescent="0.25">
      <c r="A6990" s="56" t="s">
        <v>3113</v>
      </c>
      <c r="B6990" s="56" t="s">
        <v>5646</v>
      </c>
      <c r="C6990" s="56" t="s">
        <v>5779</v>
      </c>
      <c r="D6990" s="57" t="s">
        <v>5769</v>
      </c>
      <c r="E6990" s="72" t="s">
        <v>5757</v>
      </c>
      <c r="F6990" s="56" t="s">
        <v>5646</v>
      </c>
    </row>
    <row r="6991" spans="1:6" x14ac:dyDescent="0.25">
      <c r="A6991" s="56" t="s">
        <v>3115</v>
      </c>
      <c r="B6991" s="56" t="s">
        <v>5646</v>
      </c>
      <c r="C6991" s="56" t="s">
        <v>5779</v>
      </c>
      <c r="D6991" s="57" t="s">
        <v>5769</v>
      </c>
      <c r="E6991" s="72" t="s">
        <v>5757</v>
      </c>
      <c r="F6991" s="56" t="s">
        <v>5646</v>
      </c>
    </row>
    <row r="6992" spans="1:6" x14ac:dyDescent="0.25">
      <c r="A6992" s="56" t="s">
        <v>4892</v>
      </c>
      <c r="B6992" s="56" t="s">
        <v>5646</v>
      </c>
      <c r="C6992" s="56" t="s">
        <v>5779</v>
      </c>
      <c r="D6992" s="57" t="s">
        <v>5769</v>
      </c>
      <c r="E6992" s="72" t="s">
        <v>5757</v>
      </c>
      <c r="F6992" s="56" t="s">
        <v>5646</v>
      </c>
    </row>
    <row r="6993" spans="1:6" x14ac:dyDescent="0.25">
      <c r="A6993" s="56" t="s">
        <v>4483</v>
      </c>
      <c r="B6993" s="56" t="s">
        <v>5646</v>
      </c>
      <c r="C6993" s="56" t="s">
        <v>5779</v>
      </c>
      <c r="D6993" s="57" t="s">
        <v>5769</v>
      </c>
      <c r="E6993" s="72" t="s">
        <v>5757</v>
      </c>
      <c r="F6993" s="56" t="s">
        <v>5646</v>
      </c>
    </row>
    <row r="6994" spans="1:6" x14ac:dyDescent="0.25">
      <c r="A6994" s="56" t="s">
        <v>2950</v>
      </c>
      <c r="B6994" s="56" t="s">
        <v>5646</v>
      </c>
      <c r="C6994" s="56" t="s">
        <v>5779</v>
      </c>
      <c r="D6994" s="57" t="s">
        <v>5769</v>
      </c>
      <c r="E6994" s="72" t="s">
        <v>5757</v>
      </c>
      <c r="F6994" s="56" t="s">
        <v>5646</v>
      </c>
    </row>
    <row r="6995" spans="1:6" x14ac:dyDescent="0.25">
      <c r="A6995" s="56" t="s">
        <v>3533</v>
      </c>
      <c r="B6995" s="56" t="s">
        <v>5646</v>
      </c>
      <c r="C6995" s="56" t="s">
        <v>5779</v>
      </c>
      <c r="D6995" s="57" t="s">
        <v>5769</v>
      </c>
      <c r="E6995" s="72" t="s">
        <v>5757</v>
      </c>
      <c r="F6995" s="56" t="s">
        <v>5646</v>
      </c>
    </row>
    <row r="6996" spans="1:6" x14ac:dyDescent="0.25">
      <c r="A6996" s="56" t="s">
        <v>2951</v>
      </c>
      <c r="B6996" s="56" t="s">
        <v>5646</v>
      </c>
      <c r="C6996" s="56" t="s">
        <v>5779</v>
      </c>
      <c r="D6996" s="57" t="s">
        <v>5769</v>
      </c>
      <c r="E6996" s="72" t="s">
        <v>5757</v>
      </c>
      <c r="F6996" s="56" t="s">
        <v>5646</v>
      </c>
    </row>
    <row r="6997" spans="1:6" x14ac:dyDescent="0.25">
      <c r="A6997" s="56" t="s">
        <v>5164</v>
      </c>
      <c r="B6997" s="56" t="s">
        <v>5646</v>
      </c>
      <c r="C6997" s="56" t="s">
        <v>5779</v>
      </c>
      <c r="D6997" s="57" t="s">
        <v>5769</v>
      </c>
      <c r="E6997" s="72" t="s">
        <v>5757</v>
      </c>
      <c r="F6997" s="56" t="s">
        <v>5646</v>
      </c>
    </row>
    <row r="6998" spans="1:6" x14ac:dyDescent="0.25">
      <c r="A6998" s="56" t="s">
        <v>4651</v>
      </c>
      <c r="B6998" s="56" t="s">
        <v>5646</v>
      </c>
      <c r="C6998" s="56" t="s">
        <v>5779</v>
      </c>
      <c r="D6998" s="57" t="s">
        <v>5769</v>
      </c>
      <c r="E6998" s="72" t="s">
        <v>5757</v>
      </c>
      <c r="F6998" s="56" t="s">
        <v>5646</v>
      </c>
    </row>
    <row r="6999" spans="1:6" x14ac:dyDescent="0.25">
      <c r="A6999" s="56" t="s">
        <v>2988</v>
      </c>
      <c r="B6999" s="56" t="s">
        <v>5646</v>
      </c>
      <c r="C6999" s="56" t="s">
        <v>5779</v>
      </c>
      <c r="D6999" s="57" t="s">
        <v>5769</v>
      </c>
      <c r="E6999" s="72" t="s">
        <v>5757</v>
      </c>
      <c r="F6999" s="56" t="s">
        <v>5646</v>
      </c>
    </row>
    <row r="7000" spans="1:6" x14ac:dyDescent="0.25">
      <c r="A7000" s="56" t="s">
        <v>5165</v>
      </c>
      <c r="B7000" s="56" t="s">
        <v>5646</v>
      </c>
      <c r="C7000" s="56" t="s">
        <v>5779</v>
      </c>
      <c r="D7000" s="57" t="s">
        <v>5769</v>
      </c>
      <c r="E7000" s="72" t="s">
        <v>5757</v>
      </c>
      <c r="F7000" s="56" t="s">
        <v>5646</v>
      </c>
    </row>
    <row r="7001" spans="1:6" x14ac:dyDescent="0.25">
      <c r="A7001" s="56" t="s">
        <v>3194</v>
      </c>
      <c r="B7001" s="56" t="s">
        <v>5646</v>
      </c>
      <c r="C7001" s="56" t="s">
        <v>5779</v>
      </c>
      <c r="D7001" s="57" t="s">
        <v>5769</v>
      </c>
      <c r="E7001" s="72" t="s">
        <v>5757</v>
      </c>
      <c r="F7001" s="56" t="s">
        <v>5646</v>
      </c>
    </row>
    <row r="7002" spans="1:6" x14ac:dyDescent="0.25">
      <c r="A7002" s="56" t="s">
        <v>3535</v>
      </c>
      <c r="B7002" s="56" t="s">
        <v>5646</v>
      </c>
      <c r="C7002" s="56" t="s">
        <v>5779</v>
      </c>
      <c r="D7002" s="57" t="s">
        <v>5769</v>
      </c>
      <c r="E7002" s="72" t="s">
        <v>5757</v>
      </c>
      <c r="F7002" s="56" t="s">
        <v>5646</v>
      </c>
    </row>
    <row r="7003" spans="1:6" x14ac:dyDescent="0.25">
      <c r="A7003" s="56" t="s">
        <v>3089</v>
      </c>
      <c r="B7003" s="56" t="s">
        <v>5646</v>
      </c>
      <c r="C7003" s="56" t="s">
        <v>5779</v>
      </c>
      <c r="D7003" s="57" t="s">
        <v>5769</v>
      </c>
      <c r="E7003" s="72" t="s">
        <v>5757</v>
      </c>
      <c r="F7003" s="56" t="s">
        <v>5646</v>
      </c>
    </row>
    <row r="7004" spans="1:6" x14ac:dyDescent="0.25">
      <c r="A7004" s="56" t="s">
        <v>4186</v>
      </c>
      <c r="B7004" s="56" t="s">
        <v>5646</v>
      </c>
      <c r="C7004" s="56" t="s">
        <v>5779</v>
      </c>
      <c r="D7004" s="57" t="s">
        <v>5769</v>
      </c>
      <c r="E7004" s="72" t="s">
        <v>5757</v>
      </c>
      <c r="F7004" s="56" t="s">
        <v>5646</v>
      </c>
    </row>
    <row r="7005" spans="1:6" x14ac:dyDescent="0.25">
      <c r="A7005" s="56" t="s">
        <v>5099</v>
      </c>
      <c r="B7005" s="56" t="s">
        <v>5646</v>
      </c>
      <c r="C7005" s="56" t="s">
        <v>5779</v>
      </c>
      <c r="D7005" s="57" t="s">
        <v>5769</v>
      </c>
      <c r="E7005" s="72" t="s">
        <v>5757</v>
      </c>
      <c r="F7005" s="56" t="s">
        <v>5646</v>
      </c>
    </row>
    <row r="7006" spans="1:6" x14ac:dyDescent="0.25">
      <c r="A7006" s="56" t="s">
        <v>3257</v>
      </c>
      <c r="B7006" s="56" t="s">
        <v>5646</v>
      </c>
      <c r="C7006" s="56" t="s">
        <v>5779</v>
      </c>
      <c r="D7006" s="57" t="s">
        <v>5769</v>
      </c>
      <c r="E7006" s="72" t="s">
        <v>5757</v>
      </c>
      <c r="F7006" s="56" t="s">
        <v>5646</v>
      </c>
    </row>
    <row r="7007" spans="1:6" x14ac:dyDescent="0.25">
      <c r="A7007" s="56" t="s">
        <v>3994</v>
      </c>
      <c r="B7007" s="56" t="s">
        <v>5646</v>
      </c>
      <c r="C7007" s="56" t="s">
        <v>5779</v>
      </c>
      <c r="D7007" s="57" t="s">
        <v>5769</v>
      </c>
      <c r="E7007" s="72" t="s">
        <v>5757</v>
      </c>
      <c r="F7007" s="56" t="s">
        <v>5646</v>
      </c>
    </row>
    <row r="7008" spans="1:6" x14ac:dyDescent="0.25">
      <c r="A7008" s="56" t="s">
        <v>3523</v>
      </c>
      <c r="B7008" s="56" t="s">
        <v>5646</v>
      </c>
      <c r="C7008" s="56" t="s">
        <v>5779</v>
      </c>
      <c r="D7008" s="57" t="s">
        <v>5769</v>
      </c>
      <c r="E7008" s="72" t="s">
        <v>5757</v>
      </c>
      <c r="F7008" s="56" t="s">
        <v>5646</v>
      </c>
    </row>
    <row r="7009" spans="1:6" x14ac:dyDescent="0.25">
      <c r="A7009" s="56" t="s">
        <v>4162</v>
      </c>
      <c r="B7009" s="56" t="s">
        <v>5646</v>
      </c>
      <c r="C7009" s="56" t="s">
        <v>5779</v>
      </c>
      <c r="D7009" s="57" t="s">
        <v>5769</v>
      </c>
      <c r="E7009" s="72" t="s">
        <v>5757</v>
      </c>
      <c r="F7009" s="56" t="s">
        <v>5646</v>
      </c>
    </row>
    <row r="7010" spans="1:6" x14ac:dyDescent="0.25">
      <c r="A7010" s="56" t="s">
        <v>5139</v>
      </c>
      <c r="B7010" s="56" t="s">
        <v>5646</v>
      </c>
      <c r="C7010" s="56" t="s">
        <v>5779</v>
      </c>
      <c r="D7010" s="57" t="s">
        <v>5769</v>
      </c>
      <c r="E7010" s="72" t="s">
        <v>5757</v>
      </c>
      <c r="F7010" s="56" t="s">
        <v>5646</v>
      </c>
    </row>
    <row r="7011" spans="1:6" x14ac:dyDescent="0.25">
      <c r="A7011" s="56" t="s">
        <v>1135</v>
      </c>
      <c r="B7011" s="56" t="s">
        <v>5646</v>
      </c>
      <c r="C7011" s="56" t="s">
        <v>5779</v>
      </c>
      <c r="D7011" s="57" t="s">
        <v>5769</v>
      </c>
      <c r="E7011" s="72" t="s">
        <v>5757</v>
      </c>
      <c r="F7011" s="56" t="s">
        <v>5646</v>
      </c>
    </row>
    <row r="7012" spans="1:6" x14ac:dyDescent="0.25">
      <c r="A7012" s="56" t="s">
        <v>5252</v>
      </c>
      <c r="B7012" s="56" t="s">
        <v>5647</v>
      </c>
      <c r="C7012" s="56" t="s">
        <v>5790</v>
      </c>
      <c r="D7012" s="57" t="s">
        <v>5770</v>
      </c>
      <c r="E7012" s="72" t="s">
        <v>5757</v>
      </c>
      <c r="F7012" s="56" t="s">
        <v>5647</v>
      </c>
    </row>
    <row r="7013" spans="1:6" x14ac:dyDescent="0.25">
      <c r="A7013" s="56" t="s">
        <v>2999</v>
      </c>
      <c r="B7013" s="56" t="s">
        <v>5647</v>
      </c>
      <c r="C7013" s="56" t="s">
        <v>5790</v>
      </c>
      <c r="D7013" s="57" t="s">
        <v>5770</v>
      </c>
      <c r="E7013" s="72" t="s">
        <v>5757</v>
      </c>
      <c r="F7013" s="56" t="s">
        <v>5647</v>
      </c>
    </row>
    <row r="7014" spans="1:6" x14ac:dyDescent="0.25">
      <c r="A7014" s="56" t="s">
        <v>5253</v>
      </c>
      <c r="B7014" s="56" t="s">
        <v>5647</v>
      </c>
      <c r="C7014" s="56" t="s">
        <v>5790</v>
      </c>
      <c r="D7014" s="57" t="s">
        <v>5770</v>
      </c>
      <c r="E7014" s="72" t="s">
        <v>5757</v>
      </c>
      <c r="F7014" s="56" t="s">
        <v>5647</v>
      </c>
    </row>
    <row r="7015" spans="1:6" x14ac:dyDescent="0.25">
      <c r="A7015" s="56" t="s">
        <v>3000</v>
      </c>
      <c r="B7015" s="56" t="s">
        <v>5647</v>
      </c>
      <c r="C7015" s="56" t="s">
        <v>5790</v>
      </c>
      <c r="D7015" s="57" t="s">
        <v>5770</v>
      </c>
      <c r="E7015" s="72" t="s">
        <v>5757</v>
      </c>
      <c r="F7015" s="56" t="s">
        <v>5647</v>
      </c>
    </row>
    <row r="7016" spans="1:6" x14ac:dyDescent="0.25">
      <c r="A7016" s="56" t="s">
        <v>1188</v>
      </c>
      <c r="B7016" s="56" t="s">
        <v>5647</v>
      </c>
      <c r="C7016" s="56" t="s">
        <v>5790</v>
      </c>
      <c r="D7016" s="57" t="s">
        <v>5770</v>
      </c>
      <c r="E7016" s="72" t="s">
        <v>5757</v>
      </c>
      <c r="F7016" s="56" t="s">
        <v>5647</v>
      </c>
    </row>
    <row r="7017" spans="1:6" x14ac:dyDescent="0.25">
      <c r="A7017" s="56" t="s">
        <v>5254</v>
      </c>
      <c r="B7017" s="56" t="s">
        <v>5647</v>
      </c>
      <c r="C7017" s="56" t="s">
        <v>5790</v>
      </c>
      <c r="D7017" s="57" t="s">
        <v>5770</v>
      </c>
      <c r="E7017" s="72" t="s">
        <v>5757</v>
      </c>
      <c r="F7017" s="56" t="s">
        <v>5647</v>
      </c>
    </row>
    <row r="7018" spans="1:6" x14ac:dyDescent="0.25">
      <c r="A7018" s="56" t="s">
        <v>160</v>
      </c>
      <c r="B7018" s="56" t="s">
        <v>5647</v>
      </c>
      <c r="C7018" s="56" t="s">
        <v>5790</v>
      </c>
      <c r="D7018" s="57" t="s">
        <v>5770</v>
      </c>
      <c r="E7018" s="72" t="s">
        <v>5757</v>
      </c>
      <c r="F7018" s="56" t="s">
        <v>5647</v>
      </c>
    </row>
    <row r="7019" spans="1:6" x14ac:dyDescent="0.25">
      <c r="A7019" s="56" t="s">
        <v>5255</v>
      </c>
      <c r="B7019" s="56" t="s">
        <v>5647</v>
      </c>
      <c r="C7019" s="56" t="s">
        <v>5790</v>
      </c>
      <c r="D7019" s="57" t="s">
        <v>5770</v>
      </c>
      <c r="E7019" s="72" t="s">
        <v>5757</v>
      </c>
      <c r="F7019" s="56" t="s">
        <v>5647</v>
      </c>
    </row>
    <row r="7020" spans="1:6" x14ac:dyDescent="0.25">
      <c r="A7020" s="56" t="s">
        <v>3001</v>
      </c>
      <c r="B7020" s="56" t="s">
        <v>5647</v>
      </c>
      <c r="C7020" s="56" t="s">
        <v>5790</v>
      </c>
      <c r="D7020" s="57" t="s">
        <v>5770</v>
      </c>
      <c r="E7020" s="72" t="s">
        <v>5757</v>
      </c>
      <c r="F7020" s="56" t="s">
        <v>5647</v>
      </c>
    </row>
    <row r="7021" spans="1:6" x14ac:dyDescent="0.25">
      <c r="A7021" s="56" t="s">
        <v>3002</v>
      </c>
      <c r="B7021" s="56" t="s">
        <v>5647</v>
      </c>
      <c r="C7021" s="56" t="s">
        <v>5790</v>
      </c>
      <c r="D7021" s="57" t="s">
        <v>5770</v>
      </c>
      <c r="E7021" s="72" t="s">
        <v>5757</v>
      </c>
      <c r="F7021" s="56" t="s">
        <v>5647</v>
      </c>
    </row>
    <row r="7022" spans="1:6" x14ac:dyDescent="0.25">
      <c r="A7022" s="56" t="s">
        <v>3003</v>
      </c>
      <c r="B7022" s="56" t="s">
        <v>5647</v>
      </c>
      <c r="C7022" s="56" t="s">
        <v>5790</v>
      </c>
      <c r="D7022" s="57" t="s">
        <v>5770</v>
      </c>
      <c r="E7022" s="72" t="s">
        <v>5757</v>
      </c>
      <c r="F7022" s="56" t="s">
        <v>5647</v>
      </c>
    </row>
    <row r="7023" spans="1:6" x14ac:dyDescent="0.25">
      <c r="A7023" s="56" t="s">
        <v>3004</v>
      </c>
      <c r="B7023" s="56" t="s">
        <v>5647</v>
      </c>
      <c r="C7023" s="56" t="s">
        <v>5790</v>
      </c>
      <c r="D7023" s="57" t="s">
        <v>5770</v>
      </c>
      <c r="E7023" s="72" t="s">
        <v>5757</v>
      </c>
      <c r="F7023" s="56" t="s">
        <v>5647</v>
      </c>
    </row>
    <row r="7024" spans="1:6" x14ac:dyDescent="0.25">
      <c r="A7024" s="56" t="s">
        <v>3005</v>
      </c>
      <c r="B7024" s="56" t="s">
        <v>5647</v>
      </c>
      <c r="C7024" s="56" t="s">
        <v>5790</v>
      </c>
      <c r="D7024" s="57" t="s">
        <v>5770</v>
      </c>
      <c r="E7024" s="72" t="s">
        <v>5757</v>
      </c>
      <c r="F7024" s="56" t="s">
        <v>5647</v>
      </c>
    </row>
    <row r="7025" spans="1:6" x14ac:dyDescent="0.25">
      <c r="A7025" s="56" t="s">
        <v>5256</v>
      </c>
      <c r="B7025" s="56" t="s">
        <v>5647</v>
      </c>
      <c r="C7025" s="56" t="s">
        <v>5790</v>
      </c>
      <c r="D7025" s="57" t="s">
        <v>5770</v>
      </c>
      <c r="E7025" s="72" t="s">
        <v>5757</v>
      </c>
      <c r="F7025" s="56" t="s">
        <v>5647</v>
      </c>
    </row>
    <row r="7026" spans="1:6" x14ac:dyDescent="0.25">
      <c r="A7026" s="56" t="s">
        <v>5257</v>
      </c>
      <c r="B7026" s="56" t="s">
        <v>5647</v>
      </c>
      <c r="C7026" s="56" t="s">
        <v>5790</v>
      </c>
      <c r="D7026" s="57" t="s">
        <v>5770</v>
      </c>
      <c r="E7026" s="72" t="s">
        <v>5757</v>
      </c>
      <c r="F7026" s="56" t="s">
        <v>5647</v>
      </c>
    </row>
    <row r="7027" spans="1:6" x14ac:dyDescent="0.25">
      <c r="A7027" s="56" t="s">
        <v>3006</v>
      </c>
      <c r="B7027" s="56" t="s">
        <v>5647</v>
      </c>
      <c r="C7027" s="56" t="s">
        <v>5790</v>
      </c>
      <c r="D7027" s="57" t="s">
        <v>5770</v>
      </c>
      <c r="E7027" s="72" t="s">
        <v>5757</v>
      </c>
      <c r="F7027" s="56" t="s">
        <v>5647</v>
      </c>
    </row>
    <row r="7028" spans="1:6" x14ac:dyDescent="0.25">
      <c r="A7028" s="56" t="s">
        <v>3007</v>
      </c>
      <c r="B7028" s="56" t="s">
        <v>5647</v>
      </c>
      <c r="C7028" s="56" t="s">
        <v>5790</v>
      </c>
      <c r="D7028" s="57" t="s">
        <v>5770</v>
      </c>
      <c r="E7028" s="72" t="s">
        <v>5757</v>
      </c>
      <c r="F7028" s="56" t="s">
        <v>5647</v>
      </c>
    </row>
    <row r="7029" spans="1:6" x14ac:dyDescent="0.25">
      <c r="A7029" s="56" t="s">
        <v>3008</v>
      </c>
      <c r="B7029" s="56" t="s">
        <v>5647</v>
      </c>
      <c r="C7029" s="56" t="s">
        <v>5790</v>
      </c>
      <c r="D7029" s="57" t="s">
        <v>5770</v>
      </c>
      <c r="E7029" s="72" t="s">
        <v>5757</v>
      </c>
      <c r="F7029" s="56" t="s">
        <v>5647</v>
      </c>
    </row>
    <row r="7030" spans="1:6" x14ac:dyDescent="0.25">
      <c r="A7030" s="56" t="s">
        <v>3009</v>
      </c>
      <c r="B7030" s="56" t="s">
        <v>5647</v>
      </c>
      <c r="C7030" s="56" t="s">
        <v>5790</v>
      </c>
      <c r="D7030" s="57" t="s">
        <v>5770</v>
      </c>
      <c r="E7030" s="72" t="s">
        <v>5757</v>
      </c>
      <c r="F7030" s="56" t="s">
        <v>5647</v>
      </c>
    </row>
    <row r="7031" spans="1:6" x14ac:dyDescent="0.25">
      <c r="A7031" s="56" t="s">
        <v>5258</v>
      </c>
      <c r="B7031" s="56" t="s">
        <v>5647</v>
      </c>
      <c r="C7031" s="56" t="s">
        <v>5790</v>
      </c>
      <c r="D7031" s="57" t="s">
        <v>5770</v>
      </c>
      <c r="E7031" s="72" t="s">
        <v>5757</v>
      </c>
      <c r="F7031" s="56" t="s">
        <v>5647</v>
      </c>
    </row>
    <row r="7032" spans="1:6" x14ac:dyDescent="0.25">
      <c r="A7032" s="56" t="s">
        <v>5259</v>
      </c>
      <c r="B7032" s="56" t="s">
        <v>5647</v>
      </c>
      <c r="C7032" s="56" t="s">
        <v>5790</v>
      </c>
      <c r="D7032" s="57" t="s">
        <v>5770</v>
      </c>
      <c r="E7032" s="72" t="s">
        <v>5757</v>
      </c>
      <c r="F7032" s="56" t="s">
        <v>5647</v>
      </c>
    </row>
    <row r="7033" spans="1:6" x14ac:dyDescent="0.25">
      <c r="A7033" s="56" t="s">
        <v>3010</v>
      </c>
      <c r="B7033" s="56" t="s">
        <v>5647</v>
      </c>
      <c r="C7033" s="56" t="s">
        <v>5790</v>
      </c>
      <c r="D7033" s="57" t="s">
        <v>5770</v>
      </c>
      <c r="E7033" s="72" t="s">
        <v>5757</v>
      </c>
      <c r="F7033" s="56" t="s">
        <v>5647</v>
      </c>
    </row>
    <row r="7034" spans="1:6" x14ac:dyDescent="0.25">
      <c r="A7034" s="56" t="s">
        <v>3011</v>
      </c>
      <c r="B7034" s="56" t="s">
        <v>5647</v>
      </c>
      <c r="C7034" s="56" t="s">
        <v>5790</v>
      </c>
      <c r="D7034" s="57" t="s">
        <v>5770</v>
      </c>
      <c r="E7034" s="72" t="s">
        <v>5757</v>
      </c>
      <c r="F7034" s="56" t="s">
        <v>5647</v>
      </c>
    </row>
    <row r="7035" spans="1:6" x14ac:dyDescent="0.25">
      <c r="A7035" s="56" t="s">
        <v>3013</v>
      </c>
      <c r="B7035" s="56" t="s">
        <v>5647</v>
      </c>
      <c r="C7035" s="56" t="s">
        <v>5790</v>
      </c>
      <c r="D7035" s="57" t="s">
        <v>5770</v>
      </c>
      <c r="E7035" s="72" t="s">
        <v>5757</v>
      </c>
      <c r="F7035" s="56" t="s">
        <v>5647</v>
      </c>
    </row>
    <row r="7036" spans="1:6" x14ac:dyDescent="0.25">
      <c r="A7036" s="56" t="s">
        <v>3014</v>
      </c>
      <c r="B7036" s="56" t="s">
        <v>5647</v>
      </c>
      <c r="C7036" s="56" t="s">
        <v>5790</v>
      </c>
      <c r="D7036" s="57" t="s">
        <v>5770</v>
      </c>
      <c r="E7036" s="72" t="s">
        <v>5757</v>
      </c>
      <c r="F7036" s="56" t="s">
        <v>5647</v>
      </c>
    </row>
    <row r="7037" spans="1:6" x14ac:dyDescent="0.25">
      <c r="A7037" s="56" t="s">
        <v>3015</v>
      </c>
      <c r="B7037" s="56" t="s">
        <v>5647</v>
      </c>
      <c r="C7037" s="56" t="s">
        <v>5790</v>
      </c>
      <c r="D7037" s="57" t="s">
        <v>5770</v>
      </c>
      <c r="E7037" s="72" t="s">
        <v>5757</v>
      </c>
      <c r="F7037" s="56" t="s">
        <v>5647</v>
      </c>
    </row>
    <row r="7038" spans="1:6" x14ac:dyDescent="0.25">
      <c r="A7038" s="56" t="s">
        <v>5260</v>
      </c>
      <c r="B7038" s="56" t="s">
        <v>5647</v>
      </c>
      <c r="C7038" s="56" t="s">
        <v>5790</v>
      </c>
      <c r="D7038" s="57" t="s">
        <v>5770</v>
      </c>
      <c r="E7038" s="72" t="s">
        <v>5757</v>
      </c>
      <c r="F7038" s="56" t="s">
        <v>5647</v>
      </c>
    </row>
    <row r="7039" spans="1:6" x14ac:dyDescent="0.25">
      <c r="A7039" s="56" t="s">
        <v>3016</v>
      </c>
      <c r="B7039" s="56" t="s">
        <v>5647</v>
      </c>
      <c r="C7039" s="56" t="s">
        <v>5790</v>
      </c>
      <c r="D7039" s="57" t="s">
        <v>5770</v>
      </c>
      <c r="E7039" s="72" t="s">
        <v>5757</v>
      </c>
      <c r="F7039" s="56" t="s">
        <v>5647</v>
      </c>
    </row>
    <row r="7040" spans="1:6" x14ac:dyDescent="0.25">
      <c r="A7040" s="56" t="s">
        <v>5261</v>
      </c>
      <c r="B7040" s="56" t="s">
        <v>5647</v>
      </c>
      <c r="C7040" s="56" t="s">
        <v>5790</v>
      </c>
      <c r="D7040" s="57" t="s">
        <v>5770</v>
      </c>
      <c r="E7040" s="72" t="s">
        <v>5757</v>
      </c>
      <c r="F7040" s="56" t="s">
        <v>5647</v>
      </c>
    </row>
    <row r="7041" spans="1:6" x14ac:dyDescent="0.25">
      <c r="A7041" s="56" t="s">
        <v>3017</v>
      </c>
      <c r="B7041" s="56" t="s">
        <v>5647</v>
      </c>
      <c r="C7041" s="56" t="s">
        <v>5790</v>
      </c>
      <c r="D7041" s="57" t="s">
        <v>5770</v>
      </c>
      <c r="E7041" s="72" t="s">
        <v>5757</v>
      </c>
      <c r="F7041" s="56" t="s">
        <v>5647</v>
      </c>
    </row>
    <row r="7042" spans="1:6" x14ac:dyDescent="0.25">
      <c r="A7042" s="56" t="s">
        <v>5262</v>
      </c>
      <c r="B7042" s="56" t="s">
        <v>5647</v>
      </c>
      <c r="C7042" s="56" t="s">
        <v>5790</v>
      </c>
      <c r="D7042" s="57" t="s">
        <v>5770</v>
      </c>
      <c r="E7042" s="72" t="s">
        <v>5757</v>
      </c>
      <c r="F7042" s="56" t="s">
        <v>5647</v>
      </c>
    </row>
    <row r="7043" spans="1:6" x14ac:dyDescent="0.25">
      <c r="A7043" s="56" t="s">
        <v>5263</v>
      </c>
      <c r="B7043" s="56" t="s">
        <v>5647</v>
      </c>
      <c r="C7043" s="56" t="s">
        <v>5790</v>
      </c>
      <c r="D7043" s="57" t="s">
        <v>5770</v>
      </c>
      <c r="E7043" s="72" t="s">
        <v>5757</v>
      </c>
      <c r="F7043" s="56" t="s">
        <v>5647</v>
      </c>
    </row>
    <row r="7044" spans="1:6" x14ac:dyDescent="0.25">
      <c r="A7044" s="56" t="s">
        <v>3018</v>
      </c>
      <c r="B7044" s="56" t="s">
        <v>5647</v>
      </c>
      <c r="C7044" s="56" t="s">
        <v>5790</v>
      </c>
      <c r="D7044" s="57" t="s">
        <v>5770</v>
      </c>
      <c r="E7044" s="72" t="s">
        <v>5757</v>
      </c>
      <c r="F7044" s="56" t="s">
        <v>5647</v>
      </c>
    </row>
    <row r="7045" spans="1:6" x14ac:dyDescent="0.25">
      <c r="A7045" s="56" t="s">
        <v>5264</v>
      </c>
      <c r="B7045" s="56" t="s">
        <v>5647</v>
      </c>
      <c r="C7045" s="56" t="s">
        <v>5790</v>
      </c>
      <c r="D7045" s="57" t="s">
        <v>5770</v>
      </c>
      <c r="E7045" s="72" t="s">
        <v>5757</v>
      </c>
      <c r="F7045" s="56" t="s">
        <v>5647</v>
      </c>
    </row>
    <row r="7046" spans="1:6" x14ac:dyDescent="0.25">
      <c r="A7046" s="56" t="s">
        <v>165</v>
      </c>
      <c r="B7046" s="56" t="s">
        <v>5647</v>
      </c>
      <c r="C7046" s="56" t="s">
        <v>5790</v>
      </c>
      <c r="D7046" s="57" t="s">
        <v>5770</v>
      </c>
      <c r="E7046" s="72" t="s">
        <v>5757</v>
      </c>
      <c r="F7046" s="56" t="s">
        <v>5647</v>
      </c>
    </row>
    <row r="7047" spans="1:6" x14ac:dyDescent="0.25">
      <c r="A7047" s="56" t="s">
        <v>3019</v>
      </c>
      <c r="B7047" s="56" t="s">
        <v>5647</v>
      </c>
      <c r="C7047" s="56" t="s">
        <v>5790</v>
      </c>
      <c r="D7047" s="57" t="s">
        <v>5770</v>
      </c>
      <c r="E7047" s="72" t="s">
        <v>5757</v>
      </c>
      <c r="F7047" s="56" t="s">
        <v>5647</v>
      </c>
    </row>
    <row r="7048" spans="1:6" x14ac:dyDescent="0.25">
      <c r="A7048" s="56" t="s">
        <v>5265</v>
      </c>
      <c r="B7048" s="56" t="s">
        <v>5647</v>
      </c>
      <c r="C7048" s="56" t="s">
        <v>5790</v>
      </c>
      <c r="D7048" s="57" t="s">
        <v>5770</v>
      </c>
      <c r="E7048" s="72" t="s">
        <v>5757</v>
      </c>
      <c r="F7048" s="56" t="s">
        <v>5647</v>
      </c>
    </row>
    <row r="7049" spans="1:6" x14ac:dyDescent="0.25">
      <c r="A7049" s="56" t="s">
        <v>5266</v>
      </c>
      <c r="B7049" s="56" t="s">
        <v>5647</v>
      </c>
      <c r="C7049" s="56" t="s">
        <v>5790</v>
      </c>
      <c r="D7049" s="57" t="s">
        <v>5770</v>
      </c>
      <c r="E7049" s="72" t="s">
        <v>5757</v>
      </c>
      <c r="F7049" s="56" t="s">
        <v>5647</v>
      </c>
    </row>
    <row r="7050" spans="1:6" x14ac:dyDescent="0.25">
      <c r="A7050" s="56" t="s">
        <v>1197</v>
      </c>
      <c r="B7050" s="56" t="s">
        <v>5647</v>
      </c>
      <c r="C7050" s="56" t="s">
        <v>5790</v>
      </c>
      <c r="D7050" s="57" t="s">
        <v>5770</v>
      </c>
      <c r="E7050" s="72" t="s">
        <v>5757</v>
      </c>
      <c r="F7050" s="56" t="s">
        <v>5647</v>
      </c>
    </row>
    <row r="7051" spans="1:6" x14ac:dyDescent="0.25">
      <c r="A7051" s="56" t="s">
        <v>3020</v>
      </c>
      <c r="B7051" s="56" t="s">
        <v>5648</v>
      </c>
      <c r="C7051" s="56" t="s">
        <v>298</v>
      </c>
      <c r="D7051" s="57" t="s">
        <v>5770</v>
      </c>
      <c r="E7051" s="72" t="s">
        <v>5757</v>
      </c>
      <c r="F7051" s="56" t="s">
        <v>5648</v>
      </c>
    </row>
    <row r="7052" spans="1:6" x14ac:dyDescent="0.25">
      <c r="A7052" s="56" t="s">
        <v>5267</v>
      </c>
      <c r="B7052" s="56" t="s">
        <v>5648</v>
      </c>
      <c r="C7052" s="56" t="s">
        <v>298</v>
      </c>
      <c r="D7052" s="57" t="s">
        <v>5770</v>
      </c>
      <c r="E7052" s="72" t="s">
        <v>5757</v>
      </c>
      <c r="F7052" s="56" t="s">
        <v>5648</v>
      </c>
    </row>
    <row r="7053" spans="1:6" x14ac:dyDescent="0.25">
      <c r="A7053" s="56" t="s">
        <v>3021</v>
      </c>
      <c r="B7053" s="56" t="s">
        <v>5648</v>
      </c>
      <c r="C7053" s="56" t="s">
        <v>298</v>
      </c>
      <c r="D7053" s="57" t="s">
        <v>5770</v>
      </c>
      <c r="E7053" s="72" t="s">
        <v>5757</v>
      </c>
      <c r="F7053" s="56" t="s">
        <v>5648</v>
      </c>
    </row>
    <row r="7054" spans="1:6" x14ac:dyDescent="0.25">
      <c r="A7054" s="56" t="s">
        <v>5268</v>
      </c>
      <c r="B7054" s="56" t="s">
        <v>5648</v>
      </c>
      <c r="C7054" s="56" t="s">
        <v>298</v>
      </c>
      <c r="D7054" s="57" t="s">
        <v>5770</v>
      </c>
      <c r="E7054" s="72" t="s">
        <v>5757</v>
      </c>
      <c r="F7054" s="56" t="s">
        <v>5648</v>
      </c>
    </row>
    <row r="7055" spans="1:6" x14ac:dyDescent="0.25">
      <c r="A7055" s="56" t="s">
        <v>3022</v>
      </c>
      <c r="B7055" s="56" t="s">
        <v>5648</v>
      </c>
      <c r="C7055" s="56" t="s">
        <v>298</v>
      </c>
      <c r="D7055" s="57" t="s">
        <v>5770</v>
      </c>
      <c r="E7055" s="72" t="s">
        <v>5757</v>
      </c>
      <c r="F7055" s="56" t="s">
        <v>5648</v>
      </c>
    </row>
    <row r="7056" spans="1:6" x14ac:dyDescent="0.25">
      <c r="A7056" s="56" t="s">
        <v>3023</v>
      </c>
      <c r="B7056" s="56" t="s">
        <v>5648</v>
      </c>
      <c r="C7056" s="56" t="s">
        <v>298</v>
      </c>
      <c r="D7056" s="57" t="s">
        <v>5770</v>
      </c>
      <c r="E7056" s="72" t="s">
        <v>5757</v>
      </c>
      <c r="F7056" s="56" t="s">
        <v>5648</v>
      </c>
    </row>
    <row r="7057" spans="1:6" x14ac:dyDescent="0.25">
      <c r="A7057" s="56" t="s">
        <v>5269</v>
      </c>
      <c r="B7057" s="56" t="s">
        <v>5648</v>
      </c>
      <c r="C7057" s="56" t="s">
        <v>298</v>
      </c>
      <c r="D7057" s="57" t="s">
        <v>5770</v>
      </c>
      <c r="E7057" s="72" t="s">
        <v>5757</v>
      </c>
      <c r="F7057" s="56" t="s">
        <v>5648</v>
      </c>
    </row>
    <row r="7058" spans="1:6" x14ac:dyDescent="0.25">
      <c r="A7058" s="56" t="s">
        <v>3024</v>
      </c>
      <c r="B7058" s="56" t="s">
        <v>5648</v>
      </c>
      <c r="C7058" s="56" t="s">
        <v>298</v>
      </c>
      <c r="D7058" s="57" t="s">
        <v>5770</v>
      </c>
      <c r="E7058" s="72" t="s">
        <v>5757</v>
      </c>
      <c r="F7058" s="56" t="s">
        <v>5648</v>
      </c>
    </row>
    <row r="7059" spans="1:6" x14ac:dyDescent="0.25">
      <c r="A7059" s="56" t="s">
        <v>5270</v>
      </c>
      <c r="B7059" s="56" t="s">
        <v>5648</v>
      </c>
      <c r="C7059" s="56" t="s">
        <v>298</v>
      </c>
      <c r="D7059" s="57" t="s">
        <v>5770</v>
      </c>
      <c r="E7059" s="72" t="s">
        <v>5757</v>
      </c>
      <c r="F7059" s="56" t="s">
        <v>5648</v>
      </c>
    </row>
    <row r="7060" spans="1:6" x14ac:dyDescent="0.25">
      <c r="A7060" s="56" t="s">
        <v>3025</v>
      </c>
      <c r="B7060" s="56" t="s">
        <v>5648</v>
      </c>
      <c r="C7060" s="56" t="s">
        <v>298</v>
      </c>
      <c r="D7060" s="57" t="s">
        <v>5770</v>
      </c>
      <c r="E7060" s="72" t="s">
        <v>5757</v>
      </c>
      <c r="F7060" s="56" t="s">
        <v>5648</v>
      </c>
    </row>
    <row r="7061" spans="1:6" x14ac:dyDescent="0.25">
      <c r="A7061" s="56" t="s">
        <v>3026</v>
      </c>
      <c r="B7061" s="56" t="s">
        <v>5648</v>
      </c>
      <c r="C7061" s="56" t="s">
        <v>298</v>
      </c>
      <c r="D7061" s="57" t="s">
        <v>5770</v>
      </c>
      <c r="E7061" s="72" t="s">
        <v>5757</v>
      </c>
      <c r="F7061" s="56" t="s">
        <v>5648</v>
      </c>
    </row>
    <row r="7062" spans="1:6" x14ac:dyDescent="0.25">
      <c r="A7062" s="56" t="s">
        <v>3027</v>
      </c>
      <c r="B7062" s="56" t="s">
        <v>5648</v>
      </c>
      <c r="C7062" s="56" t="s">
        <v>298</v>
      </c>
      <c r="D7062" s="57" t="s">
        <v>5770</v>
      </c>
      <c r="E7062" s="72" t="s">
        <v>5757</v>
      </c>
      <c r="F7062" s="56" t="s">
        <v>5648</v>
      </c>
    </row>
    <row r="7063" spans="1:6" x14ac:dyDescent="0.25">
      <c r="A7063" s="56" t="s">
        <v>5271</v>
      </c>
      <c r="B7063" s="56" t="s">
        <v>5648</v>
      </c>
      <c r="C7063" s="56" t="s">
        <v>298</v>
      </c>
      <c r="D7063" s="57" t="s">
        <v>5770</v>
      </c>
      <c r="E7063" s="72" t="s">
        <v>5757</v>
      </c>
      <c r="F7063" s="56" t="s">
        <v>5648</v>
      </c>
    </row>
    <row r="7064" spans="1:6" x14ac:dyDescent="0.25">
      <c r="A7064" s="56" t="s">
        <v>5272</v>
      </c>
      <c r="B7064" s="56" t="s">
        <v>5648</v>
      </c>
      <c r="C7064" s="56" t="s">
        <v>298</v>
      </c>
      <c r="D7064" s="57" t="s">
        <v>5770</v>
      </c>
      <c r="E7064" s="72" t="s">
        <v>5757</v>
      </c>
      <c r="F7064" s="56" t="s">
        <v>5648</v>
      </c>
    </row>
    <row r="7065" spans="1:6" x14ac:dyDescent="0.25">
      <c r="A7065" s="56" t="s">
        <v>5273</v>
      </c>
      <c r="B7065" s="56" t="s">
        <v>5648</v>
      </c>
      <c r="C7065" s="56" t="s">
        <v>298</v>
      </c>
      <c r="D7065" s="57" t="s">
        <v>5770</v>
      </c>
      <c r="E7065" s="72" t="s">
        <v>5757</v>
      </c>
      <c r="F7065" s="56" t="s">
        <v>5648</v>
      </c>
    </row>
    <row r="7066" spans="1:6" x14ac:dyDescent="0.25">
      <c r="A7066" s="56" t="s">
        <v>3028</v>
      </c>
      <c r="B7066" s="56" t="s">
        <v>5648</v>
      </c>
      <c r="C7066" s="56" t="s">
        <v>298</v>
      </c>
      <c r="D7066" s="57" t="s">
        <v>5770</v>
      </c>
      <c r="E7066" s="72" t="s">
        <v>5757</v>
      </c>
      <c r="F7066" s="56" t="s">
        <v>5648</v>
      </c>
    </row>
    <row r="7067" spans="1:6" x14ac:dyDescent="0.25">
      <c r="A7067" s="56" t="s">
        <v>3029</v>
      </c>
      <c r="B7067" s="56" t="s">
        <v>5648</v>
      </c>
      <c r="C7067" s="56" t="s">
        <v>298</v>
      </c>
      <c r="D7067" s="57" t="s">
        <v>5770</v>
      </c>
      <c r="E7067" s="72" t="s">
        <v>5757</v>
      </c>
      <c r="F7067" s="56" t="s">
        <v>5648</v>
      </c>
    </row>
    <row r="7068" spans="1:6" x14ac:dyDescent="0.25">
      <c r="A7068" s="56" t="s">
        <v>3030</v>
      </c>
      <c r="B7068" s="56" t="s">
        <v>5648</v>
      </c>
      <c r="C7068" s="56" t="s">
        <v>298</v>
      </c>
      <c r="D7068" s="57" t="s">
        <v>5770</v>
      </c>
      <c r="E7068" s="72" t="s">
        <v>5757</v>
      </c>
      <c r="F7068" s="56" t="s">
        <v>5648</v>
      </c>
    </row>
    <row r="7069" spans="1:6" x14ac:dyDescent="0.25">
      <c r="A7069" s="56" t="s">
        <v>3031</v>
      </c>
      <c r="B7069" s="56" t="s">
        <v>5648</v>
      </c>
      <c r="C7069" s="56" t="s">
        <v>298</v>
      </c>
      <c r="D7069" s="57" t="s">
        <v>5770</v>
      </c>
      <c r="E7069" s="72" t="s">
        <v>5757</v>
      </c>
      <c r="F7069" s="56" t="s">
        <v>5648</v>
      </c>
    </row>
    <row r="7070" spans="1:6" x14ac:dyDescent="0.25">
      <c r="A7070" s="56" t="s">
        <v>3032</v>
      </c>
      <c r="B7070" s="56" t="s">
        <v>5648</v>
      </c>
      <c r="C7070" s="56" t="s">
        <v>298</v>
      </c>
      <c r="D7070" s="57" t="s">
        <v>5770</v>
      </c>
      <c r="E7070" s="72" t="s">
        <v>5757</v>
      </c>
      <c r="F7070" s="56" t="s">
        <v>5648</v>
      </c>
    </row>
    <row r="7071" spans="1:6" x14ac:dyDescent="0.25">
      <c r="A7071" s="56" t="s">
        <v>5274</v>
      </c>
      <c r="B7071" s="56" t="s">
        <v>5648</v>
      </c>
      <c r="C7071" s="56" t="s">
        <v>298</v>
      </c>
      <c r="D7071" s="57" t="s">
        <v>5770</v>
      </c>
      <c r="E7071" s="72" t="s">
        <v>5757</v>
      </c>
      <c r="F7071" s="56" t="s">
        <v>5648</v>
      </c>
    </row>
    <row r="7072" spans="1:6" x14ac:dyDescent="0.25">
      <c r="A7072" s="56" t="s">
        <v>3033</v>
      </c>
      <c r="B7072" s="56" t="s">
        <v>5648</v>
      </c>
      <c r="C7072" s="56" t="s">
        <v>298</v>
      </c>
      <c r="D7072" s="57" t="s">
        <v>5770</v>
      </c>
      <c r="E7072" s="72" t="s">
        <v>5757</v>
      </c>
      <c r="F7072" s="56" t="s">
        <v>5648</v>
      </c>
    </row>
    <row r="7073" spans="1:6" x14ac:dyDescent="0.25">
      <c r="A7073" s="56" t="s">
        <v>5275</v>
      </c>
      <c r="B7073" s="56" t="s">
        <v>5648</v>
      </c>
      <c r="C7073" s="56" t="s">
        <v>298</v>
      </c>
      <c r="D7073" s="57" t="s">
        <v>5770</v>
      </c>
      <c r="E7073" s="72" t="s">
        <v>5757</v>
      </c>
      <c r="F7073" s="56" t="s">
        <v>5648</v>
      </c>
    </row>
    <row r="7074" spans="1:6" x14ac:dyDescent="0.25">
      <c r="A7074" s="56" t="s">
        <v>3034</v>
      </c>
      <c r="B7074" s="56" t="s">
        <v>5648</v>
      </c>
      <c r="C7074" s="56" t="s">
        <v>298</v>
      </c>
      <c r="D7074" s="57" t="s">
        <v>5770</v>
      </c>
      <c r="E7074" s="72" t="s">
        <v>5757</v>
      </c>
      <c r="F7074" s="56" t="s">
        <v>5648</v>
      </c>
    </row>
    <row r="7075" spans="1:6" x14ac:dyDescent="0.25">
      <c r="A7075" s="56" t="s">
        <v>5276</v>
      </c>
      <c r="B7075" s="56" t="s">
        <v>5648</v>
      </c>
      <c r="C7075" s="56" t="s">
        <v>298</v>
      </c>
      <c r="D7075" s="57" t="s">
        <v>5770</v>
      </c>
      <c r="E7075" s="72" t="s">
        <v>5757</v>
      </c>
      <c r="F7075" s="56" t="s">
        <v>5648</v>
      </c>
    </row>
    <row r="7076" spans="1:6" x14ac:dyDescent="0.25">
      <c r="A7076" s="56" t="s">
        <v>5277</v>
      </c>
      <c r="B7076" s="56" t="s">
        <v>5648</v>
      </c>
      <c r="C7076" s="56" t="s">
        <v>298</v>
      </c>
      <c r="D7076" s="57" t="s">
        <v>5770</v>
      </c>
      <c r="E7076" s="72" t="s">
        <v>5757</v>
      </c>
      <c r="F7076" s="56" t="s">
        <v>5648</v>
      </c>
    </row>
    <row r="7077" spans="1:6" x14ac:dyDescent="0.25">
      <c r="A7077" s="56" t="s">
        <v>5278</v>
      </c>
      <c r="B7077" s="56" t="s">
        <v>5648</v>
      </c>
      <c r="C7077" s="56" t="s">
        <v>298</v>
      </c>
      <c r="D7077" s="57" t="s">
        <v>5770</v>
      </c>
      <c r="E7077" s="72" t="s">
        <v>5757</v>
      </c>
      <c r="F7077" s="56" t="s">
        <v>5648</v>
      </c>
    </row>
    <row r="7078" spans="1:6" x14ac:dyDescent="0.25">
      <c r="A7078" s="56" t="s">
        <v>3035</v>
      </c>
      <c r="B7078" s="56" t="s">
        <v>5648</v>
      </c>
      <c r="C7078" s="56" t="s">
        <v>298</v>
      </c>
      <c r="D7078" s="57" t="s">
        <v>5770</v>
      </c>
      <c r="E7078" s="72" t="s">
        <v>5757</v>
      </c>
      <c r="F7078" s="56" t="s">
        <v>5648</v>
      </c>
    </row>
    <row r="7079" spans="1:6" x14ac:dyDescent="0.25">
      <c r="A7079" s="56" t="s">
        <v>5279</v>
      </c>
      <c r="B7079" s="56" t="s">
        <v>5648</v>
      </c>
      <c r="C7079" s="56" t="s">
        <v>298</v>
      </c>
      <c r="D7079" s="57" t="s">
        <v>5770</v>
      </c>
      <c r="E7079" s="72" t="s">
        <v>5757</v>
      </c>
      <c r="F7079" s="56" t="s">
        <v>5648</v>
      </c>
    </row>
    <row r="7080" spans="1:6" x14ac:dyDescent="0.25">
      <c r="A7080" s="56" t="s">
        <v>3036</v>
      </c>
      <c r="B7080" s="56" t="s">
        <v>5648</v>
      </c>
      <c r="C7080" s="56" t="s">
        <v>298</v>
      </c>
      <c r="D7080" s="57" t="s">
        <v>5770</v>
      </c>
      <c r="E7080" s="72" t="s">
        <v>5757</v>
      </c>
      <c r="F7080" s="56" t="s">
        <v>5648</v>
      </c>
    </row>
    <row r="7081" spans="1:6" x14ac:dyDescent="0.25">
      <c r="A7081" s="56" t="s">
        <v>3037</v>
      </c>
      <c r="B7081" s="56" t="s">
        <v>5648</v>
      </c>
      <c r="C7081" s="56" t="s">
        <v>298</v>
      </c>
      <c r="D7081" s="57" t="s">
        <v>5770</v>
      </c>
      <c r="E7081" s="72" t="s">
        <v>5757</v>
      </c>
      <c r="F7081" s="56" t="s">
        <v>5648</v>
      </c>
    </row>
    <row r="7082" spans="1:6" x14ac:dyDescent="0.25">
      <c r="A7082" s="56" t="s">
        <v>3038</v>
      </c>
      <c r="B7082" s="56" t="s">
        <v>5648</v>
      </c>
      <c r="C7082" s="56" t="s">
        <v>298</v>
      </c>
      <c r="D7082" s="57" t="s">
        <v>5770</v>
      </c>
      <c r="E7082" s="72" t="s">
        <v>5757</v>
      </c>
      <c r="F7082" s="56" t="s">
        <v>5648</v>
      </c>
    </row>
    <row r="7083" spans="1:6" x14ac:dyDescent="0.25">
      <c r="A7083" s="56" t="s">
        <v>5280</v>
      </c>
      <c r="B7083" s="56" t="s">
        <v>5648</v>
      </c>
      <c r="C7083" s="56" t="s">
        <v>298</v>
      </c>
      <c r="D7083" s="57" t="s">
        <v>5770</v>
      </c>
      <c r="E7083" s="72" t="s">
        <v>5757</v>
      </c>
      <c r="F7083" s="56" t="s">
        <v>5648</v>
      </c>
    </row>
    <row r="7084" spans="1:6" x14ac:dyDescent="0.25">
      <c r="A7084" s="56" t="s">
        <v>5281</v>
      </c>
      <c r="B7084" s="56" t="s">
        <v>5648</v>
      </c>
      <c r="C7084" s="56" t="s">
        <v>298</v>
      </c>
      <c r="D7084" s="57" t="s">
        <v>5770</v>
      </c>
      <c r="E7084" s="72" t="s">
        <v>5757</v>
      </c>
      <c r="F7084" s="56" t="s">
        <v>5648</v>
      </c>
    </row>
    <row r="7085" spans="1:6" x14ac:dyDescent="0.25">
      <c r="A7085" s="56" t="s">
        <v>5282</v>
      </c>
      <c r="B7085" s="56" t="s">
        <v>5648</v>
      </c>
      <c r="C7085" s="56" t="s">
        <v>298</v>
      </c>
      <c r="D7085" s="57" t="s">
        <v>5770</v>
      </c>
      <c r="E7085" s="72" t="s">
        <v>5757</v>
      </c>
      <c r="F7085" s="56" t="s">
        <v>5648</v>
      </c>
    </row>
    <row r="7086" spans="1:6" x14ac:dyDescent="0.25">
      <c r="A7086" s="56" t="s">
        <v>5283</v>
      </c>
      <c r="B7086" s="56" t="s">
        <v>5648</v>
      </c>
      <c r="C7086" s="56" t="s">
        <v>298</v>
      </c>
      <c r="D7086" s="57" t="s">
        <v>5770</v>
      </c>
      <c r="E7086" s="72" t="s">
        <v>5757</v>
      </c>
      <c r="F7086" s="56" t="s">
        <v>5648</v>
      </c>
    </row>
    <row r="7087" spans="1:6" x14ac:dyDescent="0.25">
      <c r="A7087" s="56" t="s">
        <v>1501</v>
      </c>
      <c r="B7087" s="56" t="s">
        <v>5649</v>
      </c>
      <c r="C7087" s="56" t="s">
        <v>5782</v>
      </c>
      <c r="D7087" s="57" t="s">
        <v>5767</v>
      </c>
      <c r="E7087" s="72" t="s">
        <v>5758</v>
      </c>
      <c r="F7087" s="56" t="s">
        <v>5649</v>
      </c>
    </row>
    <row r="7088" spans="1:6" x14ac:dyDescent="0.25">
      <c r="A7088" s="56" t="s">
        <v>1502</v>
      </c>
      <c r="B7088" s="56" t="s">
        <v>5649</v>
      </c>
      <c r="C7088" s="56" t="s">
        <v>5782</v>
      </c>
      <c r="D7088" s="57" t="s">
        <v>5767</v>
      </c>
      <c r="E7088" s="72" t="s">
        <v>5758</v>
      </c>
      <c r="F7088" s="56" t="s">
        <v>5649</v>
      </c>
    </row>
    <row r="7089" spans="1:6" x14ac:dyDescent="0.25">
      <c r="A7089" s="56" t="s">
        <v>5305</v>
      </c>
      <c r="B7089" s="56" t="s">
        <v>5649</v>
      </c>
      <c r="C7089" s="56" t="s">
        <v>5782</v>
      </c>
      <c r="D7089" s="57" t="s">
        <v>5767</v>
      </c>
      <c r="E7089" s="72" t="s">
        <v>5758</v>
      </c>
      <c r="F7089" s="56" t="s">
        <v>5649</v>
      </c>
    </row>
    <row r="7090" spans="1:6" x14ac:dyDescent="0.25">
      <c r="A7090" s="56" t="s">
        <v>4381</v>
      </c>
      <c r="B7090" s="56" t="s">
        <v>5649</v>
      </c>
      <c r="C7090" s="56" t="s">
        <v>5782</v>
      </c>
      <c r="D7090" s="57" t="s">
        <v>5767</v>
      </c>
      <c r="E7090" s="72" t="s">
        <v>5758</v>
      </c>
      <c r="F7090" s="56" t="s">
        <v>5649</v>
      </c>
    </row>
    <row r="7091" spans="1:6" x14ac:dyDescent="0.25">
      <c r="A7091" s="56" t="s">
        <v>1583</v>
      </c>
      <c r="B7091" s="56" t="s">
        <v>5649</v>
      </c>
      <c r="C7091" s="56" t="s">
        <v>5782</v>
      </c>
      <c r="D7091" s="57" t="s">
        <v>5767</v>
      </c>
      <c r="E7091" s="72" t="s">
        <v>5758</v>
      </c>
      <c r="F7091" s="56" t="s">
        <v>5649</v>
      </c>
    </row>
    <row r="7092" spans="1:6" x14ac:dyDescent="0.25">
      <c r="A7092" s="56" t="s">
        <v>1835</v>
      </c>
      <c r="B7092" s="56" t="s">
        <v>5649</v>
      </c>
      <c r="C7092" s="56" t="s">
        <v>5782</v>
      </c>
      <c r="D7092" s="57" t="s">
        <v>5767</v>
      </c>
      <c r="E7092" s="72" t="s">
        <v>5758</v>
      </c>
      <c r="F7092" s="56" t="s">
        <v>5649</v>
      </c>
    </row>
    <row r="7093" spans="1:6" x14ac:dyDescent="0.25">
      <c r="A7093" s="56" t="s">
        <v>1504</v>
      </c>
      <c r="B7093" s="56" t="s">
        <v>5649</v>
      </c>
      <c r="C7093" s="56" t="s">
        <v>5782</v>
      </c>
      <c r="D7093" s="57" t="s">
        <v>5767</v>
      </c>
      <c r="E7093" s="72" t="s">
        <v>5758</v>
      </c>
      <c r="F7093" s="56" t="s">
        <v>5649</v>
      </c>
    </row>
    <row r="7094" spans="1:6" x14ac:dyDescent="0.25">
      <c r="A7094" s="56" t="s">
        <v>3964</v>
      </c>
      <c r="B7094" s="56" t="s">
        <v>5649</v>
      </c>
      <c r="C7094" s="56" t="s">
        <v>5782</v>
      </c>
      <c r="D7094" s="57" t="s">
        <v>5767</v>
      </c>
      <c r="E7094" s="72" t="s">
        <v>5758</v>
      </c>
      <c r="F7094" s="56" t="s">
        <v>5649</v>
      </c>
    </row>
    <row r="7095" spans="1:6" x14ac:dyDescent="0.25">
      <c r="A7095" s="56" t="s">
        <v>1539</v>
      </c>
      <c r="B7095" s="56" t="s">
        <v>5649</v>
      </c>
      <c r="C7095" s="56" t="s">
        <v>5782</v>
      </c>
      <c r="D7095" s="57" t="s">
        <v>5767</v>
      </c>
      <c r="E7095" s="72" t="s">
        <v>5758</v>
      </c>
      <c r="F7095" s="56" t="s">
        <v>5649</v>
      </c>
    </row>
    <row r="7096" spans="1:6" x14ac:dyDescent="0.25">
      <c r="A7096" s="56" t="s">
        <v>1585</v>
      </c>
      <c r="B7096" s="56" t="s">
        <v>5649</v>
      </c>
      <c r="C7096" s="56" t="s">
        <v>5782</v>
      </c>
      <c r="D7096" s="57" t="s">
        <v>5767</v>
      </c>
      <c r="E7096" s="72" t="s">
        <v>5758</v>
      </c>
      <c r="F7096" s="56" t="s">
        <v>5649</v>
      </c>
    </row>
    <row r="7097" spans="1:6" x14ac:dyDescent="0.25">
      <c r="A7097" s="56" t="s">
        <v>1541</v>
      </c>
      <c r="B7097" s="56" t="s">
        <v>5649</v>
      </c>
      <c r="C7097" s="56" t="s">
        <v>5782</v>
      </c>
      <c r="D7097" s="57" t="s">
        <v>5767</v>
      </c>
      <c r="E7097" s="72" t="s">
        <v>5758</v>
      </c>
      <c r="F7097" s="56" t="s">
        <v>5649</v>
      </c>
    </row>
    <row r="7098" spans="1:6" x14ac:dyDescent="0.25">
      <c r="A7098" s="56" t="s">
        <v>1505</v>
      </c>
      <c r="B7098" s="56" t="s">
        <v>5649</v>
      </c>
      <c r="C7098" s="56" t="s">
        <v>5782</v>
      </c>
      <c r="D7098" s="57" t="s">
        <v>5767</v>
      </c>
      <c r="E7098" s="72" t="s">
        <v>5758</v>
      </c>
      <c r="F7098" s="56" t="s">
        <v>5649</v>
      </c>
    </row>
    <row r="7099" spans="1:6" x14ac:dyDescent="0.25">
      <c r="A7099" s="56" t="s">
        <v>1542</v>
      </c>
      <c r="B7099" s="56" t="s">
        <v>5649</v>
      </c>
      <c r="C7099" s="56" t="s">
        <v>5782</v>
      </c>
      <c r="D7099" s="57" t="s">
        <v>5767</v>
      </c>
      <c r="E7099" s="72" t="s">
        <v>5758</v>
      </c>
      <c r="F7099" s="56" t="s">
        <v>5649</v>
      </c>
    </row>
    <row r="7100" spans="1:6" x14ac:dyDescent="0.25">
      <c r="A7100" s="56" t="s">
        <v>5306</v>
      </c>
      <c r="B7100" s="56" t="s">
        <v>5649</v>
      </c>
      <c r="C7100" s="56" t="s">
        <v>5782</v>
      </c>
      <c r="D7100" s="57" t="s">
        <v>5767</v>
      </c>
      <c r="E7100" s="72" t="s">
        <v>5758</v>
      </c>
      <c r="F7100" s="56" t="s">
        <v>5649</v>
      </c>
    </row>
    <row r="7101" spans="1:6" x14ac:dyDescent="0.25">
      <c r="A7101" s="56" t="s">
        <v>5173</v>
      </c>
      <c r="B7101" s="56" t="s">
        <v>5649</v>
      </c>
      <c r="C7101" s="56" t="s">
        <v>5782</v>
      </c>
      <c r="D7101" s="57" t="s">
        <v>5767</v>
      </c>
      <c r="E7101" s="72" t="s">
        <v>5758</v>
      </c>
      <c r="F7101" s="56" t="s">
        <v>5649</v>
      </c>
    </row>
    <row r="7102" spans="1:6" x14ac:dyDescent="0.25">
      <c r="A7102" s="56" t="s">
        <v>4296</v>
      </c>
      <c r="B7102" s="56" t="s">
        <v>5649</v>
      </c>
      <c r="C7102" s="56" t="s">
        <v>5782</v>
      </c>
      <c r="D7102" s="57" t="s">
        <v>5767</v>
      </c>
      <c r="E7102" s="72" t="s">
        <v>5758</v>
      </c>
      <c r="F7102" s="56" t="s">
        <v>5649</v>
      </c>
    </row>
    <row r="7103" spans="1:6" x14ac:dyDescent="0.25">
      <c r="A7103" s="56" t="s">
        <v>2837</v>
      </c>
      <c r="B7103" s="56" t="s">
        <v>5649</v>
      </c>
      <c r="C7103" s="56" t="s">
        <v>5782</v>
      </c>
      <c r="D7103" s="57" t="s">
        <v>5767</v>
      </c>
      <c r="E7103" s="72" t="s">
        <v>5758</v>
      </c>
      <c r="F7103" s="56" t="s">
        <v>5649</v>
      </c>
    </row>
    <row r="7104" spans="1:6" x14ac:dyDescent="0.25">
      <c r="A7104" s="56" t="s">
        <v>1506</v>
      </c>
      <c r="B7104" s="56" t="s">
        <v>5649</v>
      </c>
      <c r="C7104" s="56" t="s">
        <v>5782</v>
      </c>
      <c r="D7104" s="57" t="s">
        <v>5767</v>
      </c>
      <c r="E7104" s="72" t="s">
        <v>5758</v>
      </c>
      <c r="F7104" s="56" t="s">
        <v>5649</v>
      </c>
    </row>
    <row r="7105" spans="1:6" x14ac:dyDescent="0.25">
      <c r="A7105" s="56" t="s">
        <v>1507</v>
      </c>
      <c r="B7105" s="56" t="s">
        <v>5649</v>
      </c>
      <c r="C7105" s="56" t="s">
        <v>5782</v>
      </c>
      <c r="D7105" s="57" t="s">
        <v>5767</v>
      </c>
      <c r="E7105" s="72" t="s">
        <v>5758</v>
      </c>
      <c r="F7105" s="56" t="s">
        <v>5649</v>
      </c>
    </row>
    <row r="7106" spans="1:6" x14ac:dyDescent="0.25">
      <c r="A7106" s="56" t="s">
        <v>1591</v>
      </c>
      <c r="B7106" s="56" t="s">
        <v>5649</v>
      </c>
      <c r="C7106" s="56" t="s">
        <v>5782</v>
      </c>
      <c r="D7106" s="57" t="s">
        <v>5767</v>
      </c>
      <c r="E7106" s="72" t="s">
        <v>5758</v>
      </c>
      <c r="F7106" s="56" t="s">
        <v>5649</v>
      </c>
    </row>
    <row r="7107" spans="1:6" x14ac:dyDescent="0.25">
      <c r="A7107" s="56" t="s">
        <v>5308</v>
      </c>
      <c r="B7107" s="56" t="s">
        <v>5649</v>
      </c>
      <c r="C7107" s="56" t="s">
        <v>5782</v>
      </c>
      <c r="D7107" s="57" t="s">
        <v>5767</v>
      </c>
      <c r="E7107" s="72" t="s">
        <v>5758</v>
      </c>
      <c r="F7107" s="56" t="s">
        <v>5649</v>
      </c>
    </row>
    <row r="7108" spans="1:6" x14ac:dyDescent="0.25">
      <c r="A7108" s="56" t="s">
        <v>1547</v>
      </c>
      <c r="B7108" s="56" t="s">
        <v>5649</v>
      </c>
      <c r="C7108" s="56" t="s">
        <v>5782</v>
      </c>
      <c r="D7108" s="57" t="s">
        <v>5767</v>
      </c>
      <c r="E7108" s="72" t="s">
        <v>5758</v>
      </c>
      <c r="F7108" s="56" t="s">
        <v>5649</v>
      </c>
    </row>
    <row r="7109" spans="1:6" x14ac:dyDescent="0.25">
      <c r="A7109" s="56" t="s">
        <v>4460</v>
      </c>
      <c r="B7109" s="56" t="s">
        <v>5649</v>
      </c>
      <c r="C7109" s="56" t="s">
        <v>5782</v>
      </c>
      <c r="D7109" s="57" t="s">
        <v>5767</v>
      </c>
      <c r="E7109" s="72" t="s">
        <v>5758</v>
      </c>
      <c r="F7109" s="56" t="s">
        <v>5649</v>
      </c>
    </row>
    <row r="7110" spans="1:6" x14ac:dyDescent="0.25">
      <c r="A7110" s="56" t="s">
        <v>1512</v>
      </c>
      <c r="B7110" s="56" t="s">
        <v>5649</v>
      </c>
      <c r="C7110" s="56" t="s">
        <v>5782</v>
      </c>
      <c r="D7110" s="57" t="s">
        <v>5767</v>
      </c>
      <c r="E7110" s="72" t="s">
        <v>5758</v>
      </c>
      <c r="F7110" s="56" t="s">
        <v>5649</v>
      </c>
    </row>
    <row r="7111" spans="1:6" x14ac:dyDescent="0.25">
      <c r="A7111" s="56" t="s">
        <v>4703</v>
      </c>
      <c r="B7111" s="56" t="s">
        <v>5649</v>
      </c>
      <c r="C7111" s="56" t="s">
        <v>5782</v>
      </c>
      <c r="D7111" s="57" t="s">
        <v>5767</v>
      </c>
      <c r="E7111" s="72" t="s">
        <v>5758</v>
      </c>
      <c r="F7111" s="56" t="s">
        <v>5649</v>
      </c>
    </row>
    <row r="7112" spans="1:6" x14ac:dyDescent="0.25">
      <c r="A7112" s="56" t="s">
        <v>5309</v>
      </c>
      <c r="B7112" s="56" t="s">
        <v>5649</v>
      </c>
      <c r="C7112" s="56" t="s">
        <v>5782</v>
      </c>
      <c r="D7112" s="57" t="s">
        <v>5767</v>
      </c>
      <c r="E7112" s="72" t="s">
        <v>5758</v>
      </c>
      <c r="F7112" s="56" t="s">
        <v>5649</v>
      </c>
    </row>
    <row r="7113" spans="1:6" x14ac:dyDescent="0.25">
      <c r="A7113" s="56" t="s">
        <v>1516</v>
      </c>
      <c r="B7113" s="56" t="s">
        <v>5649</v>
      </c>
      <c r="C7113" s="56" t="s">
        <v>5782</v>
      </c>
      <c r="D7113" s="57" t="s">
        <v>5767</v>
      </c>
      <c r="E7113" s="72" t="s">
        <v>5758</v>
      </c>
      <c r="F7113" s="56" t="s">
        <v>5649</v>
      </c>
    </row>
    <row r="7114" spans="1:6" x14ac:dyDescent="0.25">
      <c r="A7114" s="56" t="s">
        <v>2805</v>
      </c>
      <c r="B7114" s="56" t="s">
        <v>5649</v>
      </c>
      <c r="C7114" s="56" t="s">
        <v>5782</v>
      </c>
      <c r="D7114" s="57" t="s">
        <v>5767</v>
      </c>
      <c r="E7114" s="72" t="s">
        <v>5758</v>
      </c>
      <c r="F7114" s="56" t="s">
        <v>5649</v>
      </c>
    </row>
    <row r="7115" spans="1:6" x14ac:dyDescent="0.25">
      <c r="A7115" s="56" t="s">
        <v>1517</v>
      </c>
      <c r="B7115" s="56" t="s">
        <v>5649</v>
      </c>
      <c r="C7115" s="56" t="s">
        <v>5782</v>
      </c>
      <c r="D7115" s="57" t="s">
        <v>5767</v>
      </c>
      <c r="E7115" s="72" t="s">
        <v>5758</v>
      </c>
      <c r="F7115" s="56" t="s">
        <v>5649</v>
      </c>
    </row>
    <row r="7116" spans="1:6" x14ac:dyDescent="0.25">
      <c r="A7116" s="56" t="s">
        <v>1518</v>
      </c>
      <c r="B7116" s="56" t="s">
        <v>5649</v>
      </c>
      <c r="C7116" s="56" t="s">
        <v>5782</v>
      </c>
      <c r="D7116" s="57" t="s">
        <v>5767</v>
      </c>
      <c r="E7116" s="72" t="s">
        <v>5758</v>
      </c>
      <c r="F7116" s="56" t="s">
        <v>5649</v>
      </c>
    </row>
    <row r="7117" spans="1:6" x14ac:dyDescent="0.25">
      <c r="A7117" s="56" t="s">
        <v>1548</v>
      </c>
      <c r="B7117" s="56" t="s">
        <v>5649</v>
      </c>
      <c r="C7117" s="56" t="s">
        <v>5782</v>
      </c>
      <c r="D7117" s="57" t="s">
        <v>5767</v>
      </c>
      <c r="E7117" s="72" t="s">
        <v>5758</v>
      </c>
      <c r="F7117" s="56" t="s">
        <v>5649</v>
      </c>
    </row>
    <row r="7118" spans="1:6" x14ac:dyDescent="0.25">
      <c r="A7118" s="56" t="s">
        <v>5310</v>
      </c>
      <c r="B7118" s="56" t="s">
        <v>5649</v>
      </c>
      <c r="C7118" s="56" t="s">
        <v>5782</v>
      </c>
      <c r="D7118" s="57" t="s">
        <v>5767</v>
      </c>
      <c r="E7118" s="72" t="s">
        <v>5758</v>
      </c>
      <c r="F7118" s="56" t="s">
        <v>5649</v>
      </c>
    </row>
    <row r="7119" spans="1:6" x14ac:dyDescent="0.25">
      <c r="A7119" s="56" t="s">
        <v>1487</v>
      </c>
      <c r="B7119" s="56" t="s">
        <v>5649</v>
      </c>
      <c r="C7119" s="56" t="s">
        <v>5782</v>
      </c>
      <c r="D7119" s="57" t="s">
        <v>5767</v>
      </c>
      <c r="E7119" s="72" t="s">
        <v>5758</v>
      </c>
      <c r="F7119" s="56" t="s">
        <v>5649</v>
      </c>
    </row>
    <row r="7120" spans="1:6" x14ac:dyDescent="0.25">
      <c r="A7120" s="56" t="s">
        <v>3970</v>
      </c>
      <c r="B7120" s="56" t="s">
        <v>5649</v>
      </c>
      <c r="C7120" s="56" t="s">
        <v>5782</v>
      </c>
      <c r="D7120" s="57" t="s">
        <v>5767</v>
      </c>
      <c r="E7120" s="72" t="s">
        <v>5758</v>
      </c>
      <c r="F7120" s="56" t="s">
        <v>5649</v>
      </c>
    </row>
    <row r="7121" spans="1:6" x14ac:dyDescent="0.25">
      <c r="A7121" s="56" t="s">
        <v>1551</v>
      </c>
      <c r="B7121" s="56" t="s">
        <v>5649</v>
      </c>
      <c r="C7121" s="56" t="s">
        <v>5782</v>
      </c>
      <c r="D7121" s="57" t="s">
        <v>5767</v>
      </c>
      <c r="E7121" s="72" t="s">
        <v>5758</v>
      </c>
      <c r="F7121" s="56" t="s">
        <v>5649</v>
      </c>
    </row>
    <row r="7122" spans="1:6" x14ac:dyDescent="0.25">
      <c r="A7122" s="56" t="s">
        <v>1598</v>
      </c>
      <c r="B7122" s="56" t="s">
        <v>5649</v>
      </c>
      <c r="C7122" s="56" t="s">
        <v>5782</v>
      </c>
      <c r="D7122" s="57" t="s">
        <v>5767</v>
      </c>
      <c r="E7122" s="72" t="s">
        <v>5758</v>
      </c>
      <c r="F7122" s="56" t="s">
        <v>5649</v>
      </c>
    </row>
    <row r="7123" spans="1:6" x14ac:dyDescent="0.25">
      <c r="A7123" s="56" t="s">
        <v>1552</v>
      </c>
      <c r="B7123" s="56" t="s">
        <v>5649</v>
      </c>
      <c r="C7123" s="56" t="s">
        <v>5782</v>
      </c>
      <c r="D7123" s="57" t="s">
        <v>5767</v>
      </c>
      <c r="E7123" s="72" t="s">
        <v>5758</v>
      </c>
      <c r="F7123" s="56" t="s">
        <v>5649</v>
      </c>
    </row>
    <row r="7124" spans="1:6" x14ac:dyDescent="0.25">
      <c r="A7124" s="56" t="s">
        <v>4299</v>
      </c>
      <c r="B7124" s="56" t="s">
        <v>5649</v>
      </c>
      <c r="C7124" s="56" t="s">
        <v>5782</v>
      </c>
      <c r="D7124" s="57" t="s">
        <v>5767</v>
      </c>
      <c r="E7124" s="72" t="s">
        <v>5758</v>
      </c>
      <c r="F7124" s="56" t="s">
        <v>5649</v>
      </c>
    </row>
    <row r="7125" spans="1:6" x14ac:dyDescent="0.25">
      <c r="A7125" s="56" t="s">
        <v>1556</v>
      </c>
      <c r="B7125" s="56" t="s">
        <v>5649</v>
      </c>
      <c r="C7125" s="56" t="s">
        <v>5782</v>
      </c>
      <c r="D7125" s="57" t="s">
        <v>5767</v>
      </c>
      <c r="E7125" s="72" t="s">
        <v>5758</v>
      </c>
      <c r="F7125" s="56" t="s">
        <v>5649</v>
      </c>
    </row>
    <row r="7126" spans="1:6" x14ac:dyDescent="0.25">
      <c r="A7126" s="56" t="s">
        <v>4566</v>
      </c>
      <c r="B7126" s="56" t="s">
        <v>5649</v>
      </c>
      <c r="C7126" s="56" t="s">
        <v>5782</v>
      </c>
      <c r="D7126" s="57" t="s">
        <v>5767</v>
      </c>
      <c r="E7126" s="72" t="s">
        <v>5758</v>
      </c>
      <c r="F7126" s="56" t="s">
        <v>5649</v>
      </c>
    </row>
    <row r="7127" spans="1:6" x14ac:dyDescent="0.25">
      <c r="A7127" s="56" t="s">
        <v>5071</v>
      </c>
      <c r="B7127" s="56" t="s">
        <v>5649</v>
      </c>
      <c r="C7127" s="56" t="s">
        <v>5782</v>
      </c>
      <c r="D7127" s="57" t="s">
        <v>5767</v>
      </c>
      <c r="E7127" s="72" t="s">
        <v>5758</v>
      </c>
      <c r="F7127" s="56" t="s">
        <v>5649</v>
      </c>
    </row>
    <row r="7128" spans="1:6" x14ac:dyDescent="0.25">
      <c r="A7128" s="56" t="s">
        <v>1557</v>
      </c>
      <c r="B7128" s="56" t="s">
        <v>5649</v>
      </c>
      <c r="C7128" s="56" t="s">
        <v>5782</v>
      </c>
      <c r="D7128" s="57" t="s">
        <v>5767</v>
      </c>
      <c r="E7128" s="72" t="s">
        <v>5758</v>
      </c>
      <c r="F7128" s="56" t="s">
        <v>5649</v>
      </c>
    </row>
    <row r="7129" spans="1:6" x14ac:dyDescent="0.25">
      <c r="A7129" s="56" t="s">
        <v>1604</v>
      </c>
      <c r="B7129" s="56" t="s">
        <v>5649</v>
      </c>
      <c r="C7129" s="56" t="s">
        <v>5782</v>
      </c>
      <c r="D7129" s="57" t="s">
        <v>5767</v>
      </c>
      <c r="E7129" s="72" t="s">
        <v>5758</v>
      </c>
      <c r="F7129" s="56" t="s">
        <v>5649</v>
      </c>
    </row>
    <row r="7130" spans="1:6" x14ac:dyDescent="0.25">
      <c r="A7130" s="56" t="s">
        <v>4948</v>
      </c>
      <c r="B7130" s="56" t="s">
        <v>5649</v>
      </c>
      <c r="C7130" s="56" t="s">
        <v>5782</v>
      </c>
      <c r="D7130" s="57" t="s">
        <v>5767</v>
      </c>
      <c r="E7130" s="72" t="s">
        <v>5758</v>
      </c>
      <c r="F7130" s="56" t="s">
        <v>5649</v>
      </c>
    </row>
    <row r="7131" spans="1:6" x14ac:dyDescent="0.25">
      <c r="A7131" s="56" t="s">
        <v>5312</v>
      </c>
      <c r="B7131" s="56" t="s">
        <v>5649</v>
      </c>
      <c r="C7131" s="56" t="s">
        <v>5782</v>
      </c>
      <c r="D7131" s="57" t="s">
        <v>5767</v>
      </c>
      <c r="E7131" s="72" t="s">
        <v>5758</v>
      </c>
      <c r="F7131" s="56" t="s">
        <v>5649</v>
      </c>
    </row>
    <row r="7132" spans="1:6" x14ac:dyDescent="0.25">
      <c r="A7132" s="56" t="s">
        <v>4949</v>
      </c>
      <c r="B7132" s="56" t="s">
        <v>5649</v>
      </c>
      <c r="C7132" s="56" t="s">
        <v>5782</v>
      </c>
      <c r="D7132" s="57" t="s">
        <v>5767</v>
      </c>
      <c r="E7132" s="72" t="s">
        <v>5758</v>
      </c>
      <c r="F7132" s="56" t="s">
        <v>5649</v>
      </c>
    </row>
    <row r="7133" spans="1:6" x14ac:dyDescent="0.25">
      <c r="A7133" s="56" t="s">
        <v>4753</v>
      </c>
      <c r="B7133" s="56" t="s">
        <v>5649</v>
      </c>
      <c r="C7133" s="56" t="s">
        <v>5782</v>
      </c>
      <c r="D7133" s="57" t="s">
        <v>5767</v>
      </c>
      <c r="E7133" s="72" t="s">
        <v>5758</v>
      </c>
      <c r="F7133" s="56" t="s">
        <v>5649</v>
      </c>
    </row>
    <row r="7134" spans="1:6" x14ac:dyDescent="0.25">
      <c r="A7134" s="56" t="s">
        <v>4950</v>
      </c>
      <c r="B7134" s="56" t="s">
        <v>5649</v>
      </c>
      <c r="C7134" s="56" t="s">
        <v>5782</v>
      </c>
      <c r="D7134" s="57" t="s">
        <v>5767</v>
      </c>
      <c r="E7134" s="72" t="s">
        <v>5758</v>
      </c>
      <c r="F7134" s="56" t="s">
        <v>5649</v>
      </c>
    </row>
    <row r="7135" spans="1:6" x14ac:dyDescent="0.25">
      <c r="A7135" s="56" t="s">
        <v>1606</v>
      </c>
      <c r="B7135" s="56" t="s">
        <v>5649</v>
      </c>
      <c r="C7135" s="56" t="s">
        <v>5782</v>
      </c>
      <c r="D7135" s="57" t="s">
        <v>5767</v>
      </c>
      <c r="E7135" s="72" t="s">
        <v>5758</v>
      </c>
      <c r="F7135" s="56" t="s">
        <v>5649</v>
      </c>
    </row>
    <row r="7136" spans="1:6" x14ac:dyDescent="0.25">
      <c r="A7136" s="56" t="s">
        <v>1492</v>
      </c>
      <c r="B7136" s="56" t="s">
        <v>5649</v>
      </c>
      <c r="C7136" s="56" t="s">
        <v>5782</v>
      </c>
      <c r="D7136" s="57" t="s">
        <v>5767</v>
      </c>
      <c r="E7136" s="72" t="s">
        <v>5758</v>
      </c>
      <c r="F7136" s="56" t="s">
        <v>5649</v>
      </c>
    </row>
    <row r="7137" spans="1:6" x14ac:dyDescent="0.25">
      <c r="A7137" s="56" t="s">
        <v>5313</v>
      </c>
      <c r="B7137" s="56" t="s">
        <v>5649</v>
      </c>
      <c r="C7137" s="56" t="s">
        <v>5782</v>
      </c>
      <c r="D7137" s="57" t="s">
        <v>5767</v>
      </c>
      <c r="E7137" s="72" t="s">
        <v>5758</v>
      </c>
      <c r="F7137" s="56" t="s">
        <v>5649</v>
      </c>
    </row>
    <row r="7138" spans="1:6" x14ac:dyDescent="0.25">
      <c r="A7138" s="56" t="s">
        <v>1563</v>
      </c>
      <c r="B7138" s="56" t="s">
        <v>5649</v>
      </c>
      <c r="C7138" s="56" t="s">
        <v>5782</v>
      </c>
      <c r="D7138" s="57" t="s">
        <v>5767</v>
      </c>
      <c r="E7138" s="72" t="s">
        <v>5758</v>
      </c>
      <c r="F7138" s="56" t="s">
        <v>5649</v>
      </c>
    </row>
    <row r="7139" spans="1:6" x14ac:dyDescent="0.25">
      <c r="A7139" s="56" t="s">
        <v>4454</v>
      </c>
      <c r="B7139" s="56" t="s">
        <v>5649</v>
      </c>
      <c r="C7139" s="56" t="s">
        <v>5782</v>
      </c>
      <c r="D7139" s="57" t="s">
        <v>5767</v>
      </c>
      <c r="E7139" s="72" t="s">
        <v>5758</v>
      </c>
      <c r="F7139" s="56" t="s">
        <v>5649</v>
      </c>
    </row>
    <row r="7140" spans="1:6" x14ac:dyDescent="0.25">
      <c r="A7140" s="56" t="s">
        <v>1565</v>
      </c>
      <c r="B7140" s="56" t="s">
        <v>5649</v>
      </c>
      <c r="C7140" s="56" t="s">
        <v>5782</v>
      </c>
      <c r="D7140" s="57" t="s">
        <v>5767</v>
      </c>
      <c r="E7140" s="72" t="s">
        <v>5758</v>
      </c>
      <c r="F7140" s="56" t="s">
        <v>5649</v>
      </c>
    </row>
    <row r="7141" spans="1:6" x14ac:dyDescent="0.25">
      <c r="A7141" s="56" t="s">
        <v>4088</v>
      </c>
      <c r="B7141" s="56" t="s">
        <v>5649</v>
      </c>
      <c r="C7141" s="56" t="s">
        <v>5782</v>
      </c>
      <c r="D7141" s="57" t="s">
        <v>5767</v>
      </c>
      <c r="E7141" s="72" t="s">
        <v>5758</v>
      </c>
      <c r="F7141" s="56" t="s">
        <v>5649</v>
      </c>
    </row>
    <row r="7142" spans="1:6" x14ac:dyDescent="0.25">
      <c r="A7142" s="56" t="s">
        <v>1526</v>
      </c>
      <c r="B7142" s="56" t="s">
        <v>5649</v>
      </c>
      <c r="C7142" s="56" t="s">
        <v>5782</v>
      </c>
      <c r="D7142" s="57" t="s">
        <v>5767</v>
      </c>
      <c r="E7142" s="72" t="s">
        <v>5758</v>
      </c>
      <c r="F7142" s="56" t="s">
        <v>5649</v>
      </c>
    </row>
    <row r="7143" spans="1:6" x14ac:dyDescent="0.25">
      <c r="A7143" s="56" t="s">
        <v>4303</v>
      </c>
      <c r="B7143" s="56" t="s">
        <v>5649</v>
      </c>
      <c r="C7143" s="56" t="s">
        <v>5782</v>
      </c>
      <c r="D7143" s="57" t="s">
        <v>5767</v>
      </c>
      <c r="E7143" s="72" t="s">
        <v>5758</v>
      </c>
      <c r="F7143" s="56" t="s">
        <v>5649</v>
      </c>
    </row>
    <row r="7144" spans="1:6" x14ac:dyDescent="0.25">
      <c r="A7144" s="56" t="s">
        <v>3949</v>
      </c>
      <c r="B7144" s="56" t="s">
        <v>5649</v>
      </c>
      <c r="C7144" s="56" t="s">
        <v>5782</v>
      </c>
      <c r="D7144" s="57" t="s">
        <v>5767</v>
      </c>
      <c r="E7144" s="72" t="s">
        <v>5758</v>
      </c>
      <c r="F7144" s="56" t="s">
        <v>5649</v>
      </c>
    </row>
    <row r="7145" spans="1:6" x14ac:dyDescent="0.25">
      <c r="A7145" s="56" t="s">
        <v>4492</v>
      </c>
      <c r="B7145" s="56" t="s">
        <v>5649</v>
      </c>
      <c r="C7145" s="56" t="s">
        <v>5782</v>
      </c>
      <c r="D7145" s="57" t="s">
        <v>5767</v>
      </c>
      <c r="E7145" s="72" t="s">
        <v>5758</v>
      </c>
      <c r="F7145" s="56" t="s">
        <v>5649</v>
      </c>
    </row>
    <row r="7146" spans="1:6" x14ac:dyDescent="0.25">
      <c r="A7146" s="56" t="s">
        <v>1533</v>
      </c>
      <c r="B7146" s="56" t="s">
        <v>5649</v>
      </c>
      <c r="C7146" s="56" t="s">
        <v>5782</v>
      </c>
      <c r="D7146" s="57" t="s">
        <v>5767</v>
      </c>
      <c r="E7146" s="72" t="s">
        <v>5758</v>
      </c>
      <c r="F7146" s="56" t="s">
        <v>5649</v>
      </c>
    </row>
    <row r="7147" spans="1:6" x14ac:dyDescent="0.25">
      <c r="A7147" s="56" t="s">
        <v>4581</v>
      </c>
      <c r="B7147" s="56" t="s">
        <v>5649</v>
      </c>
      <c r="C7147" s="56" t="s">
        <v>5782</v>
      </c>
      <c r="D7147" s="57" t="s">
        <v>5767</v>
      </c>
      <c r="E7147" s="72" t="s">
        <v>5758</v>
      </c>
      <c r="F7147" s="56" t="s">
        <v>5649</v>
      </c>
    </row>
    <row r="7148" spans="1:6" x14ac:dyDescent="0.25">
      <c r="A7148" s="56" t="s">
        <v>4305</v>
      </c>
      <c r="B7148" s="56" t="s">
        <v>5649</v>
      </c>
      <c r="C7148" s="56" t="s">
        <v>5782</v>
      </c>
      <c r="D7148" s="57" t="s">
        <v>5767</v>
      </c>
      <c r="E7148" s="72" t="s">
        <v>5758</v>
      </c>
      <c r="F7148" s="56" t="s">
        <v>5649</v>
      </c>
    </row>
    <row r="7149" spans="1:6" x14ac:dyDescent="0.25">
      <c r="A7149" s="56" t="s">
        <v>1611</v>
      </c>
      <c r="B7149" s="56" t="s">
        <v>5649</v>
      </c>
      <c r="C7149" s="56" t="s">
        <v>5782</v>
      </c>
      <c r="D7149" s="57" t="s">
        <v>5767</v>
      </c>
      <c r="E7149" s="72" t="s">
        <v>5758</v>
      </c>
      <c r="F7149" s="56" t="s">
        <v>5649</v>
      </c>
    </row>
    <row r="7150" spans="1:6" x14ac:dyDescent="0.25">
      <c r="A7150" s="56" t="s">
        <v>1613</v>
      </c>
      <c r="B7150" s="56" t="s">
        <v>5649</v>
      </c>
      <c r="C7150" s="56" t="s">
        <v>5782</v>
      </c>
      <c r="D7150" s="57" t="s">
        <v>5767</v>
      </c>
      <c r="E7150" s="72" t="s">
        <v>5758</v>
      </c>
      <c r="F7150" s="56" t="s">
        <v>5649</v>
      </c>
    </row>
    <row r="7151" spans="1:6" x14ac:dyDescent="0.25">
      <c r="A7151" s="56" t="s">
        <v>4953</v>
      </c>
      <c r="B7151" s="56" t="s">
        <v>5649</v>
      </c>
      <c r="C7151" s="56" t="s">
        <v>5782</v>
      </c>
      <c r="D7151" s="57" t="s">
        <v>5767</v>
      </c>
      <c r="E7151" s="72" t="s">
        <v>5758</v>
      </c>
      <c r="F7151" s="56" t="s">
        <v>5649</v>
      </c>
    </row>
    <row r="7152" spans="1:6" x14ac:dyDescent="0.25">
      <c r="A7152" s="56" t="s">
        <v>4267</v>
      </c>
      <c r="B7152" s="56" t="s">
        <v>5649</v>
      </c>
      <c r="C7152" s="56" t="s">
        <v>5782</v>
      </c>
      <c r="D7152" s="57" t="s">
        <v>5767</v>
      </c>
      <c r="E7152" s="72" t="s">
        <v>5758</v>
      </c>
      <c r="F7152" s="56" t="s">
        <v>5649</v>
      </c>
    </row>
    <row r="7153" spans="1:6" x14ac:dyDescent="0.25">
      <c r="A7153" s="56" t="s">
        <v>1500</v>
      </c>
      <c r="B7153" s="56" t="s">
        <v>5650</v>
      </c>
      <c r="C7153" s="56" t="s">
        <v>5782</v>
      </c>
      <c r="D7153" s="57" t="s">
        <v>5767</v>
      </c>
      <c r="E7153" s="72" t="s">
        <v>5758</v>
      </c>
      <c r="F7153" s="56" t="s">
        <v>5650</v>
      </c>
    </row>
    <row r="7154" spans="1:6" x14ac:dyDescent="0.25">
      <c r="A7154" s="56" t="s">
        <v>4468</v>
      </c>
      <c r="B7154" s="56" t="s">
        <v>5650</v>
      </c>
      <c r="C7154" s="56" t="s">
        <v>5782</v>
      </c>
      <c r="D7154" s="57" t="s">
        <v>5767</v>
      </c>
      <c r="E7154" s="72" t="s">
        <v>5758</v>
      </c>
      <c r="F7154" s="56" t="s">
        <v>5650</v>
      </c>
    </row>
    <row r="7155" spans="1:6" x14ac:dyDescent="0.25">
      <c r="A7155" s="56" t="s">
        <v>5593</v>
      </c>
      <c r="B7155" s="56" t="s">
        <v>5650</v>
      </c>
      <c r="C7155" s="56" t="s">
        <v>5782</v>
      </c>
      <c r="D7155" s="57" t="s">
        <v>5767</v>
      </c>
      <c r="E7155" s="72" t="s">
        <v>5758</v>
      </c>
      <c r="F7155" s="56" t="s">
        <v>5650</v>
      </c>
    </row>
    <row r="7156" spans="1:6" x14ac:dyDescent="0.25">
      <c r="A7156" s="56" t="s">
        <v>1503</v>
      </c>
      <c r="B7156" s="56" t="s">
        <v>5650</v>
      </c>
      <c r="C7156" s="56" t="s">
        <v>5782</v>
      </c>
      <c r="D7156" s="57" t="s">
        <v>5767</v>
      </c>
      <c r="E7156" s="72" t="s">
        <v>5758</v>
      </c>
      <c r="F7156" s="56" t="s">
        <v>5650</v>
      </c>
    </row>
    <row r="7157" spans="1:6" x14ac:dyDescent="0.25">
      <c r="A7157" s="56" t="s">
        <v>1581</v>
      </c>
      <c r="B7157" s="56" t="s">
        <v>5650</v>
      </c>
      <c r="C7157" s="56" t="s">
        <v>5782</v>
      </c>
      <c r="D7157" s="57" t="s">
        <v>5767</v>
      </c>
      <c r="E7157" s="72" t="s">
        <v>5758</v>
      </c>
      <c r="F7157" s="56" t="s">
        <v>5650</v>
      </c>
    </row>
    <row r="7158" spans="1:6" x14ac:dyDescent="0.25">
      <c r="A7158" s="56" t="s">
        <v>4032</v>
      </c>
      <c r="B7158" s="56" t="s">
        <v>5650</v>
      </c>
      <c r="C7158" s="56" t="s">
        <v>5782</v>
      </c>
      <c r="D7158" s="57" t="s">
        <v>5767</v>
      </c>
      <c r="E7158" s="72" t="s">
        <v>5758</v>
      </c>
      <c r="F7158" s="56" t="s">
        <v>5650</v>
      </c>
    </row>
    <row r="7159" spans="1:6" x14ac:dyDescent="0.25">
      <c r="A7159" s="56" t="s">
        <v>4033</v>
      </c>
      <c r="B7159" s="56" t="s">
        <v>5650</v>
      </c>
      <c r="C7159" s="56" t="s">
        <v>5782</v>
      </c>
      <c r="D7159" s="57" t="s">
        <v>5767</v>
      </c>
      <c r="E7159" s="72" t="s">
        <v>5758</v>
      </c>
      <c r="F7159" s="56" t="s">
        <v>5650</v>
      </c>
    </row>
    <row r="7160" spans="1:6" x14ac:dyDescent="0.25">
      <c r="A7160" s="56" t="s">
        <v>4478</v>
      </c>
      <c r="B7160" s="56" t="s">
        <v>5650</v>
      </c>
      <c r="C7160" s="56" t="s">
        <v>5782</v>
      </c>
      <c r="D7160" s="57" t="s">
        <v>5767</v>
      </c>
      <c r="E7160" s="72" t="s">
        <v>5758</v>
      </c>
      <c r="F7160" s="56" t="s">
        <v>5650</v>
      </c>
    </row>
    <row r="7161" spans="1:6" x14ac:dyDescent="0.25">
      <c r="A7161" s="56" t="s">
        <v>4469</v>
      </c>
      <c r="B7161" s="56" t="s">
        <v>5650</v>
      </c>
      <c r="C7161" s="56" t="s">
        <v>5782</v>
      </c>
      <c r="D7161" s="57" t="s">
        <v>5767</v>
      </c>
      <c r="E7161" s="72" t="s">
        <v>5758</v>
      </c>
      <c r="F7161" s="56" t="s">
        <v>5650</v>
      </c>
    </row>
    <row r="7162" spans="1:6" x14ac:dyDescent="0.25">
      <c r="A7162" s="56" t="s">
        <v>1586</v>
      </c>
      <c r="B7162" s="56" t="s">
        <v>5650</v>
      </c>
      <c r="C7162" s="56" t="s">
        <v>5782</v>
      </c>
      <c r="D7162" s="57" t="s">
        <v>5767</v>
      </c>
      <c r="E7162" s="72" t="s">
        <v>5758</v>
      </c>
      <c r="F7162" s="56" t="s">
        <v>5650</v>
      </c>
    </row>
    <row r="7163" spans="1:6" x14ac:dyDescent="0.25">
      <c r="A7163" s="56" t="s">
        <v>4035</v>
      </c>
      <c r="B7163" s="56" t="s">
        <v>5650</v>
      </c>
      <c r="C7163" s="56" t="s">
        <v>5782</v>
      </c>
      <c r="D7163" s="57" t="s">
        <v>5767</v>
      </c>
      <c r="E7163" s="72" t="s">
        <v>5758</v>
      </c>
      <c r="F7163" s="56" t="s">
        <v>5650</v>
      </c>
    </row>
    <row r="7164" spans="1:6" x14ac:dyDescent="0.25">
      <c r="A7164" s="56" t="s">
        <v>1587</v>
      </c>
      <c r="B7164" s="56" t="s">
        <v>5650</v>
      </c>
      <c r="C7164" s="56" t="s">
        <v>5782</v>
      </c>
      <c r="D7164" s="57" t="s">
        <v>5767</v>
      </c>
      <c r="E7164" s="72" t="s">
        <v>5758</v>
      </c>
      <c r="F7164" s="56" t="s">
        <v>5650</v>
      </c>
    </row>
    <row r="7165" spans="1:6" x14ac:dyDescent="0.25">
      <c r="A7165" s="56" t="s">
        <v>3784</v>
      </c>
      <c r="B7165" s="56" t="s">
        <v>5650</v>
      </c>
      <c r="C7165" s="56" t="s">
        <v>5782</v>
      </c>
      <c r="D7165" s="57" t="s">
        <v>5767</v>
      </c>
      <c r="E7165" s="72" t="s">
        <v>5758</v>
      </c>
      <c r="F7165" s="56" t="s">
        <v>5650</v>
      </c>
    </row>
    <row r="7166" spans="1:6" x14ac:dyDescent="0.25">
      <c r="A7166" s="56" t="s">
        <v>4037</v>
      </c>
      <c r="B7166" s="56" t="s">
        <v>5650</v>
      </c>
      <c r="C7166" s="56" t="s">
        <v>5782</v>
      </c>
      <c r="D7166" s="57" t="s">
        <v>5767</v>
      </c>
      <c r="E7166" s="72" t="s">
        <v>5758</v>
      </c>
      <c r="F7166" s="56" t="s">
        <v>5650</v>
      </c>
    </row>
    <row r="7167" spans="1:6" x14ac:dyDescent="0.25">
      <c r="A7167" s="56" t="s">
        <v>4486</v>
      </c>
      <c r="B7167" s="56" t="s">
        <v>5650</v>
      </c>
      <c r="C7167" s="56" t="s">
        <v>5782</v>
      </c>
      <c r="D7167" s="57" t="s">
        <v>5767</v>
      </c>
      <c r="E7167" s="72" t="s">
        <v>5758</v>
      </c>
      <c r="F7167" s="56" t="s">
        <v>5650</v>
      </c>
    </row>
    <row r="7168" spans="1:6" x14ac:dyDescent="0.25">
      <c r="A7168" s="56" t="s">
        <v>1592</v>
      </c>
      <c r="B7168" s="56" t="s">
        <v>5650</v>
      </c>
      <c r="C7168" s="56" t="s">
        <v>5782</v>
      </c>
      <c r="D7168" s="57" t="s">
        <v>5767</v>
      </c>
      <c r="E7168" s="72" t="s">
        <v>5758</v>
      </c>
      <c r="F7168" s="56" t="s">
        <v>5650</v>
      </c>
    </row>
    <row r="7169" spans="1:6" x14ac:dyDescent="0.25">
      <c r="A7169" s="56" t="s">
        <v>2881</v>
      </c>
      <c r="B7169" s="56" t="s">
        <v>5650</v>
      </c>
      <c r="C7169" s="56" t="s">
        <v>5782</v>
      </c>
      <c r="D7169" s="57" t="s">
        <v>5767</v>
      </c>
      <c r="E7169" s="72" t="s">
        <v>5758</v>
      </c>
      <c r="F7169" s="56" t="s">
        <v>5650</v>
      </c>
    </row>
    <row r="7170" spans="1:6" x14ac:dyDescent="0.25">
      <c r="A7170" s="56" t="s">
        <v>1366</v>
      </c>
      <c r="B7170" s="56" t="s">
        <v>5650</v>
      </c>
      <c r="C7170" s="56" t="s">
        <v>5782</v>
      </c>
      <c r="D7170" s="57" t="s">
        <v>5767</v>
      </c>
      <c r="E7170" s="72" t="s">
        <v>5758</v>
      </c>
      <c r="F7170" s="56" t="s">
        <v>5650</v>
      </c>
    </row>
    <row r="7171" spans="1:6" x14ac:dyDescent="0.25">
      <c r="A7171" s="56" t="s">
        <v>1511</v>
      </c>
      <c r="B7171" s="56" t="s">
        <v>5650</v>
      </c>
      <c r="C7171" s="56" t="s">
        <v>5782</v>
      </c>
      <c r="D7171" s="57" t="s">
        <v>5767</v>
      </c>
      <c r="E7171" s="72" t="s">
        <v>5758</v>
      </c>
      <c r="F7171" s="56" t="s">
        <v>5650</v>
      </c>
    </row>
    <row r="7172" spans="1:6" x14ac:dyDescent="0.25">
      <c r="A7172" s="56" t="s">
        <v>1513</v>
      </c>
      <c r="B7172" s="56" t="s">
        <v>5650</v>
      </c>
      <c r="C7172" s="56" t="s">
        <v>5782</v>
      </c>
      <c r="D7172" s="57" t="s">
        <v>5767</v>
      </c>
      <c r="E7172" s="72" t="s">
        <v>5758</v>
      </c>
      <c r="F7172" s="56" t="s">
        <v>5650</v>
      </c>
    </row>
    <row r="7173" spans="1:6" x14ac:dyDescent="0.25">
      <c r="A7173" s="56" t="s">
        <v>1595</v>
      </c>
      <c r="B7173" s="56" t="s">
        <v>5650</v>
      </c>
      <c r="C7173" s="56" t="s">
        <v>5782</v>
      </c>
      <c r="D7173" s="57" t="s">
        <v>5767</v>
      </c>
      <c r="E7173" s="72" t="s">
        <v>5758</v>
      </c>
      <c r="F7173" s="56" t="s">
        <v>5650</v>
      </c>
    </row>
    <row r="7174" spans="1:6" x14ac:dyDescent="0.25">
      <c r="A7174" s="56" t="s">
        <v>1486</v>
      </c>
      <c r="B7174" s="56" t="s">
        <v>5650</v>
      </c>
      <c r="C7174" s="56" t="s">
        <v>5782</v>
      </c>
      <c r="D7174" s="57" t="s">
        <v>5767</v>
      </c>
      <c r="E7174" s="72" t="s">
        <v>5758</v>
      </c>
      <c r="F7174" s="56" t="s">
        <v>5650</v>
      </c>
    </row>
    <row r="7175" spans="1:6" x14ac:dyDescent="0.25">
      <c r="A7175" s="56" t="s">
        <v>5178</v>
      </c>
      <c r="B7175" s="56" t="s">
        <v>5650</v>
      </c>
      <c r="C7175" s="56" t="s">
        <v>5782</v>
      </c>
      <c r="D7175" s="57" t="s">
        <v>5767</v>
      </c>
      <c r="E7175" s="72" t="s">
        <v>5758</v>
      </c>
      <c r="F7175" s="56" t="s">
        <v>5650</v>
      </c>
    </row>
    <row r="7176" spans="1:6" x14ac:dyDescent="0.25">
      <c r="A7176" s="56" t="s">
        <v>1599</v>
      </c>
      <c r="B7176" s="56" t="s">
        <v>5650</v>
      </c>
      <c r="C7176" s="56" t="s">
        <v>5782</v>
      </c>
      <c r="D7176" s="57" t="s">
        <v>5767</v>
      </c>
      <c r="E7176" s="72" t="s">
        <v>5758</v>
      </c>
      <c r="F7176" s="56" t="s">
        <v>5650</v>
      </c>
    </row>
    <row r="7177" spans="1:6" x14ac:dyDescent="0.25">
      <c r="A7177" s="56" t="s">
        <v>1489</v>
      </c>
      <c r="B7177" s="56" t="s">
        <v>5650</v>
      </c>
      <c r="C7177" s="56" t="s">
        <v>5782</v>
      </c>
      <c r="D7177" s="57" t="s">
        <v>5767</v>
      </c>
      <c r="E7177" s="72" t="s">
        <v>5758</v>
      </c>
      <c r="F7177" s="56" t="s">
        <v>5650</v>
      </c>
    </row>
    <row r="7178" spans="1:6" x14ac:dyDescent="0.25">
      <c r="A7178" s="56" t="s">
        <v>1601</v>
      </c>
      <c r="B7178" s="56" t="s">
        <v>5650</v>
      </c>
      <c r="C7178" s="56" t="s">
        <v>5782</v>
      </c>
      <c r="D7178" s="57" t="s">
        <v>5767</v>
      </c>
      <c r="E7178" s="72" t="s">
        <v>5758</v>
      </c>
      <c r="F7178" s="56" t="s">
        <v>5650</v>
      </c>
    </row>
    <row r="7179" spans="1:6" x14ac:dyDescent="0.25">
      <c r="A7179" s="56" t="s">
        <v>1554</v>
      </c>
      <c r="B7179" s="56" t="s">
        <v>5650</v>
      </c>
      <c r="C7179" s="56" t="s">
        <v>5782</v>
      </c>
      <c r="D7179" s="57" t="s">
        <v>5767</v>
      </c>
      <c r="E7179" s="72" t="s">
        <v>5758</v>
      </c>
      <c r="F7179" s="56" t="s">
        <v>5650</v>
      </c>
    </row>
    <row r="7180" spans="1:6" x14ac:dyDescent="0.25">
      <c r="A7180" s="56" t="s">
        <v>1522</v>
      </c>
      <c r="B7180" s="56" t="s">
        <v>5650</v>
      </c>
      <c r="C7180" s="56" t="s">
        <v>5782</v>
      </c>
      <c r="D7180" s="57" t="s">
        <v>5767</v>
      </c>
      <c r="E7180" s="72" t="s">
        <v>5758</v>
      </c>
      <c r="F7180" s="56" t="s">
        <v>5650</v>
      </c>
    </row>
    <row r="7181" spans="1:6" x14ac:dyDescent="0.25">
      <c r="A7181" s="56" t="s">
        <v>3551</v>
      </c>
      <c r="B7181" s="56" t="s">
        <v>5650</v>
      </c>
      <c r="C7181" s="56" t="s">
        <v>5782</v>
      </c>
      <c r="D7181" s="57" t="s">
        <v>5767</v>
      </c>
      <c r="E7181" s="72" t="s">
        <v>5758</v>
      </c>
      <c r="F7181" s="56" t="s">
        <v>5650</v>
      </c>
    </row>
    <row r="7182" spans="1:6" x14ac:dyDescent="0.25">
      <c r="A7182" s="56" t="s">
        <v>4567</v>
      </c>
      <c r="B7182" s="56" t="s">
        <v>5650</v>
      </c>
      <c r="C7182" s="56" t="s">
        <v>5782</v>
      </c>
      <c r="D7182" s="57" t="s">
        <v>5767</v>
      </c>
      <c r="E7182" s="72" t="s">
        <v>5758</v>
      </c>
      <c r="F7182" s="56" t="s">
        <v>5650</v>
      </c>
    </row>
    <row r="7183" spans="1:6" x14ac:dyDescent="0.25">
      <c r="A7183" s="56" t="s">
        <v>1491</v>
      </c>
      <c r="B7183" s="56" t="s">
        <v>5650</v>
      </c>
      <c r="C7183" s="56" t="s">
        <v>5782</v>
      </c>
      <c r="D7183" s="57" t="s">
        <v>5767</v>
      </c>
      <c r="E7183" s="72" t="s">
        <v>5758</v>
      </c>
      <c r="F7183" s="56" t="s">
        <v>5650</v>
      </c>
    </row>
    <row r="7184" spans="1:6" x14ac:dyDescent="0.25">
      <c r="A7184" s="56" t="s">
        <v>794</v>
      </c>
      <c r="B7184" s="56" t="s">
        <v>5650</v>
      </c>
      <c r="C7184" s="56" t="s">
        <v>5782</v>
      </c>
      <c r="D7184" s="57" t="s">
        <v>5767</v>
      </c>
      <c r="E7184" s="72" t="s">
        <v>5758</v>
      </c>
      <c r="F7184" s="56" t="s">
        <v>5650</v>
      </c>
    </row>
    <row r="7185" spans="1:6" x14ac:dyDescent="0.25">
      <c r="A7185" s="56" t="s">
        <v>1564</v>
      </c>
      <c r="B7185" s="56" t="s">
        <v>5650</v>
      </c>
      <c r="C7185" s="56" t="s">
        <v>5782</v>
      </c>
      <c r="D7185" s="57" t="s">
        <v>5767</v>
      </c>
      <c r="E7185" s="72" t="s">
        <v>5758</v>
      </c>
      <c r="F7185" s="56" t="s">
        <v>5650</v>
      </c>
    </row>
    <row r="7186" spans="1:6" x14ac:dyDescent="0.25">
      <c r="A7186" s="56" t="s">
        <v>1525</v>
      </c>
      <c r="B7186" s="56" t="s">
        <v>5650</v>
      </c>
      <c r="C7186" s="56" t="s">
        <v>5782</v>
      </c>
      <c r="D7186" s="57" t="s">
        <v>5767</v>
      </c>
      <c r="E7186" s="72" t="s">
        <v>5758</v>
      </c>
      <c r="F7186" s="56" t="s">
        <v>5650</v>
      </c>
    </row>
    <row r="7187" spans="1:6" x14ac:dyDescent="0.25">
      <c r="A7187" s="56" t="s">
        <v>4255</v>
      </c>
      <c r="B7187" s="56" t="s">
        <v>5650</v>
      </c>
      <c r="C7187" s="56" t="s">
        <v>5782</v>
      </c>
      <c r="D7187" s="57" t="s">
        <v>5767</v>
      </c>
      <c r="E7187" s="72" t="s">
        <v>5758</v>
      </c>
      <c r="F7187" s="56" t="s">
        <v>5650</v>
      </c>
    </row>
    <row r="7188" spans="1:6" x14ac:dyDescent="0.25">
      <c r="A7188" s="56" t="s">
        <v>1566</v>
      </c>
      <c r="B7188" s="56" t="s">
        <v>5650</v>
      </c>
      <c r="C7188" s="56" t="s">
        <v>5782</v>
      </c>
      <c r="D7188" s="57" t="s">
        <v>5767</v>
      </c>
      <c r="E7188" s="72" t="s">
        <v>5758</v>
      </c>
      <c r="F7188" s="56" t="s">
        <v>5650</v>
      </c>
    </row>
    <row r="7189" spans="1:6" x14ac:dyDescent="0.25">
      <c r="A7189" s="56" t="s">
        <v>2995</v>
      </c>
      <c r="B7189" s="56" t="s">
        <v>5650</v>
      </c>
      <c r="C7189" s="56" t="s">
        <v>5782</v>
      </c>
      <c r="D7189" s="57" t="s">
        <v>5767</v>
      </c>
      <c r="E7189" s="72" t="s">
        <v>5758</v>
      </c>
      <c r="F7189" s="56" t="s">
        <v>5650</v>
      </c>
    </row>
    <row r="7190" spans="1:6" x14ac:dyDescent="0.25">
      <c r="A7190" s="56" t="s">
        <v>1528</v>
      </c>
      <c r="B7190" s="56" t="s">
        <v>5650</v>
      </c>
      <c r="C7190" s="56" t="s">
        <v>5782</v>
      </c>
      <c r="D7190" s="57" t="s">
        <v>5767</v>
      </c>
      <c r="E7190" s="72" t="s">
        <v>5758</v>
      </c>
      <c r="F7190" s="56" t="s">
        <v>5650</v>
      </c>
    </row>
    <row r="7191" spans="1:6" x14ac:dyDescent="0.25">
      <c r="A7191" s="56" t="s">
        <v>3885</v>
      </c>
      <c r="B7191" s="56" t="s">
        <v>5650</v>
      </c>
      <c r="C7191" s="56" t="s">
        <v>5782</v>
      </c>
      <c r="D7191" s="57" t="s">
        <v>5767</v>
      </c>
      <c r="E7191" s="72" t="s">
        <v>5758</v>
      </c>
      <c r="F7191" s="56" t="s">
        <v>5650</v>
      </c>
    </row>
    <row r="7192" spans="1:6" x14ac:dyDescent="0.25">
      <c r="A7192" s="56" t="s">
        <v>5443</v>
      </c>
      <c r="B7192" s="56" t="s">
        <v>5650</v>
      </c>
      <c r="C7192" s="56" t="s">
        <v>5782</v>
      </c>
      <c r="D7192" s="57" t="s">
        <v>5767</v>
      </c>
      <c r="E7192" s="72" t="s">
        <v>5758</v>
      </c>
      <c r="F7192" s="56" t="s">
        <v>5650</v>
      </c>
    </row>
    <row r="7193" spans="1:6" x14ac:dyDescent="0.25">
      <c r="A7193" s="56" t="s">
        <v>1570</v>
      </c>
      <c r="B7193" s="56" t="s">
        <v>5650</v>
      </c>
      <c r="C7193" s="56" t="s">
        <v>5782</v>
      </c>
      <c r="D7193" s="57" t="s">
        <v>5767</v>
      </c>
      <c r="E7193" s="72" t="s">
        <v>5758</v>
      </c>
      <c r="F7193" s="56" t="s">
        <v>5650</v>
      </c>
    </row>
    <row r="7194" spans="1:6" x14ac:dyDescent="0.25">
      <c r="A7194" s="56" t="s">
        <v>1495</v>
      </c>
      <c r="B7194" s="56" t="s">
        <v>5650</v>
      </c>
      <c r="C7194" s="56" t="s">
        <v>5782</v>
      </c>
      <c r="D7194" s="57" t="s">
        <v>5767</v>
      </c>
      <c r="E7194" s="72" t="s">
        <v>5758</v>
      </c>
      <c r="F7194" s="56" t="s">
        <v>5650</v>
      </c>
    </row>
    <row r="7195" spans="1:6" x14ac:dyDescent="0.25">
      <c r="A7195" s="56" t="s">
        <v>1572</v>
      </c>
      <c r="B7195" s="56" t="s">
        <v>5650</v>
      </c>
      <c r="C7195" s="56" t="s">
        <v>5782</v>
      </c>
      <c r="D7195" s="57" t="s">
        <v>5767</v>
      </c>
      <c r="E7195" s="72" t="s">
        <v>5758</v>
      </c>
      <c r="F7195" s="56" t="s">
        <v>5650</v>
      </c>
    </row>
    <row r="7196" spans="1:6" x14ac:dyDescent="0.25">
      <c r="A7196" s="56" t="s">
        <v>4839</v>
      </c>
      <c r="B7196" s="56" t="s">
        <v>5650</v>
      </c>
      <c r="C7196" s="56" t="s">
        <v>5782</v>
      </c>
      <c r="D7196" s="57" t="s">
        <v>5767</v>
      </c>
      <c r="E7196" s="72" t="s">
        <v>5758</v>
      </c>
      <c r="F7196" s="56" t="s">
        <v>5650</v>
      </c>
    </row>
    <row r="7197" spans="1:6" x14ac:dyDescent="0.25">
      <c r="A7197" s="56" t="s">
        <v>1610</v>
      </c>
      <c r="B7197" s="56" t="s">
        <v>5650</v>
      </c>
      <c r="C7197" s="56" t="s">
        <v>5782</v>
      </c>
      <c r="D7197" s="57" t="s">
        <v>5767</v>
      </c>
      <c r="E7197" s="72" t="s">
        <v>5758</v>
      </c>
      <c r="F7197" s="56" t="s">
        <v>5650</v>
      </c>
    </row>
    <row r="7198" spans="1:6" x14ac:dyDescent="0.25">
      <c r="A7198" s="56" t="s">
        <v>1574</v>
      </c>
      <c r="B7198" s="56" t="s">
        <v>5650</v>
      </c>
      <c r="C7198" s="56" t="s">
        <v>5782</v>
      </c>
      <c r="D7198" s="57" t="s">
        <v>5767</v>
      </c>
      <c r="E7198" s="72" t="s">
        <v>5758</v>
      </c>
      <c r="F7198" s="56" t="s">
        <v>5650</v>
      </c>
    </row>
    <row r="7199" spans="1:6" x14ac:dyDescent="0.25">
      <c r="A7199" s="56" t="s">
        <v>1496</v>
      </c>
      <c r="B7199" s="56" t="s">
        <v>5650</v>
      </c>
      <c r="C7199" s="56" t="s">
        <v>5782</v>
      </c>
      <c r="D7199" s="57" t="s">
        <v>5767</v>
      </c>
      <c r="E7199" s="72" t="s">
        <v>5758</v>
      </c>
      <c r="F7199" s="56" t="s">
        <v>5650</v>
      </c>
    </row>
    <row r="7200" spans="1:6" x14ac:dyDescent="0.25">
      <c r="A7200" s="56" t="s">
        <v>1575</v>
      </c>
      <c r="B7200" s="56" t="s">
        <v>5650</v>
      </c>
      <c r="C7200" s="56" t="s">
        <v>5782</v>
      </c>
      <c r="D7200" s="57" t="s">
        <v>5767</v>
      </c>
      <c r="E7200" s="72" t="s">
        <v>5758</v>
      </c>
      <c r="F7200" s="56" t="s">
        <v>5650</v>
      </c>
    </row>
    <row r="7201" spans="1:6" x14ac:dyDescent="0.25">
      <c r="A7201" s="56" t="s">
        <v>4913</v>
      </c>
      <c r="B7201" s="56" t="s">
        <v>5650</v>
      </c>
      <c r="C7201" s="56" t="s">
        <v>5782</v>
      </c>
      <c r="D7201" s="57" t="s">
        <v>5767</v>
      </c>
      <c r="E7201" s="72" t="s">
        <v>5758</v>
      </c>
      <c r="F7201" s="56" t="s">
        <v>5650</v>
      </c>
    </row>
    <row r="7202" spans="1:6" x14ac:dyDescent="0.25">
      <c r="A7202" s="56" t="s">
        <v>1614</v>
      </c>
      <c r="B7202" s="56" t="s">
        <v>5650</v>
      </c>
      <c r="C7202" s="56" t="s">
        <v>5782</v>
      </c>
      <c r="D7202" s="57" t="s">
        <v>5767</v>
      </c>
      <c r="E7202" s="72" t="s">
        <v>5758</v>
      </c>
      <c r="F7202" s="56" t="s">
        <v>5650</v>
      </c>
    </row>
    <row r="7203" spans="1:6" x14ac:dyDescent="0.25">
      <c r="A7203" s="56" t="s">
        <v>4371</v>
      </c>
      <c r="B7203" s="56" t="s">
        <v>5650</v>
      </c>
      <c r="C7203" s="56" t="s">
        <v>5782</v>
      </c>
      <c r="D7203" s="57" t="s">
        <v>5767</v>
      </c>
      <c r="E7203" s="72" t="s">
        <v>5758</v>
      </c>
      <c r="F7203" s="56" t="s">
        <v>5650</v>
      </c>
    </row>
    <row r="7204" spans="1:6" x14ac:dyDescent="0.25">
      <c r="A7204" s="56" t="s">
        <v>5444</v>
      </c>
      <c r="B7204" s="56" t="s">
        <v>5650</v>
      </c>
      <c r="C7204" s="56" t="s">
        <v>5782</v>
      </c>
      <c r="D7204" s="57" t="s">
        <v>5767</v>
      </c>
      <c r="E7204" s="72" t="s">
        <v>5758</v>
      </c>
      <c r="F7204" s="56" t="s">
        <v>5650</v>
      </c>
    </row>
    <row r="7205" spans="1:6" x14ac:dyDescent="0.25">
      <c r="A7205" s="56" t="s">
        <v>1577</v>
      </c>
      <c r="B7205" s="56" t="s">
        <v>5650</v>
      </c>
      <c r="C7205" s="56" t="s">
        <v>5782</v>
      </c>
      <c r="D7205" s="57" t="s">
        <v>5767</v>
      </c>
      <c r="E7205" s="72" t="s">
        <v>5758</v>
      </c>
      <c r="F7205" s="56" t="s">
        <v>5650</v>
      </c>
    </row>
    <row r="7206" spans="1:6" x14ac:dyDescent="0.25">
      <c r="A7206" s="56" t="s">
        <v>1498</v>
      </c>
      <c r="B7206" s="56" t="s">
        <v>5650</v>
      </c>
      <c r="C7206" s="56" t="s">
        <v>5782</v>
      </c>
      <c r="D7206" s="57" t="s">
        <v>5767</v>
      </c>
      <c r="E7206" s="72" t="s">
        <v>5758</v>
      </c>
      <c r="F7206" s="56" t="s">
        <v>5650</v>
      </c>
    </row>
    <row r="7207" spans="1:6" x14ac:dyDescent="0.25">
      <c r="A7207" s="56" t="s">
        <v>1499</v>
      </c>
      <c r="B7207" s="56" t="s">
        <v>5650</v>
      </c>
      <c r="C7207" s="56" t="s">
        <v>5782</v>
      </c>
      <c r="D7207" s="57" t="s">
        <v>5767</v>
      </c>
      <c r="E7207" s="72" t="s">
        <v>5758</v>
      </c>
      <c r="F7207" s="56" t="s">
        <v>5650</v>
      </c>
    </row>
    <row r="7208" spans="1:6" x14ac:dyDescent="0.25">
      <c r="A7208" s="56" t="s">
        <v>2785</v>
      </c>
      <c r="B7208" s="56" t="s">
        <v>5650</v>
      </c>
      <c r="C7208" s="56" t="s">
        <v>5782</v>
      </c>
      <c r="D7208" s="57" t="s">
        <v>5767</v>
      </c>
      <c r="E7208" s="72" t="s">
        <v>5758</v>
      </c>
      <c r="F7208" s="56" t="s">
        <v>5650</v>
      </c>
    </row>
    <row r="7209" spans="1:6" x14ac:dyDescent="0.25">
      <c r="A7209" s="56" t="s">
        <v>1616</v>
      </c>
      <c r="B7209" s="56" t="s">
        <v>5650</v>
      </c>
      <c r="C7209" s="56" t="s">
        <v>5782</v>
      </c>
      <c r="D7209" s="57" t="s">
        <v>5767</v>
      </c>
      <c r="E7209" s="72" t="s">
        <v>5758</v>
      </c>
      <c r="F7209" s="56" t="s">
        <v>5650</v>
      </c>
    </row>
    <row r="7210" spans="1:6" x14ac:dyDescent="0.25">
      <c r="A7210" s="56" t="s">
        <v>1312</v>
      </c>
      <c r="B7210" s="56" t="s">
        <v>5651</v>
      </c>
      <c r="C7210" s="56" t="s">
        <v>5772</v>
      </c>
      <c r="D7210" s="57" t="s">
        <v>5767</v>
      </c>
      <c r="E7210" s="72" t="s">
        <v>5758</v>
      </c>
      <c r="F7210" s="56" t="s">
        <v>5651</v>
      </c>
    </row>
    <row r="7211" spans="1:6" x14ac:dyDescent="0.25">
      <c r="A7211" s="56" t="s">
        <v>350</v>
      </c>
      <c r="B7211" s="56" t="s">
        <v>5651</v>
      </c>
      <c r="C7211" s="56" t="s">
        <v>5772</v>
      </c>
      <c r="D7211" s="57" t="s">
        <v>5767</v>
      </c>
      <c r="E7211" s="72" t="s">
        <v>5758</v>
      </c>
      <c r="F7211" s="56" t="s">
        <v>5651</v>
      </c>
    </row>
    <row r="7212" spans="1:6" x14ac:dyDescent="0.25">
      <c r="A7212" s="56" t="s">
        <v>4607</v>
      </c>
      <c r="B7212" s="56" t="s">
        <v>5651</v>
      </c>
      <c r="C7212" s="56" t="s">
        <v>5772</v>
      </c>
      <c r="D7212" s="57" t="s">
        <v>5767</v>
      </c>
      <c r="E7212" s="72" t="s">
        <v>5758</v>
      </c>
      <c r="F7212" s="56" t="s">
        <v>5651</v>
      </c>
    </row>
    <row r="7213" spans="1:6" x14ac:dyDescent="0.25">
      <c r="A7213" s="56" t="s">
        <v>979</v>
      </c>
      <c r="B7213" s="56" t="s">
        <v>5651</v>
      </c>
      <c r="C7213" s="56" t="s">
        <v>5772</v>
      </c>
      <c r="D7213" s="57" t="s">
        <v>5767</v>
      </c>
      <c r="E7213" s="72" t="s">
        <v>5758</v>
      </c>
      <c r="F7213" s="56" t="s">
        <v>5651</v>
      </c>
    </row>
    <row r="7214" spans="1:6" x14ac:dyDescent="0.25">
      <c r="A7214" s="56" t="s">
        <v>2903</v>
      </c>
      <c r="B7214" s="56" t="s">
        <v>5651</v>
      </c>
      <c r="C7214" s="56" t="s">
        <v>5772</v>
      </c>
      <c r="D7214" s="57" t="s">
        <v>5767</v>
      </c>
      <c r="E7214" s="72" t="s">
        <v>5758</v>
      </c>
      <c r="F7214" s="56" t="s">
        <v>5651</v>
      </c>
    </row>
    <row r="7215" spans="1:6" x14ac:dyDescent="0.25">
      <c r="A7215" s="56" t="s">
        <v>4722</v>
      </c>
      <c r="B7215" s="56" t="s">
        <v>5651</v>
      </c>
      <c r="C7215" s="56" t="s">
        <v>5772</v>
      </c>
      <c r="D7215" s="57" t="s">
        <v>5767</v>
      </c>
      <c r="E7215" s="72" t="s">
        <v>5758</v>
      </c>
      <c r="F7215" s="56" t="s">
        <v>5651</v>
      </c>
    </row>
    <row r="7216" spans="1:6" x14ac:dyDescent="0.25">
      <c r="A7216" s="56" t="s">
        <v>4710</v>
      </c>
      <c r="B7216" s="56" t="s">
        <v>5651</v>
      </c>
      <c r="C7216" s="56" t="s">
        <v>5772</v>
      </c>
      <c r="D7216" s="57" t="s">
        <v>5767</v>
      </c>
      <c r="E7216" s="72" t="s">
        <v>5758</v>
      </c>
      <c r="F7216" s="56" t="s">
        <v>5651</v>
      </c>
    </row>
    <row r="7217" spans="1:6" x14ac:dyDescent="0.25">
      <c r="A7217" s="56" t="s">
        <v>5446</v>
      </c>
      <c r="B7217" s="56" t="s">
        <v>5651</v>
      </c>
      <c r="C7217" s="56" t="s">
        <v>5772</v>
      </c>
      <c r="D7217" s="57" t="s">
        <v>5767</v>
      </c>
      <c r="E7217" s="72" t="s">
        <v>5758</v>
      </c>
      <c r="F7217" s="56" t="s">
        <v>5651</v>
      </c>
    </row>
    <row r="7218" spans="1:6" x14ac:dyDescent="0.25">
      <c r="A7218" s="56" t="s">
        <v>828</v>
      </c>
      <c r="B7218" s="56" t="s">
        <v>5651</v>
      </c>
      <c r="C7218" s="56" t="s">
        <v>5772</v>
      </c>
      <c r="D7218" s="57" t="s">
        <v>5767</v>
      </c>
      <c r="E7218" s="72" t="s">
        <v>5758</v>
      </c>
      <c r="F7218" s="56" t="s">
        <v>5651</v>
      </c>
    </row>
    <row r="7219" spans="1:6" x14ac:dyDescent="0.25">
      <c r="A7219" s="56" t="s">
        <v>758</v>
      </c>
      <c r="B7219" s="56" t="s">
        <v>5651</v>
      </c>
      <c r="C7219" s="56" t="s">
        <v>5772</v>
      </c>
      <c r="D7219" s="57" t="s">
        <v>5767</v>
      </c>
      <c r="E7219" s="72" t="s">
        <v>5758</v>
      </c>
      <c r="F7219" s="56" t="s">
        <v>5651</v>
      </c>
    </row>
    <row r="7220" spans="1:6" x14ac:dyDescent="0.25">
      <c r="A7220" s="56" t="s">
        <v>602</v>
      </c>
      <c r="B7220" s="56" t="s">
        <v>5651</v>
      </c>
      <c r="C7220" s="56" t="s">
        <v>5772</v>
      </c>
      <c r="D7220" s="57" t="s">
        <v>5767</v>
      </c>
      <c r="E7220" s="72" t="s">
        <v>5758</v>
      </c>
      <c r="F7220" s="56" t="s">
        <v>5651</v>
      </c>
    </row>
    <row r="7221" spans="1:6" x14ac:dyDescent="0.25">
      <c r="A7221" s="56" t="s">
        <v>855</v>
      </c>
      <c r="B7221" s="56" t="s">
        <v>5651</v>
      </c>
      <c r="C7221" s="56" t="s">
        <v>5772</v>
      </c>
      <c r="D7221" s="57" t="s">
        <v>5767</v>
      </c>
      <c r="E7221" s="72" t="s">
        <v>5758</v>
      </c>
      <c r="F7221" s="56" t="s">
        <v>5651</v>
      </c>
    </row>
    <row r="7222" spans="1:6" x14ac:dyDescent="0.25">
      <c r="A7222" s="56" t="s">
        <v>1234</v>
      </c>
      <c r="B7222" s="56" t="s">
        <v>5651</v>
      </c>
      <c r="C7222" s="56" t="s">
        <v>5772</v>
      </c>
      <c r="D7222" s="57" t="s">
        <v>5767</v>
      </c>
      <c r="E7222" s="72" t="s">
        <v>5758</v>
      </c>
      <c r="F7222" s="56" t="s">
        <v>5651</v>
      </c>
    </row>
    <row r="7223" spans="1:6" x14ac:dyDescent="0.25">
      <c r="A7223" s="56" t="s">
        <v>663</v>
      </c>
      <c r="B7223" s="56" t="s">
        <v>5651</v>
      </c>
      <c r="C7223" s="56" t="s">
        <v>5772</v>
      </c>
      <c r="D7223" s="57" t="s">
        <v>5767</v>
      </c>
      <c r="E7223" s="72" t="s">
        <v>5758</v>
      </c>
      <c r="F7223" s="56" t="s">
        <v>5651</v>
      </c>
    </row>
    <row r="7224" spans="1:6" x14ac:dyDescent="0.25">
      <c r="A7224" s="56" t="s">
        <v>428</v>
      </c>
      <c r="B7224" s="56" t="s">
        <v>5651</v>
      </c>
      <c r="C7224" s="56" t="s">
        <v>5772</v>
      </c>
      <c r="D7224" s="57" t="s">
        <v>5767</v>
      </c>
      <c r="E7224" s="72" t="s">
        <v>5758</v>
      </c>
      <c r="F7224" s="56" t="s">
        <v>5651</v>
      </c>
    </row>
    <row r="7225" spans="1:6" x14ac:dyDescent="0.25">
      <c r="A7225" s="56" t="s">
        <v>5480</v>
      </c>
      <c r="B7225" s="56" t="s">
        <v>5651</v>
      </c>
      <c r="C7225" s="56" t="s">
        <v>5772</v>
      </c>
      <c r="D7225" s="57" t="s">
        <v>5767</v>
      </c>
      <c r="E7225" s="72" t="s">
        <v>5758</v>
      </c>
      <c r="F7225" s="56" t="s">
        <v>5651</v>
      </c>
    </row>
    <row r="7226" spans="1:6" x14ac:dyDescent="0.25">
      <c r="A7226" s="56" t="s">
        <v>5284</v>
      </c>
      <c r="B7226" s="56" t="s">
        <v>5651</v>
      </c>
      <c r="C7226" s="56" t="s">
        <v>5772</v>
      </c>
      <c r="D7226" s="57" t="s">
        <v>5767</v>
      </c>
      <c r="E7226" s="72" t="s">
        <v>5758</v>
      </c>
      <c r="F7226" s="56" t="s">
        <v>5651</v>
      </c>
    </row>
    <row r="7227" spans="1:6" x14ac:dyDescent="0.25">
      <c r="A7227" s="56" t="s">
        <v>3640</v>
      </c>
      <c r="B7227" s="56" t="s">
        <v>5651</v>
      </c>
      <c r="C7227" s="56" t="s">
        <v>5772</v>
      </c>
      <c r="D7227" s="57" t="s">
        <v>5767</v>
      </c>
      <c r="E7227" s="72" t="s">
        <v>5758</v>
      </c>
      <c r="F7227" s="56" t="s">
        <v>5651</v>
      </c>
    </row>
    <row r="7228" spans="1:6" x14ac:dyDescent="0.25">
      <c r="A7228" s="56" t="s">
        <v>359</v>
      </c>
      <c r="B7228" s="56" t="s">
        <v>5651</v>
      </c>
      <c r="C7228" s="56" t="s">
        <v>5772</v>
      </c>
      <c r="D7228" s="57" t="s">
        <v>5767</v>
      </c>
      <c r="E7228" s="72" t="s">
        <v>5758</v>
      </c>
      <c r="F7228" s="56" t="s">
        <v>5651</v>
      </c>
    </row>
    <row r="7229" spans="1:6" x14ac:dyDescent="0.25">
      <c r="A7229" s="56" t="s">
        <v>213</v>
      </c>
      <c r="B7229" s="56" t="s">
        <v>5651</v>
      </c>
      <c r="C7229" s="56" t="s">
        <v>5772</v>
      </c>
      <c r="D7229" s="57" t="s">
        <v>5767</v>
      </c>
      <c r="E7229" s="72" t="s">
        <v>5758</v>
      </c>
      <c r="F7229" s="56" t="s">
        <v>5651</v>
      </c>
    </row>
    <row r="7230" spans="1:6" x14ac:dyDescent="0.25">
      <c r="A7230" s="56" t="s">
        <v>916</v>
      </c>
      <c r="B7230" s="56" t="s">
        <v>5651</v>
      </c>
      <c r="C7230" s="56" t="s">
        <v>5772</v>
      </c>
      <c r="D7230" s="57" t="s">
        <v>5767</v>
      </c>
      <c r="E7230" s="72" t="s">
        <v>5758</v>
      </c>
      <c r="F7230" s="56" t="s">
        <v>5651</v>
      </c>
    </row>
    <row r="7231" spans="1:6" x14ac:dyDescent="0.25">
      <c r="A7231" s="56" t="s">
        <v>5652</v>
      </c>
      <c r="B7231" s="56" t="s">
        <v>5651</v>
      </c>
      <c r="C7231" s="56" t="s">
        <v>5772</v>
      </c>
      <c r="D7231" s="57" t="s">
        <v>5767</v>
      </c>
      <c r="E7231" s="72" t="s">
        <v>5758</v>
      </c>
      <c r="F7231" s="56" t="s">
        <v>5651</v>
      </c>
    </row>
    <row r="7232" spans="1:6" x14ac:dyDescent="0.25">
      <c r="A7232" s="56" t="s">
        <v>1754</v>
      </c>
      <c r="B7232" s="56" t="s">
        <v>5651</v>
      </c>
      <c r="C7232" s="56" t="s">
        <v>5772</v>
      </c>
      <c r="D7232" s="57" t="s">
        <v>5767</v>
      </c>
      <c r="E7232" s="72" t="s">
        <v>5758</v>
      </c>
      <c r="F7232" s="56" t="s">
        <v>5651</v>
      </c>
    </row>
    <row r="7233" spans="1:6" x14ac:dyDescent="0.25">
      <c r="A7233" s="56" t="s">
        <v>1066</v>
      </c>
      <c r="B7233" s="56" t="s">
        <v>5651</v>
      </c>
      <c r="C7233" s="56" t="s">
        <v>5772</v>
      </c>
      <c r="D7233" s="57" t="s">
        <v>5767</v>
      </c>
      <c r="E7233" s="72" t="s">
        <v>5758</v>
      </c>
      <c r="F7233" s="56" t="s">
        <v>5651</v>
      </c>
    </row>
    <row r="7234" spans="1:6" x14ac:dyDescent="0.25">
      <c r="A7234" s="56" t="s">
        <v>181</v>
      </c>
      <c r="B7234" s="56" t="s">
        <v>5651</v>
      </c>
      <c r="C7234" s="56" t="s">
        <v>5772</v>
      </c>
      <c r="D7234" s="57" t="s">
        <v>5767</v>
      </c>
      <c r="E7234" s="72" t="s">
        <v>5758</v>
      </c>
      <c r="F7234" s="56" t="s">
        <v>5651</v>
      </c>
    </row>
    <row r="7235" spans="1:6" x14ac:dyDescent="0.25">
      <c r="A7235" s="56" t="s">
        <v>5453</v>
      </c>
      <c r="B7235" s="56" t="s">
        <v>5651</v>
      </c>
      <c r="C7235" s="56" t="s">
        <v>5772</v>
      </c>
      <c r="D7235" s="57" t="s">
        <v>5767</v>
      </c>
      <c r="E7235" s="72" t="s">
        <v>5758</v>
      </c>
      <c r="F7235" s="56" t="s">
        <v>5651</v>
      </c>
    </row>
    <row r="7236" spans="1:6" x14ac:dyDescent="0.25">
      <c r="A7236" s="56" t="s">
        <v>434</v>
      </c>
      <c r="B7236" s="56" t="s">
        <v>5651</v>
      </c>
      <c r="C7236" s="56" t="s">
        <v>5772</v>
      </c>
      <c r="D7236" s="57" t="s">
        <v>5767</v>
      </c>
      <c r="E7236" s="72" t="s">
        <v>5758</v>
      </c>
      <c r="F7236" s="56" t="s">
        <v>5651</v>
      </c>
    </row>
    <row r="7237" spans="1:6" x14ac:dyDescent="0.25">
      <c r="A7237" s="56" t="s">
        <v>292</v>
      </c>
      <c r="B7237" s="56" t="s">
        <v>5651</v>
      </c>
      <c r="C7237" s="56" t="s">
        <v>5772</v>
      </c>
      <c r="D7237" s="57" t="s">
        <v>5767</v>
      </c>
      <c r="E7237" s="72" t="s">
        <v>5758</v>
      </c>
      <c r="F7237" s="56" t="s">
        <v>5651</v>
      </c>
    </row>
    <row r="7238" spans="1:6" x14ac:dyDescent="0.25">
      <c r="A7238" s="56" t="s">
        <v>3881</v>
      </c>
      <c r="B7238" s="56" t="s">
        <v>5651</v>
      </c>
      <c r="C7238" s="56" t="s">
        <v>5772</v>
      </c>
      <c r="D7238" s="57" t="s">
        <v>5767</v>
      </c>
      <c r="E7238" s="72" t="s">
        <v>5758</v>
      </c>
      <c r="F7238" s="56" t="s">
        <v>5651</v>
      </c>
    </row>
    <row r="7239" spans="1:6" x14ac:dyDescent="0.25">
      <c r="A7239" s="56" t="s">
        <v>3882</v>
      </c>
      <c r="B7239" s="56" t="s">
        <v>5651</v>
      </c>
      <c r="C7239" s="56" t="s">
        <v>5772</v>
      </c>
      <c r="D7239" s="57" t="s">
        <v>5767</v>
      </c>
      <c r="E7239" s="72" t="s">
        <v>5758</v>
      </c>
      <c r="F7239" s="56" t="s">
        <v>5651</v>
      </c>
    </row>
    <row r="7240" spans="1:6" x14ac:dyDescent="0.25">
      <c r="A7240" s="56" t="s">
        <v>4261</v>
      </c>
      <c r="B7240" s="56" t="s">
        <v>5651</v>
      </c>
      <c r="C7240" s="56" t="s">
        <v>5772</v>
      </c>
      <c r="D7240" s="57" t="s">
        <v>5767</v>
      </c>
      <c r="E7240" s="72" t="s">
        <v>5758</v>
      </c>
      <c r="F7240" s="56" t="s">
        <v>5651</v>
      </c>
    </row>
    <row r="7241" spans="1:6" x14ac:dyDescent="0.25">
      <c r="A7241" s="56" t="s">
        <v>5577</v>
      </c>
      <c r="B7241" s="56" t="s">
        <v>5651</v>
      </c>
      <c r="C7241" s="56" t="s">
        <v>5772</v>
      </c>
      <c r="D7241" s="57" t="s">
        <v>5767</v>
      </c>
      <c r="E7241" s="72" t="s">
        <v>5758</v>
      </c>
      <c r="F7241" s="56" t="s">
        <v>5651</v>
      </c>
    </row>
    <row r="7242" spans="1:6" x14ac:dyDescent="0.25">
      <c r="A7242" s="56" t="s">
        <v>438</v>
      </c>
      <c r="B7242" s="56" t="s">
        <v>5651</v>
      </c>
      <c r="C7242" s="56" t="s">
        <v>5772</v>
      </c>
      <c r="D7242" s="57" t="s">
        <v>5767</v>
      </c>
      <c r="E7242" s="72" t="s">
        <v>5758</v>
      </c>
      <c r="F7242" s="56" t="s">
        <v>5651</v>
      </c>
    </row>
    <row r="7243" spans="1:6" x14ac:dyDescent="0.25">
      <c r="A7243" s="56" t="s">
        <v>5459</v>
      </c>
      <c r="B7243" s="56" t="s">
        <v>5651</v>
      </c>
      <c r="C7243" s="56" t="s">
        <v>5777</v>
      </c>
      <c r="D7243" s="57" t="s">
        <v>5767</v>
      </c>
      <c r="E7243" s="72" t="s">
        <v>5758</v>
      </c>
      <c r="F7243" s="56" t="s">
        <v>5651</v>
      </c>
    </row>
    <row r="7244" spans="1:6" x14ac:dyDescent="0.25">
      <c r="A7244" s="56" t="s">
        <v>1350</v>
      </c>
      <c r="B7244" s="56" t="s">
        <v>5651</v>
      </c>
      <c r="C7244" s="56" t="s">
        <v>5777</v>
      </c>
      <c r="D7244" s="57" t="s">
        <v>5767</v>
      </c>
      <c r="E7244" s="72" t="s">
        <v>5758</v>
      </c>
      <c r="F7244" s="56" t="s">
        <v>5651</v>
      </c>
    </row>
    <row r="7245" spans="1:6" x14ac:dyDescent="0.25">
      <c r="A7245" s="56" t="s">
        <v>561</v>
      </c>
      <c r="B7245" s="56" t="s">
        <v>5651</v>
      </c>
      <c r="C7245" s="56" t="s">
        <v>5777</v>
      </c>
      <c r="D7245" s="57" t="s">
        <v>5767</v>
      </c>
      <c r="E7245" s="72" t="s">
        <v>5758</v>
      </c>
      <c r="F7245" s="56" t="s">
        <v>5651</v>
      </c>
    </row>
    <row r="7246" spans="1:6" x14ac:dyDescent="0.25">
      <c r="A7246" s="56" t="s">
        <v>705</v>
      </c>
      <c r="B7246" s="56" t="s">
        <v>5651</v>
      </c>
      <c r="C7246" s="56" t="s">
        <v>5777</v>
      </c>
      <c r="D7246" s="57" t="s">
        <v>5767</v>
      </c>
      <c r="E7246" s="72" t="s">
        <v>5758</v>
      </c>
      <c r="F7246" s="56" t="s">
        <v>5651</v>
      </c>
    </row>
    <row r="7247" spans="1:6" x14ac:dyDescent="0.25">
      <c r="A7247" s="56" t="s">
        <v>259</v>
      </c>
      <c r="B7247" s="56" t="s">
        <v>5651</v>
      </c>
      <c r="C7247" s="56" t="s">
        <v>5777</v>
      </c>
      <c r="D7247" s="57" t="s">
        <v>5767</v>
      </c>
      <c r="E7247" s="72" t="s">
        <v>5758</v>
      </c>
      <c r="F7247" s="56" t="s">
        <v>5651</v>
      </c>
    </row>
    <row r="7248" spans="1:6" x14ac:dyDescent="0.25">
      <c r="A7248" s="56" t="s">
        <v>737</v>
      </c>
      <c r="B7248" s="56" t="s">
        <v>5651</v>
      </c>
      <c r="C7248" s="56" t="s">
        <v>5777</v>
      </c>
      <c r="D7248" s="57" t="s">
        <v>5767</v>
      </c>
      <c r="E7248" s="72" t="s">
        <v>5758</v>
      </c>
      <c r="F7248" s="56" t="s">
        <v>5651</v>
      </c>
    </row>
    <row r="7249" spans="1:6" x14ac:dyDescent="0.25">
      <c r="A7249" s="56" t="s">
        <v>504</v>
      </c>
      <c r="B7249" s="56" t="s">
        <v>5651</v>
      </c>
      <c r="C7249" s="56" t="s">
        <v>5777</v>
      </c>
      <c r="D7249" s="57" t="s">
        <v>5767</v>
      </c>
      <c r="E7249" s="72" t="s">
        <v>5758</v>
      </c>
      <c r="F7249" s="56" t="s">
        <v>5651</v>
      </c>
    </row>
    <row r="7250" spans="1:6" x14ac:dyDescent="0.25">
      <c r="A7250" s="56" t="s">
        <v>5653</v>
      </c>
      <c r="B7250" s="56" t="s">
        <v>5651</v>
      </c>
      <c r="C7250" s="56" t="s">
        <v>5777</v>
      </c>
      <c r="D7250" s="57" t="s">
        <v>5767</v>
      </c>
      <c r="E7250" s="72" t="s">
        <v>5758</v>
      </c>
      <c r="F7250" s="56" t="s">
        <v>5651</v>
      </c>
    </row>
    <row r="7251" spans="1:6" x14ac:dyDescent="0.25">
      <c r="A7251" s="56" t="s">
        <v>1280</v>
      </c>
      <c r="B7251" s="56" t="s">
        <v>5651</v>
      </c>
      <c r="C7251" s="56" t="s">
        <v>5777</v>
      </c>
      <c r="D7251" s="57" t="s">
        <v>5767</v>
      </c>
      <c r="E7251" s="72" t="s">
        <v>5758</v>
      </c>
      <c r="F7251" s="56" t="s">
        <v>5651</v>
      </c>
    </row>
    <row r="7252" spans="1:6" x14ac:dyDescent="0.25">
      <c r="A7252" s="56" t="s">
        <v>376</v>
      </c>
      <c r="B7252" s="56" t="s">
        <v>5651</v>
      </c>
      <c r="C7252" s="56" t="s">
        <v>5777</v>
      </c>
      <c r="D7252" s="57" t="s">
        <v>5767</v>
      </c>
      <c r="E7252" s="72" t="s">
        <v>5758</v>
      </c>
      <c r="F7252" s="56" t="s">
        <v>5651</v>
      </c>
    </row>
    <row r="7253" spans="1:6" x14ac:dyDescent="0.25">
      <c r="A7253" s="56" t="s">
        <v>741</v>
      </c>
      <c r="B7253" s="56" t="s">
        <v>5651</v>
      </c>
      <c r="C7253" s="56" t="s">
        <v>5777</v>
      </c>
      <c r="D7253" s="57" t="s">
        <v>5767</v>
      </c>
      <c r="E7253" s="72" t="s">
        <v>5758</v>
      </c>
      <c r="F7253" s="56" t="s">
        <v>5651</v>
      </c>
    </row>
    <row r="7254" spans="1:6" x14ac:dyDescent="0.25">
      <c r="A7254" s="56" t="s">
        <v>235</v>
      </c>
      <c r="B7254" s="56" t="s">
        <v>5651</v>
      </c>
      <c r="C7254" s="56" t="s">
        <v>5777</v>
      </c>
      <c r="D7254" s="57" t="s">
        <v>5767</v>
      </c>
      <c r="E7254" s="72" t="s">
        <v>5758</v>
      </c>
      <c r="F7254" s="56" t="s">
        <v>5651</v>
      </c>
    </row>
    <row r="7255" spans="1:6" x14ac:dyDescent="0.25">
      <c r="A7255" s="56" t="s">
        <v>381</v>
      </c>
      <c r="B7255" s="56" t="s">
        <v>5651</v>
      </c>
      <c r="C7255" s="56" t="s">
        <v>5777</v>
      </c>
      <c r="D7255" s="57" t="s">
        <v>5767</v>
      </c>
      <c r="E7255" s="72" t="s">
        <v>5758</v>
      </c>
      <c r="F7255" s="56" t="s">
        <v>5651</v>
      </c>
    </row>
    <row r="7256" spans="1:6" x14ac:dyDescent="0.25">
      <c r="A7256" s="56" t="s">
        <v>3886</v>
      </c>
      <c r="B7256" s="56" t="s">
        <v>5651</v>
      </c>
      <c r="C7256" s="56" t="s">
        <v>5777</v>
      </c>
      <c r="D7256" s="57" t="s">
        <v>5767</v>
      </c>
      <c r="E7256" s="72" t="s">
        <v>5758</v>
      </c>
      <c r="F7256" s="56" t="s">
        <v>5651</v>
      </c>
    </row>
    <row r="7257" spans="1:6" x14ac:dyDescent="0.25">
      <c r="A7257" s="56" t="s">
        <v>5240</v>
      </c>
      <c r="B7257" s="56" t="s">
        <v>5651</v>
      </c>
      <c r="C7257" s="56" t="s">
        <v>5777</v>
      </c>
      <c r="D7257" s="57" t="s">
        <v>5767</v>
      </c>
      <c r="E7257" s="72" t="s">
        <v>5758</v>
      </c>
      <c r="F7257" s="56" t="s">
        <v>5651</v>
      </c>
    </row>
    <row r="7258" spans="1:6" x14ac:dyDescent="0.25">
      <c r="A7258" s="56" t="s">
        <v>749</v>
      </c>
      <c r="B7258" s="56" t="s">
        <v>5651</v>
      </c>
      <c r="C7258" s="56" t="s">
        <v>5777</v>
      </c>
      <c r="D7258" s="57" t="s">
        <v>5767</v>
      </c>
      <c r="E7258" s="72" t="s">
        <v>5758</v>
      </c>
      <c r="F7258" s="56" t="s">
        <v>5651</v>
      </c>
    </row>
    <row r="7259" spans="1:6" x14ac:dyDescent="0.25">
      <c r="A7259" s="56" t="s">
        <v>4264</v>
      </c>
      <c r="B7259" s="56" t="s">
        <v>5651</v>
      </c>
      <c r="C7259" s="56" t="s">
        <v>5777</v>
      </c>
      <c r="D7259" s="57" t="s">
        <v>5767</v>
      </c>
      <c r="E7259" s="72" t="s">
        <v>5758</v>
      </c>
      <c r="F7259" s="56" t="s">
        <v>5651</v>
      </c>
    </row>
    <row r="7260" spans="1:6" x14ac:dyDescent="0.25">
      <c r="A7260" s="56" t="s">
        <v>4931</v>
      </c>
      <c r="B7260" s="56" t="s">
        <v>5651</v>
      </c>
      <c r="C7260" s="56" t="s">
        <v>5777</v>
      </c>
      <c r="D7260" s="57" t="s">
        <v>5767</v>
      </c>
      <c r="E7260" s="72" t="s">
        <v>5758</v>
      </c>
      <c r="F7260" s="56" t="s">
        <v>5651</v>
      </c>
    </row>
    <row r="7261" spans="1:6" x14ac:dyDescent="0.25">
      <c r="A7261" s="56" t="s">
        <v>3802</v>
      </c>
      <c r="B7261" s="56" t="s">
        <v>5651</v>
      </c>
      <c r="C7261" s="56" t="s">
        <v>5777</v>
      </c>
      <c r="D7261" s="57" t="s">
        <v>5767</v>
      </c>
      <c r="E7261" s="72" t="s">
        <v>5758</v>
      </c>
      <c r="F7261" s="56" t="s">
        <v>5651</v>
      </c>
    </row>
    <row r="7262" spans="1:6" x14ac:dyDescent="0.25">
      <c r="A7262" s="56" t="s">
        <v>1854</v>
      </c>
      <c r="B7262" s="56" t="s">
        <v>5651</v>
      </c>
      <c r="C7262" s="56" t="s">
        <v>5777</v>
      </c>
      <c r="D7262" s="57" t="s">
        <v>5767</v>
      </c>
      <c r="E7262" s="72" t="s">
        <v>5758</v>
      </c>
      <c r="F7262" s="56" t="s">
        <v>5651</v>
      </c>
    </row>
    <row r="7263" spans="1:6" x14ac:dyDescent="0.25">
      <c r="A7263" s="56" t="s">
        <v>196</v>
      </c>
      <c r="B7263" s="56" t="s">
        <v>5651</v>
      </c>
      <c r="C7263" s="56" t="s">
        <v>5777</v>
      </c>
      <c r="D7263" s="57" t="s">
        <v>5767</v>
      </c>
      <c r="E7263" s="72" t="s">
        <v>5758</v>
      </c>
      <c r="F7263" s="56" t="s">
        <v>5651</v>
      </c>
    </row>
    <row r="7264" spans="1:6" x14ac:dyDescent="0.25">
      <c r="A7264" s="56" t="s">
        <v>343</v>
      </c>
      <c r="B7264" s="56" t="s">
        <v>5651</v>
      </c>
      <c r="C7264" s="56" t="s">
        <v>5777</v>
      </c>
      <c r="D7264" s="57" t="s">
        <v>5767</v>
      </c>
      <c r="E7264" s="72" t="s">
        <v>5758</v>
      </c>
      <c r="F7264" s="56" t="s">
        <v>5651</v>
      </c>
    </row>
    <row r="7265" spans="1:6" x14ac:dyDescent="0.25">
      <c r="A7265" s="56" t="s">
        <v>4380</v>
      </c>
      <c r="B7265" s="56" t="s">
        <v>5651</v>
      </c>
      <c r="C7265" s="56" t="s">
        <v>5777</v>
      </c>
      <c r="D7265" s="57" t="s">
        <v>5767</v>
      </c>
      <c r="E7265" s="72" t="s">
        <v>5758</v>
      </c>
      <c r="F7265" s="56" t="s">
        <v>5651</v>
      </c>
    </row>
    <row r="7266" spans="1:6" x14ac:dyDescent="0.25">
      <c r="A7266" s="56" t="s">
        <v>627</v>
      </c>
      <c r="B7266" s="56" t="s">
        <v>5651</v>
      </c>
      <c r="C7266" s="56" t="s">
        <v>5777</v>
      </c>
      <c r="D7266" s="57" t="s">
        <v>5767</v>
      </c>
      <c r="E7266" s="72" t="s">
        <v>5758</v>
      </c>
      <c r="F7266" s="56" t="s">
        <v>5651</v>
      </c>
    </row>
    <row r="7267" spans="1:6" x14ac:dyDescent="0.25">
      <c r="A7267" s="56" t="s">
        <v>1248</v>
      </c>
      <c r="B7267" s="56" t="s">
        <v>5651</v>
      </c>
      <c r="C7267" s="56" t="s">
        <v>5777</v>
      </c>
      <c r="D7267" s="57" t="s">
        <v>5767</v>
      </c>
      <c r="E7267" s="72" t="s">
        <v>5758</v>
      </c>
      <c r="F7267" s="56" t="s">
        <v>5651</v>
      </c>
    </row>
    <row r="7268" spans="1:6" x14ac:dyDescent="0.25">
      <c r="A7268" s="56" t="s">
        <v>3804</v>
      </c>
      <c r="B7268" s="56" t="s">
        <v>5651</v>
      </c>
      <c r="C7268" s="56" t="s">
        <v>5777</v>
      </c>
      <c r="D7268" s="57" t="s">
        <v>5767</v>
      </c>
      <c r="E7268" s="72" t="s">
        <v>5758</v>
      </c>
      <c r="F7268" s="56" t="s">
        <v>5651</v>
      </c>
    </row>
    <row r="7269" spans="1:6" x14ac:dyDescent="0.25">
      <c r="A7269" s="56" t="s">
        <v>388</v>
      </c>
      <c r="B7269" s="56" t="s">
        <v>5651</v>
      </c>
      <c r="C7269" s="56" t="s">
        <v>5777</v>
      </c>
      <c r="D7269" s="57" t="s">
        <v>5767</v>
      </c>
      <c r="E7269" s="72" t="s">
        <v>5758</v>
      </c>
      <c r="F7269" s="56" t="s">
        <v>5651</v>
      </c>
    </row>
    <row r="7270" spans="1:6" x14ac:dyDescent="0.25">
      <c r="A7270" s="56" t="s">
        <v>306</v>
      </c>
      <c r="B7270" s="56" t="s">
        <v>5651</v>
      </c>
      <c r="C7270" s="56" t="s">
        <v>5777</v>
      </c>
      <c r="D7270" s="57" t="s">
        <v>5767</v>
      </c>
      <c r="E7270" s="72" t="s">
        <v>5758</v>
      </c>
      <c r="F7270" s="56" t="s">
        <v>5651</v>
      </c>
    </row>
    <row r="7271" spans="1:6" x14ac:dyDescent="0.25">
      <c r="A7271" s="56" t="s">
        <v>200</v>
      </c>
      <c r="B7271" s="56" t="s">
        <v>5651</v>
      </c>
      <c r="C7271" s="56" t="s">
        <v>5777</v>
      </c>
      <c r="D7271" s="57" t="s">
        <v>5767</v>
      </c>
      <c r="E7271" s="72" t="s">
        <v>5758</v>
      </c>
      <c r="F7271" s="56" t="s">
        <v>5651</v>
      </c>
    </row>
    <row r="7272" spans="1:6" x14ac:dyDescent="0.25">
      <c r="A7272" s="56" t="s">
        <v>1387</v>
      </c>
      <c r="B7272" s="56" t="s">
        <v>5651</v>
      </c>
      <c r="C7272" s="56" t="s">
        <v>5777</v>
      </c>
      <c r="D7272" s="57" t="s">
        <v>5767</v>
      </c>
      <c r="E7272" s="72" t="s">
        <v>5758</v>
      </c>
      <c r="F7272" s="56" t="s">
        <v>5651</v>
      </c>
    </row>
    <row r="7273" spans="1:6" x14ac:dyDescent="0.25">
      <c r="A7273" s="56" t="s">
        <v>3928</v>
      </c>
      <c r="B7273" s="56" t="s">
        <v>5651</v>
      </c>
      <c r="C7273" s="56" t="s">
        <v>5777</v>
      </c>
      <c r="D7273" s="57" t="s">
        <v>5767</v>
      </c>
      <c r="E7273" s="72" t="s">
        <v>5758</v>
      </c>
      <c r="F7273" s="56" t="s">
        <v>5651</v>
      </c>
    </row>
    <row r="7274" spans="1:6" x14ac:dyDescent="0.25">
      <c r="A7274" s="56" t="s">
        <v>3354</v>
      </c>
      <c r="B7274" s="56" t="s">
        <v>5651</v>
      </c>
      <c r="C7274" s="56" t="s">
        <v>5777</v>
      </c>
      <c r="D7274" s="57" t="s">
        <v>5767</v>
      </c>
      <c r="E7274" s="72" t="s">
        <v>5758</v>
      </c>
      <c r="F7274" s="56" t="s">
        <v>5651</v>
      </c>
    </row>
    <row r="7275" spans="1:6" x14ac:dyDescent="0.25">
      <c r="A7275" s="56" t="s">
        <v>2893</v>
      </c>
      <c r="B7275" s="56" t="s">
        <v>5654</v>
      </c>
      <c r="C7275" s="56" t="s">
        <v>456</v>
      </c>
      <c r="D7275" s="57" t="s">
        <v>5767</v>
      </c>
      <c r="E7275" s="72" t="s">
        <v>5758</v>
      </c>
      <c r="F7275" s="56" t="s">
        <v>5654</v>
      </c>
    </row>
    <row r="7276" spans="1:6" x14ac:dyDescent="0.25">
      <c r="A7276" s="56" t="s">
        <v>4279</v>
      </c>
      <c r="B7276" s="56" t="s">
        <v>5654</v>
      </c>
      <c r="C7276" s="56" t="s">
        <v>456</v>
      </c>
      <c r="D7276" s="57" t="s">
        <v>5767</v>
      </c>
      <c r="E7276" s="72" t="s">
        <v>5758</v>
      </c>
      <c r="F7276" s="56" t="s">
        <v>5654</v>
      </c>
    </row>
    <row r="7277" spans="1:6" x14ac:dyDescent="0.25">
      <c r="A7277" s="56" t="s">
        <v>279</v>
      </c>
      <c r="B7277" s="56" t="s">
        <v>5654</v>
      </c>
      <c r="C7277" s="56" t="s">
        <v>456</v>
      </c>
      <c r="D7277" s="57" t="s">
        <v>5767</v>
      </c>
      <c r="E7277" s="72" t="s">
        <v>5758</v>
      </c>
      <c r="F7277" s="56" t="s">
        <v>5654</v>
      </c>
    </row>
    <row r="7278" spans="1:6" x14ac:dyDescent="0.25">
      <c r="A7278" s="56" t="s">
        <v>3903</v>
      </c>
      <c r="B7278" s="56" t="s">
        <v>5654</v>
      </c>
      <c r="C7278" s="56" t="s">
        <v>456</v>
      </c>
      <c r="D7278" s="57" t="s">
        <v>5767</v>
      </c>
      <c r="E7278" s="72" t="s">
        <v>5758</v>
      </c>
      <c r="F7278" s="56" t="s">
        <v>5654</v>
      </c>
    </row>
    <row r="7279" spans="1:6" x14ac:dyDescent="0.25">
      <c r="A7279" s="56" t="s">
        <v>457</v>
      </c>
      <c r="B7279" s="56" t="s">
        <v>5654</v>
      </c>
      <c r="C7279" s="56" t="s">
        <v>456</v>
      </c>
      <c r="D7279" s="57" t="s">
        <v>5767</v>
      </c>
      <c r="E7279" s="72" t="s">
        <v>5758</v>
      </c>
      <c r="F7279" s="56" t="s">
        <v>5654</v>
      </c>
    </row>
    <row r="7280" spans="1:6" x14ac:dyDescent="0.25">
      <c r="A7280" s="56" t="s">
        <v>5187</v>
      </c>
      <c r="B7280" s="56" t="s">
        <v>5654</v>
      </c>
      <c r="C7280" s="56" t="s">
        <v>456</v>
      </c>
      <c r="D7280" s="57" t="s">
        <v>5767</v>
      </c>
      <c r="E7280" s="72" t="s">
        <v>5758</v>
      </c>
      <c r="F7280" s="56" t="s">
        <v>5654</v>
      </c>
    </row>
    <row r="7281" spans="1:6" x14ac:dyDescent="0.25">
      <c r="A7281" s="56" t="s">
        <v>458</v>
      </c>
      <c r="B7281" s="56" t="s">
        <v>5654</v>
      </c>
      <c r="C7281" s="56" t="s">
        <v>456</v>
      </c>
      <c r="D7281" s="57" t="s">
        <v>5767</v>
      </c>
      <c r="E7281" s="72" t="s">
        <v>5758</v>
      </c>
      <c r="F7281" s="56" t="s">
        <v>5654</v>
      </c>
    </row>
    <row r="7282" spans="1:6" x14ac:dyDescent="0.25">
      <c r="A7282" s="56" t="s">
        <v>599</v>
      </c>
      <c r="B7282" s="56" t="s">
        <v>5654</v>
      </c>
      <c r="C7282" s="56" t="s">
        <v>456</v>
      </c>
      <c r="D7282" s="57" t="s">
        <v>5767</v>
      </c>
      <c r="E7282" s="72" t="s">
        <v>5758</v>
      </c>
      <c r="F7282" s="56" t="s">
        <v>5654</v>
      </c>
    </row>
    <row r="7283" spans="1:6" x14ac:dyDescent="0.25">
      <c r="A7283" s="56" t="s">
        <v>3137</v>
      </c>
      <c r="B7283" s="56" t="s">
        <v>5654</v>
      </c>
      <c r="C7283" s="56" t="s">
        <v>456</v>
      </c>
      <c r="D7283" s="57" t="s">
        <v>5767</v>
      </c>
      <c r="E7283" s="72" t="s">
        <v>5758</v>
      </c>
      <c r="F7283" s="56" t="s">
        <v>5654</v>
      </c>
    </row>
    <row r="7284" spans="1:6" x14ac:dyDescent="0.25">
      <c r="A7284" s="56" t="s">
        <v>3569</v>
      </c>
      <c r="B7284" s="56" t="s">
        <v>5654</v>
      </c>
      <c r="C7284" s="56" t="s">
        <v>456</v>
      </c>
      <c r="D7284" s="57" t="s">
        <v>5767</v>
      </c>
      <c r="E7284" s="72" t="s">
        <v>5758</v>
      </c>
      <c r="F7284" s="56" t="s">
        <v>5654</v>
      </c>
    </row>
    <row r="7285" spans="1:6" x14ac:dyDescent="0.25">
      <c r="A7285" s="56" t="s">
        <v>4019</v>
      </c>
      <c r="B7285" s="56" t="s">
        <v>5654</v>
      </c>
      <c r="C7285" s="56" t="s">
        <v>456</v>
      </c>
      <c r="D7285" s="57" t="s">
        <v>5767</v>
      </c>
      <c r="E7285" s="72" t="s">
        <v>5758</v>
      </c>
      <c r="F7285" s="56" t="s">
        <v>5654</v>
      </c>
    </row>
    <row r="7286" spans="1:6" x14ac:dyDescent="0.25">
      <c r="A7286" s="56" t="s">
        <v>318</v>
      </c>
      <c r="B7286" s="56" t="s">
        <v>5654</v>
      </c>
      <c r="C7286" s="56" t="s">
        <v>456</v>
      </c>
      <c r="D7286" s="57" t="s">
        <v>5767</v>
      </c>
      <c r="E7286" s="72" t="s">
        <v>5758</v>
      </c>
      <c r="F7286" s="56" t="s">
        <v>5654</v>
      </c>
    </row>
    <row r="7287" spans="1:6" x14ac:dyDescent="0.25">
      <c r="A7287" s="56" t="s">
        <v>175</v>
      </c>
      <c r="B7287" s="56" t="s">
        <v>5654</v>
      </c>
      <c r="C7287" s="56" t="s">
        <v>456</v>
      </c>
      <c r="D7287" s="57" t="s">
        <v>5767</v>
      </c>
      <c r="E7287" s="72" t="s">
        <v>5758</v>
      </c>
      <c r="F7287" s="56" t="s">
        <v>5654</v>
      </c>
    </row>
    <row r="7288" spans="1:6" x14ac:dyDescent="0.25">
      <c r="A7288" s="56" t="s">
        <v>5236</v>
      </c>
      <c r="B7288" s="56" t="s">
        <v>5654</v>
      </c>
      <c r="C7288" s="56" t="s">
        <v>456</v>
      </c>
      <c r="D7288" s="57" t="s">
        <v>5767</v>
      </c>
      <c r="E7288" s="72" t="s">
        <v>5758</v>
      </c>
      <c r="F7288" s="56" t="s">
        <v>5654</v>
      </c>
    </row>
    <row r="7289" spans="1:6" x14ac:dyDescent="0.25">
      <c r="A7289" s="56" t="s">
        <v>4283</v>
      </c>
      <c r="B7289" s="56" t="s">
        <v>5654</v>
      </c>
      <c r="C7289" s="56" t="s">
        <v>456</v>
      </c>
      <c r="D7289" s="57" t="s">
        <v>5767</v>
      </c>
      <c r="E7289" s="72" t="s">
        <v>5758</v>
      </c>
      <c r="F7289" s="56" t="s">
        <v>5654</v>
      </c>
    </row>
    <row r="7290" spans="1:6" x14ac:dyDescent="0.25">
      <c r="A7290" s="56" t="s">
        <v>4022</v>
      </c>
      <c r="B7290" s="56" t="s">
        <v>5654</v>
      </c>
      <c r="C7290" s="56" t="s">
        <v>456</v>
      </c>
      <c r="D7290" s="57" t="s">
        <v>5767</v>
      </c>
      <c r="E7290" s="72" t="s">
        <v>5758</v>
      </c>
      <c r="F7290" s="56" t="s">
        <v>5654</v>
      </c>
    </row>
    <row r="7291" spans="1:6" x14ac:dyDescent="0.25">
      <c r="A7291" s="56" t="s">
        <v>4611</v>
      </c>
      <c r="B7291" s="56" t="s">
        <v>5654</v>
      </c>
      <c r="C7291" s="56" t="s">
        <v>456</v>
      </c>
      <c r="D7291" s="57" t="s">
        <v>5767</v>
      </c>
      <c r="E7291" s="72" t="s">
        <v>5758</v>
      </c>
      <c r="F7291" s="56" t="s">
        <v>5654</v>
      </c>
    </row>
    <row r="7292" spans="1:6" x14ac:dyDescent="0.25">
      <c r="A7292" s="56" t="s">
        <v>5189</v>
      </c>
      <c r="B7292" s="56" t="s">
        <v>5654</v>
      </c>
      <c r="C7292" s="56" t="s">
        <v>456</v>
      </c>
      <c r="D7292" s="57" t="s">
        <v>5767</v>
      </c>
      <c r="E7292" s="72" t="s">
        <v>5758</v>
      </c>
      <c r="F7292" s="56" t="s">
        <v>5654</v>
      </c>
    </row>
    <row r="7293" spans="1:6" x14ac:dyDescent="0.25">
      <c r="A7293" s="56" t="s">
        <v>252</v>
      </c>
      <c r="B7293" s="56" t="s">
        <v>5654</v>
      </c>
      <c r="C7293" s="56" t="s">
        <v>456</v>
      </c>
      <c r="D7293" s="57" t="s">
        <v>5767</v>
      </c>
      <c r="E7293" s="72" t="s">
        <v>5758</v>
      </c>
      <c r="F7293" s="56" t="s">
        <v>5654</v>
      </c>
    </row>
    <row r="7294" spans="1:6" x14ac:dyDescent="0.25">
      <c r="A7294" s="56" t="s">
        <v>324</v>
      </c>
      <c r="B7294" s="56" t="s">
        <v>5654</v>
      </c>
      <c r="C7294" s="56" t="s">
        <v>456</v>
      </c>
      <c r="D7294" s="57" t="s">
        <v>5767</v>
      </c>
      <c r="E7294" s="72" t="s">
        <v>5758</v>
      </c>
      <c r="F7294" s="56" t="s">
        <v>5654</v>
      </c>
    </row>
    <row r="7295" spans="1:6" x14ac:dyDescent="0.25">
      <c r="A7295" s="56" t="s">
        <v>3140</v>
      </c>
      <c r="B7295" s="56" t="s">
        <v>5654</v>
      </c>
      <c r="C7295" s="56" t="s">
        <v>456</v>
      </c>
      <c r="D7295" s="57" t="s">
        <v>5767</v>
      </c>
      <c r="E7295" s="72" t="s">
        <v>5758</v>
      </c>
      <c r="F7295" s="56" t="s">
        <v>5654</v>
      </c>
    </row>
    <row r="7296" spans="1:6" x14ac:dyDescent="0.25">
      <c r="A7296" s="56" t="s">
        <v>638</v>
      </c>
      <c r="B7296" s="56" t="s">
        <v>5654</v>
      </c>
      <c r="C7296" s="56" t="s">
        <v>456</v>
      </c>
      <c r="D7296" s="57" t="s">
        <v>5767</v>
      </c>
      <c r="E7296" s="72" t="s">
        <v>5758</v>
      </c>
      <c r="F7296" s="56" t="s">
        <v>5654</v>
      </c>
    </row>
    <row r="7297" spans="1:6" x14ac:dyDescent="0.25">
      <c r="A7297" s="56" t="s">
        <v>326</v>
      </c>
      <c r="B7297" s="56" t="s">
        <v>5654</v>
      </c>
      <c r="C7297" s="56" t="s">
        <v>456</v>
      </c>
      <c r="D7297" s="57" t="s">
        <v>5767</v>
      </c>
      <c r="E7297" s="72" t="s">
        <v>5758</v>
      </c>
      <c r="F7297" s="56" t="s">
        <v>5654</v>
      </c>
    </row>
    <row r="7298" spans="1:6" x14ac:dyDescent="0.25">
      <c r="A7298" s="56" t="s">
        <v>4539</v>
      </c>
      <c r="B7298" s="56" t="s">
        <v>5654</v>
      </c>
      <c r="C7298" s="56" t="s">
        <v>456</v>
      </c>
      <c r="D7298" s="57" t="s">
        <v>5767</v>
      </c>
      <c r="E7298" s="72" t="s">
        <v>5758</v>
      </c>
      <c r="F7298" s="56" t="s">
        <v>5654</v>
      </c>
    </row>
    <row r="7299" spans="1:6" x14ac:dyDescent="0.25">
      <c r="A7299" s="56" t="s">
        <v>4701</v>
      </c>
      <c r="B7299" s="56" t="s">
        <v>5654</v>
      </c>
      <c r="C7299" s="56" t="s">
        <v>456</v>
      </c>
      <c r="D7299" s="57" t="s">
        <v>5767</v>
      </c>
      <c r="E7299" s="72" t="s">
        <v>5758</v>
      </c>
      <c r="F7299" s="56" t="s">
        <v>5654</v>
      </c>
    </row>
    <row r="7300" spans="1:6" x14ac:dyDescent="0.25">
      <c r="A7300" s="56" t="s">
        <v>580</v>
      </c>
      <c r="B7300" s="56" t="s">
        <v>5654</v>
      </c>
      <c r="C7300" s="56" t="s">
        <v>456</v>
      </c>
      <c r="D7300" s="57" t="s">
        <v>5767</v>
      </c>
      <c r="E7300" s="72" t="s">
        <v>5758</v>
      </c>
      <c r="F7300" s="56" t="s">
        <v>5654</v>
      </c>
    </row>
    <row r="7301" spans="1:6" x14ac:dyDescent="0.25">
      <c r="A7301" s="56" t="s">
        <v>2840</v>
      </c>
      <c r="B7301" s="56" t="s">
        <v>5654</v>
      </c>
      <c r="C7301" s="56" t="s">
        <v>456</v>
      </c>
      <c r="D7301" s="57" t="s">
        <v>5767</v>
      </c>
      <c r="E7301" s="72" t="s">
        <v>5758</v>
      </c>
      <c r="F7301" s="56" t="s">
        <v>5654</v>
      </c>
    </row>
    <row r="7302" spans="1:6" x14ac:dyDescent="0.25">
      <c r="A7302" s="56" t="s">
        <v>3793</v>
      </c>
      <c r="B7302" s="56" t="s">
        <v>5654</v>
      </c>
      <c r="C7302" s="56" t="s">
        <v>456</v>
      </c>
      <c r="D7302" s="57" t="s">
        <v>5767</v>
      </c>
      <c r="E7302" s="72" t="s">
        <v>5758</v>
      </c>
      <c r="F7302" s="56" t="s">
        <v>5654</v>
      </c>
    </row>
    <row r="7303" spans="1:6" x14ac:dyDescent="0.25">
      <c r="A7303" s="56" t="s">
        <v>331</v>
      </c>
      <c r="B7303" s="56" t="s">
        <v>5654</v>
      </c>
      <c r="C7303" s="56" t="s">
        <v>456</v>
      </c>
      <c r="D7303" s="57" t="s">
        <v>5767</v>
      </c>
      <c r="E7303" s="72" t="s">
        <v>5758</v>
      </c>
      <c r="F7303" s="56" t="s">
        <v>5654</v>
      </c>
    </row>
    <row r="7304" spans="1:6" x14ac:dyDescent="0.25">
      <c r="A7304" s="56" t="s">
        <v>4390</v>
      </c>
      <c r="B7304" s="56" t="s">
        <v>5654</v>
      </c>
      <c r="C7304" s="56" t="s">
        <v>456</v>
      </c>
      <c r="D7304" s="57" t="s">
        <v>5767</v>
      </c>
      <c r="E7304" s="72" t="s">
        <v>5758</v>
      </c>
      <c r="F7304" s="56" t="s">
        <v>5654</v>
      </c>
    </row>
    <row r="7305" spans="1:6" x14ac:dyDescent="0.25">
      <c r="A7305" s="56" t="s">
        <v>641</v>
      </c>
      <c r="B7305" s="56" t="s">
        <v>5654</v>
      </c>
      <c r="C7305" s="56" t="s">
        <v>456</v>
      </c>
      <c r="D7305" s="57" t="s">
        <v>5767</v>
      </c>
      <c r="E7305" s="72" t="s">
        <v>5758</v>
      </c>
      <c r="F7305" s="56" t="s">
        <v>5654</v>
      </c>
    </row>
    <row r="7306" spans="1:6" x14ac:dyDescent="0.25">
      <c r="A7306" s="56" t="s">
        <v>4025</v>
      </c>
      <c r="B7306" s="56" t="s">
        <v>5654</v>
      </c>
      <c r="C7306" s="56" t="s">
        <v>456</v>
      </c>
      <c r="D7306" s="57" t="s">
        <v>5767</v>
      </c>
      <c r="E7306" s="72" t="s">
        <v>5758</v>
      </c>
      <c r="F7306" s="56" t="s">
        <v>5654</v>
      </c>
    </row>
    <row r="7307" spans="1:6" x14ac:dyDescent="0.25">
      <c r="A7307" s="56" t="s">
        <v>4688</v>
      </c>
      <c r="B7307" s="56" t="s">
        <v>5654</v>
      </c>
      <c r="C7307" s="56" t="s">
        <v>456</v>
      </c>
      <c r="D7307" s="57" t="s">
        <v>5767</v>
      </c>
      <c r="E7307" s="72" t="s">
        <v>5758</v>
      </c>
      <c r="F7307" s="56" t="s">
        <v>5654</v>
      </c>
    </row>
    <row r="7308" spans="1:6" x14ac:dyDescent="0.25">
      <c r="A7308" s="56" t="s">
        <v>2818</v>
      </c>
      <c r="B7308" s="56" t="s">
        <v>5654</v>
      </c>
      <c r="C7308" s="56" t="s">
        <v>456</v>
      </c>
      <c r="D7308" s="57" t="s">
        <v>5767</v>
      </c>
      <c r="E7308" s="72" t="s">
        <v>5758</v>
      </c>
      <c r="F7308" s="56" t="s">
        <v>5654</v>
      </c>
    </row>
    <row r="7309" spans="1:6" x14ac:dyDescent="0.25">
      <c r="A7309" s="56" t="s">
        <v>5247</v>
      </c>
      <c r="B7309" s="56" t="s">
        <v>5654</v>
      </c>
      <c r="C7309" s="56" t="s">
        <v>456</v>
      </c>
      <c r="D7309" s="57" t="s">
        <v>5767</v>
      </c>
      <c r="E7309" s="72" t="s">
        <v>5758</v>
      </c>
      <c r="F7309" s="56" t="s">
        <v>5654</v>
      </c>
    </row>
    <row r="7310" spans="1:6" x14ac:dyDescent="0.25">
      <c r="A7310" s="56" t="s">
        <v>187</v>
      </c>
      <c r="B7310" s="56" t="s">
        <v>5654</v>
      </c>
      <c r="C7310" s="56" t="s">
        <v>456</v>
      </c>
      <c r="D7310" s="57" t="s">
        <v>5767</v>
      </c>
      <c r="E7310" s="72" t="s">
        <v>5758</v>
      </c>
      <c r="F7310" s="56" t="s">
        <v>5654</v>
      </c>
    </row>
    <row r="7311" spans="1:6" x14ac:dyDescent="0.25">
      <c r="A7311" s="56" t="s">
        <v>5237</v>
      </c>
      <c r="B7311" s="56" t="s">
        <v>5654</v>
      </c>
      <c r="C7311" s="56" t="s">
        <v>1263</v>
      </c>
      <c r="D7311" s="57" t="s">
        <v>5767</v>
      </c>
      <c r="E7311" s="72" t="s">
        <v>5758</v>
      </c>
      <c r="F7311" s="56" t="s">
        <v>5654</v>
      </c>
    </row>
    <row r="7312" spans="1:6" x14ac:dyDescent="0.25">
      <c r="A7312" s="56" t="s">
        <v>2897</v>
      </c>
      <c r="B7312" s="56" t="s">
        <v>5654</v>
      </c>
      <c r="C7312" s="56" t="s">
        <v>1263</v>
      </c>
      <c r="D7312" s="57" t="s">
        <v>5767</v>
      </c>
      <c r="E7312" s="72" t="s">
        <v>5758</v>
      </c>
      <c r="F7312" s="56" t="s">
        <v>5654</v>
      </c>
    </row>
    <row r="7313" spans="1:6" x14ac:dyDescent="0.25">
      <c r="A7313" s="56" t="s">
        <v>4717</v>
      </c>
      <c r="B7313" s="56" t="s">
        <v>5654</v>
      </c>
      <c r="C7313" s="56" t="s">
        <v>1263</v>
      </c>
      <c r="D7313" s="57" t="s">
        <v>5767</v>
      </c>
      <c r="E7313" s="72" t="s">
        <v>5758</v>
      </c>
      <c r="F7313" s="56" t="s">
        <v>5654</v>
      </c>
    </row>
    <row r="7314" spans="1:6" x14ac:dyDescent="0.25">
      <c r="A7314" s="56" t="s">
        <v>373</v>
      </c>
      <c r="B7314" s="56" t="s">
        <v>5654</v>
      </c>
      <c r="C7314" s="56" t="s">
        <v>1263</v>
      </c>
      <c r="D7314" s="57" t="s">
        <v>5767</v>
      </c>
      <c r="E7314" s="72" t="s">
        <v>5758</v>
      </c>
      <c r="F7314" s="56" t="s">
        <v>5654</v>
      </c>
    </row>
    <row r="7315" spans="1:6" x14ac:dyDescent="0.25">
      <c r="A7315" s="56" t="s">
        <v>335</v>
      </c>
      <c r="B7315" s="56" t="s">
        <v>5654</v>
      </c>
      <c r="C7315" s="56" t="s">
        <v>1263</v>
      </c>
      <c r="D7315" s="57" t="s">
        <v>5767</v>
      </c>
      <c r="E7315" s="72" t="s">
        <v>5758</v>
      </c>
      <c r="F7315" s="56" t="s">
        <v>5654</v>
      </c>
    </row>
    <row r="7316" spans="1:6" x14ac:dyDescent="0.25">
      <c r="A7316" s="56" t="s">
        <v>4707</v>
      </c>
      <c r="B7316" s="56" t="s">
        <v>5654</v>
      </c>
      <c r="C7316" s="56" t="s">
        <v>1263</v>
      </c>
      <c r="D7316" s="57" t="s">
        <v>5767</v>
      </c>
      <c r="E7316" s="72" t="s">
        <v>5758</v>
      </c>
      <c r="F7316" s="56" t="s">
        <v>5654</v>
      </c>
    </row>
    <row r="7317" spans="1:6" x14ac:dyDescent="0.25">
      <c r="A7317" s="56" t="s">
        <v>5238</v>
      </c>
      <c r="B7317" s="56" t="s">
        <v>5654</v>
      </c>
      <c r="C7317" s="56" t="s">
        <v>1263</v>
      </c>
      <c r="D7317" s="57" t="s">
        <v>5767</v>
      </c>
      <c r="E7317" s="72" t="s">
        <v>5758</v>
      </c>
      <c r="F7317" s="56" t="s">
        <v>5654</v>
      </c>
    </row>
    <row r="7318" spans="1:6" x14ac:dyDescent="0.25">
      <c r="A7318" s="56" t="s">
        <v>2898</v>
      </c>
      <c r="B7318" s="56" t="s">
        <v>5654</v>
      </c>
      <c r="C7318" s="56" t="s">
        <v>1263</v>
      </c>
      <c r="D7318" s="57" t="s">
        <v>5767</v>
      </c>
      <c r="E7318" s="72" t="s">
        <v>5758</v>
      </c>
      <c r="F7318" s="56" t="s">
        <v>5654</v>
      </c>
    </row>
    <row r="7319" spans="1:6" x14ac:dyDescent="0.25">
      <c r="A7319" s="56" t="s">
        <v>4355</v>
      </c>
      <c r="B7319" s="56" t="s">
        <v>5654</v>
      </c>
      <c r="C7319" s="56" t="s">
        <v>1263</v>
      </c>
      <c r="D7319" s="57" t="s">
        <v>5767</v>
      </c>
      <c r="E7319" s="72" t="s">
        <v>5758</v>
      </c>
      <c r="F7319" s="56" t="s">
        <v>5654</v>
      </c>
    </row>
    <row r="7320" spans="1:6" x14ac:dyDescent="0.25">
      <c r="A7320" s="56" t="s">
        <v>4736</v>
      </c>
      <c r="B7320" s="56" t="s">
        <v>5654</v>
      </c>
      <c r="C7320" s="56" t="s">
        <v>1263</v>
      </c>
      <c r="D7320" s="57" t="s">
        <v>5767</v>
      </c>
      <c r="E7320" s="72" t="s">
        <v>5758</v>
      </c>
      <c r="F7320" s="56" t="s">
        <v>5654</v>
      </c>
    </row>
    <row r="7321" spans="1:6" x14ac:dyDescent="0.25">
      <c r="A7321" s="56" t="s">
        <v>407</v>
      </c>
      <c r="B7321" s="56" t="s">
        <v>5654</v>
      </c>
      <c r="C7321" s="56" t="s">
        <v>1263</v>
      </c>
      <c r="D7321" s="57" t="s">
        <v>5767</v>
      </c>
      <c r="E7321" s="72" t="s">
        <v>5758</v>
      </c>
      <c r="F7321" s="56" t="s">
        <v>5654</v>
      </c>
    </row>
    <row r="7322" spans="1:6" x14ac:dyDescent="0.25">
      <c r="A7322" s="56" t="s">
        <v>4452</v>
      </c>
      <c r="B7322" s="56" t="s">
        <v>5654</v>
      </c>
      <c r="C7322" s="56" t="s">
        <v>1263</v>
      </c>
      <c r="D7322" s="57" t="s">
        <v>5767</v>
      </c>
      <c r="E7322" s="72" t="s">
        <v>5758</v>
      </c>
      <c r="F7322" s="56" t="s">
        <v>5654</v>
      </c>
    </row>
    <row r="7323" spans="1:6" x14ac:dyDescent="0.25">
      <c r="A7323" s="56" t="s">
        <v>4288</v>
      </c>
      <c r="B7323" s="56" t="s">
        <v>5654</v>
      </c>
      <c r="C7323" s="56" t="s">
        <v>1263</v>
      </c>
      <c r="D7323" s="57" t="s">
        <v>5767</v>
      </c>
      <c r="E7323" s="72" t="s">
        <v>5758</v>
      </c>
      <c r="F7323" s="56" t="s">
        <v>5654</v>
      </c>
    </row>
    <row r="7324" spans="1:6" x14ac:dyDescent="0.25">
      <c r="A7324" s="56" t="s">
        <v>234</v>
      </c>
      <c r="B7324" s="56" t="s">
        <v>5654</v>
      </c>
      <c r="C7324" s="56" t="s">
        <v>1263</v>
      </c>
      <c r="D7324" s="57" t="s">
        <v>5767</v>
      </c>
      <c r="E7324" s="72" t="s">
        <v>5758</v>
      </c>
      <c r="F7324" s="56" t="s">
        <v>5654</v>
      </c>
    </row>
    <row r="7325" spans="1:6" x14ac:dyDescent="0.25">
      <c r="A7325" s="56" t="s">
        <v>4289</v>
      </c>
      <c r="B7325" s="56" t="s">
        <v>5654</v>
      </c>
      <c r="C7325" s="56" t="s">
        <v>1263</v>
      </c>
      <c r="D7325" s="57" t="s">
        <v>5767</v>
      </c>
      <c r="E7325" s="72" t="s">
        <v>5758</v>
      </c>
      <c r="F7325" s="56" t="s">
        <v>5654</v>
      </c>
    </row>
    <row r="7326" spans="1:6" x14ac:dyDescent="0.25">
      <c r="A7326" s="56" t="s">
        <v>4920</v>
      </c>
      <c r="B7326" s="56" t="s">
        <v>5654</v>
      </c>
      <c r="C7326" s="56" t="s">
        <v>1263</v>
      </c>
      <c r="D7326" s="57" t="s">
        <v>5767</v>
      </c>
      <c r="E7326" s="72" t="s">
        <v>5758</v>
      </c>
      <c r="F7326" s="56" t="s">
        <v>5654</v>
      </c>
    </row>
    <row r="7327" spans="1:6" x14ac:dyDescent="0.25">
      <c r="A7327" s="56" t="s">
        <v>338</v>
      </c>
      <c r="B7327" s="56" t="s">
        <v>5654</v>
      </c>
      <c r="C7327" s="56" t="s">
        <v>1263</v>
      </c>
      <c r="D7327" s="57" t="s">
        <v>5767</v>
      </c>
      <c r="E7327" s="72" t="s">
        <v>5758</v>
      </c>
      <c r="F7327" s="56" t="s">
        <v>5654</v>
      </c>
    </row>
    <row r="7328" spans="1:6" x14ac:dyDescent="0.25">
      <c r="A7328" s="56" t="s">
        <v>5195</v>
      </c>
      <c r="B7328" s="56" t="s">
        <v>5654</v>
      </c>
      <c r="C7328" s="56" t="s">
        <v>1263</v>
      </c>
      <c r="D7328" s="57" t="s">
        <v>5767</v>
      </c>
      <c r="E7328" s="72" t="s">
        <v>5758</v>
      </c>
      <c r="F7328" s="56" t="s">
        <v>5654</v>
      </c>
    </row>
    <row r="7329" spans="1:6" x14ac:dyDescent="0.25">
      <c r="A7329" s="56" t="s">
        <v>5196</v>
      </c>
      <c r="B7329" s="56" t="s">
        <v>5654</v>
      </c>
      <c r="C7329" s="56" t="s">
        <v>1263</v>
      </c>
      <c r="D7329" s="57" t="s">
        <v>5767</v>
      </c>
      <c r="E7329" s="72" t="s">
        <v>5758</v>
      </c>
      <c r="F7329" s="56" t="s">
        <v>5654</v>
      </c>
    </row>
    <row r="7330" spans="1:6" x14ac:dyDescent="0.25">
      <c r="A7330" s="56" t="s">
        <v>651</v>
      </c>
      <c r="B7330" s="56" t="s">
        <v>5654</v>
      </c>
      <c r="C7330" s="56" t="s">
        <v>1263</v>
      </c>
      <c r="D7330" s="57" t="s">
        <v>5767</v>
      </c>
      <c r="E7330" s="72" t="s">
        <v>5758</v>
      </c>
      <c r="F7330" s="56" t="s">
        <v>5654</v>
      </c>
    </row>
    <row r="7331" spans="1:6" x14ac:dyDescent="0.25">
      <c r="A7331" s="56" t="s">
        <v>4292</v>
      </c>
      <c r="B7331" s="56" t="s">
        <v>5654</v>
      </c>
      <c r="C7331" s="56" t="s">
        <v>1263</v>
      </c>
      <c r="D7331" s="57" t="s">
        <v>5767</v>
      </c>
      <c r="E7331" s="72" t="s">
        <v>5758</v>
      </c>
      <c r="F7331" s="56" t="s">
        <v>5654</v>
      </c>
    </row>
    <row r="7332" spans="1:6" x14ac:dyDescent="0.25">
      <c r="A7332" s="56" t="s">
        <v>383</v>
      </c>
      <c r="B7332" s="56" t="s">
        <v>5654</v>
      </c>
      <c r="C7332" s="56" t="s">
        <v>1263</v>
      </c>
      <c r="D7332" s="57" t="s">
        <v>5767</v>
      </c>
      <c r="E7332" s="72" t="s">
        <v>5758</v>
      </c>
      <c r="F7332" s="56" t="s">
        <v>5654</v>
      </c>
    </row>
    <row r="7333" spans="1:6" x14ac:dyDescent="0.25">
      <c r="A7333" s="56" t="s">
        <v>4719</v>
      </c>
      <c r="B7333" s="56" t="s">
        <v>5654</v>
      </c>
      <c r="C7333" s="56" t="s">
        <v>1263</v>
      </c>
      <c r="D7333" s="57" t="s">
        <v>5767</v>
      </c>
      <c r="E7333" s="72" t="s">
        <v>5758</v>
      </c>
      <c r="F7333" s="56" t="s">
        <v>5654</v>
      </c>
    </row>
    <row r="7334" spans="1:6" x14ac:dyDescent="0.25">
      <c r="A7334" s="56" t="s">
        <v>2850</v>
      </c>
      <c r="B7334" s="56" t="s">
        <v>5654</v>
      </c>
      <c r="C7334" s="56" t="s">
        <v>1263</v>
      </c>
      <c r="D7334" s="57" t="s">
        <v>5767</v>
      </c>
      <c r="E7334" s="72" t="s">
        <v>5758</v>
      </c>
      <c r="F7334" s="56" t="s">
        <v>5654</v>
      </c>
    </row>
    <row r="7335" spans="1:6" x14ac:dyDescent="0.25">
      <c r="A7335" s="56" t="s">
        <v>591</v>
      </c>
      <c r="B7335" s="56" t="s">
        <v>5654</v>
      </c>
      <c r="C7335" s="56" t="s">
        <v>1263</v>
      </c>
      <c r="D7335" s="57" t="s">
        <v>5767</v>
      </c>
      <c r="E7335" s="72" t="s">
        <v>5758</v>
      </c>
      <c r="F7335" s="56" t="s">
        <v>5654</v>
      </c>
    </row>
    <row r="7336" spans="1:6" x14ac:dyDescent="0.25">
      <c r="A7336" s="56" t="s">
        <v>3926</v>
      </c>
      <c r="B7336" s="56" t="s">
        <v>5654</v>
      </c>
      <c r="C7336" s="56" t="s">
        <v>1263</v>
      </c>
      <c r="D7336" s="57" t="s">
        <v>5767</v>
      </c>
      <c r="E7336" s="72" t="s">
        <v>5758</v>
      </c>
      <c r="F7336" s="56" t="s">
        <v>5654</v>
      </c>
    </row>
    <row r="7337" spans="1:6" x14ac:dyDescent="0.25">
      <c r="A7337" s="56" t="s">
        <v>5198</v>
      </c>
      <c r="B7337" s="56" t="s">
        <v>5654</v>
      </c>
      <c r="C7337" s="56" t="s">
        <v>1263</v>
      </c>
      <c r="D7337" s="57" t="s">
        <v>5767</v>
      </c>
      <c r="E7337" s="72" t="s">
        <v>5758</v>
      </c>
      <c r="F7337" s="56" t="s">
        <v>5654</v>
      </c>
    </row>
    <row r="7338" spans="1:6" x14ac:dyDescent="0.25">
      <c r="A7338" s="56" t="s">
        <v>684</v>
      </c>
      <c r="B7338" s="56" t="s">
        <v>5654</v>
      </c>
      <c r="C7338" s="56" t="s">
        <v>1263</v>
      </c>
      <c r="D7338" s="57" t="s">
        <v>5767</v>
      </c>
      <c r="E7338" s="72" t="s">
        <v>5758</v>
      </c>
      <c r="F7338" s="56" t="s">
        <v>5654</v>
      </c>
    </row>
    <row r="7339" spans="1:6" x14ac:dyDescent="0.25">
      <c r="A7339" s="56" t="s">
        <v>5199</v>
      </c>
      <c r="B7339" s="56" t="s">
        <v>5654</v>
      </c>
      <c r="C7339" s="56" t="s">
        <v>1263</v>
      </c>
      <c r="D7339" s="57" t="s">
        <v>5767</v>
      </c>
      <c r="E7339" s="72" t="s">
        <v>5758</v>
      </c>
      <c r="F7339" s="56" t="s">
        <v>5654</v>
      </c>
    </row>
    <row r="7340" spans="1:6" x14ac:dyDescent="0.25">
      <c r="A7340" s="56" t="s">
        <v>689</v>
      </c>
      <c r="B7340" s="56" t="s">
        <v>5654</v>
      </c>
      <c r="C7340" s="56" t="s">
        <v>1263</v>
      </c>
      <c r="D7340" s="57" t="s">
        <v>5767</v>
      </c>
      <c r="E7340" s="72" t="s">
        <v>5758</v>
      </c>
      <c r="F7340" s="56" t="s">
        <v>5654</v>
      </c>
    </row>
    <row r="7341" spans="1:6" x14ac:dyDescent="0.25">
      <c r="A7341" s="56" t="s">
        <v>453</v>
      </c>
      <c r="B7341" s="56" t="s">
        <v>5654</v>
      </c>
      <c r="C7341" s="56" t="s">
        <v>1263</v>
      </c>
      <c r="D7341" s="57" t="s">
        <v>5767</v>
      </c>
      <c r="E7341" s="72" t="s">
        <v>5758</v>
      </c>
      <c r="F7341" s="56" t="s">
        <v>5654</v>
      </c>
    </row>
    <row r="7342" spans="1:6" x14ac:dyDescent="0.25">
      <c r="A7342" s="56" t="s">
        <v>4694</v>
      </c>
      <c r="B7342" s="56" t="s">
        <v>5654</v>
      </c>
      <c r="C7342" s="56" t="s">
        <v>1263</v>
      </c>
      <c r="D7342" s="57" t="s">
        <v>5767</v>
      </c>
      <c r="E7342" s="72" t="s">
        <v>5758</v>
      </c>
      <c r="F7342" s="56" t="s">
        <v>5654</v>
      </c>
    </row>
    <row r="7343" spans="1:6" x14ac:dyDescent="0.25">
      <c r="A7343" s="56" t="s">
        <v>4030</v>
      </c>
      <c r="B7343" s="56" t="s">
        <v>5654</v>
      </c>
      <c r="C7343" s="56" t="s">
        <v>1263</v>
      </c>
      <c r="D7343" s="57" t="s">
        <v>5767</v>
      </c>
      <c r="E7343" s="72" t="s">
        <v>5758</v>
      </c>
      <c r="F7343" s="56" t="s">
        <v>5654</v>
      </c>
    </row>
    <row r="7344" spans="1:6" x14ac:dyDescent="0.25">
      <c r="A7344" s="56" t="s">
        <v>4015</v>
      </c>
      <c r="B7344" s="56" t="s">
        <v>5654</v>
      </c>
      <c r="C7344" s="56" t="s">
        <v>1263</v>
      </c>
      <c r="D7344" s="57" t="s">
        <v>5767</v>
      </c>
      <c r="E7344" s="72" t="s">
        <v>5758</v>
      </c>
      <c r="F7344" s="56" t="s">
        <v>5654</v>
      </c>
    </row>
    <row r="7345" spans="1:6" x14ac:dyDescent="0.25">
      <c r="A7345" s="56" t="s">
        <v>5200</v>
      </c>
      <c r="B7345" s="56" t="s">
        <v>5654</v>
      </c>
      <c r="C7345" s="56" t="s">
        <v>1263</v>
      </c>
      <c r="D7345" s="57" t="s">
        <v>5767</v>
      </c>
      <c r="E7345" s="72" t="s">
        <v>5758</v>
      </c>
      <c r="F7345" s="56" t="s">
        <v>5654</v>
      </c>
    </row>
    <row r="7346" spans="1:6" x14ac:dyDescent="0.25">
      <c r="A7346" s="56" t="s">
        <v>659</v>
      </c>
      <c r="B7346" s="56" t="s">
        <v>5655</v>
      </c>
      <c r="C7346" s="56" t="s">
        <v>243</v>
      </c>
      <c r="D7346" s="57" t="s">
        <v>5767</v>
      </c>
      <c r="E7346" s="72" t="s">
        <v>5758</v>
      </c>
      <c r="F7346" s="56" t="s">
        <v>5655</v>
      </c>
    </row>
    <row r="7347" spans="1:6" x14ac:dyDescent="0.25">
      <c r="A7347" s="56" t="s">
        <v>5186</v>
      </c>
      <c r="B7347" s="56" t="s">
        <v>5655</v>
      </c>
      <c r="C7347" s="56" t="s">
        <v>243</v>
      </c>
      <c r="D7347" s="57" t="s">
        <v>5767</v>
      </c>
      <c r="E7347" s="72" t="s">
        <v>5758</v>
      </c>
      <c r="F7347" s="56" t="s">
        <v>5655</v>
      </c>
    </row>
    <row r="7348" spans="1:6" x14ac:dyDescent="0.25">
      <c r="A7348" s="56" t="s">
        <v>425</v>
      </c>
      <c r="B7348" s="56" t="s">
        <v>5655</v>
      </c>
      <c r="C7348" s="56" t="s">
        <v>243</v>
      </c>
      <c r="D7348" s="57" t="s">
        <v>5767</v>
      </c>
      <c r="E7348" s="72" t="s">
        <v>5758</v>
      </c>
      <c r="F7348" s="56" t="s">
        <v>5655</v>
      </c>
    </row>
    <row r="7349" spans="1:6" x14ac:dyDescent="0.25">
      <c r="A7349" s="56" t="s">
        <v>203</v>
      </c>
      <c r="B7349" s="56" t="s">
        <v>5655</v>
      </c>
      <c r="C7349" s="56" t="s">
        <v>243</v>
      </c>
      <c r="D7349" s="57" t="s">
        <v>5767</v>
      </c>
      <c r="E7349" s="72" t="s">
        <v>5758</v>
      </c>
      <c r="F7349" s="56" t="s">
        <v>5655</v>
      </c>
    </row>
    <row r="7350" spans="1:6" x14ac:dyDescent="0.25">
      <c r="A7350" s="56" t="s">
        <v>205</v>
      </c>
      <c r="B7350" s="56" t="s">
        <v>5655</v>
      </c>
      <c r="C7350" s="56" t="s">
        <v>243</v>
      </c>
      <c r="D7350" s="57" t="s">
        <v>5767</v>
      </c>
      <c r="E7350" s="72" t="s">
        <v>5758</v>
      </c>
      <c r="F7350" s="56" t="s">
        <v>5655</v>
      </c>
    </row>
    <row r="7351" spans="1:6" x14ac:dyDescent="0.25">
      <c r="A7351" s="56" t="s">
        <v>5295</v>
      </c>
      <c r="B7351" s="56" t="s">
        <v>5655</v>
      </c>
      <c r="C7351" s="56" t="s">
        <v>243</v>
      </c>
      <c r="D7351" s="57" t="s">
        <v>5767</v>
      </c>
      <c r="E7351" s="72" t="s">
        <v>5758</v>
      </c>
      <c r="F7351" s="56" t="s">
        <v>5655</v>
      </c>
    </row>
    <row r="7352" spans="1:6" x14ac:dyDescent="0.25">
      <c r="A7352" s="56" t="s">
        <v>3953</v>
      </c>
      <c r="B7352" s="56" t="s">
        <v>5655</v>
      </c>
      <c r="C7352" s="56" t="s">
        <v>243</v>
      </c>
      <c r="D7352" s="57" t="s">
        <v>5767</v>
      </c>
      <c r="E7352" s="72" t="s">
        <v>5758</v>
      </c>
      <c r="F7352" s="56" t="s">
        <v>5655</v>
      </c>
    </row>
    <row r="7353" spans="1:6" x14ac:dyDescent="0.25">
      <c r="A7353" s="56" t="s">
        <v>3954</v>
      </c>
      <c r="B7353" s="56" t="s">
        <v>5655</v>
      </c>
      <c r="C7353" s="56" t="s">
        <v>243</v>
      </c>
      <c r="D7353" s="57" t="s">
        <v>5767</v>
      </c>
      <c r="E7353" s="72" t="s">
        <v>5758</v>
      </c>
      <c r="F7353" s="56" t="s">
        <v>5655</v>
      </c>
    </row>
    <row r="7354" spans="1:6" x14ac:dyDescent="0.25">
      <c r="A7354" s="56" t="s">
        <v>4609</v>
      </c>
      <c r="B7354" s="56" t="s">
        <v>5655</v>
      </c>
      <c r="C7354" s="56" t="s">
        <v>243</v>
      </c>
      <c r="D7354" s="57" t="s">
        <v>5767</v>
      </c>
      <c r="E7354" s="72" t="s">
        <v>5758</v>
      </c>
      <c r="F7354" s="56" t="s">
        <v>5655</v>
      </c>
    </row>
    <row r="7355" spans="1:6" x14ac:dyDescent="0.25">
      <c r="A7355" s="56" t="s">
        <v>661</v>
      </c>
      <c r="B7355" s="56" t="s">
        <v>5655</v>
      </c>
      <c r="C7355" s="56" t="s">
        <v>243</v>
      </c>
      <c r="D7355" s="57" t="s">
        <v>5767</v>
      </c>
      <c r="E7355" s="72" t="s">
        <v>5758</v>
      </c>
      <c r="F7355" s="56" t="s">
        <v>5655</v>
      </c>
    </row>
    <row r="7356" spans="1:6" x14ac:dyDescent="0.25">
      <c r="A7356" s="56" t="s">
        <v>5323</v>
      </c>
      <c r="B7356" s="56" t="s">
        <v>5655</v>
      </c>
      <c r="C7356" s="56" t="s">
        <v>243</v>
      </c>
      <c r="D7356" s="57" t="s">
        <v>5767</v>
      </c>
      <c r="E7356" s="72" t="s">
        <v>5758</v>
      </c>
      <c r="F7356" s="56" t="s">
        <v>5655</v>
      </c>
    </row>
    <row r="7357" spans="1:6" x14ac:dyDescent="0.25">
      <c r="A7357" s="56" t="s">
        <v>5324</v>
      </c>
      <c r="B7357" s="56" t="s">
        <v>5655</v>
      </c>
      <c r="C7357" s="56" t="s">
        <v>243</v>
      </c>
      <c r="D7357" s="57" t="s">
        <v>5767</v>
      </c>
      <c r="E7357" s="72" t="s">
        <v>5758</v>
      </c>
      <c r="F7357" s="56" t="s">
        <v>5655</v>
      </c>
    </row>
    <row r="7358" spans="1:6" x14ac:dyDescent="0.25">
      <c r="A7358" s="56" t="s">
        <v>3956</v>
      </c>
      <c r="B7358" s="56" t="s">
        <v>5655</v>
      </c>
      <c r="C7358" s="56" t="s">
        <v>243</v>
      </c>
      <c r="D7358" s="57" t="s">
        <v>5767</v>
      </c>
      <c r="E7358" s="72" t="s">
        <v>5758</v>
      </c>
      <c r="F7358" s="56" t="s">
        <v>5655</v>
      </c>
    </row>
    <row r="7359" spans="1:6" x14ac:dyDescent="0.25">
      <c r="A7359" s="56" t="s">
        <v>2871</v>
      </c>
      <c r="B7359" s="56" t="s">
        <v>5655</v>
      </c>
      <c r="C7359" s="56" t="s">
        <v>243</v>
      </c>
      <c r="D7359" s="57" t="s">
        <v>5767</v>
      </c>
      <c r="E7359" s="72" t="s">
        <v>5758</v>
      </c>
      <c r="F7359" s="56" t="s">
        <v>5655</v>
      </c>
    </row>
    <row r="7360" spans="1:6" x14ac:dyDescent="0.25">
      <c r="A7360" s="56" t="s">
        <v>4610</v>
      </c>
      <c r="B7360" s="56" t="s">
        <v>5655</v>
      </c>
      <c r="C7360" s="56" t="s">
        <v>243</v>
      </c>
      <c r="D7360" s="57" t="s">
        <v>5767</v>
      </c>
      <c r="E7360" s="72" t="s">
        <v>5758</v>
      </c>
      <c r="F7360" s="56" t="s">
        <v>5655</v>
      </c>
    </row>
    <row r="7361" spans="1:6" x14ac:dyDescent="0.25">
      <c r="A7361" s="56" t="s">
        <v>401</v>
      </c>
      <c r="B7361" s="56" t="s">
        <v>5655</v>
      </c>
      <c r="C7361" s="56" t="s">
        <v>243</v>
      </c>
      <c r="D7361" s="57" t="s">
        <v>5767</v>
      </c>
      <c r="E7361" s="72" t="s">
        <v>5758</v>
      </c>
      <c r="F7361" s="56" t="s">
        <v>5655</v>
      </c>
    </row>
    <row r="7362" spans="1:6" x14ac:dyDescent="0.25">
      <c r="A7362" s="56" t="s">
        <v>4657</v>
      </c>
      <c r="B7362" s="56" t="s">
        <v>5655</v>
      </c>
      <c r="C7362" s="56" t="s">
        <v>243</v>
      </c>
      <c r="D7362" s="57" t="s">
        <v>5767</v>
      </c>
      <c r="E7362" s="72" t="s">
        <v>5758</v>
      </c>
      <c r="F7362" s="56" t="s">
        <v>5655</v>
      </c>
    </row>
    <row r="7363" spans="1:6" x14ac:dyDescent="0.25">
      <c r="A7363" s="56" t="s">
        <v>3783</v>
      </c>
      <c r="B7363" s="56" t="s">
        <v>5655</v>
      </c>
      <c r="C7363" s="56" t="s">
        <v>243</v>
      </c>
      <c r="D7363" s="57" t="s">
        <v>5767</v>
      </c>
      <c r="E7363" s="72" t="s">
        <v>5758</v>
      </c>
      <c r="F7363" s="56" t="s">
        <v>5655</v>
      </c>
    </row>
    <row r="7364" spans="1:6" x14ac:dyDescent="0.25">
      <c r="A7364" s="56" t="s">
        <v>4713</v>
      </c>
      <c r="B7364" s="56" t="s">
        <v>5655</v>
      </c>
      <c r="C7364" s="56" t="s">
        <v>243</v>
      </c>
      <c r="D7364" s="57" t="s">
        <v>5767</v>
      </c>
      <c r="E7364" s="72" t="s">
        <v>5758</v>
      </c>
      <c r="F7364" s="56" t="s">
        <v>5655</v>
      </c>
    </row>
    <row r="7365" spans="1:6" x14ac:dyDescent="0.25">
      <c r="A7365" s="56" t="s">
        <v>525</v>
      </c>
      <c r="B7365" s="56" t="s">
        <v>5655</v>
      </c>
      <c r="C7365" s="56" t="s">
        <v>243</v>
      </c>
      <c r="D7365" s="57" t="s">
        <v>5767</v>
      </c>
      <c r="E7365" s="72" t="s">
        <v>5758</v>
      </c>
      <c r="F7365" s="56" t="s">
        <v>5655</v>
      </c>
    </row>
    <row r="7366" spans="1:6" x14ac:dyDescent="0.25">
      <c r="A7366" s="56" t="s">
        <v>4485</v>
      </c>
      <c r="B7366" s="56" t="s">
        <v>5655</v>
      </c>
      <c r="C7366" s="56" t="s">
        <v>243</v>
      </c>
      <c r="D7366" s="57" t="s">
        <v>5767</v>
      </c>
      <c r="E7366" s="72" t="s">
        <v>5758</v>
      </c>
      <c r="F7366" s="56" t="s">
        <v>5655</v>
      </c>
    </row>
    <row r="7367" spans="1:6" x14ac:dyDescent="0.25">
      <c r="A7367" s="56" t="s">
        <v>432</v>
      </c>
      <c r="B7367" s="56" t="s">
        <v>5655</v>
      </c>
      <c r="C7367" s="56" t="s">
        <v>243</v>
      </c>
      <c r="D7367" s="57" t="s">
        <v>5767</v>
      </c>
      <c r="E7367" s="72" t="s">
        <v>5758</v>
      </c>
      <c r="F7367" s="56" t="s">
        <v>5655</v>
      </c>
    </row>
    <row r="7368" spans="1:6" x14ac:dyDescent="0.25">
      <c r="A7368" s="56" t="s">
        <v>609</v>
      </c>
      <c r="B7368" s="56" t="s">
        <v>5655</v>
      </c>
      <c r="C7368" s="56" t="s">
        <v>243</v>
      </c>
      <c r="D7368" s="57" t="s">
        <v>5767</v>
      </c>
      <c r="E7368" s="72" t="s">
        <v>5758</v>
      </c>
      <c r="F7368" s="56" t="s">
        <v>5655</v>
      </c>
    </row>
    <row r="7369" spans="1:6" x14ac:dyDescent="0.25">
      <c r="A7369" s="56" t="s">
        <v>5210</v>
      </c>
      <c r="B7369" s="56" t="s">
        <v>5655</v>
      </c>
      <c r="C7369" s="56" t="s">
        <v>243</v>
      </c>
      <c r="D7369" s="57" t="s">
        <v>5767</v>
      </c>
      <c r="E7369" s="72" t="s">
        <v>5758</v>
      </c>
      <c r="F7369" s="56" t="s">
        <v>5655</v>
      </c>
    </row>
    <row r="7370" spans="1:6" x14ac:dyDescent="0.25">
      <c r="A7370" s="56" t="s">
        <v>5325</v>
      </c>
      <c r="B7370" s="56" t="s">
        <v>5655</v>
      </c>
      <c r="C7370" s="56" t="s">
        <v>243</v>
      </c>
      <c r="D7370" s="57" t="s">
        <v>5767</v>
      </c>
      <c r="E7370" s="72" t="s">
        <v>5758</v>
      </c>
      <c r="F7370" s="56" t="s">
        <v>5655</v>
      </c>
    </row>
    <row r="7371" spans="1:6" x14ac:dyDescent="0.25">
      <c r="A7371" s="56" t="s">
        <v>4595</v>
      </c>
      <c r="B7371" s="56" t="s">
        <v>5655</v>
      </c>
      <c r="C7371" s="56" t="s">
        <v>243</v>
      </c>
      <c r="D7371" s="57" t="s">
        <v>5767</v>
      </c>
      <c r="E7371" s="72" t="s">
        <v>5758</v>
      </c>
      <c r="F7371" s="56" t="s">
        <v>5655</v>
      </c>
    </row>
    <row r="7372" spans="1:6" x14ac:dyDescent="0.25">
      <c r="A7372" s="56" t="s">
        <v>4704</v>
      </c>
      <c r="B7372" s="56" t="s">
        <v>5655</v>
      </c>
      <c r="C7372" s="56" t="s">
        <v>243</v>
      </c>
      <c r="D7372" s="57" t="s">
        <v>5767</v>
      </c>
      <c r="E7372" s="72" t="s">
        <v>5758</v>
      </c>
      <c r="F7372" s="56" t="s">
        <v>5655</v>
      </c>
    </row>
    <row r="7373" spans="1:6" x14ac:dyDescent="0.25">
      <c r="A7373" s="56" t="s">
        <v>3908</v>
      </c>
      <c r="B7373" s="56" t="s">
        <v>5655</v>
      </c>
      <c r="C7373" s="56" t="s">
        <v>243</v>
      </c>
      <c r="D7373" s="57" t="s">
        <v>5767</v>
      </c>
      <c r="E7373" s="72" t="s">
        <v>5758</v>
      </c>
      <c r="F7373" s="56" t="s">
        <v>5655</v>
      </c>
    </row>
    <row r="7374" spans="1:6" x14ac:dyDescent="0.25">
      <c r="A7374" s="56" t="s">
        <v>640</v>
      </c>
      <c r="B7374" s="56" t="s">
        <v>5655</v>
      </c>
      <c r="C7374" s="56" t="s">
        <v>243</v>
      </c>
      <c r="D7374" s="57" t="s">
        <v>5767</v>
      </c>
      <c r="E7374" s="72" t="s">
        <v>5758</v>
      </c>
      <c r="F7374" s="56" t="s">
        <v>5655</v>
      </c>
    </row>
    <row r="7375" spans="1:6" x14ac:dyDescent="0.25">
      <c r="A7375" s="56" t="s">
        <v>222</v>
      </c>
      <c r="B7375" s="56" t="s">
        <v>5655</v>
      </c>
      <c r="C7375" s="56" t="s">
        <v>243</v>
      </c>
      <c r="D7375" s="57" t="s">
        <v>5767</v>
      </c>
      <c r="E7375" s="72" t="s">
        <v>5758</v>
      </c>
      <c r="F7375" s="56" t="s">
        <v>5655</v>
      </c>
    </row>
    <row r="7376" spans="1:6" x14ac:dyDescent="0.25">
      <c r="A7376" s="56" t="s">
        <v>5332</v>
      </c>
      <c r="B7376" s="56" t="s">
        <v>5655</v>
      </c>
      <c r="C7376" s="56" t="s">
        <v>243</v>
      </c>
      <c r="D7376" s="57" t="s">
        <v>5767</v>
      </c>
      <c r="E7376" s="72" t="s">
        <v>5758</v>
      </c>
      <c r="F7376" s="56" t="s">
        <v>5655</v>
      </c>
    </row>
    <row r="7377" spans="1:6" x14ac:dyDescent="0.25">
      <c r="A7377" s="56" t="s">
        <v>582</v>
      </c>
      <c r="B7377" s="56" t="s">
        <v>5655</v>
      </c>
      <c r="C7377" s="56" t="s">
        <v>243</v>
      </c>
      <c r="D7377" s="57" t="s">
        <v>5767</v>
      </c>
      <c r="E7377" s="72" t="s">
        <v>5758</v>
      </c>
      <c r="F7377" s="56" t="s">
        <v>5655</v>
      </c>
    </row>
    <row r="7378" spans="1:6" x14ac:dyDescent="0.25">
      <c r="A7378" s="56" t="s">
        <v>5326</v>
      </c>
      <c r="B7378" s="56" t="s">
        <v>5655</v>
      </c>
      <c r="C7378" s="56" t="s">
        <v>243</v>
      </c>
      <c r="D7378" s="57" t="s">
        <v>5767</v>
      </c>
      <c r="E7378" s="72" t="s">
        <v>5758</v>
      </c>
      <c r="F7378" s="56" t="s">
        <v>5655</v>
      </c>
    </row>
    <row r="7379" spans="1:6" x14ac:dyDescent="0.25">
      <c r="A7379" s="56" t="s">
        <v>676</v>
      </c>
      <c r="B7379" s="56" t="s">
        <v>5655</v>
      </c>
      <c r="C7379" s="56" t="s">
        <v>243</v>
      </c>
      <c r="D7379" s="57" t="s">
        <v>5767</v>
      </c>
      <c r="E7379" s="72" t="s">
        <v>5758</v>
      </c>
      <c r="F7379" s="56" t="s">
        <v>5655</v>
      </c>
    </row>
    <row r="7380" spans="1:6" x14ac:dyDescent="0.25">
      <c r="A7380" s="56" t="s">
        <v>4555</v>
      </c>
      <c r="B7380" s="56" t="s">
        <v>5655</v>
      </c>
      <c r="C7380" s="56" t="s">
        <v>5778</v>
      </c>
      <c r="D7380" s="57" t="s">
        <v>5767</v>
      </c>
      <c r="E7380" s="72" t="s">
        <v>5758</v>
      </c>
      <c r="F7380" s="56" t="s">
        <v>5655</v>
      </c>
    </row>
    <row r="7381" spans="1:6" x14ac:dyDescent="0.25">
      <c r="A7381" s="56" t="s">
        <v>616</v>
      </c>
      <c r="B7381" s="56" t="s">
        <v>5655</v>
      </c>
      <c r="C7381" s="56" t="s">
        <v>5778</v>
      </c>
      <c r="D7381" s="57" t="s">
        <v>5767</v>
      </c>
      <c r="E7381" s="72" t="s">
        <v>5758</v>
      </c>
      <c r="F7381" s="56" t="s">
        <v>5655</v>
      </c>
    </row>
    <row r="7382" spans="1:6" x14ac:dyDescent="0.25">
      <c r="A7382" s="56" t="s">
        <v>372</v>
      </c>
      <c r="B7382" s="56" t="s">
        <v>5655</v>
      </c>
      <c r="C7382" s="56" t="s">
        <v>5778</v>
      </c>
      <c r="D7382" s="57" t="s">
        <v>5767</v>
      </c>
      <c r="E7382" s="72" t="s">
        <v>5758</v>
      </c>
      <c r="F7382" s="56" t="s">
        <v>5655</v>
      </c>
    </row>
    <row r="7383" spans="1:6" x14ac:dyDescent="0.25">
      <c r="A7383" s="56" t="s">
        <v>2846</v>
      </c>
      <c r="B7383" s="56" t="s">
        <v>5655</v>
      </c>
      <c r="C7383" s="56" t="s">
        <v>5778</v>
      </c>
      <c r="D7383" s="57" t="s">
        <v>5767</v>
      </c>
      <c r="E7383" s="72" t="s">
        <v>5758</v>
      </c>
      <c r="F7383" s="56" t="s">
        <v>5655</v>
      </c>
    </row>
    <row r="7384" spans="1:6" x14ac:dyDescent="0.25">
      <c r="A7384" s="56" t="s">
        <v>4556</v>
      </c>
      <c r="B7384" s="56" t="s">
        <v>5655</v>
      </c>
      <c r="C7384" s="56" t="s">
        <v>5778</v>
      </c>
      <c r="D7384" s="57" t="s">
        <v>5767</v>
      </c>
      <c r="E7384" s="72" t="s">
        <v>5758</v>
      </c>
      <c r="F7384" s="56" t="s">
        <v>5655</v>
      </c>
    </row>
    <row r="7385" spans="1:6" x14ac:dyDescent="0.25">
      <c r="A7385" s="56" t="s">
        <v>192</v>
      </c>
      <c r="B7385" s="56" t="s">
        <v>5655</v>
      </c>
      <c r="C7385" s="56" t="s">
        <v>5778</v>
      </c>
      <c r="D7385" s="57" t="s">
        <v>5767</v>
      </c>
      <c r="E7385" s="72" t="s">
        <v>5758</v>
      </c>
      <c r="F7385" s="56" t="s">
        <v>5655</v>
      </c>
    </row>
    <row r="7386" spans="1:6" x14ac:dyDescent="0.25">
      <c r="A7386" s="56" t="s">
        <v>564</v>
      </c>
      <c r="B7386" s="56" t="s">
        <v>5655</v>
      </c>
      <c r="C7386" s="56" t="s">
        <v>5778</v>
      </c>
      <c r="D7386" s="57" t="s">
        <v>5767</v>
      </c>
      <c r="E7386" s="72" t="s">
        <v>5758</v>
      </c>
      <c r="F7386" s="56" t="s">
        <v>5655</v>
      </c>
    </row>
    <row r="7387" spans="1:6" x14ac:dyDescent="0.25">
      <c r="A7387" s="56" t="s">
        <v>5327</v>
      </c>
      <c r="B7387" s="56" t="s">
        <v>5655</v>
      </c>
      <c r="C7387" s="56" t="s">
        <v>5778</v>
      </c>
      <c r="D7387" s="57" t="s">
        <v>5767</v>
      </c>
      <c r="E7387" s="72" t="s">
        <v>5758</v>
      </c>
      <c r="F7387" s="56" t="s">
        <v>5655</v>
      </c>
    </row>
    <row r="7388" spans="1:6" x14ac:dyDescent="0.25">
      <c r="A7388" s="56" t="s">
        <v>3975</v>
      </c>
      <c r="B7388" s="56" t="s">
        <v>5655</v>
      </c>
      <c r="C7388" s="56" t="s">
        <v>5778</v>
      </c>
      <c r="D7388" s="57" t="s">
        <v>5767</v>
      </c>
      <c r="E7388" s="72" t="s">
        <v>5758</v>
      </c>
      <c r="F7388" s="56" t="s">
        <v>5655</v>
      </c>
    </row>
    <row r="7389" spans="1:6" x14ac:dyDescent="0.25">
      <c r="A7389" s="56" t="s">
        <v>4557</v>
      </c>
      <c r="B7389" s="56" t="s">
        <v>5655</v>
      </c>
      <c r="C7389" s="56" t="s">
        <v>5778</v>
      </c>
      <c r="D7389" s="57" t="s">
        <v>5767</v>
      </c>
      <c r="E7389" s="72" t="s">
        <v>5758</v>
      </c>
      <c r="F7389" s="56" t="s">
        <v>5655</v>
      </c>
    </row>
    <row r="7390" spans="1:6" x14ac:dyDescent="0.25">
      <c r="A7390" s="56" t="s">
        <v>4376</v>
      </c>
      <c r="B7390" s="56" t="s">
        <v>5655</v>
      </c>
      <c r="C7390" s="56" t="s">
        <v>5778</v>
      </c>
      <c r="D7390" s="57" t="s">
        <v>5767</v>
      </c>
      <c r="E7390" s="72" t="s">
        <v>5758</v>
      </c>
      <c r="F7390" s="56" t="s">
        <v>5655</v>
      </c>
    </row>
    <row r="7391" spans="1:6" x14ac:dyDescent="0.25">
      <c r="A7391" s="56" t="s">
        <v>379</v>
      </c>
      <c r="B7391" s="56" t="s">
        <v>5655</v>
      </c>
      <c r="C7391" s="56" t="s">
        <v>5778</v>
      </c>
      <c r="D7391" s="57" t="s">
        <v>5767</v>
      </c>
      <c r="E7391" s="72" t="s">
        <v>5758</v>
      </c>
      <c r="F7391" s="56" t="s">
        <v>5655</v>
      </c>
    </row>
    <row r="7392" spans="1:6" x14ac:dyDescent="0.25">
      <c r="A7392" s="56" t="s">
        <v>5250</v>
      </c>
      <c r="B7392" s="56" t="s">
        <v>5655</v>
      </c>
      <c r="C7392" s="56" t="s">
        <v>5778</v>
      </c>
      <c r="D7392" s="57" t="s">
        <v>5767</v>
      </c>
      <c r="E7392" s="72" t="s">
        <v>5758</v>
      </c>
      <c r="F7392" s="56" t="s">
        <v>5655</v>
      </c>
    </row>
    <row r="7393" spans="1:6" x14ac:dyDescent="0.25">
      <c r="A7393" s="56" t="s">
        <v>649</v>
      </c>
      <c r="B7393" s="56" t="s">
        <v>5655</v>
      </c>
      <c r="C7393" s="56" t="s">
        <v>5778</v>
      </c>
      <c r="D7393" s="57" t="s">
        <v>5767</v>
      </c>
      <c r="E7393" s="72" t="s">
        <v>5758</v>
      </c>
      <c r="F7393" s="56" t="s">
        <v>5655</v>
      </c>
    </row>
    <row r="7394" spans="1:6" x14ac:dyDescent="0.25">
      <c r="A7394" s="56" t="s">
        <v>4615</v>
      </c>
      <c r="B7394" s="56" t="s">
        <v>5655</v>
      </c>
      <c r="C7394" s="56" t="s">
        <v>5778</v>
      </c>
      <c r="D7394" s="57" t="s">
        <v>5767</v>
      </c>
      <c r="E7394" s="72" t="s">
        <v>5758</v>
      </c>
      <c r="F7394" s="56" t="s">
        <v>5655</v>
      </c>
    </row>
    <row r="7395" spans="1:6" x14ac:dyDescent="0.25">
      <c r="A7395" s="56" t="s">
        <v>337</v>
      </c>
      <c r="B7395" s="56" t="s">
        <v>5655</v>
      </c>
      <c r="C7395" s="56" t="s">
        <v>5778</v>
      </c>
      <c r="D7395" s="57" t="s">
        <v>5767</v>
      </c>
      <c r="E7395" s="72" t="s">
        <v>5758</v>
      </c>
      <c r="F7395" s="56" t="s">
        <v>5655</v>
      </c>
    </row>
    <row r="7396" spans="1:6" x14ac:dyDescent="0.25">
      <c r="A7396" s="56" t="s">
        <v>4387</v>
      </c>
      <c r="B7396" s="56" t="s">
        <v>5655</v>
      </c>
      <c r="C7396" s="56" t="s">
        <v>5778</v>
      </c>
      <c r="D7396" s="57" t="s">
        <v>5767</v>
      </c>
      <c r="E7396" s="72" t="s">
        <v>5758</v>
      </c>
      <c r="F7396" s="56" t="s">
        <v>5655</v>
      </c>
    </row>
    <row r="7397" spans="1:6" x14ac:dyDescent="0.25">
      <c r="A7397" s="56" t="s">
        <v>4616</v>
      </c>
      <c r="B7397" s="56" t="s">
        <v>5655</v>
      </c>
      <c r="C7397" s="56" t="s">
        <v>5778</v>
      </c>
      <c r="D7397" s="57" t="s">
        <v>5767</v>
      </c>
      <c r="E7397" s="72" t="s">
        <v>5758</v>
      </c>
      <c r="F7397" s="56" t="s">
        <v>5655</v>
      </c>
    </row>
    <row r="7398" spans="1:6" x14ac:dyDescent="0.25">
      <c r="A7398" s="56" t="s">
        <v>4475</v>
      </c>
      <c r="B7398" s="56" t="s">
        <v>5655</v>
      </c>
      <c r="C7398" s="56" t="s">
        <v>5778</v>
      </c>
      <c r="D7398" s="57" t="s">
        <v>5767</v>
      </c>
      <c r="E7398" s="72" t="s">
        <v>5758</v>
      </c>
      <c r="F7398" s="56" t="s">
        <v>5655</v>
      </c>
    </row>
    <row r="7399" spans="1:6" x14ac:dyDescent="0.25">
      <c r="A7399" s="56" t="s">
        <v>5328</v>
      </c>
      <c r="B7399" s="56" t="s">
        <v>5655</v>
      </c>
      <c r="C7399" s="56" t="s">
        <v>5778</v>
      </c>
      <c r="D7399" s="57" t="s">
        <v>5767</v>
      </c>
      <c r="E7399" s="72" t="s">
        <v>5758</v>
      </c>
      <c r="F7399" s="56" t="s">
        <v>5655</v>
      </c>
    </row>
    <row r="7400" spans="1:6" x14ac:dyDescent="0.25">
      <c r="A7400" s="56" t="s">
        <v>3961</v>
      </c>
      <c r="B7400" s="56" t="s">
        <v>5655</v>
      </c>
      <c r="C7400" s="56" t="s">
        <v>5778</v>
      </c>
      <c r="D7400" s="57" t="s">
        <v>5767</v>
      </c>
      <c r="E7400" s="72" t="s">
        <v>5758</v>
      </c>
      <c r="F7400" s="56" t="s">
        <v>5655</v>
      </c>
    </row>
    <row r="7401" spans="1:6" x14ac:dyDescent="0.25">
      <c r="A7401" s="56" t="s">
        <v>5337</v>
      </c>
      <c r="B7401" s="56" t="s">
        <v>5655</v>
      </c>
      <c r="C7401" s="56" t="s">
        <v>5778</v>
      </c>
      <c r="D7401" s="57" t="s">
        <v>5767</v>
      </c>
      <c r="E7401" s="72" t="s">
        <v>5758</v>
      </c>
      <c r="F7401" s="56" t="s">
        <v>5655</v>
      </c>
    </row>
    <row r="7402" spans="1:6" x14ac:dyDescent="0.25">
      <c r="A7402" s="56" t="s">
        <v>195</v>
      </c>
      <c r="B7402" s="56" t="s">
        <v>5655</v>
      </c>
      <c r="C7402" s="56" t="s">
        <v>5778</v>
      </c>
      <c r="D7402" s="57" t="s">
        <v>5767</v>
      </c>
      <c r="E7402" s="72" t="s">
        <v>5758</v>
      </c>
      <c r="F7402" s="56" t="s">
        <v>5655</v>
      </c>
    </row>
    <row r="7403" spans="1:6" x14ac:dyDescent="0.25">
      <c r="A7403" s="56" t="s">
        <v>682</v>
      </c>
      <c r="B7403" s="56" t="s">
        <v>5655</v>
      </c>
      <c r="C7403" s="56" t="s">
        <v>5778</v>
      </c>
      <c r="D7403" s="57" t="s">
        <v>5767</v>
      </c>
      <c r="E7403" s="72" t="s">
        <v>5758</v>
      </c>
      <c r="F7403" s="56" t="s">
        <v>5655</v>
      </c>
    </row>
    <row r="7404" spans="1:6" x14ac:dyDescent="0.25">
      <c r="A7404" s="56" t="s">
        <v>4009</v>
      </c>
      <c r="B7404" s="56" t="s">
        <v>5655</v>
      </c>
      <c r="C7404" s="56" t="s">
        <v>5778</v>
      </c>
      <c r="D7404" s="57" t="s">
        <v>5767</v>
      </c>
      <c r="E7404" s="72" t="s">
        <v>5758</v>
      </c>
      <c r="F7404" s="56" t="s">
        <v>5655</v>
      </c>
    </row>
    <row r="7405" spans="1:6" x14ac:dyDescent="0.25">
      <c r="A7405" s="56" t="s">
        <v>448</v>
      </c>
      <c r="B7405" s="56" t="s">
        <v>5655</v>
      </c>
      <c r="C7405" s="56" t="s">
        <v>5778</v>
      </c>
      <c r="D7405" s="57" t="s">
        <v>5767</v>
      </c>
      <c r="E7405" s="72" t="s">
        <v>5758</v>
      </c>
      <c r="F7405" s="56" t="s">
        <v>5655</v>
      </c>
    </row>
    <row r="7406" spans="1:6" x14ac:dyDescent="0.25">
      <c r="A7406" s="56" t="s">
        <v>2819</v>
      </c>
      <c r="B7406" s="56" t="s">
        <v>5655</v>
      </c>
      <c r="C7406" s="56" t="s">
        <v>5778</v>
      </c>
      <c r="D7406" s="57" t="s">
        <v>5767</v>
      </c>
      <c r="E7406" s="72" t="s">
        <v>5758</v>
      </c>
      <c r="F7406" s="56" t="s">
        <v>5655</v>
      </c>
    </row>
    <row r="7407" spans="1:6" x14ac:dyDescent="0.25">
      <c r="A7407" s="56" t="s">
        <v>654</v>
      </c>
      <c r="B7407" s="56" t="s">
        <v>5655</v>
      </c>
      <c r="C7407" s="56" t="s">
        <v>5778</v>
      </c>
      <c r="D7407" s="57" t="s">
        <v>5767</v>
      </c>
      <c r="E7407" s="72" t="s">
        <v>5758</v>
      </c>
      <c r="F7407" s="56" t="s">
        <v>5655</v>
      </c>
    </row>
    <row r="7408" spans="1:6" x14ac:dyDescent="0.25">
      <c r="A7408" s="56" t="s">
        <v>2877</v>
      </c>
      <c r="B7408" s="56" t="s">
        <v>5655</v>
      </c>
      <c r="C7408" s="56" t="s">
        <v>5778</v>
      </c>
      <c r="D7408" s="57" t="s">
        <v>5767</v>
      </c>
      <c r="E7408" s="72" t="s">
        <v>5758</v>
      </c>
      <c r="F7408" s="56" t="s">
        <v>5655</v>
      </c>
    </row>
    <row r="7409" spans="1:6" x14ac:dyDescent="0.25">
      <c r="A7409" s="56" t="s">
        <v>593</v>
      </c>
      <c r="B7409" s="56" t="s">
        <v>5655</v>
      </c>
      <c r="C7409" s="56" t="s">
        <v>5778</v>
      </c>
      <c r="D7409" s="57" t="s">
        <v>5767</v>
      </c>
      <c r="E7409" s="72" t="s">
        <v>5758</v>
      </c>
      <c r="F7409" s="56" t="s">
        <v>5655</v>
      </c>
    </row>
    <row r="7410" spans="1:6" x14ac:dyDescent="0.25">
      <c r="A7410" s="56" t="s">
        <v>4013</v>
      </c>
      <c r="B7410" s="56" t="s">
        <v>5655</v>
      </c>
      <c r="C7410" s="56" t="s">
        <v>5778</v>
      </c>
      <c r="D7410" s="57" t="s">
        <v>5767</v>
      </c>
      <c r="E7410" s="72" t="s">
        <v>5758</v>
      </c>
      <c r="F7410" s="56" t="s">
        <v>5655</v>
      </c>
    </row>
    <row r="7411" spans="1:6" x14ac:dyDescent="0.25">
      <c r="A7411" s="56" t="s">
        <v>202</v>
      </c>
      <c r="B7411" s="56" t="s">
        <v>5655</v>
      </c>
      <c r="C7411" s="56" t="s">
        <v>5778</v>
      </c>
      <c r="D7411" s="57" t="s">
        <v>5767</v>
      </c>
      <c r="E7411" s="72" t="s">
        <v>5758</v>
      </c>
      <c r="F7411" s="56" t="s">
        <v>5655</v>
      </c>
    </row>
    <row r="7412" spans="1:6" x14ac:dyDescent="0.25">
      <c r="A7412" s="56" t="s">
        <v>455</v>
      </c>
      <c r="B7412" s="56" t="s">
        <v>5655</v>
      </c>
      <c r="C7412" s="56" t="s">
        <v>5778</v>
      </c>
      <c r="D7412" s="57" t="s">
        <v>5767</v>
      </c>
      <c r="E7412" s="72" t="s">
        <v>5758</v>
      </c>
      <c r="F7412" s="56" t="s">
        <v>5655</v>
      </c>
    </row>
    <row r="7413" spans="1:6" x14ac:dyDescent="0.25">
      <c r="A7413" s="56" t="s">
        <v>4361</v>
      </c>
      <c r="B7413" s="56" t="s">
        <v>5656</v>
      </c>
      <c r="C7413" s="56" t="s">
        <v>169</v>
      </c>
      <c r="D7413" s="57" t="s">
        <v>5767</v>
      </c>
      <c r="E7413" s="72" t="s">
        <v>5758</v>
      </c>
      <c r="F7413" s="56" t="s">
        <v>5656</v>
      </c>
    </row>
    <row r="7414" spans="1:6" x14ac:dyDescent="0.25">
      <c r="A7414" s="56" t="s">
        <v>4726</v>
      </c>
      <c r="B7414" s="56" t="s">
        <v>5656</v>
      </c>
      <c r="C7414" s="56" t="s">
        <v>169</v>
      </c>
      <c r="D7414" s="57" t="s">
        <v>5767</v>
      </c>
      <c r="E7414" s="72" t="s">
        <v>5758</v>
      </c>
      <c r="F7414" s="56" t="s">
        <v>5656</v>
      </c>
    </row>
    <row r="7415" spans="1:6" x14ac:dyDescent="0.25">
      <c r="A7415" s="56" t="s">
        <v>394</v>
      </c>
      <c r="B7415" s="56" t="s">
        <v>5656</v>
      </c>
      <c r="C7415" s="56" t="s">
        <v>169</v>
      </c>
      <c r="D7415" s="57" t="s">
        <v>5767</v>
      </c>
      <c r="E7415" s="72" t="s">
        <v>5758</v>
      </c>
      <c r="F7415" s="56" t="s">
        <v>5656</v>
      </c>
    </row>
    <row r="7416" spans="1:6" x14ac:dyDescent="0.25">
      <c r="A7416" s="56" t="s">
        <v>1290</v>
      </c>
      <c r="B7416" s="56" t="s">
        <v>5656</v>
      </c>
      <c r="C7416" s="56" t="s">
        <v>169</v>
      </c>
      <c r="D7416" s="57" t="s">
        <v>5767</v>
      </c>
      <c r="E7416" s="72" t="s">
        <v>5758</v>
      </c>
      <c r="F7416" s="56" t="s">
        <v>5656</v>
      </c>
    </row>
    <row r="7417" spans="1:6" x14ac:dyDescent="0.25">
      <c r="A7417" s="56" t="s">
        <v>313</v>
      </c>
      <c r="B7417" s="56" t="s">
        <v>5656</v>
      </c>
      <c r="C7417" s="56" t="s">
        <v>169</v>
      </c>
      <c r="D7417" s="57" t="s">
        <v>5767</v>
      </c>
      <c r="E7417" s="72" t="s">
        <v>5758</v>
      </c>
      <c r="F7417" s="56" t="s">
        <v>5656</v>
      </c>
    </row>
    <row r="7418" spans="1:6" x14ac:dyDescent="0.25">
      <c r="A7418" s="56" t="s">
        <v>5235</v>
      </c>
      <c r="B7418" s="56" t="s">
        <v>5656</v>
      </c>
      <c r="C7418" s="56" t="s">
        <v>169</v>
      </c>
      <c r="D7418" s="57" t="s">
        <v>5767</v>
      </c>
      <c r="E7418" s="72" t="s">
        <v>5758</v>
      </c>
      <c r="F7418" s="56" t="s">
        <v>5656</v>
      </c>
    </row>
    <row r="7419" spans="1:6" x14ac:dyDescent="0.25">
      <c r="A7419" s="56" t="s">
        <v>4362</v>
      </c>
      <c r="B7419" s="56" t="s">
        <v>5656</v>
      </c>
      <c r="C7419" s="56" t="s">
        <v>169</v>
      </c>
      <c r="D7419" s="57" t="s">
        <v>5767</v>
      </c>
      <c r="E7419" s="72" t="s">
        <v>5758</v>
      </c>
      <c r="F7419" s="56" t="s">
        <v>5656</v>
      </c>
    </row>
    <row r="7420" spans="1:6" x14ac:dyDescent="0.25">
      <c r="A7420" s="56" t="s">
        <v>171</v>
      </c>
      <c r="B7420" s="56" t="s">
        <v>5656</v>
      </c>
      <c r="C7420" s="56" t="s">
        <v>169</v>
      </c>
      <c r="D7420" s="57" t="s">
        <v>5767</v>
      </c>
      <c r="E7420" s="72" t="s">
        <v>5758</v>
      </c>
      <c r="F7420" s="56" t="s">
        <v>5656</v>
      </c>
    </row>
    <row r="7421" spans="1:6" x14ac:dyDescent="0.25">
      <c r="A7421" s="56" t="s">
        <v>660</v>
      </c>
      <c r="B7421" s="56" t="s">
        <v>5656</v>
      </c>
      <c r="C7421" s="56" t="s">
        <v>169</v>
      </c>
      <c r="D7421" s="57" t="s">
        <v>5767</v>
      </c>
      <c r="E7421" s="72" t="s">
        <v>5758</v>
      </c>
      <c r="F7421" s="56" t="s">
        <v>5656</v>
      </c>
    </row>
    <row r="7422" spans="1:6" x14ac:dyDescent="0.25">
      <c r="A7422" s="56" t="s">
        <v>209</v>
      </c>
      <c r="B7422" s="56" t="s">
        <v>5656</v>
      </c>
      <c r="C7422" s="56" t="s">
        <v>169</v>
      </c>
      <c r="D7422" s="57" t="s">
        <v>5767</v>
      </c>
      <c r="E7422" s="72" t="s">
        <v>5758</v>
      </c>
      <c r="F7422" s="56" t="s">
        <v>5656</v>
      </c>
    </row>
    <row r="7423" spans="1:6" x14ac:dyDescent="0.25">
      <c r="A7423" s="56" t="s">
        <v>396</v>
      </c>
      <c r="B7423" s="56" t="s">
        <v>5656</v>
      </c>
      <c r="C7423" s="56" t="s">
        <v>169</v>
      </c>
      <c r="D7423" s="57" t="s">
        <v>5767</v>
      </c>
      <c r="E7423" s="72" t="s">
        <v>5758</v>
      </c>
      <c r="F7423" s="56" t="s">
        <v>5656</v>
      </c>
    </row>
    <row r="7424" spans="1:6" x14ac:dyDescent="0.25">
      <c r="A7424" s="56" t="s">
        <v>352</v>
      </c>
      <c r="B7424" s="56" t="s">
        <v>5656</v>
      </c>
      <c r="C7424" s="56" t="s">
        <v>169</v>
      </c>
      <c r="D7424" s="57" t="s">
        <v>5767</v>
      </c>
      <c r="E7424" s="72" t="s">
        <v>5758</v>
      </c>
      <c r="F7424" s="56" t="s">
        <v>5656</v>
      </c>
    </row>
    <row r="7425" spans="1:6" x14ac:dyDescent="0.25">
      <c r="A7425" s="56" t="s">
        <v>250</v>
      </c>
      <c r="B7425" s="56" t="s">
        <v>5656</v>
      </c>
      <c r="C7425" s="56" t="s">
        <v>169</v>
      </c>
      <c r="D7425" s="57" t="s">
        <v>5767</v>
      </c>
      <c r="E7425" s="72" t="s">
        <v>5758</v>
      </c>
      <c r="F7425" s="56" t="s">
        <v>5656</v>
      </c>
    </row>
    <row r="7426" spans="1:6" x14ac:dyDescent="0.25">
      <c r="A7426" s="56" t="s">
        <v>398</v>
      </c>
      <c r="B7426" s="56" t="s">
        <v>5656</v>
      </c>
      <c r="C7426" s="56" t="s">
        <v>169</v>
      </c>
      <c r="D7426" s="57" t="s">
        <v>5767</v>
      </c>
      <c r="E7426" s="72" t="s">
        <v>5758</v>
      </c>
      <c r="F7426" s="56" t="s">
        <v>5656</v>
      </c>
    </row>
    <row r="7427" spans="1:6" x14ac:dyDescent="0.25">
      <c r="A7427" s="56" t="s">
        <v>399</v>
      </c>
      <c r="B7427" s="56" t="s">
        <v>5656</v>
      </c>
      <c r="C7427" s="56" t="s">
        <v>169</v>
      </c>
      <c r="D7427" s="57" t="s">
        <v>5767</v>
      </c>
      <c r="E7427" s="72" t="s">
        <v>5758</v>
      </c>
      <c r="F7427" s="56" t="s">
        <v>5656</v>
      </c>
    </row>
    <row r="7428" spans="1:6" x14ac:dyDescent="0.25">
      <c r="A7428" s="56" t="s">
        <v>319</v>
      </c>
      <c r="B7428" s="56" t="s">
        <v>5656</v>
      </c>
      <c r="C7428" s="56" t="s">
        <v>169</v>
      </c>
      <c r="D7428" s="57" t="s">
        <v>5767</v>
      </c>
      <c r="E7428" s="72" t="s">
        <v>5758</v>
      </c>
      <c r="F7428" s="56" t="s">
        <v>5656</v>
      </c>
    </row>
    <row r="7429" spans="1:6" x14ac:dyDescent="0.25">
      <c r="A7429" s="56" t="s">
        <v>2803</v>
      </c>
      <c r="B7429" s="56" t="s">
        <v>5656</v>
      </c>
      <c r="C7429" s="56" t="s">
        <v>169</v>
      </c>
      <c r="D7429" s="57" t="s">
        <v>5767</v>
      </c>
      <c r="E7429" s="72" t="s">
        <v>5758</v>
      </c>
      <c r="F7429" s="56" t="s">
        <v>5656</v>
      </c>
    </row>
    <row r="7430" spans="1:6" x14ac:dyDescent="0.25">
      <c r="A7430" s="56" t="s">
        <v>607</v>
      </c>
      <c r="B7430" s="56" t="s">
        <v>5656</v>
      </c>
      <c r="C7430" s="56" t="s">
        <v>169</v>
      </c>
      <c r="D7430" s="57" t="s">
        <v>5767</v>
      </c>
      <c r="E7430" s="72" t="s">
        <v>5758</v>
      </c>
      <c r="F7430" s="56" t="s">
        <v>5656</v>
      </c>
    </row>
    <row r="7431" spans="1:6" x14ac:dyDescent="0.25">
      <c r="A7431" s="56" t="s">
        <v>323</v>
      </c>
      <c r="B7431" s="56" t="s">
        <v>5656</v>
      </c>
      <c r="C7431" s="56" t="s">
        <v>169</v>
      </c>
      <c r="D7431" s="57" t="s">
        <v>5767</v>
      </c>
      <c r="E7431" s="72" t="s">
        <v>5758</v>
      </c>
      <c r="F7431" s="56" t="s">
        <v>5656</v>
      </c>
    </row>
    <row r="7432" spans="1:6" x14ac:dyDescent="0.25">
      <c r="A7432" s="56" t="s">
        <v>3570</v>
      </c>
      <c r="B7432" s="56" t="s">
        <v>5656</v>
      </c>
      <c r="C7432" s="56" t="s">
        <v>169</v>
      </c>
      <c r="D7432" s="57" t="s">
        <v>5767</v>
      </c>
      <c r="E7432" s="72" t="s">
        <v>5758</v>
      </c>
      <c r="F7432" s="56" t="s">
        <v>5656</v>
      </c>
    </row>
    <row r="7433" spans="1:6" x14ac:dyDescent="0.25">
      <c r="A7433" s="56" t="s">
        <v>4712</v>
      </c>
      <c r="B7433" s="56" t="s">
        <v>5656</v>
      </c>
      <c r="C7433" s="56" t="s">
        <v>169</v>
      </c>
      <c r="D7433" s="57" t="s">
        <v>5767</v>
      </c>
      <c r="E7433" s="72" t="s">
        <v>5758</v>
      </c>
      <c r="F7433" s="56" t="s">
        <v>5656</v>
      </c>
    </row>
    <row r="7434" spans="1:6" x14ac:dyDescent="0.25">
      <c r="A7434" s="56" t="s">
        <v>554</v>
      </c>
      <c r="B7434" s="56" t="s">
        <v>5656</v>
      </c>
      <c r="C7434" s="56" t="s">
        <v>169</v>
      </c>
      <c r="D7434" s="57" t="s">
        <v>5767</v>
      </c>
      <c r="E7434" s="72" t="s">
        <v>5758</v>
      </c>
      <c r="F7434" s="56" t="s">
        <v>5656</v>
      </c>
    </row>
    <row r="7435" spans="1:6" x14ac:dyDescent="0.25">
      <c r="A7435" s="56" t="s">
        <v>4702</v>
      </c>
      <c r="B7435" s="56" t="s">
        <v>5656</v>
      </c>
      <c r="C7435" s="56" t="s">
        <v>169</v>
      </c>
      <c r="D7435" s="57" t="s">
        <v>5767</v>
      </c>
      <c r="E7435" s="72" t="s">
        <v>5758</v>
      </c>
      <c r="F7435" s="56" t="s">
        <v>5656</v>
      </c>
    </row>
    <row r="7436" spans="1:6" x14ac:dyDescent="0.25">
      <c r="A7436" s="56" t="s">
        <v>4645</v>
      </c>
      <c r="B7436" s="56" t="s">
        <v>5656</v>
      </c>
      <c r="C7436" s="56" t="s">
        <v>169</v>
      </c>
      <c r="D7436" s="57" t="s">
        <v>5767</v>
      </c>
      <c r="E7436" s="72" t="s">
        <v>5758</v>
      </c>
      <c r="F7436" s="56" t="s">
        <v>5656</v>
      </c>
    </row>
    <row r="7437" spans="1:6" x14ac:dyDescent="0.25">
      <c r="A7437" s="56" t="s">
        <v>361</v>
      </c>
      <c r="B7437" s="56" t="s">
        <v>5656</v>
      </c>
      <c r="C7437" s="56" t="s">
        <v>169</v>
      </c>
      <c r="D7437" s="57" t="s">
        <v>5767</v>
      </c>
      <c r="E7437" s="72" t="s">
        <v>5758</v>
      </c>
      <c r="F7437" s="56" t="s">
        <v>5656</v>
      </c>
    </row>
    <row r="7438" spans="1:6" x14ac:dyDescent="0.25">
      <c r="A7438" s="56" t="s">
        <v>253</v>
      </c>
      <c r="B7438" s="56" t="s">
        <v>5656</v>
      </c>
      <c r="C7438" s="56" t="s">
        <v>169</v>
      </c>
      <c r="D7438" s="57" t="s">
        <v>5767</v>
      </c>
      <c r="E7438" s="72" t="s">
        <v>5758</v>
      </c>
      <c r="F7438" s="56" t="s">
        <v>5656</v>
      </c>
    </row>
    <row r="7439" spans="1:6" x14ac:dyDescent="0.25">
      <c r="A7439" s="56" t="s">
        <v>1874</v>
      </c>
      <c r="B7439" s="56" t="s">
        <v>5656</v>
      </c>
      <c r="C7439" s="56" t="s">
        <v>169</v>
      </c>
      <c r="D7439" s="57" t="s">
        <v>5767</v>
      </c>
      <c r="E7439" s="72" t="s">
        <v>5758</v>
      </c>
      <c r="F7439" s="56" t="s">
        <v>5656</v>
      </c>
    </row>
    <row r="7440" spans="1:6" x14ac:dyDescent="0.25">
      <c r="A7440" s="56" t="s">
        <v>4660</v>
      </c>
      <c r="B7440" s="56" t="s">
        <v>5656</v>
      </c>
      <c r="C7440" s="56" t="s">
        <v>169</v>
      </c>
      <c r="D7440" s="57" t="s">
        <v>5767</v>
      </c>
      <c r="E7440" s="72" t="s">
        <v>5758</v>
      </c>
      <c r="F7440" s="56" t="s">
        <v>5656</v>
      </c>
    </row>
    <row r="7441" spans="1:6" x14ac:dyDescent="0.25">
      <c r="A7441" s="56" t="s">
        <v>4384</v>
      </c>
      <c r="B7441" s="56" t="s">
        <v>5656</v>
      </c>
      <c r="C7441" s="56" t="s">
        <v>169</v>
      </c>
      <c r="D7441" s="57" t="s">
        <v>5767</v>
      </c>
      <c r="E7441" s="72" t="s">
        <v>5758</v>
      </c>
      <c r="F7441" s="56" t="s">
        <v>5656</v>
      </c>
    </row>
    <row r="7442" spans="1:6" x14ac:dyDescent="0.25">
      <c r="A7442" s="56" t="s">
        <v>5289</v>
      </c>
      <c r="B7442" s="56" t="s">
        <v>5656</v>
      </c>
      <c r="C7442" s="56" t="s">
        <v>169</v>
      </c>
      <c r="D7442" s="57" t="s">
        <v>5767</v>
      </c>
      <c r="E7442" s="72" t="s">
        <v>5758</v>
      </c>
      <c r="F7442" s="56" t="s">
        <v>5656</v>
      </c>
    </row>
    <row r="7443" spans="1:6" x14ac:dyDescent="0.25">
      <c r="A7443" s="56" t="s">
        <v>366</v>
      </c>
      <c r="B7443" s="56" t="s">
        <v>5656</v>
      </c>
      <c r="C7443" s="56" t="s">
        <v>169</v>
      </c>
      <c r="D7443" s="57" t="s">
        <v>5767</v>
      </c>
      <c r="E7443" s="72" t="s">
        <v>5758</v>
      </c>
      <c r="F7443" s="56" t="s">
        <v>5656</v>
      </c>
    </row>
    <row r="7444" spans="1:6" x14ac:dyDescent="0.25">
      <c r="A7444" s="56" t="s">
        <v>1321</v>
      </c>
      <c r="B7444" s="56" t="s">
        <v>5656</v>
      </c>
      <c r="C7444" s="56" t="s">
        <v>169</v>
      </c>
      <c r="D7444" s="57" t="s">
        <v>5767</v>
      </c>
      <c r="E7444" s="72" t="s">
        <v>5758</v>
      </c>
      <c r="F7444" s="56" t="s">
        <v>5656</v>
      </c>
    </row>
    <row r="7445" spans="1:6" x14ac:dyDescent="0.25">
      <c r="A7445" s="56" t="s">
        <v>4471</v>
      </c>
      <c r="B7445" s="56" t="s">
        <v>5656</v>
      </c>
      <c r="C7445" s="56" t="s">
        <v>169</v>
      </c>
      <c r="D7445" s="57" t="s">
        <v>5767</v>
      </c>
      <c r="E7445" s="72" t="s">
        <v>5758</v>
      </c>
      <c r="F7445" s="56" t="s">
        <v>5656</v>
      </c>
    </row>
    <row r="7446" spans="1:6" x14ac:dyDescent="0.25">
      <c r="A7446" s="56" t="s">
        <v>3183</v>
      </c>
      <c r="B7446" s="56" t="s">
        <v>5656</v>
      </c>
      <c r="C7446" s="56" t="s">
        <v>5804</v>
      </c>
      <c r="D7446" s="57" t="s">
        <v>5767</v>
      </c>
      <c r="E7446" s="72" t="s">
        <v>5758</v>
      </c>
      <c r="F7446" s="56" t="s">
        <v>5656</v>
      </c>
    </row>
    <row r="7447" spans="1:6" x14ac:dyDescent="0.25">
      <c r="A7447" s="56" t="s">
        <v>4735</v>
      </c>
      <c r="B7447" s="56" t="s">
        <v>5656</v>
      </c>
      <c r="C7447" s="56" t="s">
        <v>5804</v>
      </c>
      <c r="D7447" s="57" t="s">
        <v>5767</v>
      </c>
      <c r="E7447" s="72" t="s">
        <v>5758</v>
      </c>
      <c r="F7447" s="56" t="s">
        <v>5656</v>
      </c>
    </row>
    <row r="7448" spans="1:6" x14ac:dyDescent="0.25">
      <c r="A7448" s="56" t="s">
        <v>4473</v>
      </c>
      <c r="B7448" s="56" t="s">
        <v>5656</v>
      </c>
      <c r="C7448" s="56" t="s">
        <v>5804</v>
      </c>
      <c r="D7448" s="57" t="s">
        <v>5767</v>
      </c>
      <c r="E7448" s="72" t="s">
        <v>5758</v>
      </c>
      <c r="F7448" s="56" t="s">
        <v>5656</v>
      </c>
    </row>
    <row r="7449" spans="1:6" x14ac:dyDescent="0.25">
      <c r="A7449" s="56" t="s">
        <v>4474</v>
      </c>
      <c r="B7449" s="56" t="s">
        <v>5656</v>
      </c>
      <c r="C7449" s="56" t="s">
        <v>5804</v>
      </c>
      <c r="D7449" s="57" t="s">
        <v>5767</v>
      </c>
      <c r="E7449" s="72" t="s">
        <v>5758</v>
      </c>
      <c r="F7449" s="56" t="s">
        <v>5656</v>
      </c>
    </row>
    <row r="7450" spans="1:6" x14ac:dyDescent="0.25">
      <c r="A7450" s="56" t="s">
        <v>4689</v>
      </c>
      <c r="B7450" s="56" t="s">
        <v>5656</v>
      </c>
      <c r="C7450" s="56" t="s">
        <v>5804</v>
      </c>
      <c r="D7450" s="57" t="s">
        <v>5767</v>
      </c>
      <c r="E7450" s="72" t="s">
        <v>5758</v>
      </c>
      <c r="F7450" s="56" t="s">
        <v>5656</v>
      </c>
    </row>
    <row r="7451" spans="1:6" x14ac:dyDescent="0.25">
      <c r="A7451" s="56" t="s">
        <v>440</v>
      </c>
      <c r="B7451" s="56" t="s">
        <v>5656</v>
      </c>
      <c r="C7451" s="56" t="s">
        <v>5804</v>
      </c>
      <c r="D7451" s="57" t="s">
        <v>5767</v>
      </c>
      <c r="E7451" s="72" t="s">
        <v>5758</v>
      </c>
      <c r="F7451" s="56" t="s">
        <v>5656</v>
      </c>
    </row>
    <row r="7452" spans="1:6" x14ac:dyDescent="0.25">
      <c r="A7452" s="56" t="s">
        <v>646</v>
      </c>
      <c r="B7452" s="56" t="s">
        <v>5656</v>
      </c>
      <c r="C7452" s="56" t="s">
        <v>5804</v>
      </c>
      <c r="D7452" s="57" t="s">
        <v>5767</v>
      </c>
      <c r="E7452" s="72" t="s">
        <v>5758</v>
      </c>
      <c r="F7452" s="56" t="s">
        <v>5656</v>
      </c>
    </row>
    <row r="7453" spans="1:6" x14ac:dyDescent="0.25">
      <c r="A7453" s="56" t="s">
        <v>5249</v>
      </c>
      <c r="B7453" s="56" t="s">
        <v>5656</v>
      </c>
      <c r="C7453" s="56" t="s">
        <v>5804</v>
      </c>
      <c r="D7453" s="57" t="s">
        <v>5767</v>
      </c>
      <c r="E7453" s="72" t="s">
        <v>5758</v>
      </c>
      <c r="F7453" s="56" t="s">
        <v>5656</v>
      </c>
    </row>
    <row r="7454" spans="1:6" x14ac:dyDescent="0.25">
      <c r="A7454" s="56" t="s">
        <v>230</v>
      </c>
      <c r="B7454" s="56" t="s">
        <v>5656</v>
      </c>
      <c r="C7454" s="56" t="s">
        <v>5804</v>
      </c>
      <c r="D7454" s="57" t="s">
        <v>5767</v>
      </c>
      <c r="E7454" s="72" t="s">
        <v>5758</v>
      </c>
      <c r="F7454" s="56" t="s">
        <v>5656</v>
      </c>
    </row>
    <row r="7455" spans="1:6" x14ac:dyDescent="0.25">
      <c r="A7455" s="56" t="s">
        <v>5219</v>
      </c>
      <c r="B7455" s="56" t="s">
        <v>5656</v>
      </c>
      <c r="C7455" s="56" t="s">
        <v>5804</v>
      </c>
      <c r="D7455" s="57" t="s">
        <v>5767</v>
      </c>
      <c r="E7455" s="72" t="s">
        <v>5758</v>
      </c>
      <c r="F7455" s="56" t="s">
        <v>5656</v>
      </c>
    </row>
    <row r="7456" spans="1:6" x14ac:dyDescent="0.25">
      <c r="A7456" s="56" t="s">
        <v>3788</v>
      </c>
      <c r="B7456" s="56" t="s">
        <v>5656</v>
      </c>
      <c r="C7456" s="56" t="s">
        <v>5804</v>
      </c>
      <c r="D7456" s="57" t="s">
        <v>5767</v>
      </c>
      <c r="E7456" s="72" t="s">
        <v>5758</v>
      </c>
      <c r="F7456" s="56" t="s">
        <v>5656</v>
      </c>
    </row>
    <row r="7457" spans="1:6" x14ac:dyDescent="0.25">
      <c r="A7457" s="56" t="s">
        <v>374</v>
      </c>
      <c r="B7457" s="56" t="s">
        <v>5656</v>
      </c>
      <c r="C7457" s="56" t="s">
        <v>5804</v>
      </c>
      <c r="D7457" s="57" t="s">
        <v>5767</v>
      </c>
      <c r="E7457" s="72" t="s">
        <v>5758</v>
      </c>
      <c r="F7457" s="56" t="s">
        <v>5656</v>
      </c>
    </row>
    <row r="7458" spans="1:6" x14ac:dyDescent="0.25">
      <c r="A7458" s="56" t="s">
        <v>5290</v>
      </c>
      <c r="B7458" s="56" t="s">
        <v>5656</v>
      </c>
      <c r="C7458" s="56" t="s">
        <v>5804</v>
      </c>
      <c r="D7458" s="57" t="s">
        <v>5767</v>
      </c>
      <c r="E7458" s="72" t="s">
        <v>5758</v>
      </c>
      <c r="F7458" s="56" t="s">
        <v>5656</v>
      </c>
    </row>
    <row r="7459" spans="1:6" x14ac:dyDescent="0.25">
      <c r="A7459" s="56" t="s">
        <v>619</v>
      </c>
      <c r="B7459" s="56" t="s">
        <v>5656</v>
      </c>
      <c r="C7459" s="56" t="s">
        <v>5804</v>
      </c>
      <c r="D7459" s="57" t="s">
        <v>5767</v>
      </c>
      <c r="E7459" s="72" t="s">
        <v>5758</v>
      </c>
      <c r="F7459" s="56" t="s">
        <v>5656</v>
      </c>
    </row>
    <row r="7460" spans="1:6" x14ac:dyDescent="0.25">
      <c r="A7460" s="56" t="s">
        <v>476</v>
      </c>
      <c r="B7460" s="56" t="s">
        <v>5656</v>
      </c>
      <c r="C7460" s="56" t="s">
        <v>5804</v>
      </c>
      <c r="D7460" s="57" t="s">
        <v>5767</v>
      </c>
      <c r="E7460" s="72" t="s">
        <v>5758</v>
      </c>
      <c r="F7460" s="56" t="s">
        <v>5656</v>
      </c>
    </row>
    <row r="7461" spans="1:6" x14ac:dyDescent="0.25">
      <c r="A7461" s="56" t="s">
        <v>239</v>
      </c>
      <c r="B7461" s="56" t="s">
        <v>5656</v>
      </c>
      <c r="C7461" s="56" t="s">
        <v>5804</v>
      </c>
      <c r="D7461" s="57" t="s">
        <v>5767</v>
      </c>
      <c r="E7461" s="72" t="s">
        <v>5758</v>
      </c>
      <c r="F7461" s="56" t="s">
        <v>5656</v>
      </c>
    </row>
    <row r="7462" spans="1:6" x14ac:dyDescent="0.25">
      <c r="A7462" s="56" t="s">
        <v>3579</v>
      </c>
      <c r="B7462" s="56" t="s">
        <v>5656</v>
      </c>
      <c r="C7462" s="56" t="s">
        <v>5804</v>
      </c>
      <c r="D7462" s="57" t="s">
        <v>5767</v>
      </c>
      <c r="E7462" s="72" t="s">
        <v>5758</v>
      </c>
      <c r="F7462" s="56" t="s">
        <v>5656</v>
      </c>
    </row>
    <row r="7463" spans="1:6" x14ac:dyDescent="0.25">
      <c r="A7463" s="56" t="s">
        <v>384</v>
      </c>
      <c r="B7463" s="56" t="s">
        <v>5656</v>
      </c>
      <c r="C7463" s="56" t="s">
        <v>5804</v>
      </c>
      <c r="D7463" s="57" t="s">
        <v>5767</v>
      </c>
      <c r="E7463" s="72" t="s">
        <v>5758</v>
      </c>
      <c r="F7463" s="56" t="s">
        <v>5656</v>
      </c>
    </row>
    <row r="7464" spans="1:6" x14ac:dyDescent="0.25">
      <c r="A7464" s="56" t="s">
        <v>417</v>
      </c>
      <c r="B7464" s="56" t="s">
        <v>5656</v>
      </c>
      <c r="C7464" s="56" t="s">
        <v>5804</v>
      </c>
      <c r="D7464" s="57" t="s">
        <v>5767</v>
      </c>
      <c r="E7464" s="72" t="s">
        <v>5758</v>
      </c>
      <c r="F7464" s="56" t="s">
        <v>5656</v>
      </c>
    </row>
    <row r="7465" spans="1:6" x14ac:dyDescent="0.25">
      <c r="A7465" s="56" t="s">
        <v>686</v>
      </c>
      <c r="B7465" s="56" t="s">
        <v>5656</v>
      </c>
      <c r="C7465" s="56" t="s">
        <v>5804</v>
      </c>
      <c r="D7465" s="57" t="s">
        <v>5767</v>
      </c>
      <c r="E7465" s="72" t="s">
        <v>5758</v>
      </c>
      <c r="F7465" s="56" t="s">
        <v>5656</v>
      </c>
    </row>
    <row r="7466" spans="1:6" x14ac:dyDescent="0.25">
      <c r="A7466" s="56" t="s">
        <v>4605</v>
      </c>
      <c r="B7466" s="56" t="s">
        <v>5656</v>
      </c>
      <c r="C7466" s="56" t="s">
        <v>5804</v>
      </c>
      <c r="D7466" s="57" t="s">
        <v>5767</v>
      </c>
      <c r="E7466" s="72" t="s">
        <v>5758</v>
      </c>
      <c r="F7466" s="56" t="s">
        <v>5656</v>
      </c>
    </row>
    <row r="7467" spans="1:6" x14ac:dyDescent="0.25">
      <c r="A7467" s="56" t="s">
        <v>4359</v>
      </c>
      <c r="B7467" s="56" t="s">
        <v>5656</v>
      </c>
      <c r="C7467" s="56" t="s">
        <v>5804</v>
      </c>
      <c r="D7467" s="57" t="s">
        <v>5767</v>
      </c>
      <c r="E7467" s="72" t="s">
        <v>5758</v>
      </c>
      <c r="F7467" s="56" t="s">
        <v>5656</v>
      </c>
    </row>
    <row r="7468" spans="1:6" x14ac:dyDescent="0.25">
      <c r="A7468" s="56" t="s">
        <v>1247</v>
      </c>
      <c r="B7468" s="56" t="s">
        <v>5656</v>
      </c>
      <c r="C7468" s="56" t="s">
        <v>5804</v>
      </c>
      <c r="D7468" s="57" t="s">
        <v>5767</v>
      </c>
      <c r="E7468" s="72" t="s">
        <v>5758</v>
      </c>
      <c r="F7468" s="56" t="s">
        <v>5656</v>
      </c>
    </row>
    <row r="7469" spans="1:6" x14ac:dyDescent="0.25">
      <c r="A7469" s="56" t="s">
        <v>655</v>
      </c>
      <c r="B7469" s="56" t="s">
        <v>5656</v>
      </c>
      <c r="C7469" s="56" t="s">
        <v>5804</v>
      </c>
      <c r="D7469" s="57" t="s">
        <v>5767</v>
      </c>
      <c r="E7469" s="72" t="s">
        <v>5758</v>
      </c>
      <c r="F7469" s="56" t="s">
        <v>5656</v>
      </c>
    </row>
    <row r="7470" spans="1:6" x14ac:dyDescent="0.25">
      <c r="A7470" s="56" t="s">
        <v>389</v>
      </c>
      <c r="B7470" s="56" t="s">
        <v>5656</v>
      </c>
      <c r="C7470" s="56" t="s">
        <v>5804</v>
      </c>
      <c r="D7470" s="57" t="s">
        <v>5767</v>
      </c>
      <c r="E7470" s="72" t="s">
        <v>5758</v>
      </c>
      <c r="F7470" s="56" t="s">
        <v>5656</v>
      </c>
    </row>
    <row r="7471" spans="1:6" x14ac:dyDescent="0.25">
      <c r="A7471" s="56" t="s">
        <v>4924</v>
      </c>
      <c r="B7471" s="56" t="s">
        <v>5656</v>
      </c>
      <c r="C7471" s="56" t="s">
        <v>5804</v>
      </c>
      <c r="D7471" s="57" t="s">
        <v>5767</v>
      </c>
      <c r="E7471" s="72" t="s">
        <v>5758</v>
      </c>
      <c r="F7471" s="56" t="s">
        <v>5656</v>
      </c>
    </row>
    <row r="7472" spans="1:6" x14ac:dyDescent="0.25">
      <c r="A7472" s="56" t="s">
        <v>419</v>
      </c>
      <c r="B7472" s="56" t="s">
        <v>5656</v>
      </c>
      <c r="C7472" s="56" t="s">
        <v>5804</v>
      </c>
      <c r="D7472" s="57" t="s">
        <v>5767</v>
      </c>
      <c r="E7472" s="72" t="s">
        <v>5758</v>
      </c>
      <c r="F7472" s="56" t="s">
        <v>5656</v>
      </c>
    </row>
    <row r="7473" spans="1:6" x14ac:dyDescent="0.25">
      <c r="A7473" s="56" t="s">
        <v>4964</v>
      </c>
      <c r="B7473" s="56" t="s">
        <v>5656</v>
      </c>
      <c r="C7473" s="56" t="s">
        <v>5804</v>
      </c>
      <c r="D7473" s="57" t="s">
        <v>5767</v>
      </c>
      <c r="E7473" s="72" t="s">
        <v>5758</v>
      </c>
      <c r="F7473" s="56" t="s">
        <v>5656</v>
      </c>
    </row>
    <row r="7474" spans="1:6" x14ac:dyDescent="0.25">
      <c r="A7474" s="56" t="s">
        <v>309</v>
      </c>
      <c r="B7474" s="56" t="s">
        <v>5656</v>
      </c>
      <c r="C7474" s="56" t="s">
        <v>5804</v>
      </c>
      <c r="D7474" s="57" t="s">
        <v>5767</v>
      </c>
      <c r="E7474" s="72" t="s">
        <v>5758</v>
      </c>
      <c r="F7474" s="56" t="s">
        <v>5656</v>
      </c>
    </row>
    <row r="7475" spans="1:6" x14ac:dyDescent="0.25">
      <c r="A7475" s="56" t="s">
        <v>421</v>
      </c>
      <c r="B7475" s="56" t="s">
        <v>5656</v>
      </c>
      <c r="C7475" s="56" t="s">
        <v>5804</v>
      </c>
      <c r="D7475" s="57" t="s">
        <v>5767</v>
      </c>
      <c r="E7475" s="72" t="s">
        <v>5758</v>
      </c>
      <c r="F7475" s="56" t="s">
        <v>5656</v>
      </c>
    </row>
    <row r="7476" spans="1:6" x14ac:dyDescent="0.25">
      <c r="A7476" s="56" t="s">
        <v>454</v>
      </c>
      <c r="B7476" s="56" t="s">
        <v>5656</v>
      </c>
      <c r="C7476" s="56" t="s">
        <v>5804</v>
      </c>
      <c r="D7476" s="57" t="s">
        <v>5767</v>
      </c>
      <c r="E7476" s="72" t="s">
        <v>5758</v>
      </c>
      <c r="F7476" s="56" t="s">
        <v>5656</v>
      </c>
    </row>
    <row r="7477" spans="1:6" x14ac:dyDescent="0.25">
      <c r="A7477" s="56" t="s">
        <v>656</v>
      </c>
      <c r="B7477" s="56" t="s">
        <v>5656</v>
      </c>
      <c r="C7477" s="56" t="s">
        <v>5804</v>
      </c>
      <c r="D7477" s="57" t="s">
        <v>5767</v>
      </c>
      <c r="E7477" s="72" t="s">
        <v>5758</v>
      </c>
      <c r="F7477" s="56" t="s">
        <v>5656</v>
      </c>
    </row>
    <row r="7478" spans="1:6" x14ac:dyDescent="0.25">
      <c r="A7478" s="56" t="s">
        <v>168</v>
      </c>
      <c r="B7478" s="56" t="s">
        <v>5657</v>
      </c>
      <c r="C7478" s="56" t="s">
        <v>5781</v>
      </c>
      <c r="D7478" s="57" t="s">
        <v>5767</v>
      </c>
      <c r="E7478" s="72" t="s">
        <v>5758</v>
      </c>
      <c r="F7478" s="56" t="s">
        <v>5657</v>
      </c>
    </row>
    <row r="7479" spans="1:6" x14ac:dyDescent="0.25">
      <c r="A7479" s="56" t="s">
        <v>281</v>
      </c>
      <c r="B7479" s="56" t="s">
        <v>5657</v>
      </c>
      <c r="C7479" s="56" t="s">
        <v>5781</v>
      </c>
      <c r="D7479" s="57" t="s">
        <v>5767</v>
      </c>
      <c r="E7479" s="72" t="s">
        <v>5758</v>
      </c>
      <c r="F7479" s="56" t="s">
        <v>5657</v>
      </c>
    </row>
    <row r="7480" spans="1:6" x14ac:dyDescent="0.25">
      <c r="A7480" s="56" t="s">
        <v>4632</v>
      </c>
      <c r="B7480" s="56" t="s">
        <v>5657</v>
      </c>
      <c r="C7480" s="56" t="s">
        <v>5781</v>
      </c>
      <c r="D7480" s="57" t="s">
        <v>5767</v>
      </c>
      <c r="E7480" s="72" t="s">
        <v>5758</v>
      </c>
      <c r="F7480" s="56" t="s">
        <v>5657</v>
      </c>
    </row>
    <row r="7481" spans="1:6" x14ac:dyDescent="0.25">
      <c r="A7481" s="56" t="s">
        <v>5286</v>
      </c>
      <c r="B7481" s="56" t="s">
        <v>5657</v>
      </c>
      <c r="C7481" s="56" t="s">
        <v>5781</v>
      </c>
      <c r="D7481" s="57" t="s">
        <v>5767</v>
      </c>
      <c r="E7481" s="72" t="s">
        <v>5758</v>
      </c>
      <c r="F7481" s="56" t="s">
        <v>5657</v>
      </c>
    </row>
    <row r="7482" spans="1:6" x14ac:dyDescent="0.25">
      <c r="A7482" s="56" t="s">
        <v>5287</v>
      </c>
      <c r="B7482" s="56" t="s">
        <v>5657</v>
      </c>
      <c r="C7482" s="56" t="s">
        <v>5781</v>
      </c>
      <c r="D7482" s="57" t="s">
        <v>5767</v>
      </c>
      <c r="E7482" s="72" t="s">
        <v>5758</v>
      </c>
      <c r="F7482" s="56" t="s">
        <v>5657</v>
      </c>
    </row>
    <row r="7483" spans="1:6" x14ac:dyDescent="0.25">
      <c r="A7483" s="56" t="s">
        <v>282</v>
      </c>
      <c r="B7483" s="56" t="s">
        <v>5657</v>
      </c>
      <c r="C7483" s="56" t="s">
        <v>5781</v>
      </c>
      <c r="D7483" s="57" t="s">
        <v>5767</v>
      </c>
      <c r="E7483" s="72" t="s">
        <v>5758</v>
      </c>
      <c r="F7483" s="56" t="s">
        <v>5657</v>
      </c>
    </row>
    <row r="7484" spans="1:6" x14ac:dyDescent="0.25">
      <c r="A7484" s="56" t="s">
        <v>4307</v>
      </c>
      <c r="B7484" s="56" t="s">
        <v>5657</v>
      </c>
      <c r="C7484" s="56" t="s">
        <v>5781</v>
      </c>
      <c r="D7484" s="57" t="s">
        <v>5767</v>
      </c>
      <c r="E7484" s="72" t="s">
        <v>5758</v>
      </c>
      <c r="F7484" s="56" t="s">
        <v>5657</v>
      </c>
    </row>
    <row r="7485" spans="1:6" x14ac:dyDescent="0.25">
      <c r="A7485" s="56" t="s">
        <v>4282</v>
      </c>
      <c r="B7485" s="56" t="s">
        <v>5657</v>
      </c>
      <c r="C7485" s="56" t="s">
        <v>5781</v>
      </c>
      <c r="D7485" s="57" t="s">
        <v>5767</v>
      </c>
      <c r="E7485" s="72" t="s">
        <v>5758</v>
      </c>
      <c r="F7485" s="56" t="s">
        <v>5657</v>
      </c>
    </row>
    <row r="7486" spans="1:6" x14ac:dyDescent="0.25">
      <c r="A7486" s="56" t="s">
        <v>354</v>
      </c>
      <c r="B7486" s="56" t="s">
        <v>5657</v>
      </c>
      <c r="C7486" s="56" t="s">
        <v>5781</v>
      </c>
      <c r="D7486" s="57" t="s">
        <v>5767</v>
      </c>
      <c r="E7486" s="72" t="s">
        <v>5758</v>
      </c>
      <c r="F7486" s="56" t="s">
        <v>5657</v>
      </c>
    </row>
    <row r="7487" spans="1:6" x14ac:dyDescent="0.25">
      <c r="A7487" s="56" t="s">
        <v>251</v>
      </c>
      <c r="B7487" s="56" t="s">
        <v>5657</v>
      </c>
      <c r="C7487" s="56" t="s">
        <v>5781</v>
      </c>
      <c r="D7487" s="57" t="s">
        <v>5767</v>
      </c>
      <c r="E7487" s="72" t="s">
        <v>5758</v>
      </c>
      <c r="F7487" s="56" t="s">
        <v>5657</v>
      </c>
    </row>
    <row r="7488" spans="1:6" x14ac:dyDescent="0.25">
      <c r="A7488" s="56" t="s">
        <v>4530</v>
      </c>
      <c r="B7488" s="56" t="s">
        <v>5657</v>
      </c>
      <c r="C7488" s="56" t="s">
        <v>5781</v>
      </c>
      <c r="D7488" s="57" t="s">
        <v>5767</v>
      </c>
      <c r="E7488" s="72" t="s">
        <v>5758</v>
      </c>
      <c r="F7488" s="56" t="s">
        <v>5657</v>
      </c>
    </row>
    <row r="7489" spans="1:6" x14ac:dyDescent="0.25">
      <c r="A7489" s="56" t="s">
        <v>5296</v>
      </c>
      <c r="B7489" s="56" t="s">
        <v>5657</v>
      </c>
      <c r="C7489" s="56" t="s">
        <v>5781</v>
      </c>
      <c r="D7489" s="57" t="s">
        <v>5767</v>
      </c>
      <c r="E7489" s="72" t="s">
        <v>5758</v>
      </c>
      <c r="F7489" s="56" t="s">
        <v>5657</v>
      </c>
    </row>
    <row r="7490" spans="1:6" x14ac:dyDescent="0.25">
      <c r="A7490" s="56" t="s">
        <v>2815</v>
      </c>
      <c r="B7490" s="56" t="s">
        <v>5657</v>
      </c>
      <c r="C7490" s="56" t="s">
        <v>5781</v>
      </c>
      <c r="D7490" s="57" t="s">
        <v>5767</v>
      </c>
      <c r="E7490" s="72" t="s">
        <v>5758</v>
      </c>
      <c r="F7490" s="56" t="s">
        <v>5657</v>
      </c>
    </row>
    <row r="7491" spans="1:6" x14ac:dyDescent="0.25">
      <c r="A7491" s="56" t="s">
        <v>3642</v>
      </c>
      <c r="B7491" s="56" t="s">
        <v>5657</v>
      </c>
      <c r="C7491" s="56" t="s">
        <v>5781</v>
      </c>
      <c r="D7491" s="57" t="s">
        <v>5767</v>
      </c>
      <c r="E7491" s="72" t="s">
        <v>5758</v>
      </c>
      <c r="F7491" s="56" t="s">
        <v>5657</v>
      </c>
    </row>
    <row r="7492" spans="1:6" x14ac:dyDescent="0.25">
      <c r="A7492" s="56" t="s">
        <v>2816</v>
      </c>
      <c r="B7492" s="56" t="s">
        <v>5657</v>
      </c>
      <c r="C7492" s="56" t="s">
        <v>5781</v>
      </c>
      <c r="D7492" s="57" t="s">
        <v>5767</v>
      </c>
      <c r="E7492" s="72" t="s">
        <v>5758</v>
      </c>
      <c r="F7492" s="56" t="s">
        <v>5657</v>
      </c>
    </row>
    <row r="7493" spans="1:6" x14ac:dyDescent="0.25">
      <c r="A7493" s="56" t="s">
        <v>4439</v>
      </c>
      <c r="B7493" s="56" t="s">
        <v>5657</v>
      </c>
      <c r="C7493" s="56" t="s">
        <v>5781</v>
      </c>
      <c r="D7493" s="57" t="s">
        <v>5767</v>
      </c>
      <c r="E7493" s="72" t="s">
        <v>5758</v>
      </c>
      <c r="F7493" s="56" t="s">
        <v>5657</v>
      </c>
    </row>
    <row r="7494" spans="1:6" x14ac:dyDescent="0.25">
      <c r="A7494" s="56" t="s">
        <v>2827</v>
      </c>
      <c r="B7494" s="56" t="s">
        <v>5657</v>
      </c>
      <c r="C7494" s="56" t="s">
        <v>5781</v>
      </c>
      <c r="D7494" s="57" t="s">
        <v>5767</v>
      </c>
      <c r="E7494" s="72" t="s">
        <v>5758</v>
      </c>
      <c r="F7494" s="56" t="s">
        <v>5657</v>
      </c>
    </row>
    <row r="7495" spans="1:6" x14ac:dyDescent="0.25">
      <c r="A7495" s="56" t="s">
        <v>4128</v>
      </c>
      <c r="B7495" s="56" t="s">
        <v>5657</v>
      </c>
      <c r="C7495" s="56" t="s">
        <v>5781</v>
      </c>
      <c r="D7495" s="57" t="s">
        <v>5767</v>
      </c>
      <c r="E7495" s="72" t="s">
        <v>5758</v>
      </c>
      <c r="F7495" s="56" t="s">
        <v>5657</v>
      </c>
    </row>
    <row r="7496" spans="1:6" x14ac:dyDescent="0.25">
      <c r="A7496" s="56" t="s">
        <v>4683</v>
      </c>
      <c r="B7496" s="56" t="s">
        <v>5657</v>
      </c>
      <c r="C7496" s="56" t="s">
        <v>5781</v>
      </c>
      <c r="D7496" s="57" t="s">
        <v>5767</v>
      </c>
      <c r="E7496" s="72" t="s">
        <v>5758</v>
      </c>
      <c r="F7496" s="56" t="s">
        <v>5657</v>
      </c>
    </row>
    <row r="7497" spans="1:6" x14ac:dyDescent="0.25">
      <c r="A7497" s="56" t="s">
        <v>919</v>
      </c>
      <c r="B7497" s="56" t="s">
        <v>5657</v>
      </c>
      <c r="C7497" s="56" t="s">
        <v>5781</v>
      </c>
      <c r="D7497" s="57" t="s">
        <v>5767</v>
      </c>
      <c r="E7497" s="72" t="s">
        <v>5758</v>
      </c>
      <c r="F7497" s="56" t="s">
        <v>5657</v>
      </c>
    </row>
    <row r="7498" spans="1:6" x14ac:dyDescent="0.25">
      <c r="A7498" s="56" t="s">
        <v>610</v>
      </c>
      <c r="B7498" s="56" t="s">
        <v>5657</v>
      </c>
      <c r="C7498" s="56" t="s">
        <v>5781</v>
      </c>
      <c r="D7498" s="57" t="s">
        <v>5767</v>
      </c>
      <c r="E7498" s="72" t="s">
        <v>5758</v>
      </c>
      <c r="F7498" s="56" t="s">
        <v>5657</v>
      </c>
    </row>
    <row r="7499" spans="1:6" x14ac:dyDescent="0.25">
      <c r="A7499" s="56" t="s">
        <v>291</v>
      </c>
      <c r="B7499" s="56" t="s">
        <v>5657</v>
      </c>
      <c r="C7499" s="56" t="s">
        <v>5781</v>
      </c>
      <c r="D7499" s="57" t="s">
        <v>5767</v>
      </c>
      <c r="E7499" s="72" t="s">
        <v>5758</v>
      </c>
      <c r="F7499" s="56" t="s">
        <v>5657</v>
      </c>
    </row>
    <row r="7500" spans="1:6" x14ac:dyDescent="0.25">
      <c r="A7500" s="56" t="s">
        <v>365</v>
      </c>
      <c r="B7500" s="56" t="s">
        <v>5657</v>
      </c>
      <c r="C7500" s="56" t="s">
        <v>5781</v>
      </c>
      <c r="D7500" s="57" t="s">
        <v>5767</v>
      </c>
      <c r="E7500" s="72" t="s">
        <v>5758</v>
      </c>
      <c r="F7500" s="56" t="s">
        <v>5657</v>
      </c>
    </row>
    <row r="7501" spans="1:6" x14ac:dyDescent="0.25">
      <c r="A7501" s="56" t="s">
        <v>3786</v>
      </c>
      <c r="B7501" s="56" t="s">
        <v>5657</v>
      </c>
      <c r="C7501" s="56" t="s">
        <v>5781</v>
      </c>
      <c r="D7501" s="57" t="s">
        <v>5767</v>
      </c>
      <c r="E7501" s="72" t="s">
        <v>5758</v>
      </c>
      <c r="F7501" s="56" t="s">
        <v>5657</v>
      </c>
    </row>
    <row r="7502" spans="1:6" x14ac:dyDescent="0.25">
      <c r="A7502" s="56" t="s">
        <v>4323</v>
      </c>
      <c r="B7502" s="56" t="s">
        <v>5657</v>
      </c>
      <c r="C7502" s="56" t="s">
        <v>5781</v>
      </c>
      <c r="D7502" s="57" t="s">
        <v>5767</v>
      </c>
      <c r="E7502" s="72" t="s">
        <v>5758</v>
      </c>
      <c r="F7502" s="56" t="s">
        <v>5657</v>
      </c>
    </row>
    <row r="7503" spans="1:6" x14ac:dyDescent="0.25">
      <c r="A7503" s="56" t="s">
        <v>612</v>
      </c>
      <c r="B7503" s="56" t="s">
        <v>5657</v>
      </c>
      <c r="C7503" s="56" t="s">
        <v>5781</v>
      </c>
      <c r="D7503" s="57" t="s">
        <v>5767</v>
      </c>
      <c r="E7503" s="72" t="s">
        <v>5758</v>
      </c>
      <c r="F7503" s="56" t="s">
        <v>5657</v>
      </c>
    </row>
    <row r="7504" spans="1:6" x14ac:dyDescent="0.25">
      <c r="A7504" s="56" t="s">
        <v>183</v>
      </c>
      <c r="B7504" s="56" t="s">
        <v>5657</v>
      </c>
      <c r="C7504" s="56" t="s">
        <v>5781</v>
      </c>
      <c r="D7504" s="57" t="s">
        <v>5767</v>
      </c>
      <c r="E7504" s="72" t="s">
        <v>5758</v>
      </c>
      <c r="F7504" s="56" t="s">
        <v>5657</v>
      </c>
    </row>
    <row r="7505" spans="1:6" x14ac:dyDescent="0.25">
      <c r="A7505" s="56" t="s">
        <v>223</v>
      </c>
      <c r="B7505" s="56" t="s">
        <v>5657</v>
      </c>
      <c r="C7505" s="56" t="s">
        <v>5781</v>
      </c>
      <c r="D7505" s="57" t="s">
        <v>5767</v>
      </c>
      <c r="E7505" s="72" t="s">
        <v>5758</v>
      </c>
      <c r="F7505" s="56" t="s">
        <v>5657</v>
      </c>
    </row>
    <row r="7506" spans="1:6" x14ac:dyDescent="0.25">
      <c r="A7506" s="56" t="s">
        <v>4687</v>
      </c>
      <c r="B7506" s="56" t="s">
        <v>5657</v>
      </c>
      <c r="C7506" s="56" t="s">
        <v>5781</v>
      </c>
      <c r="D7506" s="57" t="s">
        <v>5767</v>
      </c>
      <c r="E7506" s="72" t="s">
        <v>5758</v>
      </c>
      <c r="F7506" s="56" t="s">
        <v>5657</v>
      </c>
    </row>
    <row r="7507" spans="1:6" x14ac:dyDescent="0.25">
      <c r="A7507" s="56" t="s">
        <v>675</v>
      </c>
      <c r="B7507" s="56" t="s">
        <v>5657</v>
      </c>
      <c r="C7507" s="56" t="s">
        <v>5781</v>
      </c>
      <c r="D7507" s="57" t="s">
        <v>5767</v>
      </c>
      <c r="E7507" s="72" t="s">
        <v>5758</v>
      </c>
      <c r="F7507" s="56" t="s">
        <v>5657</v>
      </c>
    </row>
    <row r="7508" spans="1:6" x14ac:dyDescent="0.25">
      <c r="A7508" s="56" t="s">
        <v>3215</v>
      </c>
      <c r="B7508" s="56" t="s">
        <v>5657</v>
      </c>
      <c r="C7508" s="56" t="s">
        <v>5781</v>
      </c>
      <c r="D7508" s="57" t="s">
        <v>5767</v>
      </c>
      <c r="E7508" s="72" t="s">
        <v>5758</v>
      </c>
      <c r="F7508" s="56" t="s">
        <v>5657</v>
      </c>
    </row>
    <row r="7509" spans="1:6" x14ac:dyDescent="0.25">
      <c r="A7509" s="56" t="s">
        <v>5229</v>
      </c>
      <c r="B7509" s="56" t="s">
        <v>5657</v>
      </c>
      <c r="C7509" s="56" t="s">
        <v>5781</v>
      </c>
      <c r="D7509" s="57" t="s">
        <v>5767</v>
      </c>
      <c r="E7509" s="72" t="s">
        <v>5758</v>
      </c>
      <c r="F7509" s="56" t="s">
        <v>5657</v>
      </c>
    </row>
    <row r="7510" spans="1:6" x14ac:dyDescent="0.25">
      <c r="A7510" s="56" t="s">
        <v>645</v>
      </c>
      <c r="B7510" s="56" t="s">
        <v>5657</v>
      </c>
      <c r="C7510" s="56" t="s">
        <v>5781</v>
      </c>
      <c r="D7510" s="57" t="s">
        <v>5767</v>
      </c>
      <c r="E7510" s="72" t="s">
        <v>5758</v>
      </c>
      <c r="F7510" s="56" t="s">
        <v>5657</v>
      </c>
    </row>
    <row r="7511" spans="1:6" x14ac:dyDescent="0.25">
      <c r="A7511" s="56" t="s">
        <v>260</v>
      </c>
      <c r="B7511" s="56" t="s">
        <v>5657</v>
      </c>
      <c r="C7511" s="56" t="s">
        <v>5781</v>
      </c>
      <c r="D7511" s="57" t="s">
        <v>5767</v>
      </c>
      <c r="E7511" s="72" t="s">
        <v>5758</v>
      </c>
      <c r="F7511" s="56" t="s">
        <v>5657</v>
      </c>
    </row>
    <row r="7512" spans="1:6" x14ac:dyDescent="0.25">
      <c r="A7512" s="56" t="s">
        <v>262</v>
      </c>
      <c r="B7512" s="56" t="s">
        <v>5657</v>
      </c>
      <c r="C7512" s="56" t="s">
        <v>280</v>
      </c>
      <c r="D7512" s="57" t="s">
        <v>5767</v>
      </c>
      <c r="E7512" s="72" t="s">
        <v>5758</v>
      </c>
      <c r="F7512" s="56" t="s">
        <v>5657</v>
      </c>
    </row>
    <row r="7513" spans="1:6" x14ac:dyDescent="0.25">
      <c r="A7513" s="56" t="s">
        <v>441</v>
      </c>
      <c r="B7513" s="56" t="s">
        <v>5657</v>
      </c>
      <c r="C7513" s="56" t="s">
        <v>280</v>
      </c>
      <c r="D7513" s="57" t="s">
        <v>5767</v>
      </c>
      <c r="E7513" s="72" t="s">
        <v>5758</v>
      </c>
      <c r="F7513" s="56" t="s">
        <v>5657</v>
      </c>
    </row>
    <row r="7514" spans="1:6" x14ac:dyDescent="0.25">
      <c r="A7514" s="56" t="s">
        <v>4401</v>
      </c>
      <c r="B7514" s="56" t="s">
        <v>5657</v>
      </c>
      <c r="C7514" s="56" t="s">
        <v>280</v>
      </c>
      <c r="D7514" s="57" t="s">
        <v>5767</v>
      </c>
      <c r="E7514" s="72" t="s">
        <v>5758</v>
      </c>
      <c r="F7514" s="56" t="s">
        <v>5657</v>
      </c>
    </row>
    <row r="7515" spans="1:6" x14ac:dyDescent="0.25">
      <c r="A7515" s="56" t="s">
        <v>469</v>
      </c>
      <c r="B7515" s="56" t="s">
        <v>5657</v>
      </c>
      <c r="C7515" s="56" t="s">
        <v>280</v>
      </c>
      <c r="D7515" s="57" t="s">
        <v>5767</v>
      </c>
      <c r="E7515" s="72" t="s">
        <v>5758</v>
      </c>
      <c r="F7515" s="56" t="s">
        <v>5657</v>
      </c>
    </row>
    <row r="7516" spans="1:6" x14ac:dyDescent="0.25">
      <c r="A7516" s="56" t="s">
        <v>232</v>
      </c>
      <c r="B7516" s="56" t="s">
        <v>5657</v>
      </c>
      <c r="C7516" s="56" t="s">
        <v>280</v>
      </c>
      <c r="D7516" s="57" t="s">
        <v>5767</v>
      </c>
      <c r="E7516" s="72" t="s">
        <v>5758</v>
      </c>
      <c r="F7516" s="56" t="s">
        <v>5657</v>
      </c>
    </row>
    <row r="7517" spans="1:6" x14ac:dyDescent="0.25">
      <c r="A7517" s="56" t="s">
        <v>191</v>
      </c>
      <c r="B7517" s="56" t="s">
        <v>5657</v>
      </c>
      <c r="C7517" s="56" t="s">
        <v>280</v>
      </c>
      <c r="D7517" s="57" t="s">
        <v>5767</v>
      </c>
      <c r="E7517" s="72" t="s">
        <v>5758</v>
      </c>
      <c r="F7517" s="56" t="s">
        <v>5657</v>
      </c>
    </row>
    <row r="7518" spans="1:6" x14ac:dyDescent="0.25">
      <c r="A7518" s="56" t="s">
        <v>5204</v>
      </c>
      <c r="B7518" s="56" t="s">
        <v>5657</v>
      </c>
      <c r="C7518" s="56" t="s">
        <v>280</v>
      </c>
      <c r="D7518" s="57" t="s">
        <v>5767</v>
      </c>
      <c r="E7518" s="72" t="s">
        <v>5758</v>
      </c>
      <c r="F7518" s="56" t="s">
        <v>5657</v>
      </c>
    </row>
    <row r="7519" spans="1:6" x14ac:dyDescent="0.25">
      <c r="A7519" s="56" t="s">
        <v>236</v>
      </c>
      <c r="B7519" s="56" t="s">
        <v>5657</v>
      </c>
      <c r="C7519" s="56" t="s">
        <v>280</v>
      </c>
      <c r="D7519" s="57" t="s">
        <v>5767</v>
      </c>
      <c r="E7519" s="72" t="s">
        <v>5758</v>
      </c>
      <c r="F7519" s="56" t="s">
        <v>5657</v>
      </c>
    </row>
    <row r="7520" spans="1:6" x14ac:dyDescent="0.25">
      <c r="A7520" s="56" t="s">
        <v>4909</v>
      </c>
      <c r="B7520" s="56" t="s">
        <v>5657</v>
      </c>
      <c r="C7520" s="56" t="s">
        <v>280</v>
      </c>
      <c r="D7520" s="57" t="s">
        <v>5767</v>
      </c>
      <c r="E7520" s="72" t="s">
        <v>5758</v>
      </c>
      <c r="F7520" s="56" t="s">
        <v>5657</v>
      </c>
    </row>
    <row r="7521" spans="1:6" x14ac:dyDescent="0.25">
      <c r="A7521" s="56" t="s">
        <v>5221</v>
      </c>
      <c r="B7521" s="56" t="s">
        <v>5657</v>
      </c>
      <c r="C7521" s="56" t="s">
        <v>280</v>
      </c>
      <c r="D7521" s="57" t="s">
        <v>5767</v>
      </c>
      <c r="E7521" s="72" t="s">
        <v>5758</v>
      </c>
      <c r="F7521" s="56" t="s">
        <v>5657</v>
      </c>
    </row>
    <row r="7522" spans="1:6" x14ac:dyDescent="0.25">
      <c r="A7522" s="56" t="s">
        <v>4087</v>
      </c>
      <c r="B7522" s="56" t="s">
        <v>5657</v>
      </c>
      <c r="C7522" s="56" t="s">
        <v>280</v>
      </c>
      <c r="D7522" s="57" t="s">
        <v>5767</v>
      </c>
      <c r="E7522" s="72" t="s">
        <v>5758</v>
      </c>
      <c r="F7522" s="56" t="s">
        <v>5657</v>
      </c>
    </row>
    <row r="7523" spans="1:6" x14ac:dyDescent="0.25">
      <c r="A7523" s="56" t="s">
        <v>4290</v>
      </c>
      <c r="B7523" s="56" t="s">
        <v>5657</v>
      </c>
      <c r="C7523" s="56" t="s">
        <v>280</v>
      </c>
      <c r="D7523" s="57" t="s">
        <v>5767</v>
      </c>
      <c r="E7523" s="72" t="s">
        <v>5758</v>
      </c>
      <c r="F7523" s="56" t="s">
        <v>5657</v>
      </c>
    </row>
    <row r="7524" spans="1:6" x14ac:dyDescent="0.25">
      <c r="A7524" s="56" t="s">
        <v>5335</v>
      </c>
      <c r="B7524" s="56" t="s">
        <v>5657</v>
      </c>
      <c r="C7524" s="56" t="s">
        <v>280</v>
      </c>
      <c r="D7524" s="57" t="s">
        <v>5767</v>
      </c>
      <c r="E7524" s="72" t="s">
        <v>5758</v>
      </c>
      <c r="F7524" s="56" t="s">
        <v>5657</v>
      </c>
    </row>
    <row r="7525" spans="1:6" x14ac:dyDescent="0.25">
      <c r="A7525" s="56" t="s">
        <v>4684</v>
      </c>
      <c r="B7525" s="56" t="s">
        <v>5657</v>
      </c>
      <c r="C7525" s="56" t="s">
        <v>280</v>
      </c>
      <c r="D7525" s="57" t="s">
        <v>5767</v>
      </c>
      <c r="E7525" s="72" t="s">
        <v>5758</v>
      </c>
      <c r="F7525" s="56" t="s">
        <v>5657</v>
      </c>
    </row>
    <row r="7526" spans="1:6" x14ac:dyDescent="0.25">
      <c r="A7526" s="56" t="s">
        <v>567</v>
      </c>
      <c r="B7526" s="56" t="s">
        <v>5657</v>
      </c>
      <c r="C7526" s="56" t="s">
        <v>280</v>
      </c>
      <c r="D7526" s="57" t="s">
        <v>5767</v>
      </c>
      <c r="E7526" s="72" t="s">
        <v>5758</v>
      </c>
      <c r="F7526" s="56" t="s">
        <v>5657</v>
      </c>
    </row>
    <row r="7527" spans="1:6" x14ac:dyDescent="0.25">
      <c r="A7527" s="56" t="s">
        <v>4357</v>
      </c>
      <c r="B7527" s="56" t="s">
        <v>5657</v>
      </c>
      <c r="C7527" s="56" t="s">
        <v>280</v>
      </c>
      <c r="D7527" s="57" t="s">
        <v>5767</v>
      </c>
      <c r="E7527" s="72" t="s">
        <v>5758</v>
      </c>
      <c r="F7527" s="56" t="s">
        <v>5657</v>
      </c>
    </row>
    <row r="7528" spans="1:6" x14ac:dyDescent="0.25">
      <c r="A7528" s="56" t="s">
        <v>624</v>
      </c>
      <c r="B7528" s="56" t="s">
        <v>5657</v>
      </c>
      <c r="C7528" s="56" t="s">
        <v>280</v>
      </c>
      <c r="D7528" s="57" t="s">
        <v>5767</v>
      </c>
      <c r="E7528" s="72" t="s">
        <v>5758</v>
      </c>
      <c r="F7528" s="56" t="s">
        <v>5657</v>
      </c>
    </row>
    <row r="7529" spans="1:6" x14ac:dyDescent="0.25">
      <c r="A7529" s="56" t="s">
        <v>305</v>
      </c>
      <c r="B7529" s="56" t="s">
        <v>5657</v>
      </c>
      <c r="C7529" s="56" t="s">
        <v>280</v>
      </c>
      <c r="D7529" s="57" t="s">
        <v>5767</v>
      </c>
      <c r="E7529" s="72" t="s">
        <v>5758</v>
      </c>
      <c r="F7529" s="56" t="s">
        <v>5657</v>
      </c>
    </row>
    <row r="7530" spans="1:6" x14ac:dyDescent="0.25">
      <c r="A7530" s="56" t="s">
        <v>4848</v>
      </c>
      <c r="B7530" s="56" t="s">
        <v>5657</v>
      </c>
      <c r="C7530" s="56" t="s">
        <v>280</v>
      </c>
      <c r="D7530" s="57" t="s">
        <v>5767</v>
      </c>
      <c r="E7530" s="72" t="s">
        <v>5758</v>
      </c>
      <c r="F7530" s="56" t="s">
        <v>5657</v>
      </c>
    </row>
    <row r="7531" spans="1:6" x14ac:dyDescent="0.25">
      <c r="A7531" s="56" t="s">
        <v>412</v>
      </c>
      <c r="B7531" s="56" t="s">
        <v>5657</v>
      </c>
      <c r="C7531" s="56" t="s">
        <v>280</v>
      </c>
      <c r="D7531" s="57" t="s">
        <v>5767</v>
      </c>
      <c r="E7531" s="72" t="s">
        <v>5758</v>
      </c>
      <c r="F7531" s="56" t="s">
        <v>5657</v>
      </c>
    </row>
    <row r="7532" spans="1:6" x14ac:dyDescent="0.25">
      <c r="A7532" s="56" t="s">
        <v>1243</v>
      </c>
      <c r="B7532" s="56" t="s">
        <v>5657</v>
      </c>
      <c r="C7532" s="56" t="s">
        <v>280</v>
      </c>
      <c r="D7532" s="57" t="s">
        <v>5767</v>
      </c>
      <c r="E7532" s="72" t="s">
        <v>5758</v>
      </c>
      <c r="F7532" s="56" t="s">
        <v>5657</v>
      </c>
    </row>
    <row r="7533" spans="1:6" x14ac:dyDescent="0.25">
      <c r="A7533" s="56" t="s">
        <v>4538</v>
      </c>
      <c r="B7533" s="56" t="s">
        <v>5657</v>
      </c>
      <c r="C7533" s="56" t="s">
        <v>280</v>
      </c>
      <c r="D7533" s="57" t="s">
        <v>5767</v>
      </c>
      <c r="E7533" s="72" t="s">
        <v>5758</v>
      </c>
      <c r="F7533" s="56" t="s">
        <v>5657</v>
      </c>
    </row>
    <row r="7534" spans="1:6" x14ac:dyDescent="0.25">
      <c r="A7534" s="56" t="s">
        <v>590</v>
      </c>
      <c r="B7534" s="56" t="s">
        <v>5657</v>
      </c>
      <c r="C7534" s="56" t="s">
        <v>280</v>
      </c>
      <c r="D7534" s="57" t="s">
        <v>5767</v>
      </c>
      <c r="E7534" s="72" t="s">
        <v>5758</v>
      </c>
      <c r="F7534" s="56" t="s">
        <v>5657</v>
      </c>
    </row>
    <row r="7535" spans="1:6" x14ac:dyDescent="0.25">
      <c r="A7535" s="56" t="s">
        <v>4692</v>
      </c>
      <c r="B7535" s="56" t="s">
        <v>5657</v>
      </c>
      <c r="C7535" s="56" t="s">
        <v>280</v>
      </c>
      <c r="D7535" s="57" t="s">
        <v>5767</v>
      </c>
      <c r="E7535" s="72" t="s">
        <v>5758</v>
      </c>
      <c r="F7535" s="56" t="s">
        <v>5657</v>
      </c>
    </row>
    <row r="7536" spans="1:6" x14ac:dyDescent="0.25">
      <c r="A7536" s="56" t="s">
        <v>4293</v>
      </c>
      <c r="B7536" s="56" t="s">
        <v>5657</v>
      </c>
      <c r="C7536" s="56" t="s">
        <v>280</v>
      </c>
      <c r="D7536" s="57" t="s">
        <v>5767</v>
      </c>
      <c r="E7536" s="72" t="s">
        <v>5758</v>
      </c>
      <c r="F7536" s="56" t="s">
        <v>5657</v>
      </c>
    </row>
    <row r="7537" spans="1:6" x14ac:dyDescent="0.25">
      <c r="A7537" s="56" t="s">
        <v>415</v>
      </c>
      <c r="B7537" s="56" t="s">
        <v>5657</v>
      </c>
      <c r="C7537" s="56" t="s">
        <v>280</v>
      </c>
      <c r="D7537" s="57" t="s">
        <v>5767</v>
      </c>
      <c r="E7537" s="72" t="s">
        <v>5758</v>
      </c>
      <c r="F7537" s="56" t="s">
        <v>5657</v>
      </c>
    </row>
    <row r="7538" spans="1:6" x14ac:dyDescent="0.25">
      <c r="A7538" s="56" t="s">
        <v>513</v>
      </c>
      <c r="B7538" s="56" t="s">
        <v>5657</v>
      </c>
      <c r="C7538" s="56" t="s">
        <v>280</v>
      </c>
      <c r="D7538" s="57" t="s">
        <v>5767</v>
      </c>
      <c r="E7538" s="72" t="s">
        <v>5758</v>
      </c>
      <c r="F7538" s="56" t="s">
        <v>5657</v>
      </c>
    </row>
    <row r="7539" spans="1:6" x14ac:dyDescent="0.25">
      <c r="A7539" s="56" t="s">
        <v>4011</v>
      </c>
      <c r="B7539" s="56" t="s">
        <v>5657</v>
      </c>
      <c r="C7539" s="56" t="s">
        <v>280</v>
      </c>
      <c r="D7539" s="57" t="s">
        <v>5767</v>
      </c>
      <c r="E7539" s="72" t="s">
        <v>5758</v>
      </c>
      <c r="F7539" s="56" t="s">
        <v>5657</v>
      </c>
    </row>
    <row r="7540" spans="1:6" x14ac:dyDescent="0.25">
      <c r="A7540" s="56" t="s">
        <v>5292</v>
      </c>
      <c r="B7540" s="56" t="s">
        <v>5657</v>
      </c>
      <c r="C7540" s="56" t="s">
        <v>280</v>
      </c>
      <c r="D7540" s="57" t="s">
        <v>5767</v>
      </c>
      <c r="E7540" s="72" t="s">
        <v>5758</v>
      </c>
      <c r="F7540" s="56" t="s">
        <v>5657</v>
      </c>
    </row>
    <row r="7541" spans="1:6" x14ac:dyDescent="0.25">
      <c r="A7541" s="56" t="s">
        <v>418</v>
      </c>
      <c r="B7541" s="56" t="s">
        <v>5657</v>
      </c>
      <c r="C7541" s="56" t="s">
        <v>280</v>
      </c>
      <c r="D7541" s="57" t="s">
        <v>5767</v>
      </c>
      <c r="E7541" s="72" t="s">
        <v>5758</v>
      </c>
      <c r="F7541" s="56" t="s">
        <v>5657</v>
      </c>
    </row>
    <row r="7542" spans="1:6" x14ac:dyDescent="0.25">
      <c r="A7542" s="56" t="s">
        <v>420</v>
      </c>
      <c r="B7542" s="56" t="s">
        <v>5657</v>
      </c>
      <c r="C7542" s="56" t="s">
        <v>280</v>
      </c>
      <c r="D7542" s="57" t="s">
        <v>5767</v>
      </c>
      <c r="E7542" s="72" t="s">
        <v>5758</v>
      </c>
      <c r="F7542" s="56" t="s">
        <v>5657</v>
      </c>
    </row>
    <row r="7543" spans="1:6" x14ac:dyDescent="0.25">
      <c r="A7543" s="56" t="s">
        <v>687</v>
      </c>
      <c r="B7543" s="56" t="s">
        <v>5657</v>
      </c>
      <c r="C7543" s="56" t="s">
        <v>280</v>
      </c>
      <c r="D7543" s="57" t="s">
        <v>5767</v>
      </c>
      <c r="E7543" s="72" t="s">
        <v>5758</v>
      </c>
      <c r="F7543" s="56" t="s">
        <v>5657</v>
      </c>
    </row>
    <row r="7544" spans="1:6" x14ac:dyDescent="0.25">
      <c r="A7544" s="56" t="s">
        <v>4029</v>
      </c>
      <c r="B7544" s="56" t="s">
        <v>5657</v>
      </c>
      <c r="C7544" s="56" t="s">
        <v>280</v>
      </c>
      <c r="D7544" s="57" t="s">
        <v>5767</v>
      </c>
      <c r="E7544" s="72" t="s">
        <v>5758</v>
      </c>
      <c r="F7544" s="56" t="s">
        <v>5657</v>
      </c>
    </row>
    <row r="7545" spans="1:6" x14ac:dyDescent="0.25">
      <c r="A7545" s="56" t="s">
        <v>392</v>
      </c>
      <c r="B7545" s="56" t="s">
        <v>5658</v>
      </c>
      <c r="C7545" s="56" t="s">
        <v>597</v>
      </c>
      <c r="D7545" s="57" t="s">
        <v>5767</v>
      </c>
      <c r="E7545" s="72" t="s">
        <v>5758</v>
      </c>
      <c r="F7545" s="56" t="s">
        <v>5658</v>
      </c>
    </row>
    <row r="7546" spans="1:6" x14ac:dyDescent="0.25">
      <c r="A7546" s="56" t="s">
        <v>573</v>
      </c>
      <c r="B7546" s="56" t="s">
        <v>5658</v>
      </c>
      <c r="C7546" s="56" t="s">
        <v>597</v>
      </c>
      <c r="D7546" s="57" t="s">
        <v>5767</v>
      </c>
      <c r="E7546" s="72" t="s">
        <v>5758</v>
      </c>
      <c r="F7546" s="56" t="s">
        <v>5658</v>
      </c>
    </row>
    <row r="7547" spans="1:6" x14ac:dyDescent="0.25">
      <c r="A7547" s="56" t="s">
        <v>4756</v>
      </c>
      <c r="B7547" s="56" t="s">
        <v>5658</v>
      </c>
      <c r="C7547" s="56" t="s">
        <v>597</v>
      </c>
      <c r="D7547" s="57" t="s">
        <v>5767</v>
      </c>
      <c r="E7547" s="72" t="s">
        <v>5758</v>
      </c>
      <c r="F7547" s="56" t="s">
        <v>5658</v>
      </c>
    </row>
    <row r="7548" spans="1:6" x14ac:dyDescent="0.25">
      <c r="A7548" s="56" t="s">
        <v>4708</v>
      </c>
      <c r="B7548" s="56" t="s">
        <v>5658</v>
      </c>
      <c r="C7548" s="56" t="s">
        <v>597</v>
      </c>
      <c r="D7548" s="57" t="s">
        <v>5767</v>
      </c>
      <c r="E7548" s="72" t="s">
        <v>5758</v>
      </c>
      <c r="F7548" s="56" t="s">
        <v>5658</v>
      </c>
    </row>
    <row r="7549" spans="1:6" x14ac:dyDescent="0.25">
      <c r="A7549" s="56" t="s">
        <v>351</v>
      </c>
      <c r="B7549" s="56" t="s">
        <v>5658</v>
      </c>
      <c r="C7549" s="56" t="s">
        <v>597</v>
      </c>
      <c r="D7549" s="57" t="s">
        <v>5767</v>
      </c>
      <c r="E7549" s="72" t="s">
        <v>5758</v>
      </c>
      <c r="F7549" s="56" t="s">
        <v>5658</v>
      </c>
    </row>
    <row r="7550" spans="1:6" x14ac:dyDescent="0.25">
      <c r="A7550" s="56" t="s">
        <v>244</v>
      </c>
      <c r="B7550" s="56" t="s">
        <v>5658</v>
      </c>
      <c r="C7550" s="56" t="s">
        <v>597</v>
      </c>
      <c r="D7550" s="57" t="s">
        <v>5767</v>
      </c>
      <c r="E7550" s="72" t="s">
        <v>5758</v>
      </c>
      <c r="F7550" s="56" t="s">
        <v>5658</v>
      </c>
    </row>
    <row r="7551" spans="1:6" x14ac:dyDescent="0.25">
      <c r="A7551" s="56" t="s">
        <v>4348</v>
      </c>
      <c r="B7551" s="56" t="s">
        <v>5658</v>
      </c>
      <c r="C7551" s="56" t="s">
        <v>597</v>
      </c>
      <c r="D7551" s="57" t="s">
        <v>5767</v>
      </c>
      <c r="E7551" s="72" t="s">
        <v>5758</v>
      </c>
      <c r="F7551" s="56" t="s">
        <v>5658</v>
      </c>
    </row>
    <row r="7552" spans="1:6" x14ac:dyDescent="0.25">
      <c r="A7552" s="56" t="s">
        <v>284</v>
      </c>
      <c r="B7552" s="56" t="s">
        <v>5658</v>
      </c>
      <c r="C7552" s="56" t="s">
        <v>597</v>
      </c>
      <c r="D7552" s="57" t="s">
        <v>5767</v>
      </c>
      <c r="E7552" s="72" t="s">
        <v>5758</v>
      </c>
      <c r="F7552" s="56" t="s">
        <v>5658</v>
      </c>
    </row>
    <row r="7553" spans="1:6" x14ac:dyDescent="0.25">
      <c r="A7553" s="56" t="s">
        <v>2857</v>
      </c>
      <c r="B7553" s="56" t="s">
        <v>5658</v>
      </c>
      <c r="C7553" s="56" t="s">
        <v>597</v>
      </c>
      <c r="D7553" s="57" t="s">
        <v>5767</v>
      </c>
      <c r="E7553" s="72" t="s">
        <v>5758</v>
      </c>
      <c r="F7553" s="56" t="s">
        <v>5658</v>
      </c>
    </row>
    <row r="7554" spans="1:6" x14ac:dyDescent="0.25">
      <c r="A7554" s="56" t="s">
        <v>2912</v>
      </c>
      <c r="B7554" s="56" t="s">
        <v>5658</v>
      </c>
      <c r="C7554" s="56" t="s">
        <v>597</v>
      </c>
      <c r="D7554" s="57" t="s">
        <v>5767</v>
      </c>
      <c r="E7554" s="72" t="s">
        <v>5758</v>
      </c>
      <c r="F7554" s="56" t="s">
        <v>5658</v>
      </c>
    </row>
    <row r="7555" spans="1:6" x14ac:dyDescent="0.25">
      <c r="A7555" s="56" t="s">
        <v>5224</v>
      </c>
      <c r="B7555" s="56" t="s">
        <v>5658</v>
      </c>
      <c r="C7555" s="56" t="s">
        <v>597</v>
      </c>
      <c r="D7555" s="57" t="s">
        <v>5767</v>
      </c>
      <c r="E7555" s="72" t="s">
        <v>5758</v>
      </c>
      <c r="F7555" s="56" t="s">
        <v>5658</v>
      </c>
    </row>
    <row r="7556" spans="1:6" x14ac:dyDescent="0.25">
      <c r="A7556" s="56" t="s">
        <v>355</v>
      </c>
      <c r="B7556" s="56" t="s">
        <v>5658</v>
      </c>
      <c r="C7556" s="56" t="s">
        <v>597</v>
      </c>
      <c r="D7556" s="57" t="s">
        <v>5767</v>
      </c>
      <c r="E7556" s="72" t="s">
        <v>5758</v>
      </c>
      <c r="F7556" s="56" t="s">
        <v>5658</v>
      </c>
    </row>
    <row r="7557" spans="1:6" x14ac:dyDescent="0.25">
      <c r="A7557" s="56" t="s">
        <v>356</v>
      </c>
      <c r="B7557" s="56" t="s">
        <v>5658</v>
      </c>
      <c r="C7557" s="56" t="s">
        <v>597</v>
      </c>
      <c r="D7557" s="57" t="s">
        <v>5767</v>
      </c>
      <c r="E7557" s="72" t="s">
        <v>5758</v>
      </c>
      <c r="F7557" s="56" t="s">
        <v>5658</v>
      </c>
    </row>
    <row r="7558" spans="1:6" x14ac:dyDescent="0.25">
      <c r="A7558" s="56" t="s">
        <v>576</v>
      </c>
      <c r="B7558" s="56" t="s">
        <v>5658</v>
      </c>
      <c r="C7558" s="56" t="s">
        <v>597</v>
      </c>
      <c r="D7558" s="57" t="s">
        <v>5767</v>
      </c>
      <c r="E7558" s="72" t="s">
        <v>5758</v>
      </c>
      <c r="F7558" s="56" t="s">
        <v>5658</v>
      </c>
    </row>
    <row r="7559" spans="1:6" x14ac:dyDescent="0.25">
      <c r="A7559" s="56" t="s">
        <v>2992</v>
      </c>
      <c r="B7559" s="56" t="s">
        <v>5658</v>
      </c>
      <c r="C7559" s="56" t="s">
        <v>597</v>
      </c>
      <c r="D7559" s="57" t="s">
        <v>5767</v>
      </c>
      <c r="E7559" s="72" t="s">
        <v>5758</v>
      </c>
      <c r="F7559" s="56" t="s">
        <v>5658</v>
      </c>
    </row>
    <row r="7560" spans="1:6" x14ac:dyDescent="0.25">
      <c r="A7560" s="56" t="s">
        <v>4269</v>
      </c>
      <c r="B7560" s="56" t="s">
        <v>5658</v>
      </c>
      <c r="C7560" s="56" t="s">
        <v>597</v>
      </c>
      <c r="D7560" s="57" t="s">
        <v>5767</v>
      </c>
      <c r="E7560" s="72" t="s">
        <v>5758</v>
      </c>
      <c r="F7560" s="56" t="s">
        <v>5658</v>
      </c>
    </row>
    <row r="7561" spans="1:6" x14ac:dyDescent="0.25">
      <c r="A7561" s="56" t="s">
        <v>4733</v>
      </c>
      <c r="B7561" s="56" t="s">
        <v>5658</v>
      </c>
      <c r="C7561" s="56" t="s">
        <v>597</v>
      </c>
      <c r="D7561" s="57" t="s">
        <v>5767</v>
      </c>
      <c r="E7561" s="72" t="s">
        <v>5758</v>
      </c>
      <c r="F7561" s="56" t="s">
        <v>5658</v>
      </c>
    </row>
    <row r="7562" spans="1:6" x14ac:dyDescent="0.25">
      <c r="A7562" s="56" t="s">
        <v>4430</v>
      </c>
      <c r="B7562" s="56" t="s">
        <v>5658</v>
      </c>
      <c r="C7562" s="56" t="s">
        <v>597</v>
      </c>
      <c r="D7562" s="57" t="s">
        <v>5767</v>
      </c>
      <c r="E7562" s="72" t="s">
        <v>5758</v>
      </c>
      <c r="F7562" s="56" t="s">
        <v>5658</v>
      </c>
    </row>
    <row r="7563" spans="1:6" x14ac:dyDescent="0.25">
      <c r="A7563" s="56" t="s">
        <v>327</v>
      </c>
      <c r="B7563" s="56" t="s">
        <v>5658</v>
      </c>
      <c r="C7563" s="56" t="s">
        <v>597</v>
      </c>
      <c r="D7563" s="57" t="s">
        <v>5767</v>
      </c>
      <c r="E7563" s="72" t="s">
        <v>5758</v>
      </c>
      <c r="F7563" s="56" t="s">
        <v>5658</v>
      </c>
    </row>
    <row r="7564" spans="1:6" x14ac:dyDescent="0.25">
      <c r="A7564" s="56" t="s">
        <v>4771</v>
      </c>
      <c r="B7564" s="56" t="s">
        <v>5658</v>
      </c>
      <c r="C7564" s="56" t="s">
        <v>597</v>
      </c>
      <c r="D7564" s="57" t="s">
        <v>5767</v>
      </c>
      <c r="E7564" s="72" t="s">
        <v>5758</v>
      </c>
      <c r="F7564" s="56" t="s">
        <v>5658</v>
      </c>
    </row>
    <row r="7565" spans="1:6" x14ac:dyDescent="0.25">
      <c r="A7565" s="56" t="s">
        <v>328</v>
      </c>
      <c r="B7565" s="56" t="s">
        <v>5658</v>
      </c>
      <c r="C7565" s="56" t="s">
        <v>597</v>
      </c>
      <c r="D7565" s="57" t="s">
        <v>5767</v>
      </c>
      <c r="E7565" s="72" t="s">
        <v>5758</v>
      </c>
      <c r="F7565" s="56" t="s">
        <v>5658</v>
      </c>
    </row>
    <row r="7566" spans="1:6" x14ac:dyDescent="0.25">
      <c r="A7566" s="56" t="s">
        <v>435</v>
      </c>
      <c r="B7566" s="56" t="s">
        <v>5658</v>
      </c>
      <c r="C7566" s="56" t="s">
        <v>597</v>
      </c>
      <c r="D7566" s="57" t="s">
        <v>5767</v>
      </c>
      <c r="E7566" s="72" t="s">
        <v>5758</v>
      </c>
      <c r="F7566" s="56" t="s">
        <v>5658</v>
      </c>
    </row>
    <row r="7567" spans="1:6" x14ac:dyDescent="0.25">
      <c r="A7567" s="56" t="s">
        <v>670</v>
      </c>
      <c r="B7567" s="56" t="s">
        <v>5658</v>
      </c>
      <c r="C7567" s="56" t="s">
        <v>597</v>
      </c>
      <c r="D7567" s="57" t="s">
        <v>5767</v>
      </c>
      <c r="E7567" s="72" t="s">
        <v>5758</v>
      </c>
      <c r="F7567" s="56" t="s">
        <v>5658</v>
      </c>
    </row>
    <row r="7568" spans="1:6" x14ac:dyDescent="0.25">
      <c r="A7568" s="56" t="s">
        <v>671</v>
      </c>
      <c r="B7568" s="56" t="s">
        <v>5658</v>
      </c>
      <c r="C7568" s="56" t="s">
        <v>597</v>
      </c>
      <c r="D7568" s="57" t="s">
        <v>5767</v>
      </c>
      <c r="E7568" s="72" t="s">
        <v>5758</v>
      </c>
      <c r="F7568" s="56" t="s">
        <v>5658</v>
      </c>
    </row>
    <row r="7569" spans="1:6" x14ac:dyDescent="0.25">
      <c r="A7569" s="56" t="s">
        <v>4686</v>
      </c>
      <c r="B7569" s="56" t="s">
        <v>5658</v>
      </c>
      <c r="C7569" s="56" t="s">
        <v>597</v>
      </c>
      <c r="D7569" s="57" t="s">
        <v>5767</v>
      </c>
      <c r="E7569" s="72" t="s">
        <v>5758</v>
      </c>
      <c r="F7569" s="56" t="s">
        <v>5658</v>
      </c>
    </row>
    <row r="7570" spans="1:6" x14ac:dyDescent="0.25">
      <c r="A7570" s="56" t="s">
        <v>437</v>
      </c>
      <c r="B7570" s="56" t="s">
        <v>5658</v>
      </c>
      <c r="C7570" s="56" t="s">
        <v>597</v>
      </c>
      <c r="D7570" s="57" t="s">
        <v>5767</v>
      </c>
      <c r="E7570" s="72" t="s">
        <v>5758</v>
      </c>
      <c r="F7570" s="56" t="s">
        <v>5658</v>
      </c>
    </row>
    <row r="7571" spans="1:6" x14ac:dyDescent="0.25">
      <c r="A7571" s="56" t="s">
        <v>4761</v>
      </c>
      <c r="B7571" s="56" t="s">
        <v>5658</v>
      </c>
      <c r="C7571" s="56" t="s">
        <v>597</v>
      </c>
      <c r="D7571" s="57" t="s">
        <v>5767</v>
      </c>
      <c r="E7571" s="72" t="s">
        <v>5758</v>
      </c>
      <c r="F7571" s="56" t="s">
        <v>5658</v>
      </c>
    </row>
    <row r="7572" spans="1:6" x14ac:dyDescent="0.25">
      <c r="A7572" s="56" t="s">
        <v>613</v>
      </c>
      <c r="B7572" s="56" t="s">
        <v>5658</v>
      </c>
      <c r="C7572" s="56" t="s">
        <v>597</v>
      </c>
      <c r="D7572" s="57" t="s">
        <v>5767</v>
      </c>
      <c r="E7572" s="72" t="s">
        <v>5758</v>
      </c>
      <c r="F7572" s="56" t="s">
        <v>5658</v>
      </c>
    </row>
    <row r="7573" spans="1:6" x14ac:dyDescent="0.25">
      <c r="A7573" s="56" t="s">
        <v>368</v>
      </c>
      <c r="B7573" s="56" t="s">
        <v>5658</v>
      </c>
      <c r="C7573" s="56" t="s">
        <v>597</v>
      </c>
      <c r="D7573" s="57" t="s">
        <v>5767</v>
      </c>
      <c r="E7573" s="72" t="s">
        <v>5758</v>
      </c>
      <c r="F7573" s="56" t="s">
        <v>5658</v>
      </c>
    </row>
    <row r="7574" spans="1:6" x14ac:dyDescent="0.25">
      <c r="A7574" s="56" t="s">
        <v>2844</v>
      </c>
      <c r="B7574" s="56" t="s">
        <v>5658</v>
      </c>
      <c r="C7574" s="56" t="s">
        <v>597</v>
      </c>
      <c r="D7574" s="57" t="s">
        <v>5767</v>
      </c>
      <c r="E7574" s="72" t="s">
        <v>5758</v>
      </c>
      <c r="F7574" s="56" t="s">
        <v>5658</v>
      </c>
    </row>
    <row r="7575" spans="1:6" x14ac:dyDescent="0.25">
      <c r="A7575" s="56" t="s">
        <v>674</v>
      </c>
      <c r="B7575" s="56" t="s">
        <v>5658</v>
      </c>
      <c r="C7575" s="56" t="s">
        <v>597</v>
      </c>
      <c r="D7575" s="57" t="s">
        <v>5767</v>
      </c>
      <c r="E7575" s="72" t="s">
        <v>5758</v>
      </c>
      <c r="F7575" s="56" t="s">
        <v>5658</v>
      </c>
    </row>
    <row r="7576" spans="1:6" x14ac:dyDescent="0.25">
      <c r="A7576" s="56" t="s">
        <v>224</v>
      </c>
      <c r="B7576" s="56" t="s">
        <v>5658</v>
      </c>
      <c r="C7576" s="56" t="s">
        <v>597</v>
      </c>
      <c r="D7576" s="57" t="s">
        <v>5767</v>
      </c>
      <c r="E7576" s="72" t="s">
        <v>5758</v>
      </c>
      <c r="F7576" s="56" t="s">
        <v>5658</v>
      </c>
    </row>
    <row r="7577" spans="1:6" x14ac:dyDescent="0.25">
      <c r="A7577" s="56" t="s">
        <v>4917</v>
      </c>
      <c r="B7577" s="56" t="s">
        <v>5658</v>
      </c>
      <c r="C7577" s="56" t="s">
        <v>597</v>
      </c>
      <c r="D7577" s="57" t="s">
        <v>5767</v>
      </c>
      <c r="E7577" s="72" t="s">
        <v>5758</v>
      </c>
      <c r="F7577" s="56" t="s">
        <v>5658</v>
      </c>
    </row>
    <row r="7578" spans="1:6" x14ac:dyDescent="0.25">
      <c r="A7578" s="56" t="s">
        <v>557</v>
      </c>
      <c r="B7578" s="56" t="s">
        <v>5658</v>
      </c>
      <c r="C7578" s="56" t="s">
        <v>424</v>
      </c>
      <c r="D7578" s="57" t="s">
        <v>5767</v>
      </c>
      <c r="E7578" s="72" t="s">
        <v>5758</v>
      </c>
      <c r="F7578" s="56" t="s">
        <v>5658</v>
      </c>
    </row>
    <row r="7579" spans="1:6" x14ac:dyDescent="0.25">
      <c r="A7579" s="56" t="s">
        <v>5303</v>
      </c>
      <c r="B7579" s="56" t="s">
        <v>5658</v>
      </c>
      <c r="C7579" s="56" t="s">
        <v>424</v>
      </c>
      <c r="D7579" s="57" t="s">
        <v>5767</v>
      </c>
      <c r="E7579" s="72" t="s">
        <v>5758</v>
      </c>
      <c r="F7579" s="56" t="s">
        <v>5658</v>
      </c>
    </row>
    <row r="7580" spans="1:6" x14ac:dyDescent="0.25">
      <c r="A7580" s="56" t="s">
        <v>467</v>
      </c>
      <c r="B7580" s="56" t="s">
        <v>5658</v>
      </c>
      <c r="C7580" s="56" t="s">
        <v>424</v>
      </c>
      <c r="D7580" s="57" t="s">
        <v>5767</v>
      </c>
      <c r="E7580" s="72" t="s">
        <v>5758</v>
      </c>
      <c r="F7580" s="56" t="s">
        <v>5658</v>
      </c>
    </row>
    <row r="7581" spans="1:6" x14ac:dyDescent="0.25">
      <c r="A7581" s="56" t="s">
        <v>439</v>
      </c>
      <c r="B7581" s="56" t="s">
        <v>5658</v>
      </c>
      <c r="C7581" s="56" t="s">
        <v>424</v>
      </c>
      <c r="D7581" s="57" t="s">
        <v>5767</v>
      </c>
      <c r="E7581" s="72" t="s">
        <v>5758</v>
      </c>
      <c r="F7581" s="56" t="s">
        <v>5658</v>
      </c>
    </row>
    <row r="7582" spans="1:6" x14ac:dyDescent="0.25">
      <c r="A7582" s="56" t="s">
        <v>188</v>
      </c>
      <c r="B7582" s="56" t="s">
        <v>5658</v>
      </c>
      <c r="C7582" s="56" t="s">
        <v>424</v>
      </c>
      <c r="D7582" s="57" t="s">
        <v>5767</v>
      </c>
      <c r="E7582" s="72" t="s">
        <v>5758</v>
      </c>
      <c r="F7582" s="56" t="s">
        <v>5658</v>
      </c>
    </row>
    <row r="7583" spans="1:6" x14ac:dyDescent="0.25">
      <c r="A7583" s="56" t="s">
        <v>228</v>
      </c>
      <c r="B7583" s="56" t="s">
        <v>5658</v>
      </c>
      <c r="C7583" s="56" t="s">
        <v>424</v>
      </c>
      <c r="D7583" s="57" t="s">
        <v>5767</v>
      </c>
      <c r="E7583" s="72" t="s">
        <v>5758</v>
      </c>
      <c r="F7583" s="56" t="s">
        <v>5658</v>
      </c>
    </row>
    <row r="7584" spans="1:6" x14ac:dyDescent="0.25">
      <c r="A7584" s="56" t="s">
        <v>189</v>
      </c>
      <c r="B7584" s="56" t="s">
        <v>5658</v>
      </c>
      <c r="C7584" s="56" t="s">
        <v>424</v>
      </c>
      <c r="D7584" s="57" t="s">
        <v>5767</v>
      </c>
      <c r="E7584" s="72" t="s">
        <v>5758</v>
      </c>
      <c r="F7584" s="56" t="s">
        <v>5658</v>
      </c>
    </row>
    <row r="7585" spans="1:6" x14ac:dyDescent="0.25">
      <c r="A7585" s="56" t="s">
        <v>5297</v>
      </c>
      <c r="B7585" s="56" t="s">
        <v>5658</v>
      </c>
      <c r="C7585" s="56" t="s">
        <v>424</v>
      </c>
      <c r="D7585" s="57" t="s">
        <v>5767</v>
      </c>
      <c r="E7585" s="72" t="s">
        <v>5758</v>
      </c>
      <c r="F7585" s="56" t="s">
        <v>5658</v>
      </c>
    </row>
    <row r="7586" spans="1:6" x14ac:dyDescent="0.25">
      <c r="A7586" s="56" t="s">
        <v>4577</v>
      </c>
      <c r="B7586" s="56" t="s">
        <v>5658</v>
      </c>
      <c r="C7586" s="56" t="s">
        <v>424</v>
      </c>
      <c r="D7586" s="57" t="s">
        <v>5767</v>
      </c>
      <c r="E7586" s="72" t="s">
        <v>5758</v>
      </c>
      <c r="F7586" s="56" t="s">
        <v>5658</v>
      </c>
    </row>
    <row r="7587" spans="1:6" x14ac:dyDescent="0.25">
      <c r="A7587" s="56" t="s">
        <v>5191</v>
      </c>
      <c r="B7587" s="56" t="s">
        <v>5658</v>
      </c>
      <c r="C7587" s="56" t="s">
        <v>424</v>
      </c>
      <c r="D7587" s="57" t="s">
        <v>5767</v>
      </c>
      <c r="E7587" s="72" t="s">
        <v>5758</v>
      </c>
      <c r="F7587" s="56" t="s">
        <v>5658</v>
      </c>
    </row>
    <row r="7588" spans="1:6" x14ac:dyDescent="0.25">
      <c r="A7588" s="56" t="s">
        <v>2994</v>
      </c>
      <c r="B7588" s="56" t="s">
        <v>5658</v>
      </c>
      <c r="C7588" s="56" t="s">
        <v>424</v>
      </c>
      <c r="D7588" s="57" t="s">
        <v>5767</v>
      </c>
      <c r="E7588" s="72" t="s">
        <v>5758</v>
      </c>
      <c r="F7588" s="56" t="s">
        <v>5658</v>
      </c>
    </row>
    <row r="7589" spans="1:6" x14ac:dyDescent="0.25">
      <c r="A7589" s="56" t="s">
        <v>680</v>
      </c>
      <c r="B7589" s="56" t="s">
        <v>5658</v>
      </c>
      <c r="C7589" s="56" t="s">
        <v>424</v>
      </c>
      <c r="D7589" s="57" t="s">
        <v>5767</v>
      </c>
      <c r="E7589" s="72" t="s">
        <v>5758</v>
      </c>
      <c r="F7589" s="56" t="s">
        <v>5658</v>
      </c>
    </row>
    <row r="7590" spans="1:6" x14ac:dyDescent="0.25">
      <c r="A7590" s="56" t="s">
        <v>5194</v>
      </c>
      <c r="B7590" s="56" t="s">
        <v>5658</v>
      </c>
      <c r="C7590" s="56" t="s">
        <v>424</v>
      </c>
      <c r="D7590" s="57" t="s">
        <v>5767</v>
      </c>
      <c r="E7590" s="72" t="s">
        <v>5758</v>
      </c>
      <c r="F7590" s="56" t="s">
        <v>5658</v>
      </c>
    </row>
    <row r="7591" spans="1:6" x14ac:dyDescent="0.25">
      <c r="A7591" s="56" t="s">
        <v>565</v>
      </c>
      <c r="B7591" s="56" t="s">
        <v>5658</v>
      </c>
      <c r="C7591" s="56" t="s">
        <v>424</v>
      </c>
      <c r="D7591" s="57" t="s">
        <v>5767</v>
      </c>
      <c r="E7591" s="72" t="s">
        <v>5758</v>
      </c>
      <c r="F7591" s="56" t="s">
        <v>5658</v>
      </c>
    </row>
    <row r="7592" spans="1:6" x14ac:dyDescent="0.25">
      <c r="A7592" s="56" t="s">
        <v>445</v>
      </c>
      <c r="B7592" s="56" t="s">
        <v>5658</v>
      </c>
      <c r="C7592" s="56" t="s">
        <v>424</v>
      </c>
      <c r="D7592" s="57" t="s">
        <v>5767</v>
      </c>
      <c r="E7592" s="72" t="s">
        <v>5758</v>
      </c>
      <c r="F7592" s="56" t="s">
        <v>5658</v>
      </c>
    </row>
    <row r="7593" spans="1:6" x14ac:dyDescent="0.25">
      <c r="A7593" s="56" t="s">
        <v>303</v>
      </c>
      <c r="B7593" s="56" t="s">
        <v>5658</v>
      </c>
      <c r="C7593" s="56" t="s">
        <v>424</v>
      </c>
      <c r="D7593" s="57" t="s">
        <v>5767</v>
      </c>
      <c r="E7593" s="72" t="s">
        <v>5758</v>
      </c>
      <c r="F7593" s="56" t="s">
        <v>5658</v>
      </c>
    </row>
    <row r="7594" spans="1:6" x14ac:dyDescent="0.25">
      <c r="A7594" s="56" t="s">
        <v>3577</v>
      </c>
      <c r="B7594" s="56" t="s">
        <v>5658</v>
      </c>
      <c r="C7594" s="56" t="s">
        <v>424</v>
      </c>
      <c r="D7594" s="57" t="s">
        <v>5767</v>
      </c>
      <c r="E7594" s="72" t="s">
        <v>5758</v>
      </c>
      <c r="F7594" s="56" t="s">
        <v>5658</v>
      </c>
    </row>
    <row r="7595" spans="1:6" x14ac:dyDescent="0.25">
      <c r="A7595" s="56" t="s">
        <v>4368</v>
      </c>
      <c r="B7595" s="56" t="s">
        <v>5658</v>
      </c>
      <c r="C7595" s="56" t="s">
        <v>424</v>
      </c>
      <c r="D7595" s="57" t="s">
        <v>5767</v>
      </c>
      <c r="E7595" s="72" t="s">
        <v>5758</v>
      </c>
      <c r="F7595" s="56" t="s">
        <v>5658</v>
      </c>
    </row>
    <row r="7596" spans="1:6" x14ac:dyDescent="0.25">
      <c r="A7596" s="56" t="s">
        <v>340</v>
      </c>
      <c r="B7596" s="56" t="s">
        <v>5658</v>
      </c>
      <c r="C7596" s="56" t="s">
        <v>424</v>
      </c>
      <c r="D7596" s="57" t="s">
        <v>5767</v>
      </c>
      <c r="E7596" s="72" t="s">
        <v>5758</v>
      </c>
      <c r="F7596" s="56" t="s">
        <v>5658</v>
      </c>
    </row>
    <row r="7597" spans="1:6" x14ac:dyDescent="0.25">
      <c r="A7597" s="56" t="s">
        <v>193</v>
      </c>
      <c r="B7597" s="56" t="s">
        <v>5658</v>
      </c>
      <c r="C7597" s="56" t="s">
        <v>424</v>
      </c>
      <c r="D7597" s="57" t="s">
        <v>5767</v>
      </c>
      <c r="E7597" s="72" t="s">
        <v>5758</v>
      </c>
      <c r="F7597" s="56" t="s">
        <v>5658</v>
      </c>
    </row>
    <row r="7598" spans="1:6" x14ac:dyDescent="0.25">
      <c r="A7598" s="56" t="s">
        <v>5197</v>
      </c>
      <c r="B7598" s="56" t="s">
        <v>5658</v>
      </c>
      <c r="C7598" s="56" t="s">
        <v>424</v>
      </c>
      <c r="D7598" s="57" t="s">
        <v>5767</v>
      </c>
      <c r="E7598" s="72" t="s">
        <v>5758</v>
      </c>
      <c r="F7598" s="56" t="s">
        <v>5658</v>
      </c>
    </row>
    <row r="7599" spans="1:6" x14ac:dyDescent="0.25">
      <c r="A7599" s="56" t="s">
        <v>2875</v>
      </c>
      <c r="B7599" s="56" t="s">
        <v>5658</v>
      </c>
      <c r="C7599" s="56" t="s">
        <v>424</v>
      </c>
      <c r="D7599" s="57" t="s">
        <v>5767</v>
      </c>
      <c r="E7599" s="72" t="s">
        <v>5758</v>
      </c>
      <c r="F7599" s="56" t="s">
        <v>5658</v>
      </c>
    </row>
    <row r="7600" spans="1:6" x14ac:dyDescent="0.25">
      <c r="A7600" s="56" t="s">
        <v>5241</v>
      </c>
      <c r="B7600" s="56" t="s">
        <v>5658</v>
      </c>
      <c r="C7600" s="56" t="s">
        <v>424</v>
      </c>
      <c r="D7600" s="57" t="s">
        <v>5767</v>
      </c>
      <c r="E7600" s="72" t="s">
        <v>5758</v>
      </c>
      <c r="F7600" s="56" t="s">
        <v>5658</v>
      </c>
    </row>
    <row r="7601" spans="1:6" x14ac:dyDescent="0.25">
      <c r="A7601" s="56" t="s">
        <v>4560</v>
      </c>
      <c r="B7601" s="56" t="s">
        <v>5658</v>
      </c>
      <c r="C7601" s="56" t="s">
        <v>424</v>
      </c>
      <c r="D7601" s="57" t="s">
        <v>5767</v>
      </c>
      <c r="E7601" s="72" t="s">
        <v>5758</v>
      </c>
      <c r="F7601" s="56" t="s">
        <v>5658</v>
      </c>
    </row>
    <row r="7602" spans="1:6" x14ac:dyDescent="0.25">
      <c r="A7602" s="56" t="s">
        <v>449</v>
      </c>
      <c r="B7602" s="56" t="s">
        <v>5658</v>
      </c>
      <c r="C7602" s="56" t="s">
        <v>424</v>
      </c>
      <c r="D7602" s="57" t="s">
        <v>5767</v>
      </c>
      <c r="E7602" s="72" t="s">
        <v>5758</v>
      </c>
      <c r="F7602" s="56" t="s">
        <v>5658</v>
      </c>
    </row>
    <row r="7603" spans="1:6" x14ac:dyDescent="0.25">
      <c r="A7603" s="56" t="s">
        <v>4496</v>
      </c>
      <c r="B7603" s="56" t="s">
        <v>5658</v>
      </c>
      <c r="C7603" s="56" t="s">
        <v>424</v>
      </c>
      <c r="D7603" s="57" t="s">
        <v>5767</v>
      </c>
      <c r="E7603" s="72" t="s">
        <v>5758</v>
      </c>
      <c r="F7603" s="56" t="s">
        <v>5658</v>
      </c>
    </row>
    <row r="7604" spans="1:6" x14ac:dyDescent="0.25">
      <c r="A7604" s="56" t="s">
        <v>594</v>
      </c>
      <c r="B7604" s="56" t="s">
        <v>5658</v>
      </c>
      <c r="C7604" s="56" t="s">
        <v>424</v>
      </c>
      <c r="D7604" s="57" t="s">
        <v>5767</v>
      </c>
      <c r="E7604" s="72" t="s">
        <v>5758</v>
      </c>
      <c r="F7604" s="56" t="s">
        <v>5658</v>
      </c>
    </row>
    <row r="7605" spans="1:6" x14ac:dyDescent="0.25">
      <c r="A7605" s="56" t="s">
        <v>452</v>
      </c>
      <c r="B7605" s="56" t="s">
        <v>5658</v>
      </c>
      <c r="C7605" s="56" t="s">
        <v>424</v>
      </c>
      <c r="D7605" s="57" t="s">
        <v>5767</v>
      </c>
      <c r="E7605" s="72" t="s">
        <v>5758</v>
      </c>
      <c r="F7605" s="56" t="s">
        <v>5658</v>
      </c>
    </row>
    <row r="7606" spans="1:6" x14ac:dyDescent="0.25">
      <c r="A7606" s="56" t="s">
        <v>5242</v>
      </c>
      <c r="B7606" s="56" t="s">
        <v>5658</v>
      </c>
      <c r="C7606" s="56" t="s">
        <v>424</v>
      </c>
      <c r="D7606" s="57" t="s">
        <v>5767</v>
      </c>
      <c r="E7606" s="72" t="s">
        <v>5758</v>
      </c>
      <c r="F7606" s="56" t="s">
        <v>5658</v>
      </c>
    </row>
    <row r="7607" spans="1:6" x14ac:dyDescent="0.25">
      <c r="A7607" s="56" t="s">
        <v>5206</v>
      </c>
      <c r="B7607" s="56" t="s">
        <v>5658</v>
      </c>
      <c r="C7607" s="56" t="s">
        <v>424</v>
      </c>
      <c r="D7607" s="57" t="s">
        <v>5767</v>
      </c>
      <c r="E7607" s="72" t="s">
        <v>5758</v>
      </c>
      <c r="F7607" s="56" t="s">
        <v>5658</v>
      </c>
    </row>
    <row r="7608" spans="1:6" x14ac:dyDescent="0.25">
      <c r="A7608" s="56" t="s">
        <v>2822</v>
      </c>
      <c r="B7608" s="56" t="s">
        <v>5658</v>
      </c>
      <c r="C7608" s="56" t="s">
        <v>424</v>
      </c>
      <c r="D7608" s="57" t="s">
        <v>5767</v>
      </c>
      <c r="E7608" s="72" t="s">
        <v>5758</v>
      </c>
      <c r="F7608" s="56" t="s">
        <v>5658</v>
      </c>
    </row>
    <row r="7609" spans="1:6" x14ac:dyDescent="0.25">
      <c r="A7609" s="56" t="s">
        <v>4457</v>
      </c>
      <c r="B7609" s="56" t="s">
        <v>5658</v>
      </c>
      <c r="C7609" s="56" t="s">
        <v>424</v>
      </c>
      <c r="D7609" s="57" t="s">
        <v>5767</v>
      </c>
      <c r="E7609" s="72" t="s">
        <v>5758</v>
      </c>
      <c r="F7609" s="56" t="s">
        <v>5658</v>
      </c>
    </row>
    <row r="7610" spans="1:6" x14ac:dyDescent="0.25">
      <c r="A7610" s="56" t="s">
        <v>595</v>
      </c>
      <c r="B7610" s="56" t="s">
        <v>5658</v>
      </c>
      <c r="C7610" s="56" t="s">
        <v>424</v>
      </c>
      <c r="D7610" s="57" t="s">
        <v>5767</v>
      </c>
      <c r="E7610" s="72" t="s">
        <v>5758</v>
      </c>
      <c r="F7610" s="56" t="s">
        <v>5658</v>
      </c>
    </row>
    <row r="7611" spans="1:6" x14ac:dyDescent="0.25">
      <c r="A7611" s="56" t="s">
        <v>348</v>
      </c>
      <c r="B7611" s="56" t="s">
        <v>5659</v>
      </c>
      <c r="C7611" s="56" t="s">
        <v>852</v>
      </c>
      <c r="D7611" s="57" t="s">
        <v>5767</v>
      </c>
      <c r="E7611" s="72" t="s">
        <v>5758</v>
      </c>
      <c r="F7611" s="56" t="s">
        <v>5659</v>
      </c>
    </row>
    <row r="7612" spans="1:6" x14ac:dyDescent="0.25">
      <c r="A7612" s="56" t="s">
        <v>596</v>
      </c>
      <c r="B7612" s="56" t="s">
        <v>5659</v>
      </c>
      <c r="C7612" s="56" t="s">
        <v>852</v>
      </c>
      <c r="D7612" s="57" t="s">
        <v>5767</v>
      </c>
      <c r="E7612" s="72" t="s">
        <v>5758</v>
      </c>
      <c r="F7612" s="56" t="s">
        <v>5659</v>
      </c>
    </row>
    <row r="7613" spans="1:6" x14ac:dyDescent="0.25">
      <c r="A7613" s="56" t="s">
        <v>5299</v>
      </c>
      <c r="B7613" s="56" t="s">
        <v>5659</v>
      </c>
      <c r="C7613" s="56" t="s">
        <v>852</v>
      </c>
      <c r="D7613" s="57" t="s">
        <v>5767</v>
      </c>
      <c r="E7613" s="72" t="s">
        <v>5758</v>
      </c>
      <c r="F7613" s="56" t="s">
        <v>5659</v>
      </c>
    </row>
    <row r="7614" spans="1:6" x14ac:dyDescent="0.25">
      <c r="A7614" s="56" t="s">
        <v>598</v>
      </c>
      <c r="B7614" s="56" t="s">
        <v>5659</v>
      </c>
      <c r="C7614" s="56" t="s">
        <v>852</v>
      </c>
      <c r="D7614" s="57" t="s">
        <v>5767</v>
      </c>
      <c r="E7614" s="72" t="s">
        <v>5758</v>
      </c>
      <c r="F7614" s="56" t="s">
        <v>5659</v>
      </c>
    </row>
    <row r="7615" spans="1:6" x14ac:dyDescent="0.25">
      <c r="A7615" s="56" t="s">
        <v>2812</v>
      </c>
      <c r="B7615" s="56" t="s">
        <v>5659</v>
      </c>
      <c r="C7615" s="56" t="s">
        <v>852</v>
      </c>
      <c r="D7615" s="57" t="s">
        <v>5767</v>
      </c>
      <c r="E7615" s="72" t="s">
        <v>5758</v>
      </c>
      <c r="F7615" s="56" t="s">
        <v>5659</v>
      </c>
    </row>
    <row r="7616" spans="1:6" x14ac:dyDescent="0.25">
      <c r="A7616" s="56" t="s">
        <v>5300</v>
      </c>
      <c r="B7616" s="56" t="s">
        <v>5659</v>
      </c>
      <c r="C7616" s="56" t="s">
        <v>852</v>
      </c>
      <c r="D7616" s="57" t="s">
        <v>5767</v>
      </c>
      <c r="E7616" s="72" t="s">
        <v>5758</v>
      </c>
      <c r="F7616" s="56" t="s">
        <v>5659</v>
      </c>
    </row>
    <row r="7617" spans="1:6" x14ac:dyDescent="0.25">
      <c r="A7617" s="56" t="s">
        <v>5301</v>
      </c>
      <c r="B7617" s="56" t="s">
        <v>5659</v>
      </c>
      <c r="C7617" s="56" t="s">
        <v>852</v>
      </c>
      <c r="D7617" s="57" t="s">
        <v>5767</v>
      </c>
      <c r="E7617" s="72" t="s">
        <v>5758</v>
      </c>
      <c r="F7617" s="56" t="s">
        <v>5659</v>
      </c>
    </row>
    <row r="7618" spans="1:6" x14ac:dyDescent="0.25">
      <c r="A7618" s="56" t="s">
        <v>4280</v>
      </c>
      <c r="B7618" s="56" t="s">
        <v>5659</v>
      </c>
      <c r="C7618" s="56" t="s">
        <v>852</v>
      </c>
      <c r="D7618" s="57" t="s">
        <v>5767</v>
      </c>
      <c r="E7618" s="72" t="s">
        <v>5758</v>
      </c>
      <c r="F7618" s="56" t="s">
        <v>5659</v>
      </c>
    </row>
    <row r="7619" spans="1:6" x14ac:dyDescent="0.25">
      <c r="A7619" s="56" t="s">
        <v>4317</v>
      </c>
      <c r="B7619" s="56" t="s">
        <v>5659</v>
      </c>
      <c r="C7619" s="56" t="s">
        <v>852</v>
      </c>
      <c r="D7619" s="57" t="s">
        <v>5767</v>
      </c>
      <c r="E7619" s="72" t="s">
        <v>5758</v>
      </c>
      <c r="F7619" s="56" t="s">
        <v>5659</v>
      </c>
    </row>
    <row r="7620" spans="1:6" x14ac:dyDescent="0.25">
      <c r="A7620" s="56" t="s">
        <v>4031</v>
      </c>
      <c r="B7620" s="56" t="s">
        <v>5659</v>
      </c>
      <c r="C7620" s="56" t="s">
        <v>852</v>
      </c>
      <c r="D7620" s="57" t="s">
        <v>5767</v>
      </c>
      <c r="E7620" s="72" t="s">
        <v>5758</v>
      </c>
      <c r="F7620" s="56" t="s">
        <v>5659</v>
      </c>
    </row>
    <row r="7621" spans="1:6" x14ac:dyDescent="0.25">
      <c r="A7621" s="56" t="s">
        <v>4709</v>
      </c>
      <c r="B7621" s="56" t="s">
        <v>5659</v>
      </c>
      <c r="C7621" s="56" t="s">
        <v>852</v>
      </c>
      <c r="D7621" s="57" t="s">
        <v>5767</v>
      </c>
      <c r="E7621" s="72" t="s">
        <v>5758</v>
      </c>
      <c r="F7621" s="56" t="s">
        <v>5659</v>
      </c>
    </row>
    <row r="7622" spans="1:6" x14ac:dyDescent="0.25">
      <c r="A7622" s="56" t="s">
        <v>4389</v>
      </c>
      <c r="B7622" s="56" t="s">
        <v>5659</v>
      </c>
      <c r="C7622" s="56" t="s">
        <v>852</v>
      </c>
      <c r="D7622" s="57" t="s">
        <v>5767</v>
      </c>
      <c r="E7622" s="72" t="s">
        <v>5758</v>
      </c>
      <c r="F7622" s="56" t="s">
        <v>5659</v>
      </c>
    </row>
    <row r="7623" spans="1:6" x14ac:dyDescent="0.25">
      <c r="A7623" s="56" t="s">
        <v>316</v>
      </c>
      <c r="B7623" s="56" t="s">
        <v>5659</v>
      </c>
      <c r="C7623" s="56" t="s">
        <v>852</v>
      </c>
      <c r="D7623" s="57" t="s">
        <v>5767</v>
      </c>
      <c r="E7623" s="72" t="s">
        <v>5758</v>
      </c>
      <c r="F7623" s="56" t="s">
        <v>5659</v>
      </c>
    </row>
    <row r="7624" spans="1:6" x14ac:dyDescent="0.25">
      <c r="A7624" s="56" t="s">
        <v>283</v>
      </c>
      <c r="B7624" s="56" t="s">
        <v>5659</v>
      </c>
      <c r="C7624" s="56" t="s">
        <v>852</v>
      </c>
      <c r="D7624" s="57" t="s">
        <v>5767</v>
      </c>
      <c r="E7624" s="72" t="s">
        <v>5758</v>
      </c>
      <c r="F7624" s="56" t="s">
        <v>5659</v>
      </c>
    </row>
    <row r="7625" spans="1:6" x14ac:dyDescent="0.25">
      <c r="A7625" s="56" t="s">
        <v>4723</v>
      </c>
      <c r="B7625" s="56" t="s">
        <v>5659</v>
      </c>
      <c r="C7625" s="56" t="s">
        <v>852</v>
      </c>
      <c r="D7625" s="57" t="s">
        <v>5767</v>
      </c>
      <c r="E7625" s="72" t="s">
        <v>5758</v>
      </c>
      <c r="F7625" s="56" t="s">
        <v>5659</v>
      </c>
    </row>
    <row r="7626" spans="1:6" x14ac:dyDescent="0.25">
      <c r="A7626" s="56" t="s">
        <v>211</v>
      </c>
      <c r="B7626" s="56" t="s">
        <v>5659</v>
      </c>
      <c r="C7626" s="56" t="s">
        <v>852</v>
      </c>
      <c r="D7626" s="57" t="s">
        <v>5767</v>
      </c>
      <c r="E7626" s="72" t="s">
        <v>5758</v>
      </c>
      <c r="F7626" s="56" t="s">
        <v>5659</v>
      </c>
    </row>
    <row r="7627" spans="1:6" x14ac:dyDescent="0.25">
      <c r="A7627" s="56" t="s">
        <v>635</v>
      </c>
      <c r="B7627" s="56" t="s">
        <v>5659</v>
      </c>
      <c r="C7627" s="56" t="s">
        <v>852</v>
      </c>
      <c r="D7627" s="57" t="s">
        <v>5767</v>
      </c>
      <c r="E7627" s="72" t="s">
        <v>5758</v>
      </c>
      <c r="F7627" s="56" t="s">
        <v>5659</v>
      </c>
    </row>
    <row r="7628" spans="1:6" x14ac:dyDescent="0.25">
      <c r="A7628" s="56" t="s">
        <v>603</v>
      </c>
      <c r="B7628" s="56" t="s">
        <v>5659</v>
      </c>
      <c r="C7628" s="56" t="s">
        <v>852</v>
      </c>
      <c r="D7628" s="57" t="s">
        <v>5767</v>
      </c>
      <c r="E7628" s="72" t="s">
        <v>5758</v>
      </c>
      <c r="F7628" s="56" t="s">
        <v>5659</v>
      </c>
    </row>
    <row r="7629" spans="1:6" x14ac:dyDescent="0.25">
      <c r="A7629" s="56" t="s">
        <v>4711</v>
      </c>
      <c r="B7629" s="56" t="s">
        <v>5659</v>
      </c>
      <c r="C7629" s="56" t="s">
        <v>852</v>
      </c>
      <c r="D7629" s="57" t="s">
        <v>5767</v>
      </c>
      <c r="E7629" s="72" t="s">
        <v>5758</v>
      </c>
      <c r="F7629" s="56" t="s">
        <v>5659</v>
      </c>
    </row>
    <row r="7630" spans="1:6" x14ac:dyDescent="0.25">
      <c r="A7630" s="56" t="s">
        <v>604</v>
      </c>
      <c r="B7630" s="56" t="s">
        <v>5659</v>
      </c>
      <c r="C7630" s="56" t="s">
        <v>852</v>
      </c>
      <c r="D7630" s="57" t="s">
        <v>5767</v>
      </c>
      <c r="E7630" s="72" t="s">
        <v>5758</v>
      </c>
      <c r="F7630" s="56" t="s">
        <v>5659</v>
      </c>
    </row>
    <row r="7631" spans="1:6" x14ac:dyDescent="0.25">
      <c r="A7631" s="56" t="s">
        <v>605</v>
      </c>
      <c r="B7631" s="56" t="s">
        <v>5659</v>
      </c>
      <c r="C7631" s="56" t="s">
        <v>852</v>
      </c>
      <c r="D7631" s="57" t="s">
        <v>5767</v>
      </c>
      <c r="E7631" s="72" t="s">
        <v>5758</v>
      </c>
      <c r="F7631" s="56" t="s">
        <v>5659</v>
      </c>
    </row>
    <row r="7632" spans="1:6" x14ac:dyDescent="0.25">
      <c r="A7632" s="56" t="s">
        <v>320</v>
      </c>
      <c r="B7632" s="56" t="s">
        <v>5659</v>
      </c>
      <c r="C7632" s="56" t="s">
        <v>852</v>
      </c>
      <c r="D7632" s="57" t="s">
        <v>5767</v>
      </c>
      <c r="E7632" s="72" t="s">
        <v>5758</v>
      </c>
      <c r="F7632" s="56" t="s">
        <v>5659</v>
      </c>
    </row>
    <row r="7633" spans="1:6" x14ac:dyDescent="0.25">
      <c r="A7633" s="56" t="s">
        <v>550</v>
      </c>
      <c r="B7633" s="56" t="s">
        <v>5659</v>
      </c>
      <c r="C7633" s="56" t="s">
        <v>852</v>
      </c>
      <c r="D7633" s="57" t="s">
        <v>5767</v>
      </c>
      <c r="E7633" s="72" t="s">
        <v>5758</v>
      </c>
      <c r="F7633" s="56" t="s">
        <v>5659</v>
      </c>
    </row>
    <row r="7634" spans="1:6" x14ac:dyDescent="0.25">
      <c r="A7634" s="56" t="s">
        <v>429</v>
      </c>
      <c r="B7634" s="56" t="s">
        <v>5659</v>
      </c>
      <c r="C7634" s="56" t="s">
        <v>852</v>
      </c>
      <c r="D7634" s="57" t="s">
        <v>5767</v>
      </c>
      <c r="E7634" s="72" t="s">
        <v>5758</v>
      </c>
      <c r="F7634" s="56" t="s">
        <v>5659</v>
      </c>
    </row>
    <row r="7635" spans="1:6" x14ac:dyDescent="0.25">
      <c r="A7635" s="56" t="s">
        <v>4350</v>
      </c>
      <c r="B7635" s="56" t="s">
        <v>5659</v>
      </c>
      <c r="C7635" s="56" t="s">
        <v>852</v>
      </c>
      <c r="D7635" s="57" t="s">
        <v>5767</v>
      </c>
      <c r="E7635" s="72" t="s">
        <v>5758</v>
      </c>
      <c r="F7635" s="56" t="s">
        <v>5659</v>
      </c>
    </row>
    <row r="7636" spans="1:6" x14ac:dyDescent="0.25">
      <c r="A7636" s="56" t="s">
        <v>553</v>
      </c>
      <c r="B7636" s="56" t="s">
        <v>5659</v>
      </c>
      <c r="C7636" s="56" t="s">
        <v>852</v>
      </c>
      <c r="D7636" s="57" t="s">
        <v>5767</v>
      </c>
      <c r="E7636" s="72" t="s">
        <v>5758</v>
      </c>
      <c r="F7636" s="56" t="s">
        <v>5659</v>
      </c>
    </row>
    <row r="7637" spans="1:6" x14ac:dyDescent="0.25">
      <c r="A7637" s="56" t="s">
        <v>5209</v>
      </c>
      <c r="B7637" s="56" t="s">
        <v>5659</v>
      </c>
      <c r="C7637" s="56" t="s">
        <v>852</v>
      </c>
      <c r="D7637" s="57" t="s">
        <v>5767</v>
      </c>
      <c r="E7637" s="72" t="s">
        <v>5758</v>
      </c>
      <c r="F7637" s="56" t="s">
        <v>5659</v>
      </c>
    </row>
    <row r="7638" spans="1:6" x14ac:dyDescent="0.25">
      <c r="A7638" s="56" t="s">
        <v>5331</v>
      </c>
      <c r="B7638" s="56" t="s">
        <v>5659</v>
      </c>
      <c r="C7638" s="56" t="s">
        <v>852</v>
      </c>
      <c r="D7638" s="57" t="s">
        <v>5767</v>
      </c>
      <c r="E7638" s="72" t="s">
        <v>5758</v>
      </c>
      <c r="F7638" s="56" t="s">
        <v>5659</v>
      </c>
    </row>
    <row r="7639" spans="1:6" x14ac:dyDescent="0.25">
      <c r="A7639" s="56" t="s">
        <v>182</v>
      </c>
      <c r="B7639" s="56" t="s">
        <v>5659</v>
      </c>
      <c r="C7639" s="56" t="s">
        <v>852</v>
      </c>
      <c r="D7639" s="57" t="s">
        <v>5767</v>
      </c>
      <c r="E7639" s="72" t="s">
        <v>5758</v>
      </c>
      <c r="F7639" s="56" t="s">
        <v>5659</v>
      </c>
    </row>
    <row r="7640" spans="1:6" x14ac:dyDescent="0.25">
      <c r="A7640" s="56" t="s">
        <v>367</v>
      </c>
      <c r="B7640" s="56" t="s">
        <v>5659</v>
      </c>
      <c r="C7640" s="56" t="s">
        <v>852</v>
      </c>
      <c r="D7640" s="57" t="s">
        <v>5767</v>
      </c>
      <c r="E7640" s="72" t="s">
        <v>5758</v>
      </c>
      <c r="F7640" s="56" t="s">
        <v>5659</v>
      </c>
    </row>
    <row r="7641" spans="1:6" x14ac:dyDescent="0.25">
      <c r="A7641" s="56" t="s">
        <v>4662</v>
      </c>
      <c r="B7641" s="56" t="s">
        <v>5659</v>
      </c>
      <c r="C7641" s="56" t="s">
        <v>852</v>
      </c>
      <c r="D7641" s="57" t="s">
        <v>5767</v>
      </c>
      <c r="E7641" s="72" t="s">
        <v>5758</v>
      </c>
      <c r="F7641" s="56" t="s">
        <v>5659</v>
      </c>
    </row>
    <row r="7642" spans="1:6" x14ac:dyDescent="0.25">
      <c r="A7642" s="56" t="s">
        <v>614</v>
      </c>
      <c r="B7642" s="56" t="s">
        <v>5659</v>
      </c>
      <c r="C7642" s="56" t="s">
        <v>852</v>
      </c>
      <c r="D7642" s="57" t="s">
        <v>5767</v>
      </c>
      <c r="E7642" s="72" t="s">
        <v>5758</v>
      </c>
      <c r="F7642" s="56" t="s">
        <v>5659</v>
      </c>
    </row>
    <row r="7643" spans="1:6" x14ac:dyDescent="0.25">
      <c r="A7643" s="56" t="s">
        <v>4351</v>
      </c>
      <c r="B7643" s="56" t="s">
        <v>5659</v>
      </c>
      <c r="C7643" s="56" t="s">
        <v>852</v>
      </c>
      <c r="D7643" s="57" t="s">
        <v>5767</v>
      </c>
      <c r="E7643" s="72" t="s">
        <v>5758</v>
      </c>
      <c r="F7643" s="56" t="s">
        <v>5659</v>
      </c>
    </row>
    <row r="7644" spans="1:6" x14ac:dyDescent="0.25">
      <c r="A7644" s="56" t="s">
        <v>4565</v>
      </c>
      <c r="B7644" s="56" t="s">
        <v>5659</v>
      </c>
      <c r="C7644" s="56" t="s">
        <v>1057</v>
      </c>
      <c r="D7644" s="57" t="s">
        <v>5767</v>
      </c>
      <c r="E7644" s="72" t="s">
        <v>5758</v>
      </c>
      <c r="F7644" s="56" t="s">
        <v>5659</v>
      </c>
    </row>
    <row r="7645" spans="1:6" x14ac:dyDescent="0.25">
      <c r="A7645" s="56" t="s">
        <v>4489</v>
      </c>
      <c r="B7645" s="56" t="s">
        <v>5659</v>
      </c>
      <c r="C7645" s="56" t="s">
        <v>1057</v>
      </c>
      <c r="D7645" s="57" t="s">
        <v>5767</v>
      </c>
      <c r="E7645" s="72" t="s">
        <v>5758</v>
      </c>
      <c r="F7645" s="56" t="s">
        <v>5659</v>
      </c>
    </row>
    <row r="7646" spans="1:6" x14ac:dyDescent="0.25">
      <c r="A7646" s="56" t="s">
        <v>4598</v>
      </c>
      <c r="B7646" s="56" t="s">
        <v>5659</v>
      </c>
      <c r="C7646" s="56" t="s">
        <v>1057</v>
      </c>
      <c r="D7646" s="57" t="s">
        <v>5767</v>
      </c>
      <c r="E7646" s="72" t="s">
        <v>5758</v>
      </c>
      <c r="F7646" s="56" t="s">
        <v>5659</v>
      </c>
    </row>
    <row r="7647" spans="1:6" x14ac:dyDescent="0.25">
      <c r="A7647" s="56" t="s">
        <v>4354</v>
      </c>
      <c r="B7647" s="56" t="s">
        <v>5659</v>
      </c>
      <c r="C7647" s="56" t="s">
        <v>1057</v>
      </c>
      <c r="D7647" s="57" t="s">
        <v>5767</v>
      </c>
      <c r="E7647" s="72" t="s">
        <v>5758</v>
      </c>
      <c r="F7647" s="56" t="s">
        <v>5659</v>
      </c>
    </row>
    <row r="7648" spans="1:6" x14ac:dyDescent="0.25">
      <c r="A7648" s="56" t="s">
        <v>4451</v>
      </c>
      <c r="B7648" s="56" t="s">
        <v>5659</v>
      </c>
      <c r="C7648" s="56" t="s">
        <v>1057</v>
      </c>
      <c r="D7648" s="57" t="s">
        <v>5767</v>
      </c>
      <c r="E7648" s="72" t="s">
        <v>5758</v>
      </c>
      <c r="F7648" s="56" t="s">
        <v>5659</v>
      </c>
    </row>
    <row r="7649" spans="1:6" x14ac:dyDescent="0.25">
      <c r="A7649" s="56" t="s">
        <v>3959</v>
      </c>
      <c r="B7649" s="56" t="s">
        <v>5659</v>
      </c>
      <c r="C7649" s="56" t="s">
        <v>1057</v>
      </c>
      <c r="D7649" s="57" t="s">
        <v>5767</v>
      </c>
      <c r="E7649" s="72" t="s">
        <v>5758</v>
      </c>
      <c r="F7649" s="56" t="s">
        <v>5659</v>
      </c>
    </row>
    <row r="7650" spans="1:6" x14ac:dyDescent="0.25">
      <c r="A7650" s="56" t="s">
        <v>263</v>
      </c>
      <c r="B7650" s="56" t="s">
        <v>5659</v>
      </c>
      <c r="C7650" s="56" t="s">
        <v>1057</v>
      </c>
      <c r="D7650" s="57" t="s">
        <v>5767</v>
      </c>
      <c r="E7650" s="72" t="s">
        <v>5758</v>
      </c>
      <c r="F7650" s="56" t="s">
        <v>5659</v>
      </c>
    </row>
    <row r="7651" spans="1:6" x14ac:dyDescent="0.25">
      <c r="A7651" s="56" t="s">
        <v>265</v>
      </c>
      <c r="B7651" s="56" t="s">
        <v>5659</v>
      </c>
      <c r="C7651" s="56" t="s">
        <v>1057</v>
      </c>
      <c r="D7651" s="57" t="s">
        <v>5767</v>
      </c>
      <c r="E7651" s="72" t="s">
        <v>5758</v>
      </c>
      <c r="F7651" s="56" t="s">
        <v>5659</v>
      </c>
    </row>
    <row r="7652" spans="1:6" x14ac:dyDescent="0.25">
      <c r="A7652" s="56" t="s">
        <v>4535</v>
      </c>
      <c r="B7652" s="56" t="s">
        <v>5659</v>
      </c>
      <c r="C7652" s="56" t="s">
        <v>1057</v>
      </c>
      <c r="D7652" s="57" t="s">
        <v>5767</v>
      </c>
      <c r="E7652" s="72" t="s">
        <v>5758</v>
      </c>
      <c r="F7652" s="56" t="s">
        <v>5659</v>
      </c>
    </row>
    <row r="7653" spans="1:6" x14ac:dyDescent="0.25">
      <c r="A7653" s="56" t="s">
        <v>3162</v>
      </c>
      <c r="B7653" s="56" t="s">
        <v>5659</v>
      </c>
      <c r="C7653" s="56" t="s">
        <v>1057</v>
      </c>
      <c r="D7653" s="57" t="s">
        <v>5767</v>
      </c>
      <c r="E7653" s="72" t="s">
        <v>5758</v>
      </c>
      <c r="F7653" s="56" t="s">
        <v>5659</v>
      </c>
    </row>
    <row r="7654" spans="1:6" x14ac:dyDescent="0.25">
      <c r="A7654" s="56" t="s">
        <v>3911</v>
      </c>
      <c r="B7654" s="56" t="s">
        <v>5659</v>
      </c>
      <c r="C7654" s="56" t="s">
        <v>1057</v>
      </c>
      <c r="D7654" s="57" t="s">
        <v>5767</v>
      </c>
      <c r="E7654" s="72" t="s">
        <v>5758</v>
      </c>
      <c r="F7654" s="56" t="s">
        <v>5659</v>
      </c>
    </row>
    <row r="7655" spans="1:6" x14ac:dyDescent="0.25">
      <c r="A7655" s="56" t="s">
        <v>472</v>
      </c>
      <c r="B7655" s="56" t="s">
        <v>5659</v>
      </c>
      <c r="C7655" s="56" t="s">
        <v>1057</v>
      </c>
      <c r="D7655" s="57" t="s">
        <v>5767</v>
      </c>
      <c r="E7655" s="72" t="s">
        <v>5758</v>
      </c>
      <c r="F7655" s="56" t="s">
        <v>5659</v>
      </c>
    </row>
    <row r="7656" spans="1:6" x14ac:dyDescent="0.25">
      <c r="A7656" s="56" t="s">
        <v>409</v>
      </c>
      <c r="B7656" s="56" t="s">
        <v>5659</v>
      </c>
      <c r="C7656" s="56" t="s">
        <v>1057</v>
      </c>
      <c r="D7656" s="57" t="s">
        <v>5767</v>
      </c>
      <c r="E7656" s="72" t="s">
        <v>5758</v>
      </c>
      <c r="F7656" s="56" t="s">
        <v>5659</v>
      </c>
    </row>
    <row r="7657" spans="1:6" x14ac:dyDescent="0.25">
      <c r="A7657" s="56" t="s">
        <v>4254</v>
      </c>
      <c r="B7657" s="56" t="s">
        <v>5659</v>
      </c>
      <c r="C7657" s="56" t="s">
        <v>1057</v>
      </c>
      <c r="D7657" s="57" t="s">
        <v>5767</v>
      </c>
      <c r="E7657" s="72" t="s">
        <v>5758</v>
      </c>
      <c r="F7657" s="56" t="s">
        <v>5659</v>
      </c>
    </row>
    <row r="7658" spans="1:6" x14ac:dyDescent="0.25">
      <c r="A7658" s="56" t="s">
        <v>301</v>
      </c>
      <c r="B7658" s="56" t="s">
        <v>5659</v>
      </c>
      <c r="C7658" s="56" t="s">
        <v>1057</v>
      </c>
      <c r="D7658" s="57" t="s">
        <v>5767</v>
      </c>
      <c r="E7658" s="72" t="s">
        <v>5758</v>
      </c>
      <c r="F7658" s="56" t="s">
        <v>5659</v>
      </c>
    </row>
    <row r="7659" spans="1:6" x14ac:dyDescent="0.25">
      <c r="A7659" s="56" t="s">
        <v>378</v>
      </c>
      <c r="B7659" s="56" t="s">
        <v>5659</v>
      </c>
      <c r="C7659" s="56" t="s">
        <v>1057</v>
      </c>
      <c r="D7659" s="57" t="s">
        <v>5767</v>
      </c>
      <c r="E7659" s="72" t="s">
        <v>5758</v>
      </c>
      <c r="F7659" s="56" t="s">
        <v>5659</v>
      </c>
    </row>
    <row r="7660" spans="1:6" x14ac:dyDescent="0.25">
      <c r="A7660" s="56" t="s">
        <v>4536</v>
      </c>
      <c r="B7660" s="56" t="s">
        <v>5659</v>
      </c>
      <c r="C7660" s="56" t="s">
        <v>1057</v>
      </c>
      <c r="D7660" s="57" t="s">
        <v>5767</v>
      </c>
      <c r="E7660" s="72" t="s">
        <v>5758</v>
      </c>
      <c r="F7660" s="56" t="s">
        <v>5659</v>
      </c>
    </row>
    <row r="7661" spans="1:6" x14ac:dyDescent="0.25">
      <c r="A7661" s="56" t="s">
        <v>266</v>
      </c>
      <c r="B7661" s="56" t="s">
        <v>5659</v>
      </c>
      <c r="C7661" s="56" t="s">
        <v>1057</v>
      </c>
      <c r="D7661" s="57" t="s">
        <v>5767</v>
      </c>
      <c r="E7661" s="72" t="s">
        <v>5758</v>
      </c>
      <c r="F7661" s="56" t="s">
        <v>5659</v>
      </c>
    </row>
    <row r="7662" spans="1:6" x14ac:dyDescent="0.25">
      <c r="A7662" s="56" t="s">
        <v>679</v>
      </c>
      <c r="B7662" s="56" t="s">
        <v>5659</v>
      </c>
      <c r="C7662" s="56" t="s">
        <v>1057</v>
      </c>
      <c r="D7662" s="57" t="s">
        <v>5767</v>
      </c>
      <c r="E7662" s="72" t="s">
        <v>5758</v>
      </c>
      <c r="F7662" s="56" t="s">
        <v>5659</v>
      </c>
    </row>
    <row r="7663" spans="1:6" x14ac:dyDescent="0.25">
      <c r="A7663" s="56" t="s">
        <v>4537</v>
      </c>
      <c r="B7663" s="56" t="s">
        <v>5659</v>
      </c>
      <c r="C7663" s="56" t="s">
        <v>1057</v>
      </c>
      <c r="D7663" s="57" t="s">
        <v>5767</v>
      </c>
      <c r="E7663" s="72" t="s">
        <v>5758</v>
      </c>
      <c r="F7663" s="56" t="s">
        <v>5659</v>
      </c>
    </row>
    <row r="7664" spans="1:6" x14ac:dyDescent="0.25">
      <c r="A7664" s="56" t="s">
        <v>5213</v>
      </c>
      <c r="B7664" s="56" t="s">
        <v>5659</v>
      </c>
      <c r="C7664" s="56" t="s">
        <v>1057</v>
      </c>
      <c r="D7664" s="57" t="s">
        <v>5767</v>
      </c>
      <c r="E7664" s="72" t="s">
        <v>5758</v>
      </c>
      <c r="F7664" s="56" t="s">
        <v>5659</v>
      </c>
    </row>
    <row r="7665" spans="1:6" x14ac:dyDescent="0.25">
      <c r="A7665" s="56" t="s">
        <v>650</v>
      </c>
      <c r="B7665" s="56" t="s">
        <v>5659</v>
      </c>
      <c r="C7665" s="56" t="s">
        <v>1057</v>
      </c>
      <c r="D7665" s="57" t="s">
        <v>5767</v>
      </c>
      <c r="E7665" s="72" t="s">
        <v>5758</v>
      </c>
      <c r="F7665" s="56" t="s">
        <v>5659</v>
      </c>
    </row>
    <row r="7666" spans="1:6" x14ac:dyDescent="0.25">
      <c r="A7666" s="56" t="s">
        <v>4370</v>
      </c>
      <c r="B7666" s="56" t="s">
        <v>5659</v>
      </c>
      <c r="C7666" s="56" t="s">
        <v>1057</v>
      </c>
      <c r="D7666" s="57" t="s">
        <v>5767</v>
      </c>
      <c r="E7666" s="72" t="s">
        <v>5758</v>
      </c>
      <c r="F7666" s="56" t="s">
        <v>5659</v>
      </c>
    </row>
    <row r="7667" spans="1:6" x14ac:dyDescent="0.25">
      <c r="A7667" s="56" t="s">
        <v>446</v>
      </c>
      <c r="B7667" s="56" t="s">
        <v>5659</v>
      </c>
      <c r="C7667" s="56" t="s">
        <v>1057</v>
      </c>
      <c r="D7667" s="57" t="s">
        <v>5767</v>
      </c>
      <c r="E7667" s="72" t="s">
        <v>5758</v>
      </c>
      <c r="F7667" s="56" t="s">
        <v>5659</v>
      </c>
    </row>
    <row r="7668" spans="1:6" x14ac:dyDescent="0.25">
      <c r="A7668" s="56" t="s">
        <v>413</v>
      </c>
      <c r="B7668" s="56" t="s">
        <v>5659</v>
      </c>
      <c r="C7668" s="56" t="s">
        <v>1057</v>
      </c>
      <c r="D7668" s="57" t="s">
        <v>5767</v>
      </c>
      <c r="E7668" s="72" t="s">
        <v>5758</v>
      </c>
      <c r="F7668" s="56" t="s">
        <v>5659</v>
      </c>
    </row>
    <row r="7669" spans="1:6" x14ac:dyDescent="0.25">
      <c r="A7669" s="56" t="s">
        <v>414</v>
      </c>
      <c r="B7669" s="56" t="s">
        <v>5659</v>
      </c>
      <c r="C7669" s="56" t="s">
        <v>1057</v>
      </c>
      <c r="D7669" s="57" t="s">
        <v>5767</v>
      </c>
      <c r="E7669" s="72" t="s">
        <v>5758</v>
      </c>
      <c r="F7669" s="56" t="s">
        <v>5659</v>
      </c>
    </row>
    <row r="7670" spans="1:6" x14ac:dyDescent="0.25">
      <c r="A7670" s="56" t="s">
        <v>273</v>
      </c>
      <c r="B7670" s="56" t="s">
        <v>5659</v>
      </c>
      <c r="C7670" s="56" t="s">
        <v>1057</v>
      </c>
      <c r="D7670" s="57" t="s">
        <v>5767</v>
      </c>
      <c r="E7670" s="72" t="s">
        <v>5758</v>
      </c>
      <c r="F7670" s="56" t="s">
        <v>5659</v>
      </c>
    </row>
    <row r="7671" spans="1:6" x14ac:dyDescent="0.25">
      <c r="A7671" s="56" t="s">
        <v>4495</v>
      </c>
      <c r="B7671" s="56" t="s">
        <v>5659</v>
      </c>
      <c r="C7671" s="56" t="s">
        <v>1057</v>
      </c>
      <c r="D7671" s="57" t="s">
        <v>5767</v>
      </c>
      <c r="E7671" s="72" t="s">
        <v>5758</v>
      </c>
      <c r="F7671" s="56" t="s">
        <v>5659</v>
      </c>
    </row>
    <row r="7672" spans="1:6" x14ac:dyDescent="0.25">
      <c r="A7672" s="56" t="s">
        <v>201</v>
      </c>
      <c r="B7672" s="56" t="s">
        <v>5659</v>
      </c>
      <c r="C7672" s="56" t="s">
        <v>1057</v>
      </c>
      <c r="D7672" s="57" t="s">
        <v>5767</v>
      </c>
      <c r="E7672" s="72" t="s">
        <v>5758</v>
      </c>
      <c r="F7672" s="56" t="s">
        <v>5659</v>
      </c>
    </row>
    <row r="7673" spans="1:6" x14ac:dyDescent="0.25">
      <c r="A7673" s="56" t="s">
        <v>1381</v>
      </c>
      <c r="B7673" s="56" t="s">
        <v>5659</v>
      </c>
      <c r="C7673" s="56" t="s">
        <v>1057</v>
      </c>
      <c r="D7673" s="57" t="s">
        <v>5767</v>
      </c>
      <c r="E7673" s="72" t="s">
        <v>5758</v>
      </c>
      <c r="F7673" s="56" t="s">
        <v>5659</v>
      </c>
    </row>
    <row r="7674" spans="1:6" x14ac:dyDescent="0.25">
      <c r="A7674" s="56" t="s">
        <v>390</v>
      </c>
      <c r="B7674" s="56" t="s">
        <v>5659</v>
      </c>
      <c r="C7674" s="56" t="s">
        <v>1057</v>
      </c>
      <c r="D7674" s="57" t="s">
        <v>5767</v>
      </c>
      <c r="E7674" s="72" t="s">
        <v>5758</v>
      </c>
      <c r="F7674" s="56" t="s">
        <v>5659</v>
      </c>
    </row>
    <row r="7675" spans="1:6" x14ac:dyDescent="0.25">
      <c r="A7675" s="56" t="s">
        <v>3791</v>
      </c>
      <c r="B7675" s="56" t="s">
        <v>5659</v>
      </c>
      <c r="C7675" s="56" t="s">
        <v>1057</v>
      </c>
      <c r="D7675" s="57" t="s">
        <v>5767</v>
      </c>
      <c r="E7675" s="72" t="s">
        <v>5758</v>
      </c>
      <c r="F7675" s="56" t="s">
        <v>5659</v>
      </c>
    </row>
    <row r="7676" spans="1:6" x14ac:dyDescent="0.25">
      <c r="A7676" s="56" t="s">
        <v>4467</v>
      </c>
      <c r="B7676" s="56" t="s">
        <v>5659</v>
      </c>
      <c r="C7676" s="56" t="s">
        <v>1057</v>
      </c>
      <c r="D7676" s="57" t="s">
        <v>5767</v>
      </c>
      <c r="E7676" s="72" t="s">
        <v>5758</v>
      </c>
      <c r="F7676" s="56" t="s">
        <v>5659</v>
      </c>
    </row>
    <row r="7677" spans="1:6" x14ac:dyDescent="0.25">
      <c r="A7677" s="56" t="s">
        <v>3878</v>
      </c>
      <c r="B7677" s="56" t="s">
        <v>2077</v>
      </c>
      <c r="C7677" s="56" t="s">
        <v>597</v>
      </c>
      <c r="D7677" s="57" t="s">
        <v>5769</v>
      </c>
      <c r="E7677" s="72" t="s">
        <v>5758</v>
      </c>
      <c r="F7677" s="56" t="s">
        <v>2077</v>
      </c>
    </row>
    <row r="7678" spans="1:6" x14ac:dyDescent="0.25">
      <c r="A7678" s="56" t="s">
        <v>4731</v>
      </c>
      <c r="B7678" s="56" t="s">
        <v>2077</v>
      </c>
      <c r="C7678" s="56" t="s">
        <v>597</v>
      </c>
      <c r="D7678" s="57" t="s">
        <v>5769</v>
      </c>
      <c r="E7678" s="72" t="s">
        <v>5758</v>
      </c>
      <c r="F7678" s="56" t="s">
        <v>2077</v>
      </c>
    </row>
    <row r="7679" spans="1:6" x14ac:dyDescent="0.25">
      <c r="A7679" s="56" t="s">
        <v>206</v>
      </c>
      <c r="B7679" s="56" t="s">
        <v>2077</v>
      </c>
      <c r="C7679" s="56" t="s">
        <v>597</v>
      </c>
      <c r="D7679" s="57" t="s">
        <v>5769</v>
      </c>
      <c r="E7679" s="72" t="s">
        <v>5758</v>
      </c>
      <c r="F7679" s="56" t="s">
        <v>2077</v>
      </c>
    </row>
    <row r="7680" spans="1:6" x14ac:dyDescent="0.25">
      <c r="A7680" s="56" t="s">
        <v>245</v>
      </c>
      <c r="B7680" s="56" t="s">
        <v>2077</v>
      </c>
      <c r="C7680" s="56" t="s">
        <v>597</v>
      </c>
      <c r="D7680" s="57" t="s">
        <v>5769</v>
      </c>
      <c r="E7680" s="72" t="s">
        <v>5758</v>
      </c>
      <c r="F7680" s="56" t="s">
        <v>2077</v>
      </c>
    </row>
    <row r="7681" spans="1:6" x14ac:dyDescent="0.25">
      <c r="A7681" s="56" t="s">
        <v>249</v>
      </c>
      <c r="B7681" s="56" t="s">
        <v>2077</v>
      </c>
      <c r="C7681" s="56" t="s">
        <v>597</v>
      </c>
      <c r="D7681" s="57" t="s">
        <v>5769</v>
      </c>
      <c r="E7681" s="72" t="s">
        <v>5758</v>
      </c>
      <c r="F7681" s="56" t="s">
        <v>2077</v>
      </c>
    </row>
    <row r="7682" spans="1:6" x14ac:dyDescent="0.25">
      <c r="A7682" s="56" t="s">
        <v>459</v>
      </c>
      <c r="B7682" s="56" t="s">
        <v>2077</v>
      </c>
      <c r="C7682" s="56" t="s">
        <v>597</v>
      </c>
      <c r="D7682" s="57" t="s">
        <v>5769</v>
      </c>
      <c r="E7682" s="72" t="s">
        <v>5758</v>
      </c>
      <c r="F7682" s="56" t="s">
        <v>2077</v>
      </c>
    </row>
    <row r="7683" spans="1:6" x14ac:dyDescent="0.25">
      <c r="A7683" s="56" t="s">
        <v>4422</v>
      </c>
      <c r="B7683" s="56" t="s">
        <v>2077</v>
      </c>
      <c r="C7683" s="56" t="s">
        <v>597</v>
      </c>
      <c r="D7683" s="57" t="s">
        <v>5769</v>
      </c>
      <c r="E7683" s="72" t="s">
        <v>5758</v>
      </c>
      <c r="F7683" s="56" t="s">
        <v>2077</v>
      </c>
    </row>
    <row r="7684" spans="1:6" x14ac:dyDescent="0.25">
      <c r="A7684" s="56" t="s">
        <v>549</v>
      </c>
      <c r="B7684" s="56" t="s">
        <v>2077</v>
      </c>
      <c r="C7684" s="56" t="s">
        <v>597</v>
      </c>
      <c r="D7684" s="57" t="s">
        <v>5769</v>
      </c>
      <c r="E7684" s="72" t="s">
        <v>5758</v>
      </c>
      <c r="F7684" s="56" t="s">
        <v>2077</v>
      </c>
    </row>
    <row r="7685" spans="1:6" x14ac:dyDescent="0.25">
      <c r="A7685" s="56" t="s">
        <v>4423</v>
      </c>
      <c r="B7685" s="56" t="s">
        <v>2077</v>
      </c>
      <c r="C7685" s="56" t="s">
        <v>597</v>
      </c>
      <c r="D7685" s="57" t="s">
        <v>5769</v>
      </c>
      <c r="E7685" s="72" t="s">
        <v>5758</v>
      </c>
      <c r="F7685" s="56" t="s">
        <v>2077</v>
      </c>
    </row>
    <row r="7686" spans="1:6" x14ac:dyDescent="0.25">
      <c r="A7686" s="56" t="s">
        <v>5226</v>
      </c>
      <c r="B7686" s="56" t="s">
        <v>2077</v>
      </c>
      <c r="C7686" s="56" t="s">
        <v>597</v>
      </c>
      <c r="D7686" s="57" t="s">
        <v>5769</v>
      </c>
      <c r="E7686" s="72" t="s">
        <v>5758</v>
      </c>
      <c r="F7686" s="56" t="s">
        <v>2077</v>
      </c>
    </row>
    <row r="7687" spans="1:6" x14ac:dyDescent="0.25">
      <c r="A7687" s="56" t="s">
        <v>4284</v>
      </c>
      <c r="B7687" s="56" t="s">
        <v>2077</v>
      </c>
      <c r="C7687" s="56" t="s">
        <v>597</v>
      </c>
      <c r="D7687" s="57" t="s">
        <v>5769</v>
      </c>
      <c r="E7687" s="72" t="s">
        <v>5758</v>
      </c>
      <c r="F7687" s="56" t="s">
        <v>2077</v>
      </c>
    </row>
    <row r="7688" spans="1:6" x14ac:dyDescent="0.25">
      <c r="A7688" s="56" t="s">
        <v>4818</v>
      </c>
      <c r="B7688" s="56" t="s">
        <v>2077</v>
      </c>
      <c r="C7688" s="56" t="s">
        <v>597</v>
      </c>
      <c r="D7688" s="57" t="s">
        <v>5769</v>
      </c>
      <c r="E7688" s="72" t="s">
        <v>5758</v>
      </c>
      <c r="F7688" s="56" t="s">
        <v>2077</v>
      </c>
    </row>
    <row r="7689" spans="1:6" x14ac:dyDescent="0.25">
      <c r="A7689" s="56" t="s">
        <v>176</v>
      </c>
      <c r="B7689" s="56" t="s">
        <v>2077</v>
      </c>
      <c r="C7689" s="56" t="s">
        <v>597</v>
      </c>
      <c r="D7689" s="57" t="s">
        <v>5769</v>
      </c>
      <c r="E7689" s="72" t="s">
        <v>5758</v>
      </c>
      <c r="F7689" s="56" t="s">
        <v>2077</v>
      </c>
    </row>
    <row r="7690" spans="1:6" x14ac:dyDescent="0.25">
      <c r="A7690" s="56" t="s">
        <v>4425</v>
      </c>
      <c r="B7690" s="56" t="s">
        <v>2077</v>
      </c>
      <c r="C7690" s="56" t="s">
        <v>597</v>
      </c>
      <c r="D7690" s="57" t="s">
        <v>5769</v>
      </c>
      <c r="E7690" s="72" t="s">
        <v>5758</v>
      </c>
      <c r="F7690" s="56" t="s">
        <v>2077</v>
      </c>
    </row>
    <row r="7691" spans="1:6" x14ac:dyDescent="0.25">
      <c r="A7691" s="56" t="s">
        <v>214</v>
      </c>
      <c r="B7691" s="56" t="s">
        <v>2077</v>
      </c>
      <c r="C7691" s="56" t="s">
        <v>597</v>
      </c>
      <c r="D7691" s="57" t="s">
        <v>5769</v>
      </c>
      <c r="E7691" s="72" t="s">
        <v>5758</v>
      </c>
      <c r="F7691" s="56" t="s">
        <v>2077</v>
      </c>
    </row>
    <row r="7692" spans="1:6" x14ac:dyDescent="0.25">
      <c r="A7692" s="56" t="s">
        <v>215</v>
      </c>
      <c r="B7692" s="56" t="s">
        <v>2077</v>
      </c>
      <c r="C7692" s="56" t="s">
        <v>597</v>
      </c>
      <c r="D7692" s="57" t="s">
        <v>5769</v>
      </c>
      <c r="E7692" s="72" t="s">
        <v>5758</v>
      </c>
      <c r="F7692" s="56" t="s">
        <v>2077</v>
      </c>
    </row>
    <row r="7693" spans="1:6" x14ac:dyDescent="0.25">
      <c r="A7693" s="56" t="s">
        <v>360</v>
      </c>
      <c r="B7693" s="56" t="s">
        <v>2077</v>
      </c>
      <c r="C7693" s="56" t="s">
        <v>597</v>
      </c>
      <c r="D7693" s="57" t="s">
        <v>5769</v>
      </c>
      <c r="E7693" s="72" t="s">
        <v>5758</v>
      </c>
      <c r="F7693" s="56" t="s">
        <v>2077</v>
      </c>
    </row>
    <row r="7694" spans="1:6" x14ac:dyDescent="0.25">
      <c r="A7694" s="56" t="s">
        <v>216</v>
      </c>
      <c r="B7694" s="56" t="s">
        <v>2077</v>
      </c>
      <c r="C7694" s="56" t="s">
        <v>597</v>
      </c>
      <c r="D7694" s="57" t="s">
        <v>5769</v>
      </c>
      <c r="E7694" s="72" t="s">
        <v>5758</v>
      </c>
      <c r="F7694" s="56" t="s">
        <v>2077</v>
      </c>
    </row>
    <row r="7695" spans="1:6" x14ac:dyDescent="0.25">
      <c r="A7695" s="56" t="s">
        <v>217</v>
      </c>
      <c r="B7695" s="56" t="s">
        <v>2077</v>
      </c>
      <c r="C7695" s="56" t="s">
        <v>597</v>
      </c>
      <c r="D7695" s="57" t="s">
        <v>5769</v>
      </c>
      <c r="E7695" s="72" t="s">
        <v>5758</v>
      </c>
      <c r="F7695" s="56" t="s">
        <v>2077</v>
      </c>
    </row>
    <row r="7696" spans="1:6" x14ac:dyDescent="0.25">
      <c r="A7696" s="56" t="s">
        <v>462</v>
      </c>
      <c r="B7696" s="56" t="s">
        <v>2077</v>
      </c>
      <c r="C7696" s="56" t="s">
        <v>597</v>
      </c>
      <c r="D7696" s="57" t="s">
        <v>5769</v>
      </c>
      <c r="E7696" s="72" t="s">
        <v>5758</v>
      </c>
      <c r="F7696" s="56" t="s">
        <v>2077</v>
      </c>
    </row>
    <row r="7697" spans="1:6" x14ac:dyDescent="0.25">
      <c r="A7697" s="56" t="s">
        <v>4440</v>
      </c>
      <c r="B7697" s="56" t="s">
        <v>2077</v>
      </c>
      <c r="C7697" s="56" t="s">
        <v>597</v>
      </c>
      <c r="D7697" s="57" t="s">
        <v>5769</v>
      </c>
      <c r="E7697" s="72" t="s">
        <v>5758</v>
      </c>
      <c r="F7697" s="56" t="s">
        <v>2077</v>
      </c>
    </row>
    <row r="7698" spans="1:6" x14ac:dyDescent="0.25">
      <c r="A7698" s="56" t="s">
        <v>218</v>
      </c>
      <c r="B7698" s="56" t="s">
        <v>2077</v>
      </c>
      <c r="C7698" s="56" t="s">
        <v>597</v>
      </c>
      <c r="D7698" s="57" t="s">
        <v>5769</v>
      </c>
      <c r="E7698" s="72" t="s">
        <v>5758</v>
      </c>
      <c r="F7698" s="56" t="s">
        <v>2077</v>
      </c>
    </row>
    <row r="7699" spans="1:6" x14ac:dyDescent="0.25">
      <c r="A7699" s="56" t="s">
        <v>2839</v>
      </c>
      <c r="B7699" s="56" t="s">
        <v>2077</v>
      </c>
      <c r="C7699" s="56" t="s">
        <v>597</v>
      </c>
      <c r="D7699" s="57" t="s">
        <v>5769</v>
      </c>
      <c r="E7699" s="72" t="s">
        <v>5758</v>
      </c>
      <c r="F7699" s="56" t="s">
        <v>2077</v>
      </c>
    </row>
    <row r="7700" spans="1:6" x14ac:dyDescent="0.25">
      <c r="A7700" s="56" t="s">
        <v>4286</v>
      </c>
      <c r="B7700" s="56" t="s">
        <v>2077</v>
      </c>
      <c r="C7700" s="56" t="s">
        <v>597</v>
      </c>
      <c r="D7700" s="57" t="s">
        <v>5769</v>
      </c>
      <c r="E7700" s="72" t="s">
        <v>5758</v>
      </c>
      <c r="F7700" s="56" t="s">
        <v>2077</v>
      </c>
    </row>
    <row r="7701" spans="1:6" x14ac:dyDescent="0.25">
      <c r="A7701" s="56" t="s">
        <v>5217</v>
      </c>
      <c r="B7701" s="56" t="s">
        <v>2077</v>
      </c>
      <c r="C7701" s="56" t="s">
        <v>597</v>
      </c>
      <c r="D7701" s="57" t="s">
        <v>5769</v>
      </c>
      <c r="E7701" s="72" t="s">
        <v>5758</v>
      </c>
      <c r="F7701" s="56" t="s">
        <v>2077</v>
      </c>
    </row>
    <row r="7702" spans="1:6" x14ac:dyDescent="0.25">
      <c r="A7702" s="56" t="s">
        <v>2009</v>
      </c>
      <c r="B7702" s="56" t="s">
        <v>2077</v>
      </c>
      <c r="C7702" s="56" t="s">
        <v>597</v>
      </c>
      <c r="D7702" s="57" t="s">
        <v>5769</v>
      </c>
      <c r="E7702" s="72" t="s">
        <v>5758</v>
      </c>
      <c r="F7702" s="56" t="s">
        <v>2077</v>
      </c>
    </row>
    <row r="7703" spans="1:6" x14ac:dyDescent="0.25">
      <c r="A7703" s="56" t="s">
        <v>672</v>
      </c>
      <c r="B7703" s="56" t="s">
        <v>2077</v>
      </c>
      <c r="C7703" s="56" t="s">
        <v>597</v>
      </c>
      <c r="D7703" s="57" t="s">
        <v>5769</v>
      </c>
      <c r="E7703" s="72" t="s">
        <v>5758</v>
      </c>
      <c r="F7703" s="56" t="s">
        <v>2077</v>
      </c>
    </row>
    <row r="7704" spans="1:6" x14ac:dyDescent="0.25">
      <c r="A7704" s="56" t="s">
        <v>4994</v>
      </c>
      <c r="B7704" s="56" t="s">
        <v>2077</v>
      </c>
      <c r="C7704" s="56" t="s">
        <v>597</v>
      </c>
      <c r="D7704" s="57" t="s">
        <v>5769</v>
      </c>
      <c r="E7704" s="72" t="s">
        <v>5758</v>
      </c>
      <c r="F7704" s="56" t="s">
        <v>2077</v>
      </c>
    </row>
    <row r="7705" spans="1:6" x14ac:dyDescent="0.25">
      <c r="A7705" s="56" t="s">
        <v>4575</v>
      </c>
      <c r="B7705" s="56" t="s">
        <v>2077</v>
      </c>
      <c r="C7705" s="56" t="s">
        <v>597</v>
      </c>
      <c r="D7705" s="57" t="s">
        <v>5769</v>
      </c>
      <c r="E7705" s="72" t="s">
        <v>5758</v>
      </c>
      <c r="F7705" s="56" t="s">
        <v>2077</v>
      </c>
    </row>
    <row r="7706" spans="1:6" x14ac:dyDescent="0.25">
      <c r="A7706" s="56" t="s">
        <v>297</v>
      </c>
      <c r="B7706" s="56" t="s">
        <v>2077</v>
      </c>
      <c r="C7706" s="56" t="s">
        <v>597</v>
      </c>
      <c r="D7706" s="57" t="s">
        <v>5769</v>
      </c>
      <c r="E7706" s="72" t="s">
        <v>5758</v>
      </c>
      <c r="F7706" s="56" t="s">
        <v>2077</v>
      </c>
    </row>
    <row r="7707" spans="1:6" x14ac:dyDescent="0.25">
      <c r="A7707" s="56" t="s">
        <v>584</v>
      </c>
      <c r="B7707" s="56" t="s">
        <v>2077</v>
      </c>
      <c r="C7707" s="56" t="s">
        <v>597</v>
      </c>
      <c r="D7707" s="57" t="s">
        <v>5769</v>
      </c>
      <c r="E7707" s="72" t="s">
        <v>5758</v>
      </c>
      <c r="F7707" s="56" t="s">
        <v>2077</v>
      </c>
    </row>
    <row r="7708" spans="1:6" x14ac:dyDescent="0.25">
      <c r="A7708" s="56" t="s">
        <v>4367</v>
      </c>
      <c r="B7708" s="56" t="s">
        <v>2077</v>
      </c>
      <c r="C7708" s="56" t="s">
        <v>597</v>
      </c>
      <c r="D7708" s="57" t="s">
        <v>5769</v>
      </c>
      <c r="E7708" s="72" t="s">
        <v>5758</v>
      </c>
      <c r="F7708" s="56" t="s">
        <v>2077</v>
      </c>
    </row>
    <row r="7709" spans="1:6" x14ac:dyDescent="0.25">
      <c r="A7709" s="56" t="s">
        <v>299</v>
      </c>
      <c r="B7709" s="56" t="s">
        <v>2077</v>
      </c>
      <c r="C7709" s="56" t="s">
        <v>597</v>
      </c>
      <c r="D7709" s="57" t="s">
        <v>5769</v>
      </c>
      <c r="E7709" s="72" t="s">
        <v>5758</v>
      </c>
      <c r="F7709" s="56" t="s">
        <v>2077</v>
      </c>
    </row>
    <row r="7710" spans="1:6" x14ac:dyDescent="0.25">
      <c r="A7710" s="56" t="s">
        <v>256</v>
      </c>
      <c r="B7710" s="56" t="s">
        <v>2077</v>
      </c>
      <c r="C7710" s="56" t="s">
        <v>597</v>
      </c>
      <c r="D7710" s="57" t="s">
        <v>5769</v>
      </c>
      <c r="E7710" s="72" t="s">
        <v>5758</v>
      </c>
      <c r="F7710" s="56" t="s">
        <v>2077</v>
      </c>
    </row>
    <row r="7711" spans="1:6" x14ac:dyDescent="0.25">
      <c r="A7711" s="56" t="s">
        <v>258</v>
      </c>
      <c r="B7711" s="56" t="s">
        <v>2077</v>
      </c>
      <c r="C7711" s="56" t="s">
        <v>280</v>
      </c>
      <c r="D7711" s="57" t="s">
        <v>5769</v>
      </c>
      <c r="E7711" s="72" t="s">
        <v>5758</v>
      </c>
      <c r="F7711" s="56" t="s">
        <v>2077</v>
      </c>
    </row>
    <row r="7712" spans="1:6" x14ac:dyDescent="0.25">
      <c r="A7712" s="56" t="s">
        <v>1301</v>
      </c>
      <c r="B7712" s="56" t="s">
        <v>2077</v>
      </c>
      <c r="C7712" s="56" t="s">
        <v>280</v>
      </c>
      <c r="D7712" s="57" t="s">
        <v>5769</v>
      </c>
      <c r="E7712" s="72" t="s">
        <v>5758</v>
      </c>
      <c r="F7712" s="56" t="s">
        <v>2077</v>
      </c>
    </row>
    <row r="7713" spans="1:6" x14ac:dyDescent="0.25">
      <c r="A7713" s="56" t="s">
        <v>562</v>
      </c>
      <c r="B7713" s="56" t="s">
        <v>2077</v>
      </c>
      <c r="C7713" s="56" t="s">
        <v>280</v>
      </c>
      <c r="D7713" s="57" t="s">
        <v>5769</v>
      </c>
      <c r="E7713" s="72" t="s">
        <v>5758</v>
      </c>
      <c r="F7713" s="56" t="s">
        <v>2077</v>
      </c>
    </row>
    <row r="7714" spans="1:6" x14ac:dyDescent="0.25">
      <c r="A7714" s="56" t="s">
        <v>586</v>
      </c>
      <c r="B7714" s="56" t="s">
        <v>2077</v>
      </c>
      <c r="C7714" s="56" t="s">
        <v>280</v>
      </c>
      <c r="D7714" s="57" t="s">
        <v>5769</v>
      </c>
      <c r="E7714" s="72" t="s">
        <v>5758</v>
      </c>
      <c r="F7714" s="56" t="s">
        <v>2077</v>
      </c>
    </row>
    <row r="7715" spans="1:6" x14ac:dyDescent="0.25">
      <c r="A7715" s="56" t="s">
        <v>618</v>
      </c>
      <c r="B7715" s="56" t="s">
        <v>2077</v>
      </c>
      <c r="C7715" s="56" t="s">
        <v>280</v>
      </c>
      <c r="D7715" s="57" t="s">
        <v>5769</v>
      </c>
      <c r="E7715" s="72" t="s">
        <v>5758</v>
      </c>
      <c r="F7715" s="56" t="s">
        <v>2077</v>
      </c>
    </row>
    <row r="7716" spans="1:6" x14ac:dyDescent="0.25">
      <c r="A7716" s="56" t="s">
        <v>4515</v>
      </c>
      <c r="B7716" s="56" t="s">
        <v>2077</v>
      </c>
      <c r="C7716" s="56" t="s">
        <v>280</v>
      </c>
      <c r="D7716" s="57" t="s">
        <v>5769</v>
      </c>
      <c r="E7716" s="72" t="s">
        <v>5758</v>
      </c>
      <c r="F7716" s="56" t="s">
        <v>2077</v>
      </c>
    </row>
    <row r="7717" spans="1:6" x14ac:dyDescent="0.25">
      <c r="A7717" s="56" t="s">
        <v>264</v>
      </c>
      <c r="B7717" s="56" t="s">
        <v>2077</v>
      </c>
      <c r="C7717" s="56" t="s">
        <v>280</v>
      </c>
      <c r="D7717" s="57" t="s">
        <v>5769</v>
      </c>
      <c r="E7717" s="72" t="s">
        <v>5758</v>
      </c>
      <c r="F7717" s="56" t="s">
        <v>2077</v>
      </c>
    </row>
    <row r="7718" spans="1:6" x14ac:dyDescent="0.25">
      <c r="A7718" s="56" t="s">
        <v>231</v>
      </c>
      <c r="B7718" s="56" t="s">
        <v>2077</v>
      </c>
      <c r="C7718" s="56" t="s">
        <v>280</v>
      </c>
      <c r="D7718" s="57" t="s">
        <v>5769</v>
      </c>
      <c r="E7718" s="72" t="s">
        <v>5758</v>
      </c>
      <c r="F7718" s="56" t="s">
        <v>2077</v>
      </c>
    </row>
    <row r="7719" spans="1:6" x14ac:dyDescent="0.25">
      <c r="A7719" s="56" t="s">
        <v>5230</v>
      </c>
      <c r="B7719" s="56" t="s">
        <v>2077</v>
      </c>
      <c r="C7719" s="56" t="s">
        <v>280</v>
      </c>
      <c r="D7719" s="57" t="s">
        <v>5769</v>
      </c>
      <c r="E7719" s="72" t="s">
        <v>5758</v>
      </c>
      <c r="F7719" s="56" t="s">
        <v>2077</v>
      </c>
    </row>
    <row r="7720" spans="1:6" x14ac:dyDescent="0.25">
      <c r="A7720" s="56" t="s">
        <v>470</v>
      </c>
      <c r="B7720" s="56" t="s">
        <v>2077</v>
      </c>
      <c r="C7720" s="56" t="s">
        <v>280</v>
      </c>
      <c r="D7720" s="57" t="s">
        <v>5769</v>
      </c>
      <c r="E7720" s="72" t="s">
        <v>5758</v>
      </c>
      <c r="F7720" s="56" t="s">
        <v>2077</v>
      </c>
    </row>
    <row r="7721" spans="1:6" x14ac:dyDescent="0.25">
      <c r="A7721" s="56" t="s">
        <v>678</v>
      </c>
      <c r="B7721" s="56" t="s">
        <v>2077</v>
      </c>
      <c r="C7721" s="56" t="s">
        <v>280</v>
      </c>
      <c r="D7721" s="57" t="s">
        <v>5769</v>
      </c>
      <c r="E7721" s="72" t="s">
        <v>5758</v>
      </c>
      <c r="F7721" s="56" t="s">
        <v>2077</v>
      </c>
    </row>
    <row r="7722" spans="1:6" x14ac:dyDescent="0.25">
      <c r="A7722" s="56" t="s">
        <v>473</v>
      </c>
      <c r="B7722" s="56" t="s">
        <v>2077</v>
      </c>
      <c r="C7722" s="56" t="s">
        <v>280</v>
      </c>
      <c r="D7722" s="57" t="s">
        <v>5769</v>
      </c>
      <c r="E7722" s="72" t="s">
        <v>5758</v>
      </c>
      <c r="F7722" s="56" t="s">
        <v>2077</v>
      </c>
    </row>
    <row r="7723" spans="1:6" x14ac:dyDescent="0.25">
      <c r="A7723" s="56" t="s">
        <v>4274</v>
      </c>
      <c r="B7723" s="56" t="s">
        <v>2077</v>
      </c>
      <c r="C7723" s="56" t="s">
        <v>280</v>
      </c>
      <c r="D7723" s="57" t="s">
        <v>5769</v>
      </c>
      <c r="E7723" s="72" t="s">
        <v>5758</v>
      </c>
      <c r="F7723" s="56" t="s">
        <v>2077</v>
      </c>
    </row>
    <row r="7724" spans="1:6" x14ac:dyDescent="0.25">
      <c r="A7724" s="56" t="s">
        <v>267</v>
      </c>
      <c r="B7724" s="56" t="s">
        <v>2077</v>
      </c>
      <c r="C7724" s="56" t="s">
        <v>280</v>
      </c>
      <c r="D7724" s="57" t="s">
        <v>5769</v>
      </c>
      <c r="E7724" s="72" t="s">
        <v>5758</v>
      </c>
      <c r="F7724" s="56" t="s">
        <v>2077</v>
      </c>
    </row>
    <row r="7725" spans="1:6" x14ac:dyDescent="0.25">
      <c r="A7725" s="56" t="s">
        <v>4377</v>
      </c>
      <c r="B7725" s="56" t="s">
        <v>2077</v>
      </c>
      <c r="C7725" s="56" t="s">
        <v>280</v>
      </c>
      <c r="D7725" s="57" t="s">
        <v>5769</v>
      </c>
      <c r="E7725" s="72" t="s">
        <v>5758</v>
      </c>
      <c r="F7725" s="56" t="s">
        <v>2077</v>
      </c>
    </row>
    <row r="7726" spans="1:6" x14ac:dyDescent="0.25">
      <c r="A7726" s="56" t="s">
        <v>566</v>
      </c>
      <c r="B7726" s="56" t="s">
        <v>2077</v>
      </c>
      <c r="C7726" s="56" t="s">
        <v>280</v>
      </c>
      <c r="D7726" s="57" t="s">
        <v>5769</v>
      </c>
      <c r="E7726" s="72" t="s">
        <v>5758</v>
      </c>
      <c r="F7726" s="56" t="s">
        <v>2077</v>
      </c>
    </row>
    <row r="7727" spans="1:6" x14ac:dyDescent="0.25">
      <c r="A7727" s="56" t="s">
        <v>271</v>
      </c>
      <c r="B7727" s="56" t="s">
        <v>2077</v>
      </c>
      <c r="C7727" s="56" t="s">
        <v>280</v>
      </c>
      <c r="D7727" s="57" t="s">
        <v>5769</v>
      </c>
      <c r="E7727" s="72" t="s">
        <v>5758</v>
      </c>
      <c r="F7727" s="56" t="s">
        <v>2077</v>
      </c>
    </row>
    <row r="7728" spans="1:6" x14ac:dyDescent="0.25">
      <c r="A7728" s="56" t="s">
        <v>272</v>
      </c>
      <c r="B7728" s="56" t="s">
        <v>2077</v>
      </c>
      <c r="C7728" s="56" t="s">
        <v>280</v>
      </c>
      <c r="D7728" s="57" t="s">
        <v>5769</v>
      </c>
      <c r="E7728" s="72" t="s">
        <v>5758</v>
      </c>
      <c r="F7728" s="56" t="s">
        <v>2077</v>
      </c>
    </row>
    <row r="7729" spans="1:6" x14ac:dyDescent="0.25">
      <c r="A7729" s="56" t="s">
        <v>5231</v>
      </c>
      <c r="B7729" s="56" t="s">
        <v>2077</v>
      </c>
      <c r="C7729" s="56" t="s">
        <v>280</v>
      </c>
      <c r="D7729" s="57" t="s">
        <v>5769</v>
      </c>
      <c r="E7729" s="72" t="s">
        <v>5758</v>
      </c>
      <c r="F7729" s="56" t="s">
        <v>2077</v>
      </c>
    </row>
    <row r="7730" spans="1:6" x14ac:dyDescent="0.25">
      <c r="A7730" s="56" t="s">
        <v>4693</v>
      </c>
      <c r="B7730" s="56" t="s">
        <v>2077</v>
      </c>
      <c r="C7730" s="56" t="s">
        <v>280</v>
      </c>
      <c r="D7730" s="57" t="s">
        <v>5769</v>
      </c>
      <c r="E7730" s="72" t="s">
        <v>5758</v>
      </c>
      <c r="F7730" s="56" t="s">
        <v>2077</v>
      </c>
    </row>
    <row r="7731" spans="1:6" x14ac:dyDescent="0.25">
      <c r="A7731" s="56" t="s">
        <v>4720</v>
      </c>
      <c r="B7731" s="56" t="s">
        <v>2077</v>
      </c>
      <c r="C7731" s="56" t="s">
        <v>280</v>
      </c>
      <c r="D7731" s="57" t="s">
        <v>5769</v>
      </c>
      <c r="E7731" s="72" t="s">
        <v>5758</v>
      </c>
      <c r="F7731" s="56" t="s">
        <v>2077</v>
      </c>
    </row>
    <row r="7732" spans="1:6" x14ac:dyDescent="0.25">
      <c r="A7732" s="56" t="s">
        <v>416</v>
      </c>
      <c r="B7732" s="56" t="s">
        <v>2077</v>
      </c>
      <c r="C7732" s="56" t="s">
        <v>280</v>
      </c>
      <c r="D7732" s="57" t="s">
        <v>5769</v>
      </c>
      <c r="E7732" s="72" t="s">
        <v>5758</v>
      </c>
      <c r="F7732" s="56" t="s">
        <v>2077</v>
      </c>
    </row>
    <row r="7733" spans="1:6" x14ac:dyDescent="0.25">
      <c r="A7733" s="56" t="s">
        <v>484</v>
      </c>
      <c r="B7733" s="56" t="s">
        <v>2077</v>
      </c>
      <c r="C7733" s="56" t="s">
        <v>280</v>
      </c>
      <c r="D7733" s="57" t="s">
        <v>5769</v>
      </c>
      <c r="E7733" s="72" t="s">
        <v>5758</v>
      </c>
      <c r="F7733" s="56" t="s">
        <v>2077</v>
      </c>
    </row>
    <row r="7734" spans="1:6" x14ac:dyDescent="0.25">
      <c r="A7734" s="56" t="s">
        <v>277</v>
      </c>
      <c r="B7734" s="56" t="s">
        <v>2077</v>
      </c>
      <c r="C7734" s="56" t="s">
        <v>280</v>
      </c>
      <c r="D7734" s="57" t="s">
        <v>5769</v>
      </c>
      <c r="E7734" s="72" t="s">
        <v>5758</v>
      </c>
      <c r="F7734" s="56" t="s">
        <v>2077</v>
      </c>
    </row>
    <row r="7735" spans="1:6" x14ac:dyDescent="0.25">
      <c r="A7735" s="56" t="s">
        <v>346</v>
      </c>
      <c r="B7735" s="56" t="s">
        <v>2077</v>
      </c>
      <c r="C7735" s="56" t="s">
        <v>280</v>
      </c>
      <c r="D7735" s="57" t="s">
        <v>5769</v>
      </c>
      <c r="E7735" s="72" t="s">
        <v>5758</v>
      </c>
      <c r="F7735" s="56" t="s">
        <v>2077</v>
      </c>
    </row>
    <row r="7736" spans="1:6" x14ac:dyDescent="0.25">
      <c r="A7736" s="56" t="s">
        <v>199</v>
      </c>
      <c r="B7736" s="56" t="s">
        <v>2077</v>
      </c>
      <c r="C7736" s="56" t="s">
        <v>280</v>
      </c>
      <c r="D7736" s="57" t="s">
        <v>5769</v>
      </c>
      <c r="E7736" s="72" t="s">
        <v>5758</v>
      </c>
      <c r="F7736" s="56" t="s">
        <v>2077</v>
      </c>
    </row>
    <row r="7737" spans="1:6" x14ac:dyDescent="0.25">
      <c r="A7737" s="56" t="s">
        <v>3805</v>
      </c>
      <c r="B7737" s="56" t="s">
        <v>2077</v>
      </c>
      <c r="C7737" s="56" t="s">
        <v>280</v>
      </c>
      <c r="D7737" s="57" t="s">
        <v>5769</v>
      </c>
      <c r="E7737" s="72" t="s">
        <v>5758</v>
      </c>
      <c r="F7737" s="56" t="s">
        <v>2077</v>
      </c>
    </row>
    <row r="7738" spans="1:6" x14ac:dyDescent="0.25">
      <c r="A7738" s="56" t="s">
        <v>722</v>
      </c>
      <c r="B7738" s="56" t="s">
        <v>2077</v>
      </c>
      <c r="C7738" s="56" t="s">
        <v>280</v>
      </c>
      <c r="D7738" s="57" t="s">
        <v>5769</v>
      </c>
      <c r="E7738" s="72" t="s">
        <v>5758</v>
      </c>
      <c r="F7738" s="56" t="s">
        <v>2077</v>
      </c>
    </row>
    <row r="7739" spans="1:6" x14ac:dyDescent="0.25">
      <c r="A7739" s="56" t="s">
        <v>4278</v>
      </c>
      <c r="B7739" s="56" t="s">
        <v>2077</v>
      </c>
      <c r="C7739" s="56" t="s">
        <v>280</v>
      </c>
      <c r="D7739" s="57" t="s">
        <v>5769</v>
      </c>
      <c r="E7739" s="72" t="s">
        <v>5758</v>
      </c>
      <c r="F7739" s="56" t="s">
        <v>2077</v>
      </c>
    </row>
    <row r="7740" spans="1:6" x14ac:dyDescent="0.25">
      <c r="A7740" s="56" t="s">
        <v>4458</v>
      </c>
      <c r="B7740" s="56" t="s">
        <v>2077</v>
      </c>
      <c r="C7740" s="56" t="s">
        <v>280</v>
      </c>
      <c r="D7740" s="57" t="s">
        <v>5769</v>
      </c>
      <c r="E7740" s="72" t="s">
        <v>5758</v>
      </c>
      <c r="F7740" s="56" t="s">
        <v>2077</v>
      </c>
    </row>
    <row r="7741" spans="1:6" x14ac:dyDescent="0.25">
      <c r="A7741" s="56" t="s">
        <v>572</v>
      </c>
      <c r="B7741" s="56" t="s">
        <v>2077</v>
      </c>
      <c r="C7741" s="56" t="s">
        <v>280</v>
      </c>
      <c r="D7741" s="57" t="s">
        <v>5769</v>
      </c>
      <c r="E7741" s="72" t="s">
        <v>5758</v>
      </c>
      <c r="F7741" s="56" t="s">
        <v>2077</v>
      </c>
    </row>
    <row r="7742" spans="1:6" x14ac:dyDescent="0.25">
      <c r="A7742" s="56" t="s">
        <v>3902</v>
      </c>
      <c r="B7742" s="56" t="s">
        <v>2077</v>
      </c>
      <c r="C7742" s="56" t="s">
        <v>280</v>
      </c>
      <c r="D7742" s="57" t="s">
        <v>5769</v>
      </c>
      <c r="E7742" s="72" t="s">
        <v>5758</v>
      </c>
      <c r="F7742" s="56" t="s">
        <v>2077</v>
      </c>
    </row>
    <row r="7743" spans="1:6" x14ac:dyDescent="0.25">
      <c r="A7743" s="56" t="s">
        <v>486</v>
      </c>
      <c r="B7743" s="56" t="s">
        <v>2077</v>
      </c>
      <c r="C7743" s="56" t="s">
        <v>280</v>
      </c>
      <c r="D7743" s="57" t="s">
        <v>5769</v>
      </c>
      <c r="E7743" s="72" t="s">
        <v>5758</v>
      </c>
      <c r="F7743" s="56" t="s">
        <v>2077</v>
      </c>
    </row>
    <row r="7744" spans="1:6" x14ac:dyDescent="0.25">
      <c r="A7744" s="56" t="s">
        <v>4316</v>
      </c>
      <c r="B7744" s="56" t="s">
        <v>2078</v>
      </c>
      <c r="C7744" s="56" t="s">
        <v>169</v>
      </c>
      <c r="D7744" s="57" t="s">
        <v>5769</v>
      </c>
      <c r="E7744" s="72" t="s">
        <v>5758</v>
      </c>
      <c r="F7744" s="56" t="s">
        <v>2078</v>
      </c>
    </row>
    <row r="7745" spans="1:6" x14ac:dyDescent="0.25">
      <c r="A7745" s="56" t="s">
        <v>4606</v>
      </c>
      <c r="B7745" s="56" t="s">
        <v>2078</v>
      </c>
      <c r="C7745" s="56" t="s">
        <v>169</v>
      </c>
      <c r="D7745" s="57" t="s">
        <v>5769</v>
      </c>
      <c r="E7745" s="72" t="s">
        <v>5758</v>
      </c>
      <c r="F7745" s="56" t="s">
        <v>2078</v>
      </c>
    </row>
    <row r="7746" spans="1:6" x14ac:dyDescent="0.25">
      <c r="A7746" s="56" t="s">
        <v>315</v>
      </c>
      <c r="B7746" s="56" t="s">
        <v>2078</v>
      </c>
      <c r="C7746" s="56" t="s">
        <v>169</v>
      </c>
      <c r="D7746" s="57" t="s">
        <v>5769</v>
      </c>
      <c r="E7746" s="72" t="s">
        <v>5758</v>
      </c>
      <c r="F7746" s="56" t="s">
        <v>2078</v>
      </c>
    </row>
    <row r="7747" spans="1:6" x14ac:dyDescent="0.25">
      <c r="A7747" s="56" t="s">
        <v>4347</v>
      </c>
      <c r="B7747" s="56" t="s">
        <v>2078</v>
      </c>
      <c r="C7747" s="56" t="s">
        <v>169</v>
      </c>
      <c r="D7747" s="57" t="s">
        <v>5769</v>
      </c>
      <c r="E7747" s="72" t="s">
        <v>5758</v>
      </c>
      <c r="F7747" s="56" t="s">
        <v>2078</v>
      </c>
    </row>
    <row r="7748" spans="1:6" x14ac:dyDescent="0.25">
      <c r="A7748" s="56" t="s">
        <v>3658</v>
      </c>
      <c r="B7748" s="56" t="s">
        <v>2078</v>
      </c>
      <c r="C7748" s="56" t="s">
        <v>169</v>
      </c>
      <c r="D7748" s="57" t="s">
        <v>5769</v>
      </c>
      <c r="E7748" s="72" t="s">
        <v>5758</v>
      </c>
      <c r="F7748" s="56" t="s">
        <v>2078</v>
      </c>
    </row>
    <row r="7749" spans="1:6" x14ac:dyDescent="0.25">
      <c r="A7749" s="56" t="s">
        <v>248</v>
      </c>
      <c r="B7749" s="56" t="s">
        <v>2078</v>
      </c>
      <c r="C7749" s="56" t="s">
        <v>169</v>
      </c>
      <c r="D7749" s="57" t="s">
        <v>5769</v>
      </c>
      <c r="E7749" s="72" t="s">
        <v>5758</v>
      </c>
      <c r="F7749" s="56" t="s">
        <v>2078</v>
      </c>
    </row>
    <row r="7750" spans="1:6" x14ac:dyDescent="0.25">
      <c r="A7750" s="56" t="s">
        <v>548</v>
      </c>
      <c r="B7750" s="56" t="s">
        <v>2078</v>
      </c>
      <c r="C7750" s="56" t="s">
        <v>169</v>
      </c>
      <c r="D7750" s="57" t="s">
        <v>5769</v>
      </c>
      <c r="E7750" s="72" t="s">
        <v>5758</v>
      </c>
      <c r="F7750" s="56" t="s">
        <v>2078</v>
      </c>
    </row>
    <row r="7751" spans="1:6" x14ac:dyDescent="0.25">
      <c r="A7751" s="56" t="s">
        <v>5225</v>
      </c>
      <c r="B7751" s="56" t="s">
        <v>2078</v>
      </c>
      <c r="C7751" s="56" t="s">
        <v>169</v>
      </c>
      <c r="D7751" s="57" t="s">
        <v>5769</v>
      </c>
      <c r="E7751" s="72" t="s">
        <v>5758</v>
      </c>
      <c r="F7751" s="56" t="s">
        <v>2078</v>
      </c>
    </row>
    <row r="7752" spans="1:6" x14ac:dyDescent="0.25">
      <c r="A7752" s="56" t="s">
        <v>4619</v>
      </c>
      <c r="B7752" s="56" t="s">
        <v>2078</v>
      </c>
      <c r="C7752" s="56" t="s">
        <v>169</v>
      </c>
      <c r="D7752" s="57" t="s">
        <v>5769</v>
      </c>
      <c r="E7752" s="72" t="s">
        <v>5758</v>
      </c>
      <c r="F7752" s="56" t="s">
        <v>2078</v>
      </c>
    </row>
    <row r="7753" spans="1:6" x14ac:dyDescent="0.25">
      <c r="A7753" s="56" t="s">
        <v>4682</v>
      </c>
      <c r="B7753" s="56" t="s">
        <v>2078</v>
      </c>
      <c r="C7753" s="56" t="s">
        <v>169</v>
      </c>
      <c r="D7753" s="57" t="s">
        <v>5769</v>
      </c>
      <c r="E7753" s="72" t="s">
        <v>5758</v>
      </c>
      <c r="F7753" s="56" t="s">
        <v>2078</v>
      </c>
    </row>
    <row r="7754" spans="1:6" x14ac:dyDescent="0.25">
      <c r="A7754" s="56" t="s">
        <v>4209</v>
      </c>
      <c r="B7754" s="56" t="s">
        <v>2078</v>
      </c>
      <c r="C7754" s="56" t="s">
        <v>169</v>
      </c>
      <c r="D7754" s="57" t="s">
        <v>5769</v>
      </c>
      <c r="E7754" s="72" t="s">
        <v>5758</v>
      </c>
      <c r="F7754" s="56" t="s">
        <v>2078</v>
      </c>
    </row>
    <row r="7755" spans="1:6" x14ac:dyDescent="0.25">
      <c r="A7755" s="56" t="s">
        <v>461</v>
      </c>
      <c r="B7755" s="56" t="s">
        <v>2078</v>
      </c>
      <c r="C7755" s="56" t="s">
        <v>169</v>
      </c>
      <c r="D7755" s="57" t="s">
        <v>5769</v>
      </c>
      <c r="E7755" s="72" t="s">
        <v>5758</v>
      </c>
      <c r="F7755" s="56" t="s">
        <v>2078</v>
      </c>
    </row>
    <row r="7756" spans="1:6" x14ac:dyDescent="0.25">
      <c r="A7756" s="56" t="s">
        <v>606</v>
      </c>
      <c r="B7756" s="56" t="s">
        <v>2078</v>
      </c>
      <c r="C7756" s="56" t="s">
        <v>169</v>
      </c>
      <c r="D7756" s="57" t="s">
        <v>5769</v>
      </c>
      <c r="E7756" s="72" t="s">
        <v>5758</v>
      </c>
      <c r="F7756" s="56" t="s">
        <v>2078</v>
      </c>
    </row>
    <row r="7757" spans="1:6" x14ac:dyDescent="0.25">
      <c r="A7757" s="56" t="s">
        <v>400</v>
      </c>
      <c r="B7757" s="56" t="s">
        <v>2078</v>
      </c>
      <c r="C7757" s="56" t="s">
        <v>169</v>
      </c>
      <c r="D7757" s="57" t="s">
        <v>5769</v>
      </c>
      <c r="E7757" s="72" t="s">
        <v>5758</v>
      </c>
      <c r="F7757" s="56" t="s">
        <v>2078</v>
      </c>
    </row>
    <row r="7758" spans="1:6" x14ac:dyDescent="0.25">
      <c r="A7758" s="56" t="s">
        <v>322</v>
      </c>
      <c r="B7758" s="56" t="s">
        <v>2078</v>
      </c>
      <c r="C7758" s="56" t="s">
        <v>169</v>
      </c>
      <c r="D7758" s="57" t="s">
        <v>5769</v>
      </c>
      <c r="E7758" s="72" t="s">
        <v>5758</v>
      </c>
      <c r="F7758" s="56" t="s">
        <v>2078</v>
      </c>
    </row>
    <row r="7759" spans="1:6" x14ac:dyDescent="0.25">
      <c r="A7759" s="56" t="s">
        <v>4212</v>
      </c>
      <c r="B7759" s="56" t="s">
        <v>2078</v>
      </c>
      <c r="C7759" s="56" t="s">
        <v>169</v>
      </c>
      <c r="D7759" s="57" t="s">
        <v>5769</v>
      </c>
      <c r="E7759" s="72" t="s">
        <v>5758</v>
      </c>
      <c r="F7759" s="56" t="s">
        <v>2078</v>
      </c>
    </row>
    <row r="7760" spans="1:6" x14ac:dyDescent="0.25">
      <c r="A7760" s="56" t="s">
        <v>4068</v>
      </c>
      <c r="B7760" s="56" t="s">
        <v>2078</v>
      </c>
      <c r="C7760" s="56" t="s">
        <v>169</v>
      </c>
      <c r="D7760" s="57" t="s">
        <v>5769</v>
      </c>
      <c r="E7760" s="72" t="s">
        <v>5758</v>
      </c>
      <c r="F7760" s="56" t="s">
        <v>2078</v>
      </c>
    </row>
    <row r="7761" spans="1:6" x14ac:dyDescent="0.25">
      <c r="A7761" s="56" t="s">
        <v>4758</v>
      </c>
      <c r="B7761" s="56" t="s">
        <v>2078</v>
      </c>
      <c r="C7761" s="56" t="s">
        <v>169</v>
      </c>
      <c r="D7761" s="57" t="s">
        <v>5769</v>
      </c>
      <c r="E7761" s="72" t="s">
        <v>5758</v>
      </c>
      <c r="F7761" s="56" t="s">
        <v>2078</v>
      </c>
    </row>
    <row r="7762" spans="1:6" x14ac:dyDescent="0.25">
      <c r="A7762" s="56" t="s">
        <v>578</v>
      </c>
      <c r="B7762" s="56" t="s">
        <v>2078</v>
      </c>
      <c r="C7762" s="56" t="s">
        <v>169</v>
      </c>
      <c r="D7762" s="57" t="s">
        <v>5769</v>
      </c>
      <c r="E7762" s="72" t="s">
        <v>5758</v>
      </c>
      <c r="F7762" s="56" t="s">
        <v>2078</v>
      </c>
    </row>
    <row r="7763" spans="1:6" x14ac:dyDescent="0.25">
      <c r="A7763" s="56" t="s">
        <v>5208</v>
      </c>
      <c r="B7763" s="56" t="s">
        <v>2078</v>
      </c>
      <c r="C7763" s="56" t="s">
        <v>169</v>
      </c>
      <c r="D7763" s="57" t="s">
        <v>5769</v>
      </c>
      <c r="E7763" s="72" t="s">
        <v>5758</v>
      </c>
      <c r="F7763" s="56" t="s">
        <v>2078</v>
      </c>
    </row>
    <row r="7764" spans="1:6" x14ac:dyDescent="0.25">
      <c r="A7764" s="56" t="s">
        <v>3998</v>
      </c>
      <c r="B7764" s="56" t="s">
        <v>2078</v>
      </c>
      <c r="C7764" s="56" t="s">
        <v>169</v>
      </c>
      <c r="D7764" s="57" t="s">
        <v>5769</v>
      </c>
      <c r="E7764" s="72" t="s">
        <v>5758</v>
      </c>
      <c r="F7764" s="56" t="s">
        <v>2078</v>
      </c>
    </row>
    <row r="7765" spans="1:6" x14ac:dyDescent="0.25">
      <c r="A7765" s="56" t="s">
        <v>4024</v>
      </c>
      <c r="B7765" s="56" t="s">
        <v>2078</v>
      </c>
      <c r="C7765" s="56" t="s">
        <v>169</v>
      </c>
      <c r="D7765" s="57" t="s">
        <v>5769</v>
      </c>
      <c r="E7765" s="72" t="s">
        <v>5758</v>
      </c>
      <c r="F7765" s="56" t="s">
        <v>2078</v>
      </c>
    </row>
    <row r="7766" spans="1:6" x14ac:dyDescent="0.25">
      <c r="A7766" s="56" t="s">
        <v>4214</v>
      </c>
      <c r="B7766" s="56" t="s">
        <v>2078</v>
      </c>
      <c r="C7766" s="56" t="s">
        <v>169</v>
      </c>
      <c r="D7766" s="57" t="s">
        <v>5769</v>
      </c>
      <c r="E7766" s="72" t="s">
        <v>5758</v>
      </c>
      <c r="F7766" s="56" t="s">
        <v>2078</v>
      </c>
    </row>
    <row r="7767" spans="1:6" x14ac:dyDescent="0.25">
      <c r="A7767" s="56" t="s">
        <v>639</v>
      </c>
      <c r="B7767" s="56" t="s">
        <v>2078</v>
      </c>
      <c r="C7767" s="56" t="s">
        <v>169</v>
      </c>
      <c r="D7767" s="57" t="s">
        <v>5769</v>
      </c>
      <c r="E7767" s="72" t="s">
        <v>5758</v>
      </c>
      <c r="F7767" s="56" t="s">
        <v>2078</v>
      </c>
    </row>
    <row r="7768" spans="1:6" x14ac:dyDescent="0.25">
      <c r="A7768" s="56" t="s">
        <v>4000</v>
      </c>
      <c r="B7768" s="56" t="s">
        <v>2078</v>
      </c>
      <c r="C7768" s="56" t="s">
        <v>169</v>
      </c>
      <c r="D7768" s="57" t="s">
        <v>5769</v>
      </c>
      <c r="E7768" s="72" t="s">
        <v>5758</v>
      </c>
      <c r="F7768" s="56" t="s">
        <v>2078</v>
      </c>
    </row>
    <row r="7769" spans="1:6" x14ac:dyDescent="0.25">
      <c r="A7769" s="56" t="s">
        <v>5228</v>
      </c>
      <c r="B7769" s="56" t="s">
        <v>2078</v>
      </c>
      <c r="C7769" s="56" t="s">
        <v>169</v>
      </c>
      <c r="D7769" s="57" t="s">
        <v>5769</v>
      </c>
      <c r="E7769" s="72" t="s">
        <v>5758</v>
      </c>
      <c r="F7769" s="56" t="s">
        <v>2078</v>
      </c>
    </row>
    <row r="7770" spans="1:6" x14ac:dyDescent="0.25">
      <c r="A7770" s="56" t="s">
        <v>4695</v>
      </c>
      <c r="B7770" s="56" t="s">
        <v>2078</v>
      </c>
      <c r="C7770" s="56" t="s">
        <v>169</v>
      </c>
      <c r="D7770" s="57" t="s">
        <v>5769</v>
      </c>
      <c r="E7770" s="72" t="s">
        <v>5758</v>
      </c>
      <c r="F7770" s="56" t="s">
        <v>2078</v>
      </c>
    </row>
    <row r="7771" spans="1:6" x14ac:dyDescent="0.25">
      <c r="A7771" s="56" t="s">
        <v>555</v>
      </c>
      <c r="B7771" s="56" t="s">
        <v>2078</v>
      </c>
      <c r="C7771" s="56" t="s">
        <v>169</v>
      </c>
      <c r="D7771" s="57" t="s">
        <v>5769</v>
      </c>
      <c r="E7771" s="72" t="s">
        <v>5758</v>
      </c>
      <c r="F7771" s="56" t="s">
        <v>2078</v>
      </c>
    </row>
    <row r="7772" spans="1:6" x14ac:dyDescent="0.25">
      <c r="A7772" s="56" t="s">
        <v>436</v>
      </c>
      <c r="B7772" s="56" t="s">
        <v>2078</v>
      </c>
      <c r="C7772" s="56" t="s">
        <v>169</v>
      </c>
      <c r="D7772" s="57" t="s">
        <v>5769</v>
      </c>
      <c r="E7772" s="72" t="s">
        <v>5758</v>
      </c>
      <c r="F7772" s="56" t="s">
        <v>2078</v>
      </c>
    </row>
    <row r="7773" spans="1:6" x14ac:dyDescent="0.25">
      <c r="A7773" s="56" t="s">
        <v>404</v>
      </c>
      <c r="B7773" s="56" t="s">
        <v>2078</v>
      </c>
      <c r="C7773" s="56" t="s">
        <v>169</v>
      </c>
      <c r="D7773" s="57" t="s">
        <v>5769</v>
      </c>
      <c r="E7773" s="72" t="s">
        <v>5758</v>
      </c>
      <c r="F7773" s="56" t="s">
        <v>2078</v>
      </c>
    </row>
    <row r="7774" spans="1:6" x14ac:dyDescent="0.25">
      <c r="A7774" s="56" t="s">
        <v>465</v>
      </c>
      <c r="B7774" s="56" t="s">
        <v>2078</v>
      </c>
      <c r="C7774" s="56" t="s">
        <v>169</v>
      </c>
      <c r="D7774" s="57" t="s">
        <v>5769</v>
      </c>
      <c r="E7774" s="72" t="s">
        <v>5758</v>
      </c>
      <c r="F7774" s="56" t="s">
        <v>2078</v>
      </c>
    </row>
    <row r="7775" spans="1:6" x14ac:dyDescent="0.25">
      <c r="A7775" s="56" t="s">
        <v>225</v>
      </c>
      <c r="B7775" s="56" t="s">
        <v>2078</v>
      </c>
      <c r="C7775" s="56" t="s">
        <v>169</v>
      </c>
      <c r="D7775" s="57" t="s">
        <v>5769</v>
      </c>
      <c r="E7775" s="72" t="s">
        <v>5758</v>
      </c>
      <c r="F7775" s="56" t="s">
        <v>2078</v>
      </c>
    </row>
    <row r="7776" spans="1:6" x14ac:dyDescent="0.25">
      <c r="A7776" s="56" t="s">
        <v>556</v>
      </c>
      <c r="B7776" s="56" t="s">
        <v>2078</v>
      </c>
      <c r="C7776" s="56" t="s">
        <v>169</v>
      </c>
      <c r="D7776" s="57" t="s">
        <v>5769</v>
      </c>
      <c r="E7776" s="72" t="s">
        <v>5758</v>
      </c>
      <c r="F7776" s="56" t="s">
        <v>2078</v>
      </c>
    </row>
    <row r="7777" spans="1:6" x14ac:dyDescent="0.25">
      <c r="A7777" s="56" t="s">
        <v>255</v>
      </c>
      <c r="B7777" s="56" t="s">
        <v>2078</v>
      </c>
      <c r="C7777" s="56" t="s">
        <v>5777</v>
      </c>
      <c r="D7777" s="57" t="s">
        <v>5769</v>
      </c>
      <c r="E7777" s="72" t="s">
        <v>5758</v>
      </c>
      <c r="F7777" s="56" t="s">
        <v>2078</v>
      </c>
    </row>
    <row r="7778" spans="1:6" x14ac:dyDescent="0.25">
      <c r="A7778" s="56" t="s">
        <v>4262</v>
      </c>
      <c r="B7778" s="56" t="s">
        <v>2078</v>
      </c>
      <c r="C7778" s="56" t="s">
        <v>5777</v>
      </c>
      <c r="D7778" s="57" t="s">
        <v>5769</v>
      </c>
      <c r="E7778" s="72" t="s">
        <v>5758</v>
      </c>
      <c r="F7778" s="56" t="s">
        <v>2078</v>
      </c>
    </row>
    <row r="7779" spans="1:6" x14ac:dyDescent="0.25">
      <c r="A7779" s="56" t="s">
        <v>370</v>
      </c>
      <c r="B7779" s="56" t="s">
        <v>2078</v>
      </c>
      <c r="C7779" s="56" t="s">
        <v>5777</v>
      </c>
      <c r="D7779" s="57" t="s">
        <v>5769</v>
      </c>
      <c r="E7779" s="72" t="s">
        <v>5758</v>
      </c>
      <c r="F7779" s="56" t="s">
        <v>2078</v>
      </c>
    </row>
    <row r="7780" spans="1:6" x14ac:dyDescent="0.25">
      <c r="A7780" s="56" t="s">
        <v>227</v>
      </c>
      <c r="B7780" s="56" t="s">
        <v>2078</v>
      </c>
      <c r="C7780" s="56" t="s">
        <v>5777</v>
      </c>
      <c r="D7780" s="57" t="s">
        <v>5769</v>
      </c>
      <c r="E7780" s="72" t="s">
        <v>5758</v>
      </c>
      <c r="F7780" s="56" t="s">
        <v>2078</v>
      </c>
    </row>
    <row r="7781" spans="1:6" x14ac:dyDescent="0.25">
      <c r="A7781" s="56" t="s">
        <v>190</v>
      </c>
      <c r="B7781" s="56" t="s">
        <v>2078</v>
      </c>
      <c r="C7781" s="56" t="s">
        <v>5777</v>
      </c>
      <c r="D7781" s="57" t="s">
        <v>5769</v>
      </c>
      <c r="E7781" s="72" t="s">
        <v>5758</v>
      </c>
      <c r="F7781" s="56" t="s">
        <v>2078</v>
      </c>
    </row>
    <row r="7782" spans="1:6" x14ac:dyDescent="0.25">
      <c r="A7782" s="56" t="s">
        <v>375</v>
      </c>
      <c r="B7782" s="56" t="s">
        <v>2078</v>
      </c>
      <c r="C7782" s="56" t="s">
        <v>5777</v>
      </c>
      <c r="D7782" s="57" t="s">
        <v>5769</v>
      </c>
      <c r="E7782" s="72" t="s">
        <v>5758</v>
      </c>
      <c r="F7782" s="56" t="s">
        <v>2078</v>
      </c>
    </row>
    <row r="7783" spans="1:6" x14ac:dyDescent="0.25">
      <c r="A7783" s="56" t="s">
        <v>4481</v>
      </c>
      <c r="B7783" s="56" t="s">
        <v>2078</v>
      </c>
      <c r="C7783" s="56" t="s">
        <v>5777</v>
      </c>
      <c r="D7783" s="57" t="s">
        <v>5769</v>
      </c>
      <c r="E7783" s="72" t="s">
        <v>5758</v>
      </c>
      <c r="F7783" s="56" t="s">
        <v>2078</v>
      </c>
    </row>
    <row r="7784" spans="1:6" x14ac:dyDescent="0.25">
      <c r="A7784" s="56" t="s">
        <v>233</v>
      </c>
      <c r="B7784" s="56" t="s">
        <v>2078</v>
      </c>
      <c r="C7784" s="56" t="s">
        <v>5777</v>
      </c>
      <c r="D7784" s="57" t="s">
        <v>5769</v>
      </c>
      <c r="E7784" s="72" t="s">
        <v>5758</v>
      </c>
      <c r="F7784" s="56" t="s">
        <v>2078</v>
      </c>
    </row>
    <row r="7785" spans="1:6" x14ac:dyDescent="0.25">
      <c r="A7785" s="56" t="s">
        <v>377</v>
      </c>
      <c r="B7785" s="56" t="s">
        <v>2078</v>
      </c>
      <c r="C7785" s="56" t="s">
        <v>5777</v>
      </c>
      <c r="D7785" s="57" t="s">
        <v>5769</v>
      </c>
      <c r="E7785" s="72" t="s">
        <v>5758</v>
      </c>
      <c r="F7785" s="56" t="s">
        <v>2078</v>
      </c>
    </row>
    <row r="7786" spans="1:6" x14ac:dyDescent="0.25">
      <c r="A7786" s="56" t="s">
        <v>4578</v>
      </c>
      <c r="B7786" s="56" t="s">
        <v>2078</v>
      </c>
      <c r="C7786" s="56" t="s">
        <v>5777</v>
      </c>
      <c r="D7786" s="57" t="s">
        <v>5769</v>
      </c>
      <c r="E7786" s="72" t="s">
        <v>5758</v>
      </c>
      <c r="F7786" s="56" t="s">
        <v>2078</v>
      </c>
    </row>
    <row r="7787" spans="1:6" x14ac:dyDescent="0.25">
      <c r="A7787" s="56" t="s">
        <v>4040</v>
      </c>
      <c r="B7787" s="56" t="s">
        <v>2078</v>
      </c>
      <c r="C7787" s="56" t="s">
        <v>5777</v>
      </c>
      <c r="D7787" s="57" t="s">
        <v>5769</v>
      </c>
      <c r="E7787" s="72" t="s">
        <v>5758</v>
      </c>
      <c r="F7787" s="56" t="s">
        <v>2078</v>
      </c>
    </row>
    <row r="7788" spans="1:6" x14ac:dyDescent="0.25">
      <c r="A7788" s="56" t="s">
        <v>474</v>
      </c>
      <c r="B7788" s="56" t="s">
        <v>2078</v>
      </c>
      <c r="C7788" s="56" t="s">
        <v>5777</v>
      </c>
      <c r="D7788" s="57" t="s">
        <v>5769</v>
      </c>
      <c r="E7788" s="72" t="s">
        <v>5758</v>
      </c>
      <c r="F7788" s="56" t="s">
        <v>2078</v>
      </c>
    </row>
    <row r="7789" spans="1:6" x14ac:dyDescent="0.25">
      <c r="A7789" s="56" t="s">
        <v>5304</v>
      </c>
      <c r="B7789" s="56" t="s">
        <v>2078</v>
      </c>
      <c r="C7789" s="56" t="s">
        <v>5777</v>
      </c>
      <c r="D7789" s="57" t="s">
        <v>5769</v>
      </c>
      <c r="E7789" s="72" t="s">
        <v>5758</v>
      </c>
      <c r="F7789" s="56" t="s">
        <v>2078</v>
      </c>
    </row>
    <row r="7790" spans="1:6" x14ac:dyDescent="0.25">
      <c r="A7790" s="56" t="s">
        <v>2808</v>
      </c>
      <c r="B7790" s="56" t="s">
        <v>2078</v>
      </c>
      <c r="C7790" s="56" t="s">
        <v>5777</v>
      </c>
      <c r="D7790" s="57" t="s">
        <v>5769</v>
      </c>
      <c r="E7790" s="72" t="s">
        <v>5758</v>
      </c>
      <c r="F7790" s="56" t="s">
        <v>2078</v>
      </c>
    </row>
    <row r="7791" spans="1:6" x14ac:dyDescent="0.25">
      <c r="A7791" s="56" t="s">
        <v>4921</v>
      </c>
      <c r="B7791" s="56" t="s">
        <v>2078</v>
      </c>
      <c r="C7791" s="56" t="s">
        <v>5777</v>
      </c>
      <c r="D7791" s="57" t="s">
        <v>5769</v>
      </c>
      <c r="E7791" s="72" t="s">
        <v>5758</v>
      </c>
      <c r="F7791" s="56" t="s">
        <v>2078</v>
      </c>
    </row>
    <row r="7792" spans="1:6" x14ac:dyDescent="0.25">
      <c r="A7792" s="56" t="s">
        <v>2810</v>
      </c>
      <c r="B7792" s="56" t="s">
        <v>2078</v>
      </c>
      <c r="C7792" s="56" t="s">
        <v>5777</v>
      </c>
      <c r="D7792" s="57" t="s">
        <v>5769</v>
      </c>
      <c r="E7792" s="72" t="s">
        <v>5758</v>
      </c>
      <c r="F7792" s="56" t="s">
        <v>2078</v>
      </c>
    </row>
    <row r="7793" spans="1:6" x14ac:dyDescent="0.25">
      <c r="A7793" s="56" t="s">
        <v>4276</v>
      </c>
      <c r="B7793" s="56" t="s">
        <v>2078</v>
      </c>
      <c r="C7793" s="56" t="s">
        <v>5777</v>
      </c>
      <c r="D7793" s="57" t="s">
        <v>5769</v>
      </c>
      <c r="E7793" s="72" t="s">
        <v>5758</v>
      </c>
      <c r="F7793" s="56" t="s">
        <v>2078</v>
      </c>
    </row>
    <row r="7794" spans="1:6" x14ac:dyDescent="0.25">
      <c r="A7794" s="56" t="s">
        <v>275</v>
      </c>
      <c r="B7794" s="56" t="s">
        <v>2078</v>
      </c>
      <c r="C7794" s="56" t="s">
        <v>5777</v>
      </c>
      <c r="D7794" s="57" t="s">
        <v>5769</v>
      </c>
      <c r="E7794" s="72" t="s">
        <v>5758</v>
      </c>
      <c r="F7794" s="56" t="s">
        <v>2078</v>
      </c>
    </row>
    <row r="7795" spans="1:6" x14ac:dyDescent="0.25">
      <c r="A7795" s="56" t="s">
        <v>5232</v>
      </c>
      <c r="B7795" s="56" t="s">
        <v>2078</v>
      </c>
      <c r="C7795" s="56" t="s">
        <v>5777</v>
      </c>
      <c r="D7795" s="57" t="s">
        <v>5769</v>
      </c>
      <c r="E7795" s="72" t="s">
        <v>5758</v>
      </c>
      <c r="F7795" s="56" t="s">
        <v>2078</v>
      </c>
    </row>
    <row r="7796" spans="1:6" x14ac:dyDescent="0.25">
      <c r="A7796" s="56" t="s">
        <v>4008</v>
      </c>
      <c r="B7796" s="56" t="s">
        <v>2078</v>
      </c>
      <c r="C7796" s="56" t="s">
        <v>5777</v>
      </c>
      <c r="D7796" s="57" t="s">
        <v>5769</v>
      </c>
      <c r="E7796" s="72" t="s">
        <v>5758</v>
      </c>
      <c r="F7796" s="56" t="s">
        <v>2078</v>
      </c>
    </row>
    <row r="7797" spans="1:6" x14ac:dyDescent="0.25">
      <c r="A7797" s="56" t="s">
        <v>447</v>
      </c>
      <c r="B7797" s="56" t="s">
        <v>2078</v>
      </c>
      <c r="C7797" s="56" t="s">
        <v>5777</v>
      </c>
      <c r="D7797" s="57" t="s">
        <v>5769</v>
      </c>
      <c r="E7797" s="72" t="s">
        <v>5758</v>
      </c>
      <c r="F7797" s="56" t="s">
        <v>2078</v>
      </c>
    </row>
    <row r="7798" spans="1:6" x14ac:dyDescent="0.25">
      <c r="A7798" s="56" t="s">
        <v>483</v>
      </c>
      <c r="B7798" s="56" t="s">
        <v>2078</v>
      </c>
      <c r="C7798" s="56" t="s">
        <v>5777</v>
      </c>
      <c r="D7798" s="57" t="s">
        <v>5769</v>
      </c>
      <c r="E7798" s="72" t="s">
        <v>5758</v>
      </c>
      <c r="F7798" s="56" t="s">
        <v>2078</v>
      </c>
    </row>
    <row r="7799" spans="1:6" x14ac:dyDescent="0.25">
      <c r="A7799" s="56" t="s">
        <v>685</v>
      </c>
      <c r="B7799" s="56" t="s">
        <v>2078</v>
      </c>
      <c r="C7799" s="56" t="s">
        <v>5777</v>
      </c>
      <c r="D7799" s="57" t="s">
        <v>5769</v>
      </c>
      <c r="E7799" s="72" t="s">
        <v>5758</v>
      </c>
      <c r="F7799" s="56" t="s">
        <v>2078</v>
      </c>
    </row>
    <row r="7800" spans="1:6" x14ac:dyDescent="0.25">
      <c r="A7800" s="56" t="s">
        <v>198</v>
      </c>
      <c r="B7800" s="56" t="s">
        <v>2078</v>
      </c>
      <c r="C7800" s="56" t="s">
        <v>5777</v>
      </c>
      <c r="D7800" s="57" t="s">
        <v>5769</v>
      </c>
      <c r="E7800" s="72" t="s">
        <v>5758</v>
      </c>
      <c r="F7800" s="56" t="s">
        <v>2078</v>
      </c>
    </row>
    <row r="7801" spans="1:6" x14ac:dyDescent="0.25">
      <c r="A7801" s="56" t="s">
        <v>4455</v>
      </c>
      <c r="B7801" s="56" t="s">
        <v>2078</v>
      </c>
      <c r="C7801" s="56" t="s">
        <v>5777</v>
      </c>
      <c r="D7801" s="57" t="s">
        <v>5769</v>
      </c>
      <c r="E7801" s="72" t="s">
        <v>5758</v>
      </c>
      <c r="F7801" s="56" t="s">
        <v>2078</v>
      </c>
    </row>
    <row r="7802" spans="1:6" x14ac:dyDescent="0.25">
      <c r="A7802" s="56" t="s">
        <v>847</v>
      </c>
      <c r="B7802" s="56" t="s">
        <v>2078</v>
      </c>
      <c r="C7802" s="56" t="s">
        <v>5777</v>
      </c>
      <c r="D7802" s="57" t="s">
        <v>5769</v>
      </c>
      <c r="E7802" s="72" t="s">
        <v>5758</v>
      </c>
      <c r="F7802" s="56" t="s">
        <v>2078</v>
      </c>
    </row>
    <row r="7803" spans="1:6" x14ac:dyDescent="0.25">
      <c r="A7803" s="56" t="s">
        <v>5151</v>
      </c>
      <c r="B7803" s="56" t="s">
        <v>2078</v>
      </c>
      <c r="C7803" s="56" t="s">
        <v>5777</v>
      </c>
      <c r="D7803" s="57" t="s">
        <v>5769</v>
      </c>
      <c r="E7803" s="72" t="s">
        <v>5758</v>
      </c>
      <c r="F7803" s="56" t="s">
        <v>2078</v>
      </c>
    </row>
    <row r="7804" spans="1:6" x14ac:dyDescent="0.25">
      <c r="A7804" s="56" t="s">
        <v>278</v>
      </c>
      <c r="B7804" s="56" t="s">
        <v>2078</v>
      </c>
      <c r="C7804" s="56" t="s">
        <v>5777</v>
      </c>
      <c r="D7804" s="57" t="s">
        <v>5769</v>
      </c>
      <c r="E7804" s="72" t="s">
        <v>5758</v>
      </c>
      <c r="F7804" s="56" t="s">
        <v>2078</v>
      </c>
    </row>
    <row r="7805" spans="1:6" x14ac:dyDescent="0.25">
      <c r="A7805" s="56" t="s">
        <v>5293</v>
      </c>
      <c r="B7805" s="56" t="s">
        <v>2078</v>
      </c>
      <c r="C7805" s="56" t="s">
        <v>5777</v>
      </c>
      <c r="D7805" s="57" t="s">
        <v>5769</v>
      </c>
      <c r="E7805" s="72" t="s">
        <v>5758</v>
      </c>
      <c r="F7805" s="56" t="s">
        <v>2078</v>
      </c>
    </row>
    <row r="7806" spans="1:6" x14ac:dyDescent="0.25">
      <c r="A7806" s="56" t="s">
        <v>4484</v>
      </c>
      <c r="B7806" s="56" t="s">
        <v>2078</v>
      </c>
      <c r="C7806" s="56" t="s">
        <v>5777</v>
      </c>
      <c r="D7806" s="57" t="s">
        <v>5769</v>
      </c>
      <c r="E7806" s="72" t="s">
        <v>5758</v>
      </c>
      <c r="F7806" s="56" t="s">
        <v>2078</v>
      </c>
    </row>
    <row r="7807" spans="1:6" x14ac:dyDescent="0.25">
      <c r="A7807" s="56" t="s">
        <v>688</v>
      </c>
      <c r="B7807" s="56" t="s">
        <v>2078</v>
      </c>
      <c r="C7807" s="56" t="s">
        <v>5777</v>
      </c>
      <c r="D7807" s="57" t="s">
        <v>5769</v>
      </c>
      <c r="E7807" s="72" t="s">
        <v>5758</v>
      </c>
      <c r="F7807" s="56" t="s">
        <v>2078</v>
      </c>
    </row>
    <row r="7808" spans="1:6" x14ac:dyDescent="0.25">
      <c r="A7808" s="56" t="s">
        <v>391</v>
      </c>
      <c r="B7808" s="56" t="s">
        <v>2078</v>
      </c>
      <c r="C7808" s="56" t="s">
        <v>5777</v>
      </c>
      <c r="D7808" s="57" t="s">
        <v>5769</v>
      </c>
      <c r="E7808" s="72" t="s">
        <v>5758</v>
      </c>
      <c r="F7808" s="56" t="s">
        <v>2078</v>
      </c>
    </row>
    <row r="7809" spans="1:6" x14ac:dyDescent="0.25">
      <c r="A7809" s="56" t="s">
        <v>3557</v>
      </c>
      <c r="B7809" s="56" t="s">
        <v>2078</v>
      </c>
      <c r="C7809" s="56" t="s">
        <v>5777</v>
      </c>
      <c r="D7809" s="57" t="s">
        <v>5769</v>
      </c>
      <c r="E7809" s="72" t="s">
        <v>5758</v>
      </c>
      <c r="F7809" s="56" t="s">
        <v>2078</v>
      </c>
    </row>
    <row r="7810" spans="1:6" x14ac:dyDescent="0.25">
      <c r="A7810" s="56" t="s">
        <v>349</v>
      </c>
      <c r="B7810" s="56" t="s">
        <v>2079</v>
      </c>
      <c r="C7810" s="56" t="s">
        <v>5781</v>
      </c>
      <c r="D7810" s="57" t="s">
        <v>5769</v>
      </c>
      <c r="E7810" s="72" t="s">
        <v>5758</v>
      </c>
      <c r="F7810" s="56" t="s">
        <v>2079</v>
      </c>
    </row>
    <row r="7811" spans="1:6" x14ac:dyDescent="0.25">
      <c r="A7811" s="56" t="s">
        <v>546</v>
      </c>
      <c r="B7811" s="56" t="s">
        <v>2079</v>
      </c>
      <c r="C7811" s="56" t="s">
        <v>5781</v>
      </c>
      <c r="D7811" s="57" t="s">
        <v>5769</v>
      </c>
      <c r="E7811" s="72" t="s">
        <v>5758</v>
      </c>
      <c r="F7811" s="56" t="s">
        <v>2079</v>
      </c>
    </row>
    <row r="7812" spans="1:6" x14ac:dyDescent="0.25">
      <c r="A7812" s="56" t="s">
        <v>426</v>
      </c>
      <c r="B7812" s="56" t="s">
        <v>2079</v>
      </c>
      <c r="C7812" s="56" t="s">
        <v>5781</v>
      </c>
      <c r="D7812" s="57" t="s">
        <v>5769</v>
      </c>
      <c r="E7812" s="72" t="s">
        <v>5758</v>
      </c>
      <c r="F7812" s="56" t="s">
        <v>2079</v>
      </c>
    </row>
    <row r="7813" spans="1:6" x14ac:dyDescent="0.25">
      <c r="A7813" s="56" t="s">
        <v>5234</v>
      </c>
      <c r="B7813" s="56" t="s">
        <v>2079</v>
      </c>
      <c r="C7813" s="56" t="s">
        <v>5781</v>
      </c>
      <c r="D7813" s="57" t="s">
        <v>5769</v>
      </c>
      <c r="E7813" s="72" t="s">
        <v>5758</v>
      </c>
      <c r="F7813" s="56" t="s">
        <v>2079</v>
      </c>
    </row>
    <row r="7814" spans="1:6" x14ac:dyDescent="0.25">
      <c r="A7814" s="56" t="s">
        <v>4914</v>
      </c>
      <c r="B7814" s="56" t="s">
        <v>2079</v>
      </c>
      <c r="C7814" s="56" t="s">
        <v>5781</v>
      </c>
      <c r="D7814" s="57" t="s">
        <v>5769</v>
      </c>
      <c r="E7814" s="72" t="s">
        <v>5758</v>
      </c>
      <c r="F7814" s="56" t="s">
        <v>2079</v>
      </c>
    </row>
    <row r="7815" spans="1:6" x14ac:dyDescent="0.25">
      <c r="A7815" s="56" t="s">
        <v>4334</v>
      </c>
      <c r="B7815" s="56" t="s">
        <v>2079</v>
      </c>
      <c r="C7815" s="56" t="s">
        <v>5781</v>
      </c>
      <c r="D7815" s="57" t="s">
        <v>5769</v>
      </c>
      <c r="E7815" s="72" t="s">
        <v>5758</v>
      </c>
      <c r="F7815" s="56" t="s">
        <v>2079</v>
      </c>
    </row>
    <row r="7816" spans="1:6" x14ac:dyDescent="0.25">
      <c r="A7816" s="56" t="s">
        <v>247</v>
      </c>
      <c r="B7816" s="56" t="s">
        <v>2079</v>
      </c>
      <c r="C7816" s="56" t="s">
        <v>5781</v>
      </c>
      <c r="D7816" s="57" t="s">
        <v>5769</v>
      </c>
      <c r="E7816" s="72" t="s">
        <v>5758</v>
      </c>
      <c r="F7816" s="56" t="s">
        <v>2079</v>
      </c>
    </row>
    <row r="7817" spans="1:6" x14ac:dyDescent="0.25">
      <c r="A7817" s="56" t="s">
        <v>4410</v>
      </c>
      <c r="B7817" s="56" t="s">
        <v>2079</v>
      </c>
      <c r="C7817" s="56" t="s">
        <v>5781</v>
      </c>
      <c r="D7817" s="57" t="s">
        <v>5769</v>
      </c>
      <c r="E7817" s="72" t="s">
        <v>5758</v>
      </c>
      <c r="F7817" s="56" t="s">
        <v>2079</v>
      </c>
    </row>
    <row r="7818" spans="1:6" x14ac:dyDescent="0.25">
      <c r="A7818" s="56" t="s">
        <v>3955</v>
      </c>
      <c r="B7818" s="56" t="s">
        <v>2079</v>
      </c>
      <c r="C7818" s="56" t="s">
        <v>5781</v>
      </c>
      <c r="D7818" s="57" t="s">
        <v>5769</v>
      </c>
      <c r="E7818" s="72" t="s">
        <v>5758</v>
      </c>
      <c r="F7818" s="56" t="s">
        <v>2079</v>
      </c>
    </row>
    <row r="7819" spans="1:6" x14ac:dyDescent="0.25">
      <c r="A7819" s="56" t="s">
        <v>4642</v>
      </c>
      <c r="B7819" s="56" t="s">
        <v>2079</v>
      </c>
      <c r="C7819" s="56" t="s">
        <v>5781</v>
      </c>
      <c r="D7819" s="57" t="s">
        <v>5769</v>
      </c>
      <c r="E7819" s="72" t="s">
        <v>5758</v>
      </c>
      <c r="F7819" s="56" t="s">
        <v>2079</v>
      </c>
    </row>
    <row r="7820" spans="1:6" x14ac:dyDescent="0.25">
      <c r="A7820" s="56" t="s">
        <v>357</v>
      </c>
      <c r="B7820" s="56" t="s">
        <v>2079</v>
      </c>
      <c r="C7820" s="56" t="s">
        <v>5781</v>
      </c>
      <c r="D7820" s="57" t="s">
        <v>5769</v>
      </c>
      <c r="E7820" s="72" t="s">
        <v>5758</v>
      </c>
      <c r="F7820" s="56" t="s">
        <v>2079</v>
      </c>
    </row>
    <row r="7821" spans="1:6" x14ac:dyDescent="0.25">
      <c r="A7821" s="56" t="s">
        <v>4320</v>
      </c>
      <c r="B7821" s="56" t="s">
        <v>2079</v>
      </c>
      <c r="C7821" s="56" t="s">
        <v>5781</v>
      </c>
      <c r="D7821" s="57" t="s">
        <v>5769</v>
      </c>
      <c r="E7821" s="72" t="s">
        <v>5758</v>
      </c>
      <c r="F7821" s="56" t="s">
        <v>2079</v>
      </c>
    </row>
    <row r="7822" spans="1:6" x14ac:dyDescent="0.25">
      <c r="A7822" s="56" t="s">
        <v>4593</v>
      </c>
      <c r="B7822" s="56" t="s">
        <v>2079</v>
      </c>
      <c r="C7822" s="56" t="s">
        <v>5781</v>
      </c>
      <c r="D7822" s="57" t="s">
        <v>5769</v>
      </c>
      <c r="E7822" s="72" t="s">
        <v>5758</v>
      </c>
      <c r="F7822" s="56" t="s">
        <v>2079</v>
      </c>
    </row>
    <row r="7823" spans="1:6" x14ac:dyDescent="0.25">
      <c r="A7823" s="56" t="s">
        <v>551</v>
      </c>
      <c r="B7823" s="56" t="s">
        <v>2079</v>
      </c>
      <c r="C7823" s="56" t="s">
        <v>5781</v>
      </c>
      <c r="D7823" s="57" t="s">
        <v>5769</v>
      </c>
      <c r="E7823" s="72" t="s">
        <v>5758</v>
      </c>
      <c r="F7823" s="56" t="s">
        <v>2079</v>
      </c>
    </row>
    <row r="7824" spans="1:6" x14ac:dyDescent="0.25">
      <c r="A7824" s="56" t="s">
        <v>3997</v>
      </c>
      <c r="B7824" s="56" t="s">
        <v>2079</v>
      </c>
      <c r="C7824" s="56" t="s">
        <v>5781</v>
      </c>
      <c r="D7824" s="57" t="s">
        <v>5769</v>
      </c>
      <c r="E7824" s="72" t="s">
        <v>5758</v>
      </c>
      <c r="F7824" s="56" t="s">
        <v>2079</v>
      </c>
    </row>
    <row r="7825" spans="1:6" x14ac:dyDescent="0.25">
      <c r="A7825" s="56" t="s">
        <v>5245</v>
      </c>
      <c r="B7825" s="56" t="s">
        <v>2079</v>
      </c>
      <c r="C7825" s="56" t="s">
        <v>5781</v>
      </c>
      <c r="D7825" s="57" t="s">
        <v>5769</v>
      </c>
      <c r="E7825" s="72" t="s">
        <v>5758</v>
      </c>
      <c r="F7825" s="56" t="s">
        <v>2079</v>
      </c>
    </row>
    <row r="7826" spans="1:6" x14ac:dyDescent="0.25">
      <c r="A7826" s="56" t="s">
        <v>4915</v>
      </c>
      <c r="B7826" s="56" t="s">
        <v>2079</v>
      </c>
      <c r="C7826" s="56" t="s">
        <v>5781</v>
      </c>
      <c r="D7826" s="57" t="s">
        <v>5769</v>
      </c>
      <c r="E7826" s="72" t="s">
        <v>5758</v>
      </c>
      <c r="F7826" s="56" t="s">
        <v>2079</v>
      </c>
    </row>
    <row r="7827" spans="1:6" x14ac:dyDescent="0.25">
      <c r="A7827" s="56" t="s">
        <v>4571</v>
      </c>
      <c r="B7827" s="56" t="s">
        <v>2079</v>
      </c>
      <c r="C7827" s="56" t="s">
        <v>5781</v>
      </c>
      <c r="D7827" s="57" t="s">
        <v>5769</v>
      </c>
      <c r="E7827" s="72" t="s">
        <v>5758</v>
      </c>
      <c r="F7827" s="56" t="s">
        <v>2079</v>
      </c>
    </row>
    <row r="7828" spans="1:6" x14ac:dyDescent="0.25">
      <c r="A7828" s="56" t="s">
        <v>4700</v>
      </c>
      <c r="B7828" s="56" t="s">
        <v>2079</v>
      </c>
      <c r="C7828" s="56" t="s">
        <v>5781</v>
      </c>
      <c r="D7828" s="57" t="s">
        <v>5769</v>
      </c>
      <c r="E7828" s="72" t="s">
        <v>5758</v>
      </c>
      <c r="F7828" s="56" t="s">
        <v>2079</v>
      </c>
    </row>
    <row r="7829" spans="1:6" x14ac:dyDescent="0.25">
      <c r="A7829" s="56" t="s">
        <v>637</v>
      </c>
      <c r="B7829" s="56" t="s">
        <v>2079</v>
      </c>
      <c r="C7829" s="56" t="s">
        <v>5781</v>
      </c>
      <c r="D7829" s="57" t="s">
        <v>5769</v>
      </c>
      <c r="E7829" s="72" t="s">
        <v>5758</v>
      </c>
      <c r="F7829" s="56" t="s">
        <v>2079</v>
      </c>
    </row>
    <row r="7830" spans="1:6" x14ac:dyDescent="0.25">
      <c r="A7830" s="56" t="s">
        <v>3999</v>
      </c>
      <c r="B7830" s="56" t="s">
        <v>2079</v>
      </c>
      <c r="C7830" s="56" t="s">
        <v>5781</v>
      </c>
      <c r="D7830" s="57" t="s">
        <v>5769</v>
      </c>
      <c r="E7830" s="72" t="s">
        <v>5758</v>
      </c>
      <c r="F7830" s="56" t="s">
        <v>2079</v>
      </c>
    </row>
    <row r="7831" spans="1:6" x14ac:dyDescent="0.25">
      <c r="A7831" s="56" t="s">
        <v>4613</v>
      </c>
      <c r="B7831" s="56" t="s">
        <v>2079</v>
      </c>
      <c r="C7831" s="56" t="s">
        <v>5781</v>
      </c>
      <c r="D7831" s="57" t="s">
        <v>5769</v>
      </c>
      <c r="E7831" s="72" t="s">
        <v>5758</v>
      </c>
      <c r="F7831" s="56" t="s">
        <v>2079</v>
      </c>
    </row>
    <row r="7832" spans="1:6" x14ac:dyDescent="0.25">
      <c r="A7832" s="56" t="s">
        <v>666</v>
      </c>
      <c r="B7832" s="56" t="s">
        <v>2079</v>
      </c>
      <c r="C7832" s="56" t="s">
        <v>5781</v>
      </c>
      <c r="D7832" s="57" t="s">
        <v>5769</v>
      </c>
      <c r="E7832" s="72" t="s">
        <v>5758</v>
      </c>
      <c r="F7832" s="56" t="s">
        <v>2079</v>
      </c>
    </row>
    <row r="7833" spans="1:6" x14ac:dyDescent="0.25">
      <c r="A7833" s="56" t="s">
        <v>3957</v>
      </c>
      <c r="B7833" s="56" t="s">
        <v>2079</v>
      </c>
      <c r="C7833" s="56" t="s">
        <v>5781</v>
      </c>
      <c r="D7833" s="57" t="s">
        <v>5769</v>
      </c>
      <c r="E7833" s="72" t="s">
        <v>5758</v>
      </c>
      <c r="F7833" s="56" t="s">
        <v>2079</v>
      </c>
    </row>
    <row r="7834" spans="1:6" x14ac:dyDescent="0.25">
      <c r="A7834" s="56" t="s">
        <v>3272</v>
      </c>
      <c r="B7834" s="56" t="s">
        <v>2079</v>
      </c>
      <c r="C7834" s="56" t="s">
        <v>5781</v>
      </c>
      <c r="D7834" s="57" t="s">
        <v>5769</v>
      </c>
      <c r="E7834" s="72" t="s">
        <v>5758</v>
      </c>
      <c r="F7834" s="56" t="s">
        <v>2079</v>
      </c>
    </row>
    <row r="7835" spans="1:6" x14ac:dyDescent="0.25">
      <c r="A7835" s="56" t="s">
        <v>611</v>
      </c>
      <c r="B7835" s="56" t="s">
        <v>2079</v>
      </c>
      <c r="C7835" s="56" t="s">
        <v>5781</v>
      </c>
      <c r="D7835" s="57" t="s">
        <v>5769</v>
      </c>
      <c r="E7835" s="72" t="s">
        <v>5758</v>
      </c>
      <c r="F7835" s="56" t="s">
        <v>2079</v>
      </c>
    </row>
    <row r="7836" spans="1:6" x14ac:dyDescent="0.25">
      <c r="A7836" s="56" t="s">
        <v>669</v>
      </c>
      <c r="B7836" s="56" t="s">
        <v>2079</v>
      </c>
      <c r="C7836" s="56" t="s">
        <v>5781</v>
      </c>
      <c r="D7836" s="57" t="s">
        <v>5769</v>
      </c>
      <c r="E7836" s="72" t="s">
        <v>5758</v>
      </c>
      <c r="F7836" s="56" t="s">
        <v>2079</v>
      </c>
    </row>
    <row r="7837" spans="1:6" x14ac:dyDescent="0.25">
      <c r="A7837" s="56" t="s">
        <v>4916</v>
      </c>
      <c r="B7837" s="56" t="s">
        <v>2079</v>
      </c>
      <c r="C7837" s="56" t="s">
        <v>5781</v>
      </c>
      <c r="D7837" s="57" t="s">
        <v>5769</v>
      </c>
      <c r="E7837" s="72" t="s">
        <v>5758</v>
      </c>
      <c r="F7837" s="56" t="s">
        <v>2079</v>
      </c>
    </row>
    <row r="7838" spans="1:6" x14ac:dyDescent="0.25">
      <c r="A7838" s="56" t="s">
        <v>5211</v>
      </c>
      <c r="B7838" s="56" t="s">
        <v>2079</v>
      </c>
      <c r="C7838" s="56" t="s">
        <v>5781</v>
      </c>
      <c r="D7838" s="57" t="s">
        <v>5769</v>
      </c>
      <c r="E7838" s="72" t="s">
        <v>5758</v>
      </c>
      <c r="F7838" s="56" t="s">
        <v>2079</v>
      </c>
    </row>
    <row r="7839" spans="1:6" x14ac:dyDescent="0.25">
      <c r="A7839" s="56" t="s">
        <v>4614</v>
      </c>
      <c r="B7839" s="56" t="s">
        <v>2079</v>
      </c>
      <c r="C7839" s="56" t="s">
        <v>5781</v>
      </c>
      <c r="D7839" s="57" t="s">
        <v>5769</v>
      </c>
      <c r="E7839" s="72" t="s">
        <v>5758</v>
      </c>
      <c r="F7839" s="56" t="s">
        <v>2079</v>
      </c>
    </row>
    <row r="7840" spans="1:6" x14ac:dyDescent="0.25">
      <c r="A7840" s="56" t="s">
        <v>4002</v>
      </c>
      <c r="B7840" s="56" t="s">
        <v>2079</v>
      </c>
      <c r="C7840" s="56" t="s">
        <v>5781</v>
      </c>
      <c r="D7840" s="57" t="s">
        <v>5769</v>
      </c>
      <c r="E7840" s="72" t="s">
        <v>5758</v>
      </c>
      <c r="F7840" s="56" t="s">
        <v>2079</v>
      </c>
    </row>
    <row r="7841" spans="1:6" x14ac:dyDescent="0.25">
      <c r="A7841" s="56" t="s">
        <v>466</v>
      </c>
      <c r="B7841" s="56" t="s">
        <v>2079</v>
      </c>
      <c r="C7841" s="56" t="s">
        <v>5781</v>
      </c>
      <c r="D7841" s="57" t="s">
        <v>5769</v>
      </c>
      <c r="E7841" s="72" t="s">
        <v>5758</v>
      </c>
      <c r="F7841" s="56" t="s">
        <v>2079</v>
      </c>
    </row>
    <row r="7842" spans="1:6" x14ac:dyDescent="0.25">
      <c r="A7842" s="56" t="s">
        <v>559</v>
      </c>
      <c r="B7842" s="56" t="s">
        <v>2079</v>
      </c>
      <c r="C7842" s="56" t="s">
        <v>5781</v>
      </c>
      <c r="D7842" s="57" t="s">
        <v>5769</v>
      </c>
      <c r="E7842" s="72" t="s">
        <v>5758</v>
      </c>
      <c r="F7842" s="56" t="s">
        <v>2079</v>
      </c>
    </row>
    <row r="7843" spans="1:6" x14ac:dyDescent="0.25">
      <c r="A7843" s="56" t="s">
        <v>334</v>
      </c>
      <c r="B7843" s="56" t="s">
        <v>2079</v>
      </c>
      <c r="C7843" s="56" t="s">
        <v>5781</v>
      </c>
      <c r="D7843" s="57" t="s">
        <v>5769</v>
      </c>
      <c r="E7843" s="72" t="s">
        <v>5758</v>
      </c>
      <c r="F7843" s="56" t="s">
        <v>2079</v>
      </c>
    </row>
    <row r="7844" spans="1:6" x14ac:dyDescent="0.25">
      <c r="A7844" s="56" t="s">
        <v>4918</v>
      </c>
      <c r="B7844" s="56" t="s">
        <v>2079</v>
      </c>
      <c r="C7844" s="56" t="s">
        <v>5778</v>
      </c>
      <c r="D7844" s="57" t="s">
        <v>5769</v>
      </c>
      <c r="E7844" s="72" t="s">
        <v>5758</v>
      </c>
      <c r="F7844" s="56" t="s">
        <v>2079</v>
      </c>
    </row>
    <row r="7845" spans="1:6" x14ac:dyDescent="0.25">
      <c r="A7845" s="56" t="s">
        <v>4663</v>
      </c>
      <c r="B7845" s="56" t="s">
        <v>2079</v>
      </c>
      <c r="C7845" s="56" t="s">
        <v>5778</v>
      </c>
      <c r="D7845" s="57" t="s">
        <v>5769</v>
      </c>
      <c r="E7845" s="72" t="s">
        <v>5758</v>
      </c>
      <c r="F7845" s="56" t="s">
        <v>2079</v>
      </c>
    </row>
    <row r="7846" spans="1:6" x14ac:dyDescent="0.25">
      <c r="A7846" s="56" t="s">
        <v>4534</v>
      </c>
      <c r="B7846" s="56" t="s">
        <v>2079</v>
      </c>
      <c r="C7846" s="56" t="s">
        <v>5778</v>
      </c>
      <c r="D7846" s="57" t="s">
        <v>5769</v>
      </c>
      <c r="E7846" s="72" t="s">
        <v>5758</v>
      </c>
      <c r="F7846" s="56" t="s">
        <v>2079</v>
      </c>
    </row>
    <row r="7847" spans="1:6" x14ac:dyDescent="0.25">
      <c r="A7847" s="56" t="s">
        <v>5212</v>
      </c>
      <c r="B7847" s="56" t="s">
        <v>2079</v>
      </c>
      <c r="C7847" s="56" t="s">
        <v>5778</v>
      </c>
      <c r="D7847" s="57" t="s">
        <v>5769</v>
      </c>
      <c r="E7847" s="72" t="s">
        <v>5758</v>
      </c>
      <c r="F7847" s="56" t="s">
        <v>2079</v>
      </c>
    </row>
    <row r="7848" spans="1:6" x14ac:dyDescent="0.25">
      <c r="A7848" s="56" t="s">
        <v>4324</v>
      </c>
      <c r="B7848" s="56" t="s">
        <v>2079</v>
      </c>
      <c r="C7848" s="56" t="s">
        <v>5778</v>
      </c>
      <c r="D7848" s="57" t="s">
        <v>5769</v>
      </c>
      <c r="E7848" s="72" t="s">
        <v>5758</v>
      </c>
      <c r="F7848" s="56" t="s">
        <v>2079</v>
      </c>
    </row>
    <row r="7849" spans="1:6" x14ac:dyDescent="0.25">
      <c r="A7849" s="56" t="s">
        <v>587</v>
      </c>
      <c r="B7849" s="56" t="s">
        <v>2079</v>
      </c>
      <c r="C7849" s="56" t="s">
        <v>5778</v>
      </c>
      <c r="D7849" s="57" t="s">
        <v>5769</v>
      </c>
      <c r="E7849" s="72" t="s">
        <v>5758</v>
      </c>
      <c r="F7849" s="56" t="s">
        <v>2079</v>
      </c>
    </row>
    <row r="7850" spans="1:6" x14ac:dyDescent="0.25">
      <c r="A7850" s="56" t="s">
        <v>4599</v>
      </c>
      <c r="B7850" s="56" t="s">
        <v>2079</v>
      </c>
      <c r="C7850" s="56" t="s">
        <v>5778</v>
      </c>
      <c r="D7850" s="57" t="s">
        <v>5769</v>
      </c>
      <c r="E7850" s="72" t="s">
        <v>5758</v>
      </c>
      <c r="F7850" s="56" t="s">
        <v>2079</v>
      </c>
    </row>
    <row r="7851" spans="1:6" x14ac:dyDescent="0.25">
      <c r="A7851" s="56" t="s">
        <v>4003</v>
      </c>
      <c r="B7851" s="56" t="s">
        <v>2079</v>
      </c>
      <c r="C7851" s="56" t="s">
        <v>5778</v>
      </c>
      <c r="D7851" s="57" t="s">
        <v>5769</v>
      </c>
      <c r="E7851" s="72" t="s">
        <v>5758</v>
      </c>
      <c r="F7851" s="56" t="s">
        <v>2079</v>
      </c>
    </row>
    <row r="7852" spans="1:6" x14ac:dyDescent="0.25">
      <c r="A7852" s="56" t="s">
        <v>4327</v>
      </c>
      <c r="B7852" s="56" t="s">
        <v>2079</v>
      </c>
      <c r="C7852" s="56" t="s">
        <v>5778</v>
      </c>
      <c r="D7852" s="57" t="s">
        <v>5769</v>
      </c>
      <c r="E7852" s="72" t="s">
        <v>5758</v>
      </c>
      <c r="F7852" s="56" t="s">
        <v>2079</v>
      </c>
    </row>
    <row r="7853" spans="1:6" x14ac:dyDescent="0.25">
      <c r="A7853" s="56" t="s">
        <v>302</v>
      </c>
      <c r="B7853" s="56" t="s">
        <v>2079</v>
      </c>
      <c r="C7853" s="56" t="s">
        <v>5778</v>
      </c>
      <c r="D7853" s="57" t="s">
        <v>5769</v>
      </c>
      <c r="E7853" s="72" t="s">
        <v>5758</v>
      </c>
      <c r="F7853" s="56" t="s">
        <v>2079</v>
      </c>
    </row>
    <row r="7854" spans="1:6" x14ac:dyDescent="0.25">
      <c r="A7854" s="56" t="s">
        <v>4601</v>
      </c>
      <c r="B7854" s="56" t="s">
        <v>2079</v>
      </c>
      <c r="C7854" s="56" t="s">
        <v>5778</v>
      </c>
      <c r="D7854" s="57" t="s">
        <v>5769</v>
      </c>
      <c r="E7854" s="72" t="s">
        <v>5758</v>
      </c>
      <c r="F7854" s="56" t="s">
        <v>2079</v>
      </c>
    </row>
    <row r="7855" spans="1:6" x14ac:dyDescent="0.25">
      <c r="A7855" s="56" t="s">
        <v>4691</v>
      </c>
      <c r="B7855" s="56" t="s">
        <v>2079</v>
      </c>
      <c r="C7855" s="56" t="s">
        <v>5778</v>
      </c>
      <c r="D7855" s="57" t="s">
        <v>5769</v>
      </c>
      <c r="E7855" s="72" t="s">
        <v>5758</v>
      </c>
      <c r="F7855" s="56" t="s">
        <v>2079</v>
      </c>
    </row>
    <row r="7856" spans="1:6" x14ac:dyDescent="0.25">
      <c r="A7856" s="56" t="s">
        <v>444</v>
      </c>
      <c r="B7856" s="56" t="s">
        <v>2079</v>
      </c>
      <c r="C7856" s="56" t="s">
        <v>5778</v>
      </c>
      <c r="D7856" s="57" t="s">
        <v>5769</v>
      </c>
      <c r="E7856" s="72" t="s">
        <v>5758</v>
      </c>
      <c r="F7856" s="56" t="s">
        <v>2079</v>
      </c>
    </row>
    <row r="7857" spans="1:6" x14ac:dyDescent="0.25">
      <c r="A7857" s="56" t="s">
        <v>4006</v>
      </c>
      <c r="B7857" s="56" t="s">
        <v>2079</v>
      </c>
      <c r="C7857" s="56" t="s">
        <v>5778</v>
      </c>
      <c r="D7857" s="57" t="s">
        <v>5769</v>
      </c>
      <c r="E7857" s="72" t="s">
        <v>5758</v>
      </c>
      <c r="F7857" s="56" t="s">
        <v>2079</v>
      </c>
    </row>
    <row r="7858" spans="1:6" x14ac:dyDescent="0.25">
      <c r="A7858" s="56" t="s">
        <v>477</v>
      </c>
      <c r="B7858" s="56" t="s">
        <v>2079</v>
      </c>
      <c r="C7858" s="56" t="s">
        <v>5778</v>
      </c>
      <c r="D7858" s="57" t="s">
        <v>5769</v>
      </c>
      <c r="E7858" s="72" t="s">
        <v>5758</v>
      </c>
      <c r="F7858" s="56" t="s">
        <v>2079</v>
      </c>
    </row>
    <row r="7859" spans="1:6" x14ac:dyDescent="0.25">
      <c r="A7859" s="56" t="s">
        <v>5533</v>
      </c>
      <c r="B7859" s="56" t="s">
        <v>2079</v>
      </c>
      <c r="C7859" s="56" t="s">
        <v>5778</v>
      </c>
      <c r="D7859" s="57" t="s">
        <v>5769</v>
      </c>
      <c r="E7859" s="72" t="s">
        <v>5758</v>
      </c>
      <c r="F7859" s="56" t="s">
        <v>2079</v>
      </c>
    </row>
    <row r="7860" spans="1:6" x14ac:dyDescent="0.25">
      <c r="A7860" s="56" t="s">
        <v>935</v>
      </c>
      <c r="B7860" s="56" t="s">
        <v>2079</v>
      </c>
      <c r="C7860" s="56" t="s">
        <v>5778</v>
      </c>
      <c r="D7860" s="57" t="s">
        <v>5769</v>
      </c>
      <c r="E7860" s="72" t="s">
        <v>5758</v>
      </c>
      <c r="F7860" s="56" t="s">
        <v>2079</v>
      </c>
    </row>
    <row r="7861" spans="1:6" x14ac:dyDescent="0.25">
      <c r="A7861" s="56" t="s">
        <v>382</v>
      </c>
      <c r="B7861" s="56" t="s">
        <v>2079</v>
      </c>
      <c r="C7861" s="56" t="s">
        <v>5778</v>
      </c>
      <c r="D7861" s="57" t="s">
        <v>5769</v>
      </c>
      <c r="E7861" s="72" t="s">
        <v>5758</v>
      </c>
      <c r="F7861" s="56" t="s">
        <v>2079</v>
      </c>
    </row>
    <row r="7862" spans="1:6" x14ac:dyDescent="0.25">
      <c r="A7862" s="56" t="s">
        <v>5239</v>
      </c>
      <c r="B7862" s="56" t="s">
        <v>2079</v>
      </c>
      <c r="C7862" s="56" t="s">
        <v>5778</v>
      </c>
      <c r="D7862" s="57" t="s">
        <v>5769</v>
      </c>
      <c r="E7862" s="72" t="s">
        <v>5758</v>
      </c>
      <c r="F7862" s="56" t="s">
        <v>2079</v>
      </c>
    </row>
    <row r="7863" spans="1:6" x14ac:dyDescent="0.25">
      <c r="A7863" s="56" t="s">
        <v>4329</v>
      </c>
      <c r="B7863" s="56" t="s">
        <v>2079</v>
      </c>
      <c r="C7863" s="56" t="s">
        <v>5778</v>
      </c>
      <c r="D7863" s="57" t="s">
        <v>5769</v>
      </c>
      <c r="E7863" s="72" t="s">
        <v>5758</v>
      </c>
      <c r="F7863" s="56" t="s">
        <v>2079</v>
      </c>
    </row>
    <row r="7864" spans="1:6" x14ac:dyDescent="0.25">
      <c r="A7864" s="56" t="s">
        <v>653</v>
      </c>
      <c r="B7864" s="56" t="s">
        <v>2079</v>
      </c>
      <c r="C7864" s="56" t="s">
        <v>5778</v>
      </c>
      <c r="D7864" s="57" t="s">
        <v>5769</v>
      </c>
      <c r="E7864" s="72" t="s">
        <v>5758</v>
      </c>
      <c r="F7864" s="56" t="s">
        <v>2079</v>
      </c>
    </row>
    <row r="7865" spans="1:6" x14ac:dyDescent="0.25">
      <c r="A7865" s="56" t="s">
        <v>480</v>
      </c>
      <c r="B7865" s="56" t="s">
        <v>2079</v>
      </c>
      <c r="C7865" s="56" t="s">
        <v>5778</v>
      </c>
      <c r="D7865" s="57" t="s">
        <v>5769</v>
      </c>
      <c r="E7865" s="72" t="s">
        <v>5758</v>
      </c>
      <c r="F7865" s="56" t="s">
        <v>2079</v>
      </c>
    </row>
    <row r="7866" spans="1:6" x14ac:dyDescent="0.25">
      <c r="A7866" s="56" t="s">
        <v>341</v>
      </c>
      <c r="B7866" s="56" t="s">
        <v>2079</v>
      </c>
      <c r="C7866" s="56" t="s">
        <v>5778</v>
      </c>
      <c r="D7866" s="57" t="s">
        <v>5769</v>
      </c>
      <c r="E7866" s="72" t="s">
        <v>5758</v>
      </c>
      <c r="F7866" s="56" t="s">
        <v>2079</v>
      </c>
    </row>
    <row r="7867" spans="1:6" x14ac:dyDescent="0.25">
      <c r="A7867" s="56" t="s">
        <v>4922</v>
      </c>
      <c r="B7867" s="56" t="s">
        <v>2079</v>
      </c>
      <c r="C7867" s="56" t="s">
        <v>5778</v>
      </c>
      <c r="D7867" s="57" t="s">
        <v>5769</v>
      </c>
      <c r="E7867" s="72" t="s">
        <v>5758</v>
      </c>
      <c r="F7867" s="56" t="s">
        <v>2079</v>
      </c>
    </row>
    <row r="7868" spans="1:6" x14ac:dyDescent="0.25">
      <c r="A7868" s="56" t="s">
        <v>4330</v>
      </c>
      <c r="B7868" s="56" t="s">
        <v>2079</v>
      </c>
      <c r="C7868" s="56" t="s">
        <v>5778</v>
      </c>
      <c r="D7868" s="57" t="s">
        <v>5769</v>
      </c>
      <c r="E7868" s="72" t="s">
        <v>5758</v>
      </c>
      <c r="F7868" s="56" t="s">
        <v>2079</v>
      </c>
    </row>
    <row r="7869" spans="1:6" x14ac:dyDescent="0.25">
      <c r="A7869" s="56" t="s">
        <v>485</v>
      </c>
      <c r="B7869" s="56" t="s">
        <v>2079</v>
      </c>
      <c r="C7869" s="56" t="s">
        <v>5778</v>
      </c>
      <c r="D7869" s="57" t="s">
        <v>5769</v>
      </c>
      <c r="E7869" s="72" t="s">
        <v>5758</v>
      </c>
      <c r="F7869" s="56" t="s">
        <v>2079</v>
      </c>
    </row>
    <row r="7870" spans="1:6" x14ac:dyDescent="0.25">
      <c r="A7870" s="56" t="s">
        <v>4331</v>
      </c>
      <c r="B7870" s="56" t="s">
        <v>2079</v>
      </c>
      <c r="C7870" s="56" t="s">
        <v>5778</v>
      </c>
      <c r="D7870" s="57" t="s">
        <v>5769</v>
      </c>
      <c r="E7870" s="72" t="s">
        <v>5758</v>
      </c>
      <c r="F7870" s="56" t="s">
        <v>2079</v>
      </c>
    </row>
    <row r="7871" spans="1:6" x14ac:dyDescent="0.25">
      <c r="A7871" s="56" t="s">
        <v>4923</v>
      </c>
      <c r="B7871" s="56" t="s">
        <v>2079</v>
      </c>
      <c r="C7871" s="56" t="s">
        <v>5778</v>
      </c>
      <c r="D7871" s="57" t="s">
        <v>5769</v>
      </c>
      <c r="E7871" s="72" t="s">
        <v>5758</v>
      </c>
      <c r="F7871" s="56" t="s">
        <v>2079</v>
      </c>
    </row>
    <row r="7872" spans="1:6" x14ac:dyDescent="0.25">
      <c r="A7872" s="56" t="s">
        <v>5205</v>
      </c>
      <c r="B7872" s="56" t="s">
        <v>2079</v>
      </c>
      <c r="C7872" s="56" t="s">
        <v>5778</v>
      </c>
      <c r="D7872" s="57" t="s">
        <v>5769</v>
      </c>
      <c r="E7872" s="72" t="s">
        <v>5758</v>
      </c>
      <c r="F7872" s="56" t="s">
        <v>2079</v>
      </c>
    </row>
    <row r="7873" spans="1:6" x14ac:dyDescent="0.25">
      <c r="A7873" s="56" t="s">
        <v>3218</v>
      </c>
      <c r="B7873" s="56" t="s">
        <v>2079</v>
      </c>
      <c r="C7873" s="56" t="s">
        <v>5778</v>
      </c>
      <c r="D7873" s="57" t="s">
        <v>5769</v>
      </c>
      <c r="E7873" s="72" t="s">
        <v>5758</v>
      </c>
      <c r="F7873" s="56" t="s">
        <v>2079</v>
      </c>
    </row>
    <row r="7874" spans="1:6" x14ac:dyDescent="0.25">
      <c r="A7874" s="56" t="s">
        <v>5243</v>
      </c>
      <c r="B7874" s="56" t="s">
        <v>2079</v>
      </c>
      <c r="C7874" s="56" t="s">
        <v>5778</v>
      </c>
      <c r="D7874" s="57" t="s">
        <v>5769</v>
      </c>
      <c r="E7874" s="72" t="s">
        <v>5758</v>
      </c>
      <c r="F7874" s="56" t="s">
        <v>2079</v>
      </c>
    </row>
    <row r="7875" spans="1:6" x14ac:dyDescent="0.25">
      <c r="A7875" s="56" t="s">
        <v>4332</v>
      </c>
      <c r="B7875" s="56" t="s">
        <v>2079</v>
      </c>
      <c r="C7875" s="56" t="s">
        <v>5778</v>
      </c>
      <c r="D7875" s="57" t="s">
        <v>5769</v>
      </c>
      <c r="E7875" s="72" t="s">
        <v>5758</v>
      </c>
      <c r="F7875" s="56" t="s">
        <v>2079</v>
      </c>
    </row>
    <row r="7876" spans="1:6" x14ac:dyDescent="0.25">
      <c r="A7876" s="56" t="s">
        <v>5320</v>
      </c>
      <c r="B7876" s="56" t="s">
        <v>2079</v>
      </c>
      <c r="C7876" s="56" t="s">
        <v>5778</v>
      </c>
      <c r="D7876" s="57" t="s">
        <v>5769</v>
      </c>
      <c r="E7876" s="72" t="s">
        <v>5758</v>
      </c>
      <c r="F7876" s="56" t="s">
        <v>2079</v>
      </c>
    </row>
    <row r="7877" spans="1:6" x14ac:dyDescent="0.25">
      <c r="A7877" s="56" t="s">
        <v>347</v>
      </c>
      <c r="B7877" s="56" t="s">
        <v>2079</v>
      </c>
      <c r="C7877" s="56" t="s">
        <v>5778</v>
      </c>
      <c r="D7877" s="57" t="s">
        <v>5769</v>
      </c>
      <c r="E7877" s="72" t="s">
        <v>5758</v>
      </c>
      <c r="F7877" s="56" t="s">
        <v>2079</v>
      </c>
    </row>
    <row r="7878" spans="1:6" x14ac:dyDescent="0.25">
      <c r="A7878" s="56" t="s">
        <v>633</v>
      </c>
      <c r="B7878" s="56" t="s">
        <v>5660</v>
      </c>
      <c r="C7878" s="56" t="s">
        <v>456</v>
      </c>
      <c r="D7878" s="57" t="s">
        <v>5769</v>
      </c>
      <c r="E7878" s="72" t="s">
        <v>5758</v>
      </c>
      <c r="F7878" s="56" t="s">
        <v>5660</v>
      </c>
    </row>
    <row r="7879" spans="1:6" x14ac:dyDescent="0.25">
      <c r="A7879" s="56" t="s">
        <v>4206</v>
      </c>
      <c r="B7879" s="56" t="s">
        <v>5660</v>
      </c>
      <c r="C7879" s="56" t="s">
        <v>456</v>
      </c>
      <c r="D7879" s="57" t="s">
        <v>5769</v>
      </c>
      <c r="E7879" s="72" t="s">
        <v>5758</v>
      </c>
      <c r="F7879" s="56" t="s">
        <v>5660</v>
      </c>
    </row>
    <row r="7880" spans="1:6" x14ac:dyDescent="0.25">
      <c r="A7880" s="56" t="s">
        <v>207</v>
      </c>
      <c r="B7880" s="56" t="s">
        <v>5660</v>
      </c>
      <c r="C7880" s="56" t="s">
        <v>456</v>
      </c>
      <c r="D7880" s="57" t="s">
        <v>5769</v>
      </c>
      <c r="E7880" s="72" t="s">
        <v>5758</v>
      </c>
      <c r="F7880" s="56" t="s">
        <v>5660</v>
      </c>
    </row>
    <row r="7881" spans="1:6" x14ac:dyDescent="0.25">
      <c r="A7881" s="56" t="s">
        <v>4641</v>
      </c>
      <c r="B7881" s="56" t="s">
        <v>5660</v>
      </c>
      <c r="C7881" s="56" t="s">
        <v>456</v>
      </c>
      <c r="D7881" s="57" t="s">
        <v>5769</v>
      </c>
      <c r="E7881" s="72" t="s">
        <v>5758</v>
      </c>
      <c r="F7881" s="56" t="s">
        <v>5660</v>
      </c>
    </row>
    <row r="7882" spans="1:6" x14ac:dyDescent="0.25">
      <c r="A7882" s="56" t="s">
        <v>4946</v>
      </c>
      <c r="B7882" s="56" t="s">
        <v>5660</v>
      </c>
      <c r="C7882" s="56" t="s">
        <v>456</v>
      </c>
      <c r="D7882" s="57" t="s">
        <v>5769</v>
      </c>
      <c r="E7882" s="72" t="s">
        <v>5758</v>
      </c>
      <c r="F7882" s="56" t="s">
        <v>5660</v>
      </c>
    </row>
    <row r="7883" spans="1:6" x14ac:dyDescent="0.25">
      <c r="A7883" s="56" t="s">
        <v>600</v>
      </c>
      <c r="B7883" s="56" t="s">
        <v>5660</v>
      </c>
      <c r="C7883" s="56" t="s">
        <v>456</v>
      </c>
      <c r="D7883" s="57" t="s">
        <v>5769</v>
      </c>
      <c r="E7883" s="72" t="s">
        <v>5758</v>
      </c>
      <c r="F7883" s="56" t="s">
        <v>5660</v>
      </c>
    </row>
    <row r="7884" spans="1:6" x14ac:dyDescent="0.25">
      <c r="A7884" s="56" t="s">
        <v>4382</v>
      </c>
      <c r="B7884" s="56" t="s">
        <v>5660</v>
      </c>
      <c r="C7884" s="56" t="s">
        <v>456</v>
      </c>
      <c r="D7884" s="57" t="s">
        <v>5769</v>
      </c>
      <c r="E7884" s="72" t="s">
        <v>5758</v>
      </c>
      <c r="F7884" s="56" t="s">
        <v>5660</v>
      </c>
    </row>
    <row r="7885" spans="1:6" x14ac:dyDescent="0.25">
      <c r="A7885" s="56" t="s">
        <v>4954</v>
      </c>
      <c r="B7885" s="56" t="s">
        <v>5660</v>
      </c>
      <c r="C7885" s="56" t="s">
        <v>456</v>
      </c>
      <c r="D7885" s="57" t="s">
        <v>5769</v>
      </c>
      <c r="E7885" s="72" t="s">
        <v>5758</v>
      </c>
      <c r="F7885" s="56" t="s">
        <v>5660</v>
      </c>
    </row>
    <row r="7886" spans="1:6" x14ac:dyDescent="0.25">
      <c r="A7886" s="56" t="s">
        <v>173</v>
      </c>
      <c r="B7886" s="56" t="s">
        <v>5660</v>
      </c>
      <c r="C7886" s="56" t="s">
        <v>456</v>
      </c>
      <c r="D7886" s="57" t="s">
        <v>5769</v>
      </c>
      <c r="E7886" s="72" t="s">
        <v>5758</v>
      </c>
      <c r="F7886" s="56" t="s">
        <v>5660</v>
      </c>
    </row>
    <row r="7887" spans="1:6" x14ac:dyDescent="0.25">
      <c r="A7887" s="56" t="s">
        <v>4383</v>
      </c>
      <c r="B7887" s="56" t="s">
        <v>5660</v>
      </c>
      <c r="C7887" s="56" t="s">
        <v>456</v>
      </c>
      <c r="D7887" s="57" t="s">
        <v>5769</v>
      </c>
      <c r="E7887" s="72" t="s">
        <v>5758</v>
      </c>
      <c r="F7887" s="56" t="s">
        <v>5660</v>
      </c>
    </row>
    <row r="7888" spans="1:6" x14ac:dyDescent="0.25">
      <c r="A7888" s="56" t="s">
        <v>212</v>
      </c>
      <c r="B7888" s="56" t="s">
        <v>5660</v>
      </c>
      <c r="C7888" s="56" t="s">
        <v>456</v>
      </c>
      <c r="D7888" s="57" t="s">
        <v>5769</v>
      </c>
      <c r="E7888" s="72" t="s">
        <v>5758</v>
      </c>
      <c r="F7888" s="56" t="s">
        <v>5660</v>
      </c>
    </row>
    <row r="7889" spans="1:6" x14ac:dyDescent="0.25">
      <c r="A7889" s="56" t="s">
        <v>662</v>
      </c>
      <c r="B7889" s="56" t="s">
        <v>5660</v>
      </c>
      <c r="C7889" s="56" t="s">
        <v>456</v>
      </c>
      <c r="D7889" s="57" t="s">
        <v>5769</v>
      </c>
      <c r="E7889" s="72" t="s">
        <v>5758</v>
      </c>
      <c r="F7889" s="56" t="s">
        <v>5660</v>
      </c>
    </row>
    <row r="7890" spans="1:6" x14ac:dyDescent="0.25">
      <c r="A7890" s="56" t="s">
        <v>4685</v>
      </c>
      <c r="B7890" s="56" t="s">
        <v>5660</v>
      </c>
      <c r="C7890" s="56" t="s">
        <v>456</v>
      </c>
      <c r="D7890" s="57" t="s">
        <v>5769</v>
      </c>
      <c r="E7890" s="72" t="s">
        <v>5758</v>
      </c>
      <c r="F7890" s="56" t="s">
        <v>5660</v>
      </c>
    </row>
    <row r="7891" spans="1:6" x14ac:dyDescent="0.25">
      <c r="A7891" s="56" t="s">
        <v>321</v>
      </c>
      <c r="B7891" s="56" t="s">
        <v>5660</v>
      </c>
      <c r="C7891" s="56" t="s">
        <v>456</v>
      </c>
      <c r="D7891" s="57" t="s">
        <v>5769</v>
      </c>
      <c r="E7891" s="72" t="s">
        <v>5758</v>
      </c>
      <c r="F7891" s="56" t="s">
        <v>5660</v>
      </c>
    </row>
    <row r="7892" spans="1:6" x14ac:dyDescent="0.25">
      <c r="A7892" s="56" t="s">
        <v>4426</v>
      </c>
      <c r="B7892" s="56" t="s">
        <v>5660</v>
      </c>
      <c r="C7892" s="56" t="s">
        <v>456</v>
      </c>
      <c r="D7892" s="57" t="s">
        <v>5769</v>
      </c>
      <c r="E7892" s="72" t="s">
        <v>5758</v>
      </c>
      <c r="F7892" s="56" t="s">
        <v>5660</v>
      </c>
    </row>
    <row r="7893" spans="1:6" x14ac:dyDescent="0.25">
      <c r="A7893" s="56" t="s">
        <v>4427</v>
      </c>
      <c r="B7893" s="56" t="s">
        <v>5660</v>
      </c>
      <c r="C7893" s="56" t="s">
        <v>456</v>
      </c>
      <c r="D7893" s="57" t="s">
        <v>5769</v>
      </c>
      <c r="E7893" s="72" t="s">
        <v>5758</v>
      </c>
      <c r="F7893" s="56" t="s">
        <v>5660</v>
      </c>
    </row>
    <row r="7894" spans="1:6" x14ac:dyDescent="0.25">
      <c r="A7894" s="56" t="s">
        <v>4644</v>
      </c>
      <c r="B7894" s="56" t="s">
        <v>5660</v>
      </c>
      <c r="C7894" s="56" t="s">
        <v>456</v>
      </c>
      <c r="D7894" s="57" t="s">
        <v>5769</v>
      </c>
      <c r="E7894" s="72" t="s">
        <v>5758</v>
      </c>
      <c r="F7894" s="56" t="s">
        <v>5660</v>
      </c>
    </row>
    <row r="7895" spans="1:6" x14ac:dyDescent="0.25">
      <c r="A7895" s="56" t="s">
        <v>608</v>
      </c>
      <c r="B7895" s="56" t="s">
        <v>5660</v>
      </c>
      <c r="C7895" s="56" t="s">
        <v>456</v>
      </c>
      <c r="D7895" s="57" t="s">
        <v>5769</v>
      </c>
      <c r="E7895" s="72" t="s">
        <v>5758</v>
      </c>
      <c r="F7895" s="56" t="s">
        <v>5660</v>
      </c>
    </row>
    <row r="7896" spans="1:6" x14ac:dyDescent="0.25">
      <c r="A7896" s="56" t="s">
        <v>579</v>
      </c>
      <c r="B7896" s="56" t="s">
        <v>5660</v>
      </c>
      <c r="C7896" s="56" t="s">
        <v>456</v>
      </c>
      <c r="D7896" s="57" t="s">
        <v>5769</v>
      </c>
      <c r="E7896" s="72" t="s">
        <v>5758</v>
      </c>
      <c r="F7896" s="56" t="s">
        <v>5660</v>
      </c>
    </row>
    <row r="7897" spans="1:6" x14ac:dyDescent="0.25">
      <c r="A7897" s="56" t="s">
        <v>3893</v>
      </c>
      <c r="B7897" s="56" t="s">
        <v>5660</v>
      </c>
      <c r="C7897" s="56" t="s">
        <v>456</v>
      </c>
      <c r="D7897" s="57" t="s">
        <v>5769</v>
      </c>
      <c r="E7897" s="72" t="s">
        <v>5758</v>
      </c>
      <c r="F7897" s="56" t="s">
        <v>5660</v>
      </c>
    </row>
    <row r="7898" spans="1:6" x14ac:dyDescent="0.25">
      <c r="A7898" s="56" t="s">
        <v>4585</v>
      </c>
      <c r="B7898" s="56" t="s">
        <v>5660</v>
      </c>
      <c r="C7898" s="56" t="s">
        <v>456</v>
      </c>
      <c r="D7898" s="57" t="s">
        <v>5769</v>
      </c>
      <c r="E7898" s="72" t="s">
        <v>5758</v>
      </c>
      <c r="F7898" s="56" t="s">
        <v>5660</v>
      </c>
    </row>
    <row r="7899" spans="1:6" x14ac:dyDescent="0.25">
      <c r="A7899" s="56" t="s">
        <v>5202</v>
      </c>
      <c r="B7899" s="56" t="s">
        <v>5660</v>
      </c>
      <c r="C7899" s="56" t="s">
        <v>456</v>
      </c>
      <c r="D7899" s="57" t="s">
        <v>5769</v>
      </c>
      <c r="E7899" s="72" t="s">
        <v>5758</v>
      </c>
      <c r="F7899" s="56" t="s">
        <v>5660</v>
      </c>
    </row>
    <row r="7900" spans="1:6" x14ac:dyDescent="0.25">
      <c r="A7900" s="56" t="s">
        <v>4596</v>
      </c>
      <c r="B7900" s="56" t="s">
        <v>5660</v>
      </c>
      <c r="C7900" s="56" t="s">
        <v>456</v>
      </c>
      <c r="D7900" s="57" t="s">
        <v>5769</v>
      </c>
      <c r="E7900" s="72" t="s">
        <v>5758</v>
      </c>
      <c r="F7900" s="56" t="s">
        <v>5660</v>
      </c>
    </row>
    <row r="7901" spans="1:6" x14ac:dyDescent="0.25">
      <c r="A7901" s="56" t="s">
        <v>4071</v>
      </c>
      <c r="B7901" s="56" t="s">
        <v>5660</v>
      </c>
      <c r="C7901" s="56" t="s">
        <v>456</v>
      </c>
      <c r="D7901" s="57" t="s">
        <v>5769</v>
      </c>
      <c r="E7901" s="72" t="s">
        <v>5758</v>
      </c>
      <c r="F7901" s="56" t="s">
        <v>5660</v>
      </c>
    </row>
    <row r="7902" spans="1:6" x14ac:dyDescent="0.25">
      <c r="A7902" s="56" t="s">
        <v>293</v>
      </c>
      <c r="B7902" s="56" t="s">
        <v>5660</v>
      </c>
      <c r="C7902" s="56" t="s">
        <v>456</v>
      </c>
      <c r="D7902" s="57" t="s">
        <v>5769</v>
      </c>
      <c r="E7902" s="72" t="s">
        <v>5758</v>
      </c>
      <c r="F7902" s="56" t="s">
        <v>5660</v>
      </c>
    </row>
    <row r="7903" spans="1:6" x14ac:dyDescent="0.25">
      <c r="A7903" s="56" t="s">
        <v>583</v>
      </c>
      <c r="B7903" s="56" t="s">
        <v>5660</v>
      </c>
      <c r="C7903" s="56" t="s">
        <v>456</v>
      </c>
      <c r="D7903" s="57" t="s">
        <v>5769</v>
      </c>
      <c r="E7903" s="72" t="s">
        <v>5758</v>
      </c>
      <c r="F7903" s="56" t="s">
        <v>5660</v>
      </c>
    </row>
    <row r="7904" spans="1:6" x14ac:dyDescent="0.25">
      <c r="A7904" s="56" t="s">
        <v>369</v>
      </c>
      <c r="B7904" s="56" t="s">
        <v>5660</v>
      </c>
      <c r="C7904" s="56" t="s">
        <v>456</v>
      </c>
      <c r="D7904" s="57" t="s">
        <v>5769</v>
      </c>
      <c r="E7904" s="72" t="s">
        <v>5758</v>
      </c>
      <c r="F7904" s="56" t="s">
        <v>5660</v>
      </c>
    </row>
    <row r="7905" spans="1:6" x14ac:dyDescent="0.25">
      <c r="A7905" s="56" t="s">
        <v>4957</v>
      </c>
      <c r="B7905" s="56" t="s">
        <v>5660</v>
      </c>
      <c r="C7905" s="56" t="s">
        <v>456</v>
      </c>
      <c r="D7905" s="57" t="s">
        <v>5769</v>
      </c>
      <c r="E7905" s="72" t="s">
        <v>5758</v>
      </c>
      <c r="F7905" s="56" t="s">
        <v>5660</v>
      </c>
    </row>
    <row r="7906" spans="1:6" x14ac:dyDescent="0.25">
      <c r="A7906" s="56" t="s">
        <v>254</v>
      </c>
      <c r="B7906" s="56" t="s">
        <v>5660</v>
      </c>
      <c r="C7906" s="56" t="s">
        <v>456</v>
      </c>
      <c r="D7906" s="57" t="s">
        <v>5769</v>
      </c>
      <c r="E7906" s="72" t="s">
        <v>5758</v>
      </c>
      <c r="F7906" s="56" t="s">
        <v>5660</v>
      </c>
    </row>
    <row r="7907" spans="1:6" x14ac:dyDescent="0.25">
      <c r="A7907" s="56" t="s">
        <v>615</v>
      </c>
      <c r="B7907" s="56" t="s">
        <v>5660</v>
      </c>
      <c r="C7907" s="56" t="s">
        <v>456</v>
      </c>
      <c r="D7907" s="57" t="s">
        <v>5769</v>
      </c>
      <c r="E7907" s="72" t="s">
        <v>5758</v>
      </c>
      <c r="F7907" s="56" t="s">
        <v>5660</v>
      </c>
    </row>
    <row r="7908" spans="1:6" x14ac:dyDescent="0.25">
      <c r="A7908" s="56" t="s">
        <v>4461</v>
      </c>
      <c r="B7908" s="56" t="s">
        <v>5660</v>
      </c>
      <c r="C7908" s="56" t="s">
        <v>456</v>
      </c>
      <c r="D7908" s="57" t="s">
        <v>5769</v>
      </c>
      <c r="E7908" s="72" t="s">
        <v>5758</v>
      </c>
      <c r="F7908" s="56" t="s">
        <v>5660</v>
      </c>
    </row>
    <row r="7909" spans="1:6" x14ac:dyDescent="0.25">
      <c r="A7909" s="56" t="s">
        <v>5246</v>
      </c>
      <c r="B7909" s="56" t="s">
        <v>5660</v>
      </c>
      <c r="C7909" s="56" t="s">
        <v>456</v>
      </c>
      <c r="D7909" s="57" t="s">
        <v>5769</v>
      </c>
      <c r="E7909" s="72" t="s">
        <v>5758</v>
      </c>
      <c r="F7909" s="56" t="s">
        <v>5660</v>
      </c>
    </row>
    <row r="7910" spans="1:6" x14ac:dyDescent="0.25">
      <c r="A7910" s="56" t="s">
        <v>405</v>
      </c>
      <c r="B7910" s="56" t="s">
        <v>5660</v>
      </c>
      <c r="C7910" s="56" t="s">
        <v>456</v>
      </c>
      <c r="D7910" s="57" t="s">
        <v>5769</v>
      </c>
      <c r="E7910" s="72" t="s">
        <v>5758</v>
      </c>
      <c r="F7910" s="56" t="s">
        <v>5660</v>
      </c>
    </row>
    <row r="7911" spans="1:6" x14ac:dyDescent="0.25">
      <c r="A7911" s="56" t="s">
        <v>186</v>
      </c>
      <c r="B7911" s="56" t="s">
        <v>5660</v>
      </c>
      <c r="C7911" s="56" t="s">
        <v>456</v>
      </c>
      <c r="D7911" s="57" t="s">
        <v>5769</v>
      </c>
      <c r="E7911" s="72" t="s">
        <v>5758</v>
      </c>
      <c r="F7911" s="56" t="s">
        <v>5660</v>
      </c>
    </row>
    <row r="7912" spans="1:6" x14ac:dyDescent="0.25">
      <c r="A7912" s="56" t="s">
        <v>677</v>
      </c>
      <c r="B7912" s="56" t="s">
        <v>5660</v>
      </c>
      <c r="C7912" s="56" t="s">
        <v>424</v>
      </c>
      <c r="D7912" s="57" t="s">
        <v>5769</v>
      </c>
      <c r="E7912" s="72" t="s">
        <v>5758</v>
      </c>
      <c r="F7912" s="56" t="s">
        <v>5660</v>
      </c>
    </row>
    <row r="7913" spans="1:6" x14ac:dyDescent="0.25">
      <c r="A7913" s="56" t="s">
        <v>5248</v>
      </c>
      <c r="B7913" s="56" t="s">
        <v>5660</v>
      </c>
      <c r="C7913" s="56" t="s">
        <v>424</v>
      </c>
      <c r="D7913" s="57" t="s">
        <v>5769</v>
      </c>
      <c r="E7913" s="72" t="s">
        <v>5758</v>
      </c>
      <c r="F7913" s="56" t="s">
        <v>5660</v>
      </c>
    </row>
    <row r="7914" spans="1:6" x14ac:dyDescent="0.25">
      <c r="A7914" s="56" t="s">
        <v>257</v>
      </c>
      <c r="B7914" s="56" t="s">
        <v>5660</v>
      </c>
      <c r="C7914" s="56" t="s">
        <v>424</v>
      </c>
      <c r="D7914" s="57" t="s">
        <v>5769</v>
      </c>
      <c r="E7914" s="72" t="s">
        <v>5758</v>
      </c>
      <c r="F7914" s="56" t="s">
        <v>5660</v>
      </c>
    </row>
    <row r="7915" spans="1:6" x14ac:dyDescent="0.25">
      <c r="A7915" s="56" t="s">
        <v>5203</v>
      </c>
      <c r="B7915" s="56" t="s">
        <v>5660</v>
      </c>
      <c r="C7915" s="56" t="s">
        <v>424</v>
      </c>
      <c r="D7915" s="57" t="s">
        <v>5769</v>
      </c>
      <c r="E7915" s="72" t="s">
        <v>5758</v>
      </c>
      <c r="F7915" s="56" t="s">
        <v>5660</v>
      </c>
    </row>
    <row r="7916" spans="1:6" x14ac:dyDescent="0.25">
      <c r="A7916" s="56" t="s">
        <v>4959</v>
      </c>
      <c r="B7916" s="56" t="s">
        <v>5660</v>
      </c>
      <c r="C7916" s="56" t="s">
        <v>424</v>
      </c>
      <c r="D7916" s="57" t="s">
        <v>5769</v>
      </c>
      <c r="E7916" s="72" t="s">
        <v>5758</v>
      </c>
      <c r="F7916" s="56" t="s">
        <v>5660</v>
      </c>
    </row>
    <row r="7917" spans="1:6" x14ac:dyDescent="0.25">
      <c r="A7917" s="56" t="s">
        <v>4273</v>
      </c>
      <c r="B7917" s="56" t="s">
        <v>5660</v>
      </c>
      <c r="C7917" s="56" t="s">
        <v>424</v>
      </c>
      <c r="D7917" s="57" t="s">
        <v>5769</v>
      </c>
      <c r="E7917" s="72" t="s">
        <v>5758</v>
      </c>
      <c r="F7917" s="56" t="s">
        <v>5660</v>
      </c>
    </row>
    <row r="7918" spans="1:6" x14ac:dyDescent="0.25">
      <c r="A7918" s="56" t="s">
        <v>406</v>
      </c>
      <c r="B7918" s="56" t="s">
        <v>5660</v>
      </c>
      <c r="C7918" s="56" t="s">
        <v>424</v>
      </c>
      <c r="D7918" s="57" t="s">
        <v>5769</v>
      </c>
      <c r="E7918" s="72" t="s">
        <v>5758</v>
      </c>
      <c r="F7918" s="56" t="s">
        <v>5660</v>
      </c>
    </row>
    <row r="7919" spans="1:6" x14ac:dyDescent="0.25">
      <c r="A7919" s="56" t="s">
        <v>588</v>
      </c>
      <c r="B7919" s="56" t="s">
        <v>5660</v>
      </c>
      <c r="C7919" s="56" t="s">
        <v>424</v>
      </c>
      <c r="D7919" s="57" t="s">
        <v>5769</v>
      </c>
      <c r="E7919" s="72" t="s">
        <v>5758</v>
      </c>
      <c r="F7919" s="56" t="s">
        <v>5660</v>
      </c>
    </row>
    <row r="7920" spans="1:6" x14ac:dyDescent="0.25">
      <c r="A7920" s="56" t="s">
        <v>620</v>
      </c>
      <c r="B7920" s="56" t="s">
        <v>5660</v>
      </c>
      <c r="C7920" s="56" t="s">
        <v>424</v>
      </c>
      <c r="D7920" s="57" t="s">
        <v>5769</v>
      </c>
      <c r="E7920" s="72" t="s">
        <v>5758</v>
      </c>
      <c r="F7920" s="56" t="s">
        <v>5660</v>
      </c>
    </row>
    <row r="7921" spans="1:6" x14ac:dyDescent="0.25">
      <c r="A7921" s="56" t="s">
        <v>621</v>
      </c>
      <c r="B7921" s="56" t="s">
        <v>5660</v>
      </c>
      <c r="C7921" s="56" t="s">
        <v>424</v>
      </c>
      <c r="D7921" s="57" t="s">
        <v>5769</v>
      </c>
      <c r="E7921" s="72" t="s">
        <v>5758</v>
      </c>
      <c r="F7921" s="56" t="s">
        <v>5660</v>
      </c>
    </row>
    <row r="7922" spans="1:6" x14ac:dyDescent="0.25">
      <c r="A7922" s="56" t="s">
        <v>589</v>
      </c>
      <c r="B7922" s="56" t="s">
        <v>5660</v>
      </c>
      <c r="C7922" s="56" t="s">
        <v>424</v>
      </c>
      <c r="D7922" s="57" t="s">
        <v>5769</v>
      </c>
      <c r="E7922" s="72" t="s">
        <v>5758</v>
      </c>
      <c r="F7922" s="56" t="s">
        <v>5660</v>
      </c>
    </row>
    <row r="7923" spans="1:6" x14ac:dyDescent="0.25">
      <c r="A7923" s="56" t="s">
        <v>300</v>
      </c>
      <c r="B7923" s="56" t="s">
        <v>5660</v>
      </c>
      <c r="C7923" s="56" t="s">
        <v>424</v>
      </c>
      <c r="D7923" s="57" t="s">
        <v>5769</v>
      </c>
      <c r="E7923" s="72" t="s">
        <v>5758</v>
      </c>
      <c r="F7923" s="56" t="s">
        <v>5660</v>
      </c>
    </row>
    <row r="7924" spans="1:6" x14ac:dyDescent="0.25">
      <c r="A7924" s="56" t="s">
        <v>4558</v>
      </c>
      <c r="B7924" s="56" t="s">
        <v>5660</v>
      </c>
      <c r="C7924" s="56" t="s">
        <v>424</v>
      </c>
      <c r="D7924" s="57" t="s">
        <v>5769</v>
      </c>
      <c r="E7924" s="72" t="s">
        <v>5758</v>
      </c>
      <c r="F7924" s="56" t="s">
        <v>5660</v>
      </c>
    </row>
    <row r="7925" spans="1:6" x14ac:dyDescent="0.25">
      <c r="A7925" s="56" t="s">
        <v>238</v>
      </c>
      <c r="B7925" s="56" t="s">
        <v>5660</v>
      </c>
      <c r="C7925" s="56" t="s">
        <v>424</v>
      </c>
      <c r="D7925" s="57" t="s">
        <v>5769</v>
      </c>
      <c r="E7925" s="72" t="s">
        <v>5758</v>
      </c>
      <c r="F7925" s="56" t="s">
        <v>5660</v>
      </c>
    </row>
    <row r="7926" spans="1:6" x14ac:dyDescent="0.25">
      <c r="A7926" s="56" t="s">
        <v>380</v>
      </c>
      <c r="B7926" s="56" t="s">
        <v>5660</v>
      </c>
      <c r="C7926" s="56" t="s">
        <v>424</v>
      </c>
      <c r="D7926" s="57" t="s">
        <v>5769</v>
      </c>
      <c r="E7926" s="72" t="s">
        <v>5758</v>
      </c>
      <c r="F7926" s="56" t="s">
        <v>5660</v>
      </c>
    </row>
    <row r="7927" spans="1:6" x14ac:dyDescent="0.25">
      <c r="A7927" s="56" t="s">
        <v>4580</v>
      </c>
      <c r="B7927" s="56" t="s">
        <v>5660</v>
      </c>
      <c r="C7927" s="56" t="s">
        <v>424</v>
      </c>
      <c r="D7927" s="57" t="s">
        <v>5769</v>
      </c>
      <c r="E7927" s="72" t="s">
        <v>5758</v>
      </c>
      <c r="F7927" s="56" t="s">
        <v>5660</v>
      </c>
    </row>
    <row r="7928" spans="1:6" x14ac:dyDescent="0.25">
      <c r="A7928" s="56" t="s">
        <v>4490</v>
      </c>
      <c r="B7928" s="56" t="s">
        <v>5660</v>
      </c>
      <c r="C7928" s="56" t="s">
        <v>424</v>
      </c>
      <c r="D7928" s="57" t="s">
        <v>5769</v>
      </c>
      <c r="E7928" s="72" t="s">
        <v>5758</v>
      </c>
      <c r="F7928" s="56" t="s">
        <v>5660</v>
      </c>
    </row>
    <row r="7929" spans="1:6" x14ac:dyDescent="0.25">
      <c r="A7929" s="56" t="s">
        <v>270</v>
      </c>
      <c r="B7929" s="56" t="s">
        <v>5660</v>
      </c>
      <c r="C7929" s="56" t="s">
        <v>424</v>
      </c>
      <c r="D7929" s="57" t="s">
        <v>5769</v>
      </c>
      <c r="E7929" s="72" t="s">
        <v>5758</v>
      </c>
      <c r="F7929" s="56" t="s">
        <v>5660</v>
      </c>
    </row>
    <row r="7930" spans="1:6" x14ac:dyDescent="0.25">
      <c r="A7930" s="56" t="s">
        <v>4379</v>
      </c>
      <c r="B7930" s="56" t="s">
        <v>5660</v>
      </c>
      <c r="C7930" s="56" t="s">
        <v>424</v>
      </c>
      <c r="D7930" s="57" t="s">
        <v>5769</v>
      </c>
      <c r="E7930" s="72" t="s">
        <v>5758</v>
      </c>
      <c r="F7930" s="56" t="s">
        <v>5660</v>
      </c>
    </row>
    <row r="7931" spans="1:6" x14ac:dyDescent="0.25">
      <c r="A7931" s="56" t="s">
        <v>1306</v>
      </c>
      <c r="B7931" s="56" t="s">
        <v>5660</v>
      </c>
      <c r="C7931" s="56" t="s">
        <v>424</v>
      </c>
      <c r="D7931" s="57" t="s">
        <v>5769</v>
      </c>
      <c r="E7931" s="72" t="s">
        <v>5758</v>
      </c>
      <c r="F7931" s="56" t="s">
        <v>5660</v>
      </c>
    </row>
    <row r="7932" spans="1:6" x14ac:dyDescent="0.25">
      <c r="A7932" s="56" t="s">
        <v>625</v>
      </c>
      <c r="B7932" s="56" t="s">
        <v>5660</v>
      </c>
      <c r="C7932" s="56" t="s">
        <v>424</v>
      </c>
      <c r="D7932" s="57" t="s">
        <v>5769</v>
      </c>
      <c r="E7932" s="72" t="s">
        <v>5758</v>
      </c>
      <c r="F7932" s="56" t="s">
        <v>5660</v>
      </c>
    </row>
    <row r="7933" spans="1:6" x14ac:dyDescent="0.25">
      <c r="A7933" s="56" t="s">
        <v>626</v>
      </c>
      <c r="B7933" s="56" t="s">
        <v>5660</v>
      </c>
      <c r="C7933" s="56" t="s">
        <v>424</v>
      </c>
      <c r="D7933" s="57" t="s">
        <v>5769</v>
      </c>
      <c r="E7933" s="72" t="s">
        <v>5758</v>
      </c>
      <c r="F7933" s="56" t="s">
        <v>5660</v>
      </c>
    </row>
    <row r="7934" spans="1:6" x14ac:dyDescent="0.25">
      <c r="A7934" s="56" t="s">
        <v>197</v>
      </c>
      <c r="B7934" s="56" t="s">
        <v>5660</v>
      </c>
      <c r="C7934" s="56" t="s">
        <v>424</v>
      </c>
      <c r="D7934" s="57" t="s">
        <v>5769</v>
      </c>
      <c r="E7934" s="72" t="s">
        <v>5758</v>
      </c>
      <c r="F7934" s="56" t="s">
        <v>5660</v>
      </c>
    </row>
    <row r="7935" spans="1:6" x14ac:dyDescent="0.25">
      <c r="A7935" s="56" t="s">
        <v>5214</v>
      </c>
      <c r="B7935" s="56" t="s">
        <v>5660</v>
      </c>
      <c r="C7935" s="56" t="s">
        <v>424</v>
      </c>
      <c r="D7935" s="57" t="s">
        <v>5769</v>
      </c>
      <c r="E7935" s="72" t="s">
        <v>5758</v>
      </c>
      <c r="F7935" s="56" t="s">
        <v>5660</v>
      </c>
    </row>
    <row r="7936" spans="1:6" x14ac:dyDescent="0.25">
      <c r="A7936" s="56" t="s">
        <v>3803</v>
      </c>
      <c r="B7936" s="56" t="s">
        <v>5660</v>
      </c>
      <c r="C7936" s="56" t="s">
        <v>424</v>
      </c>
      <c r="D7936" s="57" t="s">
        <v>5769</v>
      </c>
      <c r="E7936" s="72" t="s">
        <v>5758</v>
      </c>
      <c r="F7936" s="56" t="s">
        <v>5660</v>
      </c>
    </row>
    <row r="7937" spans="1:6" x14ac:dyDescent="0.25">
      <c r="A7937" s="56" t="s">
        <v>592</v>
      </c>
      <c r="B7937" s="56" t="s">
        <v>5660</v>
      </c>
      <c r="C7937" s="56" t="s">
        <v>424</v>
      </c>
      <c r="D7937" s="57" t="s">
        <v>5769</v>
      </c>
      <c r="E7937" s="72" t="s">
        <v>5758</v>
      </c>
      <c r="F7937" s="56" t="s">
        <v>5660</v>
      </c>
    </row>
    <row r="7938" spans="1:6" x14ac:dyDescent="0.25">
      <c r="A7938" s="56" t="s">
        <v>4494</v>
      </c>
      <c r="B7938" s="56" t="s">
        <v>5660</v>
      </c>
      <c r="C7938" s="56" t="s">
        <v>424</v>
      </c>
      <c r="D7938" s="57" t="s">
        <v>5769</v>
      </c>
      <c r="E7938" s="72" t="s">
        <v>5758</v>
      </c>
      <c r="F7938" s="56" t="s">
        <v>5660</v>
      </c>
    </row>
    <row r="7939" spans="1:6" x14ac:dyDescent="0.25">
      <c r="A7939" s="56" t="s">
        <v>4465</v>
      </c>
      <c r="B7939" s="56" t="s">
        <v>5660</v>
      </c>
      <c r="C7939" s="56" t="s">
        <v>424</v>
      </c>
      <c r="D7939" s="57" t="s">
        <v>5769</v>
      </c>
      <c r="E7939" s="72" t="s">
        <v>5758</v>
      </c>
      <c r="F7939" s="56" t="s">
        <v>5660</v>
      </c>
    </row>
    <row r="7940" spans="1:6" x14ac:dyDescent="0.25">
      <c r="A7940" s="56" t="s">
        <v>5251</v>
      </c>
      <c r="B7940" s="56" t="s">
        <v>5660</v>
      </c>
      <c r="C7940" s="56" t="s">
        <v>424</v>
      </c>
      <c r="D7940" s="57" t="s">
        <v>5769</v>
      </c>
      <c r="E7940" s="72" t="s">
        <v>5758</v>
      </c>
      <c r="F7940" s="56" t="s">
        <v>5660</v>
      </c>
    </row>
    <row r="7941" spans="1:6" x14ac:dyDescent="0.25">
      <c r="A7941" s="56" t="s">
        <v>4697</v>
      </c>
      <c r="B7941" s="56" t="s">
        <v>5660</v>
      </c>
      <c r="C7941" s="56" t="s">
        <v>424</v>
      </c>
      <c r="D7941" s="57" t="s">
        <v>5769</v>
      </c>
      <c r="E7941" s="72" t="s">
        <v>5758</v>
      </c>
      <c r="F7941" s="56" t="s">
        <v>5660</v>
      </c>
    </row>
    <row r="7942" spans="1:6" x14ac:dyDescent="0.25">
      <c r="A7942" s="56" t="s">
        <v>4466</v>
      </c>
      <c r="B7942" s="56" t="s">
        <v>5660</v>
      </c>
      <c r="C7942" s="56" t="s">
        <v>424</v>
      </c>
      <c r="D7942" s="57" t="s">
        <v>5769</v>
      </c>
      <c r="E7942" s="72" t="s">
        <v>5758</v>
      </c>
      <c r="F7942" s="56" t="s">
        <v>5660</v>
      </c>
    </row>
    <row r="7943" spans="1:6" x14ac:dyDescent="0.25">
      <c r="A7943" s="56" t="s">
        <v>631</v>
      </c>
      <c r="B7943" s="56" t="s">
        <v>5660</v>
      </c>
      <c r="C7943" s="56" t="s">
        <v>424</v>
      </c>
      <c r="D7943" s="57" t="s">
        <v>5769</v>
      </c>
      <c r="E7943" s="72" t="s">
        <v>5758</v>
      </c>
      <c r="F7943" s="56" t="s">
        <v>5660</v>
      </c>
    </row>
    <row r="7944" spans="1:6" x14ac:dyDescent="0.25">
      <c r="A7944" s="56" t="s">
        <v>632</v>
      </c>
      <c r="B7944" s="56" t="s">
        <v>5660</v>
      </c>
      <c r="C7944" s="56" t="s">
        <v>424</v>
      </c>
      <c r="D7944" s="57" t="s">
        <v>5769</v>
      </c>
      <c r="E7944" s="72" t="s">
        <v>5758</v>
      </c>
      <c r="F7944" s="56" t="s">
        <v>5660</v>
      </c>
    </row>
    <row r="7945" spans="1:6" x14ac:dyDescent="0.25">
      <c r="A7945" s="56" t="s">
        <v>4204</v>
      </c>
      <c r="B7945" s="56" t="s">
        <v>5661</v>
      </c>
      <c r="C7945" s="56" t="s">
        <v>852</v>
      </c>
      <c r="D7945" s="57" t="s">
        <v>5769</v>
      </c>
      <c r="E7945" s="72" t="s">
        <v>5758</v>
      </c>
      <c r="F7945" s="56" t="s">
        <v>5661</v>
      </c>
    </row>
    <row r="7946" spans="1:6" x14ac:dyDescent="0.25">
      <c r="A7946" s="56" t="s">
        <v>4755</v>
      </c>
      <c r="B7946" s="56" t="s">
        <v>5661</v>
      </c>
      <c r="C7946" s="56" t="s">
        <v>852</v>
      </c>
      <c r="D7946" s="57" t="s">
        <v>5769</v>
      </c>
      <c r="E7946" s="72" t="s">
        <v>5758</v>
      </c>
      <c r="F7946" s="56" t="s">
        <v>5661</v>
      </c>
    </row>
    <row r="7947" spans="1:6" x14ac:dyDescent="0.25">
      <c r="A7947" s="56" t="s">
        <v>395</v>
      </c>
      <c r="B7947" s="56" t="s">
        <v>5661</v>
      </c>
      <c r="C7947" s="56" t="s">
        <v>852</v>
      </c>
      <c r="D7947" s="57" t="s">
        <v>5769</v>
      </c>
      <c r="E7947" s="72" t="s">
        <v>5758</v>
      </c>
      <c r="F7947" s="56" t="s">
        <v>5661</v>
      </c>
    </row>
    <row r="7948" spans="1:6" x14ac:dyDescent="0.25">
      <c r="A7948" s="56" t="s">
        <v>2836</v>
      </c>
      <c r="B7948" s="56" t="s">
        <v>5661</v>
      </c>
      <c r="C7948" s="56" t="s">
        <v>852</v>
      </c>
      <c r="D7948" s="57" t="s">
        <v>5769</v>
      </c>
      <c r="E7948" s="72" t="s">
        <v>5758</v>
      </c>
      <c r="F7948" s="56" t="s">
        <v>5661</v>
      </c>
    </row>
    <row r="7949" spans="1:6" x14ac:dyDescent="0.25">
      <c r="A7949" s="56" t="s">
        <v>634</v>
      </c>
      <c r="B7949" s="56" t="s">
        <v>5661</v>
      </c>
      <c r="C7949" s="56" t="s">
        <v>852</v>
      </c>
      <c r="D7949" s="57" t="s">
        <v>5769</v>
      </c>
      <c r="E7949" s="72" t="s">
        <v>5758</v>
      </c>
      <c r="F7949" s="56" t="s">
        <v>5661</v>
      </c>
    </row>
    <row r="7950" spans="1:6" x14ac:dyDescent="0.25">
      <c r="A7950" s="56" t="s">
        <v>5302</v>
      </c>
      <c r="B7950" s="56" t="s">
        <v>5661</v>
      </c>
      <c r="C7950" s="56" t="s">
        <v>852</v>
      </c>
      <c r="D7950" s="57" t="s">
        <v>5769</v>
      </c>
      <c r="E7950" s="72" t="s">
        <v>5758</v>
      </c>
      <c r="F7950" s="56" t="s">
        <v>5661</v>
      </c>
    </row>
    <row r="7951" spans="1:6" x14ac:dyDescent="0.25">
      <c r="A7951" s="56" t="s">
        <v>4655</v>
      </c>
      <c r="B7951" s="56" t="s">
        <v>5661</v>
      </c>
      <c r="C7951" s="56" t="s">
        <v>852</v>
      </c>
      <c r="D7951" s="57" t="s">
        <v>5769</v>
      </c>
      <c r="E7951" s="72" t="s">
        <v>5758</v>
      </c>
      <c r="F7951" s="56" t="s">
        <v>5661</v>
      </c>
    </row>
    <row r="7952" spans="1:6" x14ac:dyDescent="0.25">
      <c r="A7952" s="56" t="s">
        <v>5188</v>
      </c>
      <c r="B7952" s="56" t="s">
        <v>5661</v>
      </c>
      <c r="C7952" s="56" t="s">
        <v>852</v>
      </c>
      <c r="D7952" s="57" t="s">
        <v>5769</v>
      </c>
      <c r="E7952" s="72" t="s">
        <v>5758</v>
      </c>
      <c r="F7952" s="56" t="s">
        <v>5661</v>
      </c>
    </row>
    <row r="7953" spans="1:6" x14ac:dyDescent="0.25">
      <c r="A7953" s="56" t="s">
        <v>5322</v>
      </c>
      <c r="B7953" s="56" t="s">
        <v>5661</v>
      </c>
      <c r="C7953" s="56" t="s">
        <v>852</v>
      </c>
      <c r="D7953" s="57" t="s">
        <v>5769</v>
      </c>
      <c r="E7953" s="72" t="s">
        <v>5758</v>
      </c>
      <c r="F7953" s="56" t="s">
        <v>5661</v>
      </c>
    </row>
    <row r="7954" spans="1:6" x14ac:dyDescent="0.25">
      <c r="A7954" s="56" t="s">
        <v>172</v>
      </c>
      <c r="B7954" s="56" t="s">
        <v>5661</v>
      </c>
      <c r="C7954" s="56" t="s">
        <v>852</v>
      </c>
      <c r="D7954" s="57" t="s">
        <v>5769</v>
      </c>
      <c r="E7954" s="72" t="s">
        <v>5758</v>
      </c>
      <c r="F7954" s="56" t="s">
        <v>5661</v>
      </c>
    </row>
    <row r="7955" spans="1:6" x14ac:dyDescent="0.25">
      <c r="A7955" s="56" t="s">
        <v>353</v>
      </c>
      <c r="B7955" s="56" t="s">
        <v>5661</v>
      </c>
      <c r="C7955" s="56" t="s">
        <v>852</v>
      </c>
      <c r="D7955" s="57" t="s">
        <v>5769</v>
      </c>
      <c r="E7955" s="72" t="s">
        <v>5758</v>
      </c>
      <c r="F7955" s="56" t="s">
        <v>5661</v>
      </c>
    </row>
    <row r="7956" spans="1:6" x14ac:dyDescent="0.25">
      <c r="A7956" s="56" t="s">
        <v>4732</v>
      </c>
      <c r="B7956" s="56" t="s">
        <v>5661</v>
      </c>
      <c r="C7956" s="56" t="s">
        <v>852</v>
      </c>
      <c r="D7956" s="57" t="s">
        <v>5769</v>
      </c>
      <c r="E7956" s="72" t="s">
        <v>5758</v>
      </c>
      <c r="F7956" s="56" t="s">
        <v>5661</v>
      </c>
    </row>
    <row r="7957" spans="1:6" x14ac:dyDescent="0.25">
      <c r="A7957" s="56" t="s">
        <v>5330</v>
      </c>
      <c r="B7957" s="56" t="s">
        <v>5661</v>
      </c>
      <c r="C7957" s="56" t="s">
        <v>852</v>
      </c>
      <c r="D7957" s="57" t="s">
        <v>5769</v>
      </c>
      <c r="E7957" s="72" t="s">
        <v>5758</v>
      </c>
      <c r="F7957" s="56" t="s">
        <v>5661</v>
      </c>
    </row>
    <row r="7958" spans="1:6" x14ac:dyDescent="0.25">
      <c r="A7958" s="56" t="s">
        <v>4268</v>
      </c>
      <c r="B7958" s="56" t="s">
        <v>5661</v>
      </c>
      <c r="C7958" s="56" t="s">
        <v>852</v>
      </c>
      <c r="D7958" s="57" t="s">
        <v>5769</v>
      </c>
      <c r="E7958" s="72" t="s">
        <v>5758</v>
      </c>
      <c r="F7958" s="56" t="s">
        <v>5661</v>
      </c>
    </row>
    <row r="7959" spans="1:6" x14ac:dyDescent="0.25">
      <c r="A7959" s="56" t="s">
        <v>4210</v>
      </c>
      <c r="B7959" s="56" t="s">
        <v>5661</v>
      </c>
      <c r="C7959" s="56" t="s">
        <v>852</v>
      </c>
      <c r="D7959" s="57" t="s">
        <v>5769</v>
      </c>
      <c r="E7959" s="72" t="s">
        <v>5758</v>
      </c>
      <c r="F7959" s="56" t="s">
        <v>5661</v>
      </c>
    </row>
    <row r="7960" spans="1:6" x14ac:dyDescent="0.25">
      <c r="A7960" s="56" t="s">
        <v>4767</v>
      </c>
      <c r="B7960" s="56" t="s">
        <v>5661</v>
      </c>
      <c r="C7960" s="56" t="s">
        <v>852</v>
      </c>
      <c r="D7960" s="57" t="s">
        <v>5769</v>
      </c>
      <c r="E7960" s="72" t="s">
        <v>5758</v>
      </c>
      <c r="F7960" s="56" t="s">
        <v>5661</v>
      </c>
    </row>
    <row r="7961" spans="1:6" x14ac:dyDescent="0.25">
      <c r="A7961" s="56" t="s">
        <v>1277</v>
      </c>
      <c r="B7961" s="56" t="s">
        <v>5661</v>
      </c>
      <c r="C7961" s="56" t="s">
        <v>852</v>
      </c>
      <c r="D7961" s="57" t="s">
        <v>5769</v>
      </c>
      <c r="E7961" s="72" t="s">
        <v>5758</v>
      </c>
      <c r="F7961" s="56" t="s">
        <v>5661</v>
      </c>
    </row>
    <row r="7962" spans="1:6" x14ac:dyDescent="0.25">
      <c r="A7962" s="56" t="s">
        <v>178</v>
      </c>
      <c r="B7962" s="56" t="s">
        <v>5661</v>
      </c>
      <c r="C7962" s="56" t="s">
        <v>852</v>
      </c>
      <c r="D7962" s="57" t="s">
        <v>5769</v>
      </c>
      <c r="E7962" s="72" t="s">
        <v>5758</v>
      </c>
      <c r="F7962" s="56" t="s">
        <v>5661</v>
      </c>
    </row>
    <row r="7963" spans="1:6" x14ac:dyDescent="0.25">
      <c r="A7963" s="56" t="s">
        <v>4658</v>
      </c>
      <c r="B7963" s="56" t="s">
        <v>5661</v>
      </c>
      <c r="C7963" s="56" t="s">
        <v>852</v>
      </c>
      <c r="D7963" s="57" t="s">
        <v>5769</v>
      </c>
      <c r="E7963" s="72" t="s">
        <v>5758</v>
      </c>
      <c r="F7963" s="56" t="s">
        <v>5661</v>
      </c>
    </row>
    <row r="7964" spans="1:6" x14ac:dyDescent="0.25">
      <c r="A7964" s="56" t="s">
        <v>4429</v>
      </c>
      <c r="B7964" s="56" t="s">
        <v>5661</v>
      </c>
      <c r="C7964" s="56" t="s">
        <v>852</v>
      </c>
      <c r="D7964" s="57" t="s">
        <v>5769</v>
      </c>
      <c r="E7964" s="72" t="s">
        <v>5758</v>
      </c>
      <c r="F7964" s="56" t="s">
        <v>5661</v>
      </c>
    </row>
    <row r="7965" spans="1:6" x14ac:dyDescent="0.25">
      <c r="A7965" s="56" t="s">
        <v>4308</v>
      </c>
      <c r="B7965" s="56" t="s">
        <v>5661</v>
      </c>
      <c r="C7965" s="56" t="s">
        <v>852</v>
      </c>
      <c r="D7965" s="57" t="s">
        <v>5769</v>
      </c>
      <c r="E7965" s="72" t="s">
        <v>5758</v>
      </c>
      <c r="F7965" s="56" t="s">
        <v>5661</v>
      </c>
    </row>
    <row r="7966" spans="1:6" x14ac:dyDescent="0.25">
      <c r="A7966" s="56" t="s">
        <v>581</v>
      </c>
      <c r="B7966" s="56" t="s">
        <v>5661</v>
      </c>
      <c r="C7966" s="56" t="s">
        <v>852</v>
      </c>
      <c r="D7966" s="57" t="s">
        <v>5769</v>
      </c>
      <c r="E7966" s="72" t="s">
        <v>5758</v>
      </c>
      <c r="F7966" s="56" t="s">
        <v>5661</v>
      </c>
    </row>
    <row r="7967" spans="1:6" x14ac:dyDescent="0.25">
      <c r="A7967" s="56" t="s">
        <v>362</v>
      </c>
      <c r="B7967" s="56" t="s">
        <v>5661</v>
      </c>
      <c r="C7967" s="56" t="s">
        <v>852</v>
      </c>
      <c r="D7967" s="57" t="s">
        <v>5769</v>
      </c>
      <c r="E7967" s="72" t="s">
        <v>5758</v>
      </c>
      <c r="F7967" s="56" t="s">
        <v>5661</v>
      </c>
    </row>
    <row r="7968" spans="1:6" x14ac:dyDescent="0.25">
      <c r="A7968" s="56" t="s">
        <v>363</v>
      </c>
      <c r="B7968" s="56" t="s">
        <v>5661</v>
      </c>
      <c r="C7968" s="56" t="s">
        <v>852</v>
      </c>
      <c r="D7968" s="57" t="s">
        <v>5769</v>
      </c>
      <c r="E7968" s="72" t="s">
        <v>5758</v>
      </c>
      <c r="F7968" s="56" t="s">
        <v>5661</v>
      </c>
    </row>
    <row r="7969" spans="1:6" x14ac:dyDescent="0.25">
      <c r="A7969" s="56" t="s">
        <v>4322</v>
      </c>
      <c r="B7969" s="56" t="s">
        <v>5661</v>
      </c>
      <c r="C7969" s="56" t="s">
        <v>852</v>
      </c>
      <c r="D7969" s="57" t="s">
        <v>5769</v>
      </c>
      <c r="E7969" s="72" t="s">
        <v>5758</v>
      </c>
      <c r="F7969" s="56" t="s">
        <v>5661</v>
      </c>
    </row>
    <row r="7970" spans="1:6" x14ac:dyDescent="0.25">
      <c r="A7970" s="56" t="s">
        <v>4431</v>
      </c>
      <c r="B7970" s="56" t="s">
        <v>5661</v>
      </c>
      <c r="C7970" s="56" t="s">
        <v>852</v>
      </c>
      <c r="D7970" s="57" t="s">
        <v>5769</v>
      </c>
      <c r="E7970" s="72" t="s">
        <v>5758</v>
      </c>
      <c r="F7970" s="56" t="s">
        <v>5661</v>
      </c>
    </row>
    <row r="7971" spans="1:6" x14ac:dyDescent="0.25">
      <c r="A7971" s="56" t="s">
        <v>2842</v>
      </c>
      <c r="B7971" s="56" t="s">
        <v>5661</v>
      </c>
      <c r="C7971" s="56" t="s">
        <v>852</v>
      </c>
      <c r="D7971" s="57" t="s">
        <v>5769</v>
      </c>
      <c r="E7971" s="72" t="s">
        <v>5758</v>
      </c>
      <c r="F7971" s="56" t="s">
        <v>5661</v>
      </c>
    </row>
    <row r="7972" spans="1:6" x14ac:dyDescent="0.25">
      <c r="A7972" s="56" t="s">
        <v>4759</v>
      </c>
      <c r="B7972" s="56" t="s">
        <v>5661</v>
      </c>
      <c r="C7972" s="56" t="s">
        <v>852</v>
      </c>
      <c r="D7972" s="57" t="s">
        <v>5769</v>
      </c>
      <c r="E7972" s="72" t="s">
        <v>5758</v>
      </c>
      <c r="F7972" s="56" t="s">
        <v>5661</v>
      </c>
    </row>
    <row r="7973" spans="1:6" x14ac:dyDescent="0.25">
      <c r="A7973" s="56" t="s">
        <v>4533</v>
      </c>
      <c r="B7973" s="56" t="s">
        <v>5661</v>
      </c>
      <c r="C7973" s="56" t="s">
        <v>852</v>
      </c>
      <c r="D7973" s="57" t="s">
        <v>5769</v>
      </c>
      <c r="E7973" s="72" t="s">
        <v>5758</v>
      </c>
      <c r="F7973" s="56" t="s">
        <v>5661</v>
      </c>
    </row>
    <row r="7974" spans="1:6" x14ac:dyDescent="0.25">
      <c r="A7974" s="56" t="s">
        <v>889</v>
      </c>
      <c r="B7974" s="56" t="s">
        <v>5661</v>
      </c>
      <c r="C7974" s="56" t="s">
        <v>852</v>
      </c>
      <c r="D7974" s="57" t="s">
        <v>5769</v>
      </c>
      <c r="E7974" s="72" t="s">
        <v>5758</v>
      </c>
      <c r="F7974" s="56" t="s">
        <v>5661</v>
      </c>
    </row>
    <row r="7975" spans="1:6" x14ac:dyDescent="0.25">
      <c r="A7975" s="56" t="s">
        <v>463</v>
      </c>
      <c r="B7975" s="56" t="s">
        <v>5661</v>
      </c>
      <c r="C7975" s="56" t="s">
        <v>852</v>
      </c>
      <c r="D7975" s="57" t="s">
        <v>5769</v>
      </c>
      <c r="E7975" s="72" t="s">
        <v>5758</v>
      </c>
      <c r="F7975" s="56" t="s">
        <v>5661</v>
      </c>
    </row>
    <row r="7976" spans="1:6" x14ac:dyDescent="0.25">
      <c r="A7976" s="56" t="s">
        <v>403</v>
      </c>
      <c r="B7976" s="56" t="s">
        <v>5661</v>
      </c>
      <c r="C7976" s="56" t="s">
        <v>852</v>
      </c>
      <c r="D7976" s="57" t="s">
        <v>5769</v>
      </c>
      <c r="E7976" s="72" t="s">
        <v>5758</v>
      </c>
      <c r="F7976" s="56" t="s">
        <v>5661</v>
      </c>
    </row>
    <row r="7977" spans="1:6" x14ac:dyDescent="0.25">
      <c r="A7977" s="56" t="s">
        <v>2843</v>
      </c>
      <c r="B7977" s="56" t="s">
        <v>5661</v>
      </c>
      <c r="C7977" s="56" t="s">
        <v>852</v>
      </c>
      <c r="D7977" s="57" t="s">
        <v>5769</v>
      </c>
      <c r="E7977" s="72" t="s">
        <v>5758</v>
      </c>
      <c r="F7977" s="56" t="s">
        <v>5661</v>
      </c>
    </row>
    <row r="7978" spans="1:6" x14ac:dyDescent="0.25">
      <c r="A7978" s="56" t="s">
        <v>4724</v>
      </c>
      <c r="B7978" s="56" t="s">
        <v>5661</v>
      </c>
      <c r="C7978" s="56" t="s">
        <v>852</v>
      </c>
      <c r="D7978" s="57" t="s">
        <v>5769</v>
      </c>
      <c r="E7978" s="72" t="s">
        <v>5758</v>
      </c>
      <c r="F7978" s="56" t="s">
        <v>5661</v>
      </c>
    </row>
    <row r="7979" spans="1:6" x14ac:dyDescent="0.25">
      <c r="A7979" s="56" t="s">
        <v>3958</v>
      </c>
      <c r="B7979" s="56" t="s">
        <v>5661</v>
      </c>
      <c r="C7979" s="56" t="s">
        <v>852</v>
      </c>
      <c r="D7979" s="57" t="s">
        <v>5769</v>
      </c>
      <c r="E7979" s="72" t="s">
        <v>5758</v>
      </c>
      <c r="F7979" s="56" t="s">
        <v>5661</v>
      </c>
    </row>
    <row r="7980" spans="1:6" x14ac:dyDescent="0.25">
      <c r="A7980" s="56" t="s">
        <v>332</v>
      </c>
      <c r="B7980" s="56" t="s">
        <v>5661</v>
      </c>
      <c r="C7980" s="56" t="s">
        <v>1263</v>
      </c>
      <c r="D7980" s="57" t="s">
        <v>5769</v>
      </c>
      <c r="E7980" s="72" t="s">
        <v>5758</v>
      </c>
      <c r="F7980" s="56" t="s">
        <v>5661</v>
      </c>
    </row>
    <row r="7981" spans="1:6" x14ac:dyDescent="0.25">
      <c r="A7981" s="56" t="s">
        <v>642</v>
      </c>
      <c r="B7981" s="56" t="s">
        <v>5661</v>
      </c>
      <c r="C7981" s="56" t="s">
        <v>1263</v>
      </c>
      <c r="D7981" s="57" t="s">
        <v>5769</v>
      </c>
      <c r="E7981" s="72" t="s">
        <v>5758</v>
      </c>
      <c r="F7981" s="56" t="s">
        <v>5661</v>
      </c>
    </row>
    <row r="7982" spans="1:6" x14ac:dyDescent="0.25">
      <c r="A7982" s="56" t="s">
        <v>766</v>
      </c>
      <c r="B7982" s="56" t="s">
        <v>5661</v>
      </c>
      <c r="C7982" s="56" t="s">
        <v>1263</v>
      </c>
      <c r="D7982" s="57" t="s">
        <v>5769</v>
      </c>
      <c r="E7982" s="72" t="s">
        <v>5758</v>
      </c>
      <c r="F7982" s="56" t="s">
        <v>5661</v>
      </c>
    </row>
    <row r="7983" spans="1:6" x14ac:dyDescent="0.25">
      <c r="A7983" s="56" t="s">
        <v>185</v>
      </c>
      <c r="B7983" s="56" t="s">
        <v>5661</v>
      </c>
      <c r="C7983" s="56" t="s">
        <v>1263</v>
      </c>
      <c r="D7983" s="57" t="s">
        <v>5769</v>
      </c>
      <c r="E7983" s="72" t="s">
        <v>5758</v>
      </c>
      <c r="F7983" s="56" t="s">
        <v>5661</v>
      </c>
    </row>
    <row r="7984" spans="1:6" x14ac:dyDescent="0.25">
      <c r="A7984" s="56" t="s">
        <v>558</v>
      </c>
      <c r="B7984" s="56" t="s">
        <v>5661</v>
      </c>
      <c r="C7984" s="56" t="s">
        <v>1263</v>
      </c>
      <c r="D7984" s="57" t="s">
        <v>5769</v>
      </c>
      <c r="E7984" s="72" t="s">
        <v>5758</v>
      </c>
      <c r="F7984" s="56" t="s">
        <v>5661</v>
      </c>
    </row>
    <row r="7985" spans="1:6" x14ac:dyDescent="0.25">
      <c r="A7985" s="56" t="s">
        <v>296</v>
      </c>
      <c r="B7985" s="56" t="s">
        <v>5661</v>
      </c>
      <c r="C7985" s="56" t="s">
        <v>1263</v>
      </c>
      <c r="D7985" s="57" t="s">
        <v>5769</v>
      </c>
      <c r="E7985" s="72" t="s">
        <v>5758</v>
      </c>
      <c r="F7985" s="56" t="s">
        <v>5661</v>
      </c>
    </row>
    <row r="7986" spans="1:6" x14ac:dyDescent="0.25">
      <c r="A7986" s="56" t="s">
        <v>5333</v>
      </c>
      <c r="B7986" s="56" t="s">
        <v>5661</v>
      </c>
      <c r="C7986" s="56" t="s">
        <v>1263</v>
      </c>
      <c r="D7986" s="57" t="s">
        <v>5769</v>
      </c>
      <c r="E7986" s="72" t="s">
        <v>5758</v>
      </c>
      <c r="F7986" s="56" t="s">
        <v>5661</v>
      </c>
    </row>
    <row r="7987" spans="1:6" x14ac:dyDescent="0.25">
      <c r="A7987" s="56" t="s">
        <v>643</v>
      </c>
      <c r="B7987" s="56" t="s">
        <v>5661</v>
      </c>
      <c r="C7987" s="56" t="s">
        <v>1263</v>
      </c>
      <c r="D7987" s="57" t="s">
        <v>5769</v>
      </c>
      <c r="E7987" s="72" t="s">
        <v>5758</v>
      </c>
      <c r="F7987" s="56" t="s">
        <v>5661</v>
      </c>
    </row>
    <row r="7988" spans="1:6" x14ac:dyDescent="0.25">
      <c r="A7988" s="56" t="s">
        <v>585</v>
      </c>
      <c r="B7988" s="56" t="s">
        <v>5661</v>
      </c>
      <c r="C7988" s="56" t="s">
        <v>1263</v>
      </c>
      <c r="D7988" s="57" t="s">
        <v>5769</v>
      </c>
      <c r="E7988" s="72" t="s">
        <v>5758</v>
      </c>
      <c r="F7988" s="56" t="s">
        <v>5661</v>
      </c>
    </row>
    <row r="7989" spans="1:6" x14ac:dyDescent="0.25">
      <c r="A7989" s="56" t="s">
        <v>4705</v>
      </c>
      <c r="B7989" s="56" t="s">
        <v>5661</v>
      </c>
      <c r="C7989" s="56" t="s">
        <v>1263</v>
      </c>
      <c r="D7989" s="57" t="s">
        <v>5769</v>
      </c>
      <c r="E7989" s="72" t="s">
        <v>5758</v>
      </c>
      <c r="F7989" s="56" t="s">
        <v>5661</v>
      </c>
    </row>
    <row r="7990" spans="1:6" x14ac:dyDescent="0.25">
      <c r="A7990" s="56" t="s">
        <v>442</v>
      </c>
      <c r="B7990" s="56" t="s">
        <v>5661</v>
      </c>
      <c r="C7990" s="56" t="s">
        <v>1263</v>
      </c>
      <c r="D7990" s="57" t="s">
        <v>5769</v>
      </c>
      <c r="E7990" s="72" t="s">
        <v>5758</v>
      </c>
      <c r="F7990" s="56" t="s">
        <v>5661</v>
      </c>
    </row>
    <row r="7991" spans="1:6" x14ac:dyDescent="0.25">
      <c r="A7991" s="56" t="s">
        <v>5334</v>
      </c>
      <c r="B7991" s="56" t="s">
        <v>5661</v>
      </c>
      <c r="C7991" s="56" t="s">
        <v>1263</v>
      </c>
      <c r="D7991" s="57" t="s">
        <v>5769</v>
      </c>
      <c r="E7991" s="72" t="s">
        <v>5758</v>
      </c>
      <c r="F7991" s="56" t="s">
        <v>5661</v>
      </c>
    </row>
    <row r="7992" spans="1:6" x14ac:dyDescent="0.25">
      <c r="A7992" s="56" t="s">
        <v>5192</v>
      </c>
      <c r="B7992" s="56" t="s">
        <v>5661</v>
      </c>
      <c r="C7992" s="56" t="s">
        <v>1263</v>
      </c>
      <c r="D7992" s="57" t="s">
        <v>5769</v>
      </c>
      <c r="E7992" s="72" t="s">
        <v>5758</v>
      </c>
      <c r="F7992" s="56" t="s">
        <v>5661</v>
      </c>
    </row>
    <row r="7993" spans="1:6" x14ac:dyDescent="0.25">
      <c r="A7993" s="56" t="s">
        <v>336</v>
      </c>
      <c r="B7993" s="56" t="s">
        <v>5661</v>
      </c>
      <c r="C7993" s="56" t="s">
        <v>1263</v>
      </c>
      <c r="D7993" s="57" t="s">
        <v>5769</v>
      </c>
      <c r="E7993" s="72" t="s">
        <v>5758</v>
      </c>
      <c r="F7993" s="56" t="s">
        <v>5661</v>
      </c>
    </row>
    <row r="7994" spans="1:6" x14ac:dyDescent="0.25">
      <c r="A7994" s="56" t="s">
        <v>5193</v>
      </c>
      <c r="B7994" s="56" t="s">
        <v>5661</v>
      </c>
      <c r="C7994" s="56" t="s">
        <v>1263</v>
      </c>
      <c r="D7994" s="57" t="s">
        <v>5769</v>
      </c>
      <c r="E7994" s="72" t="s">
        <v>5758</v>
      </c>
      <c r="F7994" s="56" t="s">
        <v>5661</v>
      </c>
    </row>
    <row r="7995" spans="1:6" x14ac:dyDescent="0.25">
      <c r="A7995" s="56" t="s">
        <v>1448</v>
      </c>
      <c r="B7995" s="56" t="s">
        <v>5661</v>
      </c>
      <c r="C7995" s="56" t="s">
        <v>1263</v>
      </c>
      <c r="D7995" s="57" t="s">
        <v>5769</v>
      </c>
      <c r="E7995" s="72" t="s">
        <v>5758</v>
      </c>
      <c r="F7995" s="56" t="s">
        <v>5661</v>
      </c>
    </row>
    <row r="7996" spans="1:6" x14ac:dyDescent="0.25">
      <c r="A7996" s="56" t="s">
        <v>237</v>
      </c>
      <c r="B7996" s="56" t="s">
        <v>5661</v>
      </c>
      <c r="C7996" s="56" t="s">
        <v>1263</v>
      </c>
      <c r="D7996" s="57" t="s">
        <v>5769</v>
      </c>
      <c r="E7996" s="72" t="s">
        <v>5758</v>
      </c>
      <c r="F7996" s="56" t="s">
        <v>5661</v>
      </c>
    </row>
    <row r="7997" spans="1:6" x14ac:dyDescent="0.25">
      <c r="A7997" s="56" t="s">
        <v>268</v>
      </c>
      <c r="B7997" s="56" t="s">
        <v>5661</v>
      </c>
      <c r="C7997" s="56" t="s">
        <v>1263</v>
      </c>
      <c r="D7997" s="57" t="s">
        <v>5769</v>
      </c>
      <c r="E7997" s="72" t="s">
        <v>5758</v>
      </c>
      <c r="F7997" s="56" t="s">
        <v>5661</v>
      </c>
    </row>
    <row r="7998" spans="1:6" x14ac:dyDescent="0.25">
      <c r="A7998" s="56" t="s">
        <v>339</v>
      </c>
      <c r="B7998" s="56" t="s">
        <v>5661</v>
      </c>
      <c r="C7998" s="56" t="s">
        <v>1263</v>
      </c>
      <c r="D7998" s="57" t="s">
        <v>5769</v>
      </c>
      <c r="E7998" s="72" t="s">
        <v>5758</v>
      </c>
      <c r="F7998" s="56" t="s">
        <v>5661</v>
      </c>
    </row>
    <row r="7999" spans="1:6" x14ac:dyDescent="0.25">
      <c r="A7999" s="56" t="s">
        <v>478</v>
      </c>
      <c r="B7999" s="56" t="s">
        <v>5661</v>
      </c>
      <c r="C7999" s="56" t="s">
        <v>1263</v>
      </c>
      <c r="D7999" s="57" t="s">
        <v>5769</v>
      </c>
      <c r="E7999" s="72" t="s">
        <v>5758</v>
      </c>
      <c r="F7999" s="56" t="s">
        <v>5661</v>
      </c>
    </row>
    <row r="8000" spans="1:6" x14ac:dyDescent="0.25">
      <c r="A8000" s="56" t="s">
        <v>4676</v>
      </c>
      <c r="B8000" s="56" t="s">
        <v>5661</v>
      </c>
      <c r="C8000" s="56" t="s">
        <v>1263</v>
      </c>
      <c r="D8000" s="57" t="s">
        <v>5769</v>
      </c>
      <c r="E8000" s="72" t="s">
        <v>5758</v>
      </c>
      <c r="F8000" s="56" t="s">
        <v>5661</v>
      </c>
    </row>
    <row r="8001" spans="1:6" x14ac:dyDescent="0.25">
      <c r="A8001" s="56" t="s">
        <v>3578</v>
      </c>
      <c r="B8001" s="56" t="s">
        <v>5661</v>
      </c>
      <c r="C8001" s="56" t="s">
        <v>1263</v>
      </c>
      <c r="D8001" s="57" t="s">
        <v>5769</v>
      </c>
      <c r="E8001" s="72" t="s">
        <v>5758</v>
      </c>
      <c r="F8001" s="56" t="s">
        <v>5661</v>
      </c>
    </row>
    <row r="8002" spans="1:6" x14ac:dyDescent="0.25">
      <c r="A8002" s="56" t="s">
        <v>5336</v>
      </c>
      <c r="B8002" s="56" t="s">
        <v>5661</v>
      </c>
      <c r="C8002" s="56" t="s">
        <v>1263</v>
      </c>
      <c r="D8002" s="57" t="s">
        <v>5769</v>
      </c>
      <c r="E8002" s="72" t="s">
        <v>5758</v>
      </c>
      <c r="F8002" s="56" t="s">
        <v>5661</v>
      </c>
    </row>
    <row r="8003" spans="1:6" x14ac:dyDescent="0.25">
      <c r="A8003" s="56" t="s">
        <v>4604</v>
      </c>
      <c r="B8003" s="56" t="s">
        <v>5661</v>
      </c>
      <c r="C8003" s="56" t="s">
        <v>1263</v>
      </c>
      <c r="D8003" s="57" t="s">
        <v>5769</v>
      </c>
      <c r="E8003" s="72" t="s">
        <v>5758</v>
      </c>
      <c r="F8003" s="56" t="s">
        <v>5661</v>
      </c>
    </row>
    <row r="8004" spans="1:6" x14ac:dyDescent="0.25">
      <c r="A8004" s="56" t="s">
        <v>479</v>
      </c>
      <c r="B8004" s="56" t="s">
        <v>5661</v>
      </c>
      <c r="C8004" s="56" t="s">
        <v>1263</v>
      </c>
      <c r="D8004" s="57" t="s">
        <v>5769</v>
      </c>
      <c r="E8004" s="72" t="s">
        <v>5758</v>
      </c>
      <c r="F8004" s="56" t="s">
        <v>5661</v>
      </c>
    </row>
    <row r="8005" spans="1:6" x14ac:dyDescent="0.25">
      <c r="A8005" s="56" t="s">
        <v>276</v>
      </c>
      <c r="B8005" s="56" t="s">
        <v>5661</v>
      </c>
      <c r="C8005" s="56" t="s">
        <v>1263</v>
      </c>
      <c r="D8005" s="57" t="s">
        <v>5769</v>
      </c>
      <c r="E8005" s="72" t="s">
        <v>5758</v>
      </c>
      <c r="F8005" s="56" t="s">
        <v>5661</v>
      </c>
    </row>
    <row r="8006" spans="1:6" x14ac:dyDescent="0.25">
      <c r="A8006" s="56" t="s">
        <v>683</v>
      </c>
      <c r="B8006" s="56" t="s">
        <v>5661</v>
      </c>
      <c r="C8006" s="56" t="s">
        <v>1263</v>
      </c>
      <c r="D8006" s="57" t="s">
        <v>5769</v>
      </c>
      <c r="E8006" s="72" t="s">
        <v>5758</v>
      </c>
      <c r="F8006" s="56" t="s">
        <v>5661</v>
      </c>
    </row>
    <row r="8007" spans="1:6" x14ac:dyDescent="0.25">
      <c r="A8007" s="56" t="s">
        <v>4010</v>
      </c>
      <c r="B8007" s="56" t="s">
        <v>5661</v>
      </c>
      <c r="C8007" s="56" t="s">
        <v>1263</v>
      </c>
      <c r="D8007" s="57" t="s">
        <v>5769</v>
      </c>
      <c r="E8007" s="72" t="s">
        <v>5758</v>
      </c>
      <c r="F8007" s="56" t="s">
        <v>5661</v>
      </c>
    </row>
    <row r="8008" spans="1:6" x14ac:dyDescent="0.25">
      <c r="A8008" s="56" t="s">
        <v>2876</v>
      </c>
      <c r="B8008" s="56" t="s">
        <v>5661</v>
      </c>
      <c r="C8008" s="56" t="s">
        <v>1263</v>
      </c>
      <c r="D8008" s="57" t="s">
        <v>5769</v>
      </c>
      <c r="E8008" s="72" t="s">
        <v>5758</v>
      </c>
      <c r="F8008" s="56" t="s">
        <v>5661</v>
      </c>
    </row>
    <row r="8009" spans="1:6" x14ac:dyDescent="0.25">
      <c r="A8009" s="56" t="s">
        <v>4476</v>
      </c>
      <c r="B8009" s="56" t="s">
        <v>5661</v>
      </c>
      <c r="C8009" s="56" t="s">
        <v>1263</v>
      </c>
      <c r="D8009" s="57" t="s">
        <v>5769</v>
      </c>
      <c r="E8009" s="72" t="s">
        <v>5758</v>
      </c>
      <c r="F8009" s="56" t="s">
        <v>5661</v>
      </c>
    </row>
    <row r="8010" spans="1:6" x14ac:dyDescent="0.25">
      <c r="A8010" s="56" t="s">
        <v>4012</v>
      </c>
      <c r="B8010" s="56" t="s">
        <v>5661</v>
      </c>
      <c r="C8010" s="56" t="s">
        <v>1263</v>
      </c>
      <c r="D8010" s="57" t="s">
        <v>5769</v>
      </c>
      <c r="E8010" s="72" t="s">
        <v>5758</v>
      </c>
      <c r="F8010" s="56" t="s">
        <v>5661</v>
      </c>
    </row>
    <row r="8011" spans="1:6" x14ac:dyDescent="0.25">
      <c r="A8011" s="56" t="s">
        <v>450</v>
      </c>
      <c r="B8011" s="56" t="s">
        <v>5661</v>
      </c>
      <c r="C8011" s="56" t="s">
        <v>1263</v>
      </c>
      <c r="D8011" s="57" t="s">
        <v>5769</v>
      </c>
      <c r="E8011" s="72" t="s">
        <v>5758</v>
      </c>
      <c r="F8011" s="56" t="s">
        <v>5661</v>
      </c>
    </row>
    <row r="8012" spans="1:6" x14ac:dyDescent="0.25">
      <c r="A8012" s="56" t="s">
        <v>571</v>
      </c>
      <c r="B8012" s="56" t="s">
        <v>5661</v>
      </c>
      <c r="C8012" s="56" t="s">
        <v>1263</v>
      </c>
      <c r="D8012" s="57" t="s">
        <v>5769</v>
      </c>
      <c r="E8012" s="72" t="s">
        <v>5758</v>
      </c>
      <c r="F8012" s="56" t="s">
        <v>5661</v>
      </c>
    </row>
    <row r="8013" spans="1:6" x14ac:dyDescent="0.25">
      <c r="A8013" s="56" t="s">
        <v>4014</v>
      </c>
      <c r="B8013" s="56" t="s">
        <v>5661</v>
      </c>
      <c r="C8013" s="56" t="s">
        <v>1263</v>
      </c>
      <c r="D8013" s="57" t="s">
        <v>5769</v>
      </c>
      <c r="E8013" s="72" t="s">
        <v>5758</v>
      </c>
      <c r="F8013" s="56" t="s">
        <v>5661</v>
      </c>
    </row>
    <row r="8014" spans="1:6" x14ac:dyDescent="0.25">
      <c r="A8014" s="56" t="s">
        <v>170</v>
      </c>
      <c r="B8014" s="56" t="s">
        <v>5662</v>
      </c>
      <c r="C8014" s="56" t="s">
        <v>5772</v>
      </c>
      <c r="D8014" s="57" t="s">
        <v>5769</v>
      </c>
      <c r="E8014" s="72" t="s">
        <v>5758</v>
      </c>
      <c r="F8014" s="56" t="s">
        <v>5662</v>
      </c>
    </row>
    <row r="8015" spans="1:6" x14ac:dyDescent="0.25">
      <c r="A8015" s="56" t="s">
        <v>314</v>
      </c>
      <c r="B8015" s="56" t="s">
        <v>5662</v>
      </c>
      <c r="C8015" s="56" t="s">
        <v>5772</v>
      </c>
      <c r="D8015" s="57" t="s">
        <v>5769</v>
      </c>
      <c r="E8015" s="72" t="s">
        <v>5758</v>
      </c>
      <c r="F8015" s="56" t="s">
        <v>5662</v>
      </c>
    </row>
    <row r="8016" spans="1:6" x14ac:dyDescent="0.25">
      <c r="A8016" s="56" t="s">
        <v>4746</v>
      </c>
      <c r="B8016" s="56" t="s">
        <v>5662</v>
      </c>
      <c r="C8016" s="56" t="s">
        <v>5772</v>
      </c>
      <c r="D8016" s="57" t="s">
        <v>5769</v>
      </c>
      <c r="E8016" s="72" t="s">
        <v>5758</v>
      </c>
      <c r="F8016" s="56" t="s">
        <v>5662</v>
      </c>
    </row>
    <row r="8017" spans="1:6" x14ac:dyDescent="0.25">
      <c r="A8017" s="56" t="s">
        <v>4438</v>
      </c>
      <c r="B8017" s="56" t="s">
        <v>5662</v>
      </c>
      <c r="C8017" s="56" t="s">
        <v>5772</v>
      </c>
      <c r="D8017" s="57" t="s">
        <v>5769</v>
      </c>
      <c r="E8017" s="72" t="s">
        <v>5758</v>
      </c>
      <c r="F8017" s="56" t="s">
        <v>5662</v>
      </c>
    </row>
    <row r="8018" spans="1:6" x14ac:dyDescent="0.25">
      <c r="A8018" s="56" t="s">
        <v>3996</v>
      </c>
      <c r="B8018" s="56" t="s">
        <v>5662</v>
      </c>
      <c r="C8018" s="56" t="s">
        <v>5772</v>
      </c>
      <c r="D8018" s="57" t="s">
        <v>5769</v>
      </c>
      <c r="E8018" s="72" t="s">
        <v>5758</v>
      </c>
      <c r="F8018" s="56" t="s">
        <v>5662</v>
      </c>
    </row>
    <row r="8019" spans="1:6" x14ac:dyDescent="0.25">
      <c r="A8019" s="56" t="s">
        <v>4608</v>
      </c>
      <c r="B8019" s="56" t="s">
        <v>5662</v>
      </c>
      <c r="C8019" s="56" t="s">
        <v>5772</v>
      </c>
      <c r="D8019" s="57" t="s">
        <v>5769</v>
      </c>
      <c r="E8019" s="72" t="s">
        <v>5758</v>
      </c>
      <c r="F8019" s="56" t="s">
        <v>5662</v>
      </c>
    </row>
    <row r="8020" spans="1:6" x14ac:dyDescent="0.25">
      <c r="A8020" s="56" t="s">
        <v>4281</v>
      </c>
      <c r="B8020" s="56" t="s">
        <v>5662</v>
      </c>
      <c r="C8020" s="56" t="s">
        <v>5772</v>
      </c>
      <c r="D8020" s="57" t="s">
        <v>5769</v>
      </c>
      <c r="E8020" s="72" t="s">
        <v>5758</v>
      </c>
      <c r="F8020" s="56" t="s">
        <v>5662</v>
      </c>
    </row>
    <row r="8021" spans="1:6" x14ac:dyDescent="0.25">
      <c r="A8021" s="56" t="s">
        <v>3781</v>
      </c>
      <c r="B8021" s="56" t="s">
        <v>5662</v>
      </c>
      <c r="C8021" s="56" t="s">
        <v>5772</v>
      </c>
      <c r="D8021" s="57" t="s">
        <v>5769</v>
      </c>
      <c r="E8021" s="72" t="s">
        <v>5758</v>
      </c>
      <c r="F8021" s="56" t="s">
        <v>5662</v>
      </c>
    </row>
    <row r="8022" spans="1:6" x14ac:dyDescent="0.25">
      <c r="A8022" s="56" t="s">
        <v>4698</v>
      </c>
      <c r="B8022" s="56" t="s">
        <v>5662</v>
      </c>
      <c r="C8022" s="56" t="s">
        <v>5772</v>
      </c>
      <c r="D8022" s="57" t="s">
        <v>5769</v>
      </c>
      <c r="E8022" s="72" t="s">
        <v>5758</v>
      </c>
      <c r="F8022" s="56" t="s">
        <v>5662</v>
      </c>
    </row>
    <row r="8023" spans="1:6" x14ac:dyDescent="0.25">
      <c r="A8023" s="56" t="s">
        <v>5317</v>
      </c>
      <c r="B8023" s="56" t="s">
        <v>5662</v>
      </c>
      <c r="C8023" s="56" t="s">
        <v>5772</v>
      </c>
      <c r="D8023" s="57" t="s">
        <v>5769</v>
      </c>
      <c r="E8023" s="72" t="s">
        <v>5758</v>
      </c>
      <c r="F8023" s="56" t="s">
        <v>5662</v>
      </c>
    </row>
    <row r="8024" spans="1:6" x14ac:dyDescent="0.25">
      <c r="A8024" s="56" t="s">
        <v>4409</v>
      </c>
      <c r="B8024" s="56" t="s">
        <v>5662</v>
      </c>
      <c r="C8024" s="56" t="s">
        <v>5772</v>
      </c>
      <c r="D8024" s="57" t="s">
        <v>5769</v>
      </c>
      <c r="E8024" s="72" t="s">
        <v>5758</v>
      </c>
      <c r="F8024" s="56" t="s">
        <v>5662</v>
      </c>
    </row>
    <row r="8025" spans="1:6" x14ac:dyDescent="0.25">
      <c r="A8025" s="56" t="s">
        <v>4319</v>
      </c>
      <c r="B8025" s="56" t="s">
        <v>5662</v>
      </c>
      <c r="C8025" s="56" t="s">
        <v>5772</v>
      </c>
      <c r="D8025" s="57" t="s">
        <v>5769</v>
      </c>
      <c r="E8025" s="72" t="s">
        <v>5758</v>
      </c>
      <c r="F8025" s="56" t="s">
        <v>5662</v>
      </c>
    </row>
    <row r="8026" spans="1:6" x14ac:dyDescent="0.25">
      <c r="A8026" s="56" t="s">
        <v>317</v>
      </c>
      <c r="B8026" s="56" t="s">
        <v>5662</v>
      </c>
      <c r="C8026" s="56" t="s">
        <v>5772</v>
      </c>
      <c r="D8026" s="57" t="s">
        <v>5769</v>
      </c>
      <c r="E8026" s="72" t="s">
        <v>5758</v>
      </c>
      <c r="F8026" s="56" t="s">
        <v>5662</v>
      </c>
    </row>
    <row r="8027" spans="1:6" x14ac:dyDescent="0.25">
      <c r="A8027" s="56" t="s">
        <v>4748</v>
      </c>
      <c r="B8027" s="56" t="s">
        <v>5662</v>
      </c>
      <c r="C8027" s="56" t="s">
        <v>5772</v>
      </c>
      <c r="D8027" s="57" t="s">
        <v>5769</v>
      </c>
      <c r="E8027" s="72" t="s">
        <v>5758</v>
      </c>
      <c r="F8027" s="56" t="s">
        <v>5662</v>
      </c>
    </row>
    <row r="8028" spans="1:6" x14ac:dyDescent="0.25">
      <c r="A8028" s="56" t="s">
        <v>4656</v>
      </c>
      <c r="B8028" s="56" t="s">
        <v>5662</v>
      </c>
      <c r="C8028" s="56" t="s">
        <v>5772</v>
      </c>
      <c r="D8028" s="57" t="s">
        <v>5769</v>
      </c>
      <c r="E8028" s="72" t="s">
        <v>5758</v>
      </c>
      <c r="F8028" s="56" t="s">
        <v>5662</v>
      </c>
    </row>
    <row r="8029" spans="1:6" x14ac:dyDescent="0.25">
      <c r="A8029" s="56" t="s">
        <v>3904</v>
      </c>
      <c r="B8029" s="56" t="s">
        <v>5662</v>
      </c>
      <c r="C8029" s="56" t="s">
        <v>5772</v>
      </c>
      <c r="D8029" s="57" t="s">
        <v>5769</v>
      </c>
      <c r="E8029" s="72" t="s">
        <v>5758</v>
      </c>
      <c r="F8029" s="56" t="s">
        <v>5662</v>
      </c>
    </row>
    <row r="8030" spans="1:6" x14ac:dyDescent="0.25">
      <c r="A8030" s="56" t="s">
        <v>460</v>
      </c>
      <c r="B8030" s="56" t="s">
        <v>5662</v>
      </c>
      <c r="C8030" s="56" t="s">
        <v>5772</v>
      </c>
      <c r="D8030" s="57" t="s">
        <v>5769</v>
      </c>
      <c r="E8030" s="72" t="s">
        <v>5758</v>
      </c>
      <c r="F8030" s="56" t="s">
        <v>5662</v>
      </c>
    </row>
    <row r="8031" spans="1:6" x14ac:dyDescent="0.25">
      <c r="A8031" s="56" t="s">
        <v>4285</v>
      </c>
      <c r="B8031" s="56" t="s">
        <v>5662</v>
      </c>
      <c r="C8031" s="56" t="s">
        <v>5772</v>
      </c>
      <c r="D8031" s="57" t="s">
        <v>5769</v>
      </c>
      <c r="E8031" s="72" t="s">
        <v>5758</v>
      </c>
      <c r="F8031" s="56" t="s">
        <v>5662</v>
      </c>
    </row>
    <row r="8032" spans="1:6" x14ac:dyDescent="0.25">
      <c r="A8032" s="56" t="s">
        <v>177</v>
      </c>
      <c r="B8032" s="56" t="s">
        <v>5662</v>
      </c>
      <c r="C8032" s="56" t="s">
        <v>5772</v>
      </c>
      <c r="D8032" s="57" t="s">
        <v>5769</v>
      </c>
      <c r="E8032" s="72" t="s">
        <v>5758</v>
      </c>
      <c r="F8032" s="56" t="s">
        <v>5662</v>
      </c>
    </row>
    <row r="8033" spans="1:6" x14ac:dyDescent="0.25">
      <c r="A8033" s="56" t="s">
        <v>430</v>
      </c>
      <c r="B8033" s="56" t="s">
        <v>5662</v>
      </c>
      <c r="C8033" s="56" t="s">
        <v>5772</v>
      </c>
      <c r="D8033" s="57" t="s">
        <v>5769</v>
      </c>
      <c r="E8033" s="72" t="s">
        <v>5758</v>
      </c>
      <c r="F8033" s="56" t="s">
        <v>5662</v>
      </c>
    </row>
    <row r="8034" spans="1:6" x14ac:dyDescent="0.25">
      <c r="A8034" s="56" t="s">
        <v>4479</v>
      </c>
      <c r="B8034" s="56" t="s">
        <v>5662</v>
      </c>
      <c r="C8034" s="56" t="s">
        <v>5772</v>
      </c>
      <c r="D8034" s="57" t="s">
        <v>5769</v>
      </c>
      <c r="E8034" s="72" t="s">
        <v>5758</v>
      </c>
      <c r="F8034" s="56" t="s">
        <v>5662</v>
      </c>
    </row>
    <row r="8035" spans="1:6" x14ac:dyDescent="0.25">
      <c r="A8035" s="56" t="s">
        <v>665</v>
      </c>
      <c r="B8035" s="56" t="s">
        <v>5662</v>
      </c>
      <c r="C8035" s="56" t="s">
        <v>5772</v>
      </c>
      <c r="D8035" s="57" t="s">
        <v>5769</v>
      </c>
      <c r="E8035" s="72" t="s">
        <v>5758</v>
      </c>
      <c r="F8035" s="56" t="s">
        <v>5662</v>
      </c>
    </row>
    <row r="8036" spans="1:6" x14ac:dyDescent="0.25">
      <c r="A8036" s="56" t="s">
        <v>289</v>
      </c>
      <c r="B8036" s="56" t="s">
        <v>5662</v>
      </c>
      <c r="C8036" s="56" t="s">
        <v>5772</v>
      </c>
      <c r="D8036" s="57" t="s">
        <v>5769</v>
      </c>
      <c r="E8036" s="72" t="s">
        <v>5758</v>
      </c>
      <c r="F8036" s="56" t="s">
        <v>5662</v>
      </c>
    </row>
    <row r="8037" spans="1:6" x14ac:dyDescent="0.25">
      <c r="A8037" s="56" t="s">
        <v>220</v>
      </c>
      <c r="B8037" s="56" t="s">
        <v>5662</v>
      </c>
      <c r="C8037" s="56" t="s">
        <v>5772</v>
      </c>
      <c r="D8037" s="57" t="s">
        <v>5769</v>
      </c>
      <c r="E8037" s="72" t="s">
        <v>5758</v>
      </c>
      <c r="F8037" s="56" t="s">
        <v>5662</v>
      </c>
    </row>
    <row r="8038" spans="1:6" x14ac:dyDescent="0.25">
      <c r="A8038" s="56" t="s">
        <v>4270</v>
      </c>
      <c r="B8038" s="56" t="s">
        <v>5662</v>
      </c>
      <c r="C8038" s="56" t="s">
        <v>5772</v>
      </c>
      <c r="D8038" s="57" t="s">
        <v>5769</v>
      </c>
      <c r="E8038" s="72" t="s">
        <v>5758</v>
      </c>
      <c r="F8038" s="56" t="s">
        <v>5662</v>
      </c>
    </row>
    <row r="8039" spans="1:6" x14ac:dyDescent="0.25">
      <c r="A8039" s="56" t="s">
        <v>667</v>
      </c>
      <c r="B8039" s="56" t="s">
        <v>5662</v>
      </c>
      <c r="C8039" s="56" t="s">
        <v>5772</v>
      </c>
      <c r="D8039" s="57" t="s">
        <v>5769</v>
      </c>
      <c r="E8039" s="72" t="s">
        <v>5758</v>
      </c>
      <c r="F8039" s="56" t="s">
        <v>5662</v>
      </c>
    </row>
    <row r="8040" spans="1:6" x14ac:dyDescent="0.25">
      <c r="A8040" s="56" t="s">
        <v>402</v>
      </c>
      <c r="B8040" s="56" t="s">
        <v>5662</v>
      </c>
      <c r="C8040" s="56" t="s">
        <v>5772</v>
      </c>
      <c r="D8040" s="57" t="s">
        <v>5769</v>
      </c>
      <c r="E8040" s="72" t="s">
        <v>5758</v>
      </c>
      <c r="F8040" s="56" t="s">
        <v>5662</v>
      </c>
    </row>
    <row r="8041" spans="1:6" x14ac:dyDescent="0.25">
      <c r="A8041" s="56" t="s">
        <v>221</v>
      </c>
      <c r="B8041" s="56" t="s">
        <v>5662</v>
      </c>
      <c r="C8041" s="56" t="s">
        <v>5772</v>
      </c>
      <c r="D8041" s="57" t="s">
        <v>5769</v>
      </c>
      <c r="E8041" s="72" t="s">
        <v>5758</v>
      </c>
      <c r="F8041" s="56" t="s">
        <v>5662</v>
      </c>
    </row>
    <row r="8042" spans="1:6" x14ac:dyDescent="0.25">
      <c r="A8042" s="56" t="s">
        <v>4309</v>
      </c>
      <c r="B8042" s="56" t="s">
        <v>5662</v>
      </c>
      <c r="C8042" s="56" t="s">
        <v>5772</v>
      </c>
      <c r="D8042" s="57" t="s">
        <v>5769</v>
      </c>
      <c r="E8042" s="72" t="s">
        <v>5758</v>
      </c>
      <c r="F8042" s="56" t="s">
        <v>5662</v>
      </c>
    </row>
    <row r="8043" spans="1:6" x14ac:dyDescent="0.25">
      <c r="A8043" s="56" t="s">
        <v>330</v>
      </c>
      <c r="B8043" s="56" t="s">
        <v>5662</v>
      </c>
      <c r="C8043" s="56" t="s">
        <v>5772</v>
      </c>
      <c r="D8043" s="57" t="s">
        <v>5769</v>
      </c>
      <c r="E8043" s="72" t="s">
        <v>5758</v>
      </c>
      <c r="F8043" s="56" t="s">
        <v>5662</v>
      </c>
    </row>
    <row r="8044" spans="1:6" x14ac:dyDescent="0.25">
      <c r="A8044" s="56" t="s">
        <v>3273</v>
      </c>
      <c r="B8044" s="56" t="s">
        <v>5662</v>
      </c>
      <c r="C8044" s="56" t="s">
        <v>5772</v>
      </c>
      <c r="D8044" s="57" t="s">
        <v>5769</v>
      </c>
      <c r="E8044" s="72" t="s">
        <v>5758</v>
      </c>
      <c r="F8044" s="56" t="s">
        <v>5662</v>
      </c>
    </row>
    <row r="8045" spans="1:6" x14ac:dyDescent="0.25">
      <c r="A8045" s="56" t="s">
        <v>184</v>
      </c>
      <c r="B8045" s="56" t="s">
        <v>5662</v>
      </c>
      <c r="C8045" s="56" t="s">
        <v>5772</v>
      </c>
      <c r="D8045" s="57" t="s">
        <v>5769</v>
      </c>
      <c r="E8045" s="72" t="s">
        <v>5758</v>
      </c>
      <c r="F8045" s="56" t="s">
        <v>5662</v>
      </c>
    </row>
    <row r="8046" spans="1:6" x14ac:dyDescent="0.25">
      <c r="A8046" s="56" t="s">
        <v>4573</v>
      </c>
      <c r="B8046" s="56" t="s">
        <v>5662</v>
      </c>
      <c r="C8046" s="56" t="s">
        <v>5772</v>
      </c>
      <c r="D8046" s="57" t="s">
        <v>5769</v>
      </c>
      <c r="E8046" s="72" t="s">
        <v>5758</v>
      </c>
      <c r="F8046" s="56" t="s">
        <v>5662</v>
      </c>
    </row>
    <row r="8047" spans="1:6" x14ac:dyDescent="0.25">
      <c r="A8047" s="56" t="s">
        <v>644</v>
      </c>
      <c r="B8047" s="56" t="s">
        <v>5662</v>
      </c>
      <c r="C8047" s="56" t="s">
        <v>5772</v>
      </c>
      <c r="D8047" s="57" t="s">
        <v>5769</v>
      </c>
      <c r="E8047" s="72" t="s">
        <v>5758</v>
      </c>
      <c r="F8047" s="56" t="s">
        <v>5662</v>
      </c>
    </row>
    <row r="8048" spans="1:6" x14ac:dyDescent="0.25">
      <c r="A8048" s="56" t="s">
        <v>4706</v>
      </c>
      <c r="B8048" s="56" t="s">
        <v>5662</v>
      </c>
      <c r="C8048" s="56" t="s">
        <v>1057</v>
      </c>
      <c r="D8048" s="57" t="s">
        <v>5769</v>
      </c>
      <c r="E8048" s="72" t="s">
        <v>5758</v>
      </c>
      <c r="F8048" s="56" t="s">
        <v>5662</v>
      </c>
    </row>
    <row r="8049" spans="1:6" x14ac:dyDescent="0.25">
      <c r="A8049" s="56" t="s">
        <v>647</v>
      </c>
      <c r="B8049" s="56" t="s">
        <v>5662</v>
      </c>
      <c r="C8049" s="56" t="s">
        <v>1057</v>
      </c>
      <c r="D8049" s="57" t="s">
        <v>5769</v>
      </c>
      <c r="E8049" s="72" t="s">
        <v>5758</v>
      </c>
      <c r="F8049" s="56" t="s">
        <v>5662</v>
      </c>
    </row>
    <row r="8050" spans="1:6" x14ac:dyDescent="0.25">
      <c r="A8050" s="56" t="s">
        <v>617</v>
      </c>
      <c r="B8050" s="56" t="s">
        <v>5662</v>
      </c>
      <c r="C8050" s="56" t="s">
        <v>1057</v>
      </c>
      <c r="D8050" s="57" t="s">
        <v>5769</v>
      </c>
      <c r="E8050" s="72" t="s">
        <v>5758</v>
      </c>
      <c r="F8050" s="56" t="s">
        <v>5662</v>
      </c>
    </row>
    <row r="8051" spans="1:6" x14ac:dyDescent="0.25">
      <c r="A8051" s="56" t="s">
        <v>229</v>
      </c>
      <c r="B8051" s="56" t="s">
        <v>5662</v>
      </c>
      <c r="C8051" s="56" t="s">
        <v>1057</v>
      </c>
      <c r="D8051" s="57" t="s">
        <v>5769</v>
      </c>
      <c r="E8051" s="72" t="s">
        <v>5758</v>
      </c>
      <c r="F8051" s="56" t="s">
        <v>5662</v>
      </c>
    </row>
    <row r="8052" spans="1:6" x14ac:dyDescent="0.25">
      <c r="A8052" s="56" t="s">
        <v>4325</v>
      </c>
      <c r="B8052" s="56" t="s">
        <v>5662</v>
      </c>
      <c r="C8052" s="56" t="s">
        <v>1057</v>
      </c>
      <c r="D8052" s="57" t="s">
        <v>5769</v>
      </c>
      <c r="E8052" s="72" t="s">
        <v>5758</v>
      </c>
      <c r="F8052" s="56" t="s">
        <v>5662</v>
      </c>
    </row>
    <row r="8053" spans="1:6" x14ac:dyDescent="0.25">
      <c r="A8053" s="56" t="s">
        <v>471</v>
      </c>
      <c r="B8053" s="56" t="s">
        <v>5662</v>
      </c>
      <c r="C8053" s="56" t="s">
        <v>1057</v>
      </c>
      <c r="D8053" s="57" t="s">
        <v>5769</v>
      </c>
      <c r="E8053" s="72" t="s">
        <v>5758</v>
      </c>
      <c r="F8053" s="56" t="s">
        <v>5662</v>
      </c>
    </row>
    <row r="8054" spans="1:6" x14ac:dyDescent="0.25">
      <c r="A8054" s="56" t="s">
        <v>5190</v>
      </c>
      <c r="B8054" s="56" t="s">
        <v>5662</v>
      </c>
      <c r="C8054" s="56" t="s">
        <v>1057</v>
      </c>
      <c r="D8054" s="57" t="s">
        <v>5769</v>
      </c>
      <c r="E8054" s="72" t="s">
        <v>5758</v>
      </c>
      <c r="F8054" s="56" t="s">
        <v>5662</v>
      </c>
    </row>
    <row r="8055" spans="1:6" x14ac:dyDescent="0.25">
      <c r="A8055" s="56" t="s">
        <v>4690</v>
      </c>
      <c r="B8055" s="56" t="s">
        <v>5662</v>
      </c>
      <c r="C8055" s="56" t="s">
        <v>1057</v>
      </c>
      <c r="D8055" s="57" t="s">
        <v>5769</v>
      </c>
      <c r="E8055" s="72" t="s">
        <v>5758</v>
      </c>
      <c r="F8055" s="56" t="s">
        <v>5662</v>
      </c>
    </row>
    <row r="8056" spans="1:6" x14ac:dyDescent="0.25">
      <c r="A8056" s="56" t="s">
        <v>648</v>
      </c>
      <c r="B8056" s="56" t="s">
        <v>5662</v>
      </c>
      <c r="C8056" s="56" t="s">
        <v>1057</v>
      </c>
      <c r="D8056" s="57" t="s">
        <v>5769</v>
      </c>
      <c r="E8056" s="72" t="s">
        <v>5758</v>
      </c>
      <c r="F8056" s="56" t="s">
        <v>5662</v>
      </c>
    </row>
    <row r="8057" spans="1:6" x14ac:dyDescent="0.25">
      <c r="A8057" s="56" t="s">
        <v>443</v>
      </c>
      <c r="B8057" s="56" t="s">
        <v>5662</v>
      </c>
      <c r="C8057" s="56" t="s">
        <v>1057</v>
      </c>
      <c r="D8057" s="57" t="s">
        <v>5769</v>
      </c>
      <c r="E8057" s="72" t="s">
        <v>5758</v>
      </c>
      <c r="F8057" s="56" t="s">
        <v>5662</v>
      </c>
    </row>
    <row r="8058" spans="1:6" x14ac:dyDescent="0.25">
      <c r="A8058" s="56" t="s">
        <v>1267</v>
      </c>
      <c r="B8058" s="56" t="s">
        <v>5662</v>
      </c>
      <c r="C8058" s="56" t="s">
        <v>1057</v>
      </c>
      <c r="D8058" s="57" t="s">
        <v>5769</v>
      </c>
      <c r="E8058" s="72" t="s">
        <v>5758</v>
      </c>
      <c r="F8058" s="56" t="s">
        <v>5662</v>
      </c>
    </row>
    <row r="8059" spans="1:6" x14ac:dyDescent="0.25">
      <c r="A8059" s="56" t="s">
        <v>2849</v>
      </c>
      <c r="B8059" s="56" t="s">
        <v>5662</v>
      </c>
      <c r="C8059" s="56" t="s">
        <v>1057</v>
      </c>
      <c r="D8059" s="57" t="s">
        <v>5769</v>
      </c>
      <c r="E8059" s="72" t="s">
        <v>5758</v>
      </c>
      <c r="F8059" s="56" t="s">
        <v>5662</v>
      </c>
    </row>
    <row r="8060" spans="1:6" x14ac:dyDescent="0.25">
      <c r="A8060" s="56" t="s">
        <v>623</v>
      </c>
      <c r="B8060" s="56" t="s">
        <v>5662</v>
      </c>
      <c r="C8060" s="56" t="s">
        <v>1057</v>
      </c>
      <c r="D8060" s="57" t="s">
        <v>5769</v>
      </c>
      <c r="E8060" s="72" t="s">
        <v>5758</v>
      </c>
      <c r="F8060" s="56" t="s">
        <v>5662</v>
      </c>
    </row>
    <row r="8061" spans="1:6" x14ac:dyDescent="0.25">
      <c r="A8061" s="56" t="s">
        <v>4007</v>
      </c>
      <c r="B8061" s="56" t="s">
        <v>5662</v>
      </c>
      <c r="C8061" s="56" t="s">
        <v>1057</v>
      </c>
      <c r="D8061" s="57" t="s">
        <v>5769</v>
      </c>
      <c r="E8061" s="72" t="s">
        <v>5758</v>
      </c>
      <c r="F8061" s="56" t="s">
        <v>5662</v>
      </c>
    </row>
    <row r="8062" spans="1:6" x14ac:dyDescent="0.25">
      <c r="A8062" s="56" t="s">
        <v>4358</v>
      </c>
      <c r="B8062" s="56" t="s">
        <v>5662</v>
      </c>
      <c r="C8062" s="56" t="s">
        <v>1057</v>
      </c>
      <c r="D8062" s="57" t="s">
        <v>5769</v>
      </c>
      <c r="E8062" s="72" t="s">
        <v>5758</v>
      </c>
      <c r="F8062" s="56" t="s">
        <v>5662</v>
      </c>
    </row>
    <row r="8063" spans="1:6" x14ac:dyDescent="0.25">
      <c r="A8063" s="56" t="s">
        <v>5318</v>
      </c>
      <c r="B8063" s="56" t="s">
        <v>5662</v>
      </c>
      <c r="C8063" s="56" t="s">
        <v>1057</v>
      </c>
      <c r="D8063" s="57" t="s">
        <v>5769</v>
      </c>
      <c r="E8063" s="72" t="s">
        <v>5758</v>
      </c>
      <c r="F8063" s="56" t="s">
        <v>5662</v>
      </c>
    </row>
    <row r="8064" spans="1:6" x14ac:dyDescent="0.25">
      <c r="A8064" s="56" t="s">
        <v>3913</v>
      </c>
      <c r="B8064" s="56" t="s">
        <v>5662</v>
      </c>
      <c r="C8064" s="56" t="s">
        <v>1057</v>
      </c>
      <c r="D8064" s="57" t="s">
        <v>5769</v>
      </c>
      <c r="E8064" s="72" t="s">
        <v>5758</v>
      </c>
      <c r="F8064" s="56" t="s">
        <v>5662</v>
      </c>
    </row>
    <row r="8065" spans="1:6" x14ac:dyDescent="0.25">
      <c r="A8065" s="56" t="s">
        <v>569</v>
      </c>
      <c r="B8065" s="56" t="s">
        <v>5662</v>
      </c>
      <c r="C8065" s="56" t="s">
        <v>1057</v>
      </c>
      <c r="D8065" s="57" t="s">
        <v>5769</v>
      </c>
      <c r="E8065" s="72" t="s">
        <v>5758</v>
      </c>
      <c r="F8065" s="56" t="s">
        <v>5662</v>
      </c>
    </row>
    <row r="8066" spans="1:6" x14ac:dyDescent="0.25">
      <c r="A8066" s="56" t="s">
        <v>241</v>
      </c>
      <c r="B8066" s="56" t="s">
        <v>5662</v>
      </c>
      <c r="C8066" s="56" t="s">
        <v>1057</v>
      </c>
      <c r="D8066" s="57" t="s">
        <v>5769</v>
      </c>
      <c r="E8066" s="72" t="s">
        <v>5758</v>
      </c>
      <c r="F8066" s="56" t="s">
        <v>5662</v>
      </c>
    </row>
    <row r="8067" spans="1:6" x14ac:dyDescent="0.25">
      <c r="A8067" s="56" t="s">
        <v>481</v>
      </c>
      <c r="B8067" s="56" t="s">
        <v>5662</v>
      </c>
      <c r="C8067" s="56" t="s">
        <v>1057</v>
      </c>
      <c r="D8067" s="57" t="s">
        <v>5769</v>
      </c>
      <c r="E8067" s="72" t="s">
        <v>5758</v>
      </c>
      <c r="F8067" s="56" t="s">
        <v>5662</v>
      </c>
    </row>
    <row r="8068" spans="1:6" x14ac:dyDescent="0.25">
      <c r="A8068" s="56" t="s">
        <v>5319</v>
      </c>
      <c r="B8068" s="56" t="s">
        <v>5662</v>
      </c>
      <c r="C8068" s="56" t="s">
        <v>1057</v>
      </c>
      <c r="D8068" s="57" t="s">
        <v>5769</v>
      </c>
      <c r="E8068" s="72" t="s">
        <v>5758</v>
      </c>
      <c r="F8068" s="56" t="s">
        <v>5662</v>
      </c>
    </row>
    <row r="8069" spans="1:6" x14ac:dyDescent="0.25">
      <c r="A8069" s="56" t="s">
        <v>242</v>
      </c>
      <c r="B8069" s="56" t="s">
        <v>5662</v>
      </c>
      <c r="C8069" s="56" t="s">
        <v>1057</v>
      </c>
      <c r="D8069" s="57" t="s">
        <v>5769</v>
      </c>
      <c r="E8069" s="72" t="s">
        <v>5758</v>
      </c>
      <c r="F8069" s="56" t="s">
        <v>5662</v>
      </c>
    </row>
    <row r="8070" spans="1:6" x14ac:dyDescent="0.25">
      <c r="A8070" s="56" t="s">
        <v>4277</v>
      </c>
      <c r="B8070" s="56" t="s">
        <v>5662</v>
      </c>
      <c r="C8070" s="56" t="s">
        <v>1057</v>
      </c>
      <c r="D8070" s="57" t="s">
        <v>5769</v>
      </c>
      <c r="E8070" s="72" t="s">
        <v>5758</v>
      </c>
      <c r="F8070" s="56" t="s">
        <v>5662</v>
      </c>
    </row>
    <row r="8071" spans="1:6" x14ac:dyDescent="0.25">
      <c r="A8071" s="56" t="s">
        <v>4665</v>
      </c>
      <c r="B8071" s="56" t="s">
        <v>5662</v>
      </c>
      <c r="C8071" s="56" t="s">
        <v>1057</v>
      </c>
      <c r="D8071" s="57" t="s">
        <v>5769</v>
      </c>
      <c r="E8071" s="72" t="s">
        <v>5758</v>
      </c>
      <c r="F8071" s="56" t="s">
        <v>5662</v>
      </c>
    </row>
    <row r="8072" spans="1:6" x14ac:dyDescent="0.25">
      <c r="A8072" s="56" t="s">
        <v>4027</v>
      </c>
      <c r="B8072" s="56" t="s">
        <v>5662</v>
      </c>
      <c r="C8072" s="56" t="s">
        <v>1057</v>
      </c>
      <c r="D8072" s="57" t="s">
        <v>5769</v>
      </c>
      <c r="E8072" s="72" t="s">
        <v>5758</v>
      </c>
      <c r="F8072" s="56" t="s">
        <v>5662</v>
      </c>
    </row>
    <row r="8073" spans="1:6" x14ac:dyDescent="0.25">
      <c r="A8073" s="56" t="s">
        <v>629</v>
      </c>
      <c r="B8073" s="56" t="s">
        <v>5662</v>
      </c>
      <c r="C8073" s="56" t="s">
        <v>1057</v>
      </c>
      <c r="D8073" s="57" t="s">
        <v>5769</v>
      </c>
      <c r="E8073" s="72" t="s">
        <v>5758</v>
      </c>
      <c r="F8073" s="56" t="s">
        <v>5662</v>
      </c>
    </row>
    <row r="8074" spans="1:6" x14ac:dyDescent="0.25">
      <c r="A8074" s="56" t="s">
        <v>4437</v>
      </c>
      <c r="B8074" s="56" t="s">
        <v>5662</v>
      </c>
      <c r="C8074" s="56" t="s">
        <v>1057</v>
      </c>
      <c r="D8074" s="57" t="s">
        <v>5769</v>
      </c>
      <c r="E8074" s="72" t="s">
        <v>5758</v>
      </c>
      <c r="F8074" s="56" t="s">
        <v>5662</v>
      </c>
    </row>
    <row r="8075" spans="1:6" x14ac:dyDescent="0.25">
      <c r="A8075" s="56" t="s">
        <v>1356</v>
      </c>
      <c r="B8075" s="56" t="s">
        <v>5662</v>
      </c>
      <c r="C8075" s="56" t="s">
        <v>1057</v>
      </c>
      <c r="D8075" s="57" t="s">
        <v>5769</v>
      </c>
      <c r="E8075" s="72" t="s">
        <v>5758</v>
      </c>
      <c r="F8075" s="56" t="s">
        <v>5662</v>
      </c>
    </row>
    <row r="8076" spans="1:6" x14ac:dyDescent="0.25">
      <c r="A8076" s="56" t="s">
        <v>4343</v>
      </c>
      <c r="B8076" s="56" t="s">
        <v>5662</v>
      </c>
      <c r="C8076" s="56" t="s">
        <v>1057</v>
      </c>
      <c r="D8076" s="57" t="s">
        <v>5769</v>
      </c>
      <c r="E8076" s="72" t="s">
        <v>5758</v>
      </c>
      <c r="F8076" s="56" t="s">
        <v>5662</v>
      </c>
    </row>
    <row r="8077" spans="1:6" x14ac:dyDescent="0.25">
      <c r="A8077" s="56" t="s">
        <v>4667</v>
      </c>
      <c r="B8077" s="56" t="s">
        <v>5662</v>
      </c>
      <c r="C8077" s="56" t="s">
        <v>1057</v>
      </c>
      <c r="D8077" s="57" t="s">
        <v>5769</v>
      </c>
      <c r="E8077" s="72" t="s">
        <v>5758</v>
      </c>
      <c r="F8077" s="56" t="s">
        <v>5662</v>
      </c>
    </row>
    <row r="8078" spans="1:6" x14ac:dyDescent="0.25">
      <c r="A8078" s="56" t="s">
        <v>5338</v>
      </c>
      <c r="B8078" s="56" t="s">
        <v>5662</v>
      </c>
      <c r="C8078" s="56" t="s">
        <v>1057</v>
      </c>
      <c r="D8078" s="57" t="s">
        <v>5769</v>
      </c>
      <c r="E8078" s="72" t="s">
        <v>5758</v>
      </c>
      <c r="F8078" s="56" t="s">
        <v>5662</v>
      </c>
    </row>
    <row r="8079" spans="1:6" x14ac:dyDescent="0.25">
      <c r="A8079" s="56" t="s">
        <v>4016</v>
      </c>
      <c r="B8079" s="56" t="s">
        <v>5662</v>
      </c>
      <c r="C8079" s="56" t="s">
        <v>1057</v>
      </c>
      <c r="D8079" s="57" t="s">
        <v>5769</v>
      </c>
      <c r="E8079" s="72" t="s">
        <v>5758</v>
      </c>
      <c r="F8079" s="56" t="s">
        <v>5662</v>
      </c>
    </row>
    <row r="8080" spans="1:6" x14ac:dyDescent="0.25">
      <c r="A8080" s="56" t="s">
        <v>4631</v>
      </c>
      <c r="B8080" s="56" t="s">
        <v>5662</v>
      </c>
      <c r="C8080" s="56" t="s">
        <v>1057</v>
      </c>
      <c r="D8080" s="57" t="s">
        <v>5769</v>
      </c>
      <c r="E8080" s="72" t="s">
        <v>5758</v>
      </c>
      <c r="F8080" s="56" t="s">
        <v>5662</v>
      </c>
    </row>
    <row r="8081" spans="1:6" x14ac:dyDescent="0.25">
      <c r="A8081" s="56" t="s">
        <v>658</v>
      </c>
      <c r="B8081" s="56" t="s">
        <v>5663</v>
      </c>
      <c r="C8081" s="56" t="s">
        <v>5804</v>
      </c>
      <c r="D8081" s="57" t="s">
        <v>5769</v>
      </c>
      <c r="E8081" s="72" t="s">
        <v>5758</v>
      </c>
      <c r="F8081" s="56" t="s">
        <v>5663</v>
      </c>
    </row>
    <row r="8082" spans="1:6" x14ac:dyDescent="0.25">
      <c r="A8082" s="56" t="s">
        <v>312</v>
      </c>
      <c r="B8082" s="56" t="s">
        <v>5663</v>
      </c>
      <c r="C8082" s="56" t="s">
        <v>5804</v>
      </c>
      <c r="D8082" s="57" t="s">
        <v>5769</v>
      </c>
      <c r="E8082" s="72" t="s">
        <v>5758</v>
      </c>
      <c r="F8082" s="56" t="s">
        <v>5663</v>
      </c>
    </row>
    <row r="8083" spans="1:6" x14ac:dyDescent="0.25">
      <c r="A8083" s="56" t="s">
        <v>204</v>
      </c>
      <c r="B8083" s="56" t="s">
        <v>5663</v>
      </c>
      <c r="C8083" s="56" t="s">
        <v>5804</v>
      </c>
      <c r="D8083" s="57" t="s">
        <v>5769</v>
      </c>
      <c r="E8083" s="72" t="s">
        <v>5758</v>
      </c>
      <c r="F8083" s="56" t="s">
        <v>5663</v>
      </c>
    </row>
    <row r="8084" spans="1:6" x14ac:dyDescent="0.25">
      <c r="A8084" s="56" t="s">
        <v>693</v>
      </c>
      <c r="B8084" s="56" t="s">
        <v>5663</v>
      </c>
      <c r="C8084" s="56" t="s">
        <v>5804</v>
      </c>
      <c r="D8084" s="57" t="s">
        <v>5769</v>
      </c>
      <c r="E8084" s="72" t="s">
        <v>5758</v>
      </c>
      <c r="F8084" s="56" t="s">
        <v>5663</v>
      </c>
    </row>
    <row r="8085" spans="1:6" x14ac:dyDescent="0.25">
      <c r="A8085" s="56" t="s">
        <v>574</v>
      </c>
      <c r="B8085" s="56" t="s">
        <v>5663</v>
      </c>
      <c r="C8085" s="56" t="s">
        <v>5804</v>
      </c>
      <c r="D8085" s="57" t="s">
        <v>5769</v>
      </c>
      <c r="E8085" s="72" t="s">
        <v>5758</v>
      </c>
      <c r="F8085" s="56" t="s">
        <v>5663</v>
      </c>
    </row>
    <row r="8086" spans="1:6" x14ac:dyDescent="0.25">
      <c r="A8086" s="56" t="s">
        <v>208</v>
      </c>
      <c r="B8086" s="56" t="s">
        <v>5663</v>
      </c>
      <c r="C8086" s="56" t="s">
        <v>5804</v>
      </c>
      <c r="D8086" s="57" t="s">
        <v>5769</v>
      </c>
      <c r="E8086" s="72" t="s">
        <v>5758</v>
      </c>
      <c r="F8086" s="56" t="s">
        <v>5663</v>
      </c>
    </row>
    <row r="8087" spans="1:6" x14ac:dyDescent="0.25">
      <c r="A8087" s="56" t="s">
        <v>5407</v>
      </c>
      <c r="B8087" s="56" t="s">
        <v>5663</v>
      </c>
      <c r="C8087" s="56" t="s">
        <v>5804</v>
      </c>
      <c r="D8087" s="57" t="s">
        <v>5769</v>
      </c>
      <c r="E8087" s="72" t="s">
        <v>5758</v>
      </c>
      <c r="F8087" s="56" t="s">
        <v>5663</v>
      </c>
    </row>
    <row r="8088" spans="1:6" x14ac:dyDescent="0.25">
      <c r="A8088" s="56" t="s">
        <v>2787</v>
      </c>
      <c r="B8088" s="56" t="s">
        <v>5663</v>
      </c>
      <c r="C8088" s="56" t="s">
        <v>5804</v>
      </c>
      <c r="D8088" s="57" t="s">
        <v>5769</v>
      </c>
      <c r="E8088" s="72" t="s">
        <v>5758</v>
      </c>
      <c r="F8088" s="56" t="s">
        <v>5663</v>
      </c>
    </row>
    <row r="8089" spans="1:6" x14ac:dyDescent="0.25">
      <c r="A8089" s="56" t="s">
        <v>397</v>
      </c>
      <c r="B8089" s="56" t="s">
        <v>5663</v>
      </c>
      <c r="C8089" s="56" t="s">
        <v>5804</v>
      </c>
      <c r="D8089" s="57" t="s">
        <v>5769</v>
      </c>
      <c r="E8089" s="72" t="s">
        <v>5758</v>
      </c>
      <c r="F8089" s="56" t="s">
        <v>5663</v>
      </c>
    </row>
    <row r="8090" spans="1:6" x14ac:dyDescent="0.25">
      <c r="A8090" s="56" t="s">
        <v>1398</v>
      </c>
      <c r="B8090" s="56" t="s">
        <v>5663</v>
      </c>
      <c r="C8090" s="56" t="s">
        <v>5804</v>
      </c>
      <c r="D8090" s="57" t="s">
        <v>5769</v>
      </c>
      <c r="E8090" s="72" t="s">
        <v>5758</v>
      </c>
      <c r="F8090" s="56" t="s">
        <v>5663</v>
      </c>
    </row>
    <row r="8091" spans="1:6" x14ac:dyDescent="0.25">
      <c r="A8091" s="56" t="s">
        <v>664</v>
      </c>
      <c r="B8091" s="56" t="s">
        <v>5663</v>
      </c>
      <c r="C8091" s="56" t="s">
        <v>5804</v>
      </c>
      <c r="D8091" s="57" t="s">
        <v>5769</v>
      </c>
      <c r="E8091" s="72" t="s">
        <v>5758</v>
      </c>
      <c r="F8091" s="56" t="s">
        <v>5663</v>
      </c>
    </row>
    <row r="8092" spans="1:6" x14ac:dyDescent="0.25">
      <c r="A8092" s="56" t="s">
        <v>5227</v>
      </c>
      <c r="B8092" s="56" t="s">
        <v>5663</v>
      </c>
      <c r="C8092" s="56" t="s">
        <v>5804</v>
      </c>
      <c r="D8092" s="57" t="s">
        <v>5769</v>
      </c>
      <c r="E8092" s="72" t="s">
        <v>5758</v>
      </c>
      <c r="F8092" s="56" t="s">
        <v>5663</v>
      </c>
    </row>
    <row r="8093" spans="1:6" x14ac:dyDescent="0.25">
      <c r="A8093" s="56" t="s">
        <v>3434</v>
      </c>
      <c r="B8093" s="56" t="s">
        <v>5663</v>
      </c>
      <c r="C8093" s="56" t="s">
        <v>5804</v>
      </c>
      <c r="D8093" s="57" t="s">
        <v>5769</v>
      </c>
      <c r="E8093" s="72" t="s">
        <v>5758</v>
      </c>
      <c r="F8093" s="56" t="s">
        <v>5663</v>
      </c>
    </row>
    <row r="8094" spans="1:6" x14ac:dyDescent="0.25">
      <c r="A8094" s="56" t="s">
        <v>1380</v>
      </c>
      <c r="B8094" s="56" t="s">
        <v>5663</v>
      </c>
      <c r="C8094" s="56" t="s">
        <v>5804</v>
      </c>
      <c r="D8094" s="57" t="s">
        <v>5769</v>
      </c>
      <c r="E8094" s="72" t="s">
        <v>5758</v>
      </c>
      <c r="F8094" s="56" t="s">
        <v>5663</v>
      </c>
    </row>
    <row r="8095" spans="1:6" x14ac:dyDescent="0.25">
      <c r="A8095" s="56" t="s">
        <v>5664</v>
      </c>
      <c r="B8095" s="56" t="s">
        <v>5663</v>
      </c>
      <c r="C8095" s="56" t="s">
        <v>5804</v>
      </c>
      <c r="D8095" s="57" t="s">
        <v>5769</v>
      </c>
      <c r="E8095" s="72" t="s">
        <v>5758</v>
      </c>
      <c r="F8095" s="56" t="s">
        <v>5663</v>
      </c>
    </row>
    <row r="8096" spans="1:6" x14ac:dyDescent="0.25">
      <c r="A8096" s="56" t="s">
        <v>4612</v>
      </c>
      <c r="B8096" s="56" t="s">
        <v>5663</v>
      </c>
      <c r="C8096" s="56" t="s">
        <v>5804</v>
      </c>
      <c r="D8096" s="57" t="s">
        <v>5769</v>
      </c>
      <c r="E8096" s="72" t="s">
        <v>5758</v>
      </c>
      <c r="F8096" s="56" t="s">
        <v>5663</v>
      </c>
    </row>
    <row r="8097" spans="1:6" x14ac:dyDescent="0.25">
      <c r="A8097" s="56" t="s">
        <v>494</v>
      </c>
      <c r="B8097" s="56" t="s">
        <v>5663</v>
      </c>
      <c r="C8097" s="56" t="s">
        <v>5804</v>
      </c>
      <c r="D8097" s="57" t="s">
        <v>5769</v>
      </c>
      <c r="E8097" s="72" t="s">
        <v>5758</v>
      </c>
      <c r="F8097" s="56" t="s">
        <v>5663</v>
      </c>
    </row>
    <row r="8098" spans="1:6" x14ac:dyDescent="0.25">
      <c r="A8098" s="56" t="s">
        <v>636</v>
      </c>
      <c r="B8098" s="56" t="s">
        <v>5663</v>
      </c>
      <c r="C8098" s="56" t="s">
        <v>5804</v>
      </c>
      <c r="D8098" s="57" t="s">
        <v>5769</v>
      </c>
      <c r="E8098" s="72" t="s">
        <v>5758</v>
      </c>
      <c r="F8098" s="56" t="s">
        <v>5663</v>
      </c>
    </row>
    <row r="8099" spans="1:6" x14ac:dyDescent="0.25">
      <c r="A8099" s="56" t="s">
        <v>179</v>
      </c>
      <c r="B8099" s="56" t="s">
        <v>5663</v>
      </c>
      <c r="C8099" s="56" t="s">
        <v>5804</v>
      </c>
      <c r="D8099" s="57" t="s">
        <v>5769</v>
      </c>
      <c r="E8099" s="72" t="s">
        <v>5758</v>
      </c>
      <c r="F8099" s="56" t="s">
        <v>5663</v>
      </c>
    </row>
    <row r="8100" spans="1:6" x14ac:dyDescent="0.25">
      <c r="A8100" s="56" t="s">
        <v>433</v>
      </c>
      <c r="B8100" s="56" t="s">
        <v>5663</v>
      </c>
      <c r="C8100" s="56" t="s">
        <v>5804</v>
      </c>
      <c r="D8100" s="57" t="s">
        <v>5769</v>
      </c>
      <c r="E8100" s="72" t="s">
        <v>5758</v>
      </c>
      <c r="F8100" s="56" t="s">
        <v>5663</v>
      </c>
    </row>
    <row r="8101" spans="1:6" x14ac:dyDescent="0.25">
      <c r="A8101" s="56" t="s">
        <v>668</v>
      </c>
      <c r="B8101" s="56" t="s">
        <v>5663</v>
      </c>
      <c r="C8101" s="56" t="s">
        <v>5804</v>
      </c>
      <c r="D8101" s="57" t="s">
        <v>5769</v>
      </c>
      <c r="E8101" s="72" t="s">
        <v>5758</v>
      </c>
      <c r="F8101" s="56" t="s">
        <v>5663</v>
      </c>
    </row>
    <row r="8102" spans="1:6" x14ac:dyDescent="0.25">
      <c r="A8102" s="56" t="s">
        <v>158</v>
      </c>
      <c r="B8102" s="56" t="s">
        <v>5663</v>
      </c>
      <c r="C8102" s="56" t="s">
        <v>5804</v>
      </c>
      <c r="D8102" s="57" t="s">
        <v>5769</v>
      </c>
      <c r="E8102" s="72" t="s">
        <v>5758</v>
      </c>
      <c r="F8102" s="56" t="s">
        <v>5663</v>
      </c>
    </row>
    <row r="8103" spans="1:6" x14ac:dyDescent="0.25">
      <c r="A8103" s="56" t="s">
        <v>1131</v>
      </c>
      <c r="B8103" s="56" t="s">
        <v>5663</v>
      </c>
      <c r="C8103" s="56" t="s">
        <v>5804</v>
      </c>
      <c r="D8103" s="57" t="s">
        <v>5769</v>
      </c>
      <c r="E8103" s="72" t="s">
        <v>5758</v>
      </c>
      <c r="F8103" s="56" t="s">
        <v>5663</v>
      </c>
    </row>
    <row r="8104" spans="1:6" x14ac:dyDescent="0.25">
      <c r="A8104" s="56" t="s">
        <v>4532</v>
      </c>
      <c r="B8104" s="56" t="s">
        <v>5663</v>
      </c>
      <c r="C8104" s="56" t="s">
        <v>5804</v>
      </c>
      <c r="D8104" s="57" t="s">
        <v>5769</v>
      </c>
      <c r="E8104" s="72" t="s">
        <v>5758</v>
      </c>
      <c r="F8104" s="56" t="s">
        <v>5663</v>
      </c>
    </row>
    <row r="8105" spans="1:6" x14ac:dyDescent="0.25">
      <c r="A8105" s="56" t="s">
        <v>5288</v>
      </c>
      <c r="B8105" s="56" t="s">
        <v>5663</v>
      </c>
      <c r="C8105" s="56" t="s">
        <v>5804</v>
      </c>
      <c r="D8105" s="57" t="s">
        <v>5769</v>
      </c>
      <c r="E8105" s="72" t="s">
        <v>5758</v>
      </c>
      <c r="F8105" s="56" t="s">
        <v>5663</v>
      </c>
    </row>
    <row r="8106" spans="1:6" x14ac:dyDescent="0.25">
      <c r="A8106" s="56" t="s">
        <v>2807</v>
      </c>
      <c r="B8106" s="56" t="s">
        <v>5663</v>
      </c>
      <c r="C8106" s="56" t="s">
        <v>5804</v>
      </c>
      <c r="D8106" s="57" t="s">
        <v>5769</v>
      </c>
      <c r="E8106" s="72" t="s">
        <v>5758</v>
      </c>
      <c r="F8106" s="56" t="s">
        <v>5663</v>
      </c>
    </row>
    <row r="8107" spans="1:6" x14ac:dyDescent="0.25">
      <c r="A8107" s="56" t="s">
        <v>4760</v>
      </c>
      <c r="B8107" s="56" t="s">
        <v>5663</v>
      </c>
      <c r="C8107" s="56" t="s">
        <v>5804</v>
      </c>
      <c r="D8107" s="57" t="s">
        <v>5769</v>
      </c>
      <c r="E8107" s="72" t="s">
        <v>5758</v>
      </c>
      <c r="F8107" s="56" t="s">
        <v>5663</v>
      </c>
    </row>
    <row r="8108" spans="1:6" x14ac:dyDescent="0.25">
      <c r="A8108" s="56" t="s">
        <v>673</v>
      </c>
      <c r="B8108" s="56" t="s">
        <v>5663</v>
      </c>
      <c r="C8108" s="56" t="s">
        <v>5804</v>
      </c>
      <c r="D8108" s="57" t="s">
        <v>5769</v>
      </c>
      <c r="E8108" s="72" t="s">
        <v>5758</v>
      </c>
      <c r="F8108" s="56" t="s">
        <v>5663</v>
      </c>
    </row>
    <row r="8109" spans="1:6" x14ac:dyDescent="0.25">
      <c r="A8109" s="56" t="s">
        <v>464</v>
      </c>
      <c r="B8109" s="56" t="s">
        <v>5663</v>
      </c>
      <c r="C8109" s="56" t="s">
        <v>243</v>
      </c>
      <c r="D8109" s="57" t="s">
        <v>5769</v>
      </c>
      <c r="E8109" s="72" t="s">
        <v>5758</v>
      </c>
      <c r="F8109" s="56" t="s">
        <v>5663</v>
      </c>
    </row>
    <row r="8110" spans="1:6" x14ac:dyDescent="0.25">
      <c r="A8110" s="56" t="s">
        <v>1076</v>
      </c>
      <c r="B8110" s="56" t="s">
        <v>5663</v>
      </c>
      <c r="C8110" s="56" t="s">
        <v>243</v>
      </c>
      <c r="D8110" s="57" t="s">
        <v>5769</v>
      </c>
      <c r="E8110" s="72" t="s">
        <v>5758</v>
      </c>
      <c r="F8110" s="56" t="s">
        <v>5663</v>
      </c>
    </row>
    <row r="8111" spans="1:6" x14ac:dyDescent="0.25">
      <c r="A8111" s="56" t="s">
        <v>2792</v>
      </c>
      <c r="B8111" s="56" t="s">
        <v>5663</v>
      </c>
      <c r="C8111" s="56" t="s">
        <v>243</v>
      </c>
      <c r="D8111" s="57" t="s">
        <v>5769</v>
      </c>
      <c r="E8111" s="72" t="s">
        <v>5758</v>
      </c>
      <c r="F8111" s="56" t="s">
        <v>5663</v>
      </c>
    </row>
    <row r="8112" spans="1:6" x14ac:dyDescent="0.25">
      <c r="A8112" s="56" t="s">
        <v>5218</v>
      </c>
      <c r="B8112" s="56" t="s">
        <v>5663</v>
      </c>
      <c r="C8112" s="56" t="s">
        <v>243</v>
      </c>
      <c r="D8112" s="57" t="s">
        <v>5769</v>
      </c>
      <c r="E8112" s="72" t="s">
        <v>5758</v>
      </c>
      <c r="F8112" s="56" t="s">
        <v>5663</v>
      </c>
    </row>
    <row r="8113" spans="1:6" x14ac:dyDescent="0.25">
      <c r="A8113" s="56" t="s">
        <v>560</v>
      </c>
      <c r="B8113" s="56" t="s">
        <v>5663</v>
      </c>
      <c r="C8113" s="56" t="s">
        <v>243</v>
      </c>
      <c r="D8113" s="57" t="s">
        <v>5769</v>
      </c>
      <c r="E8113" s="72" t="s">
        <v>5758</v>
      </c>
      <c r="F8113" s="56" t="s">
        <v>5663</v>
      </c>
    </row>
    <row r="8114" spans="1:6" x14ac:dyDescent="0.25">
      <c r="A8114" s="56" t="s">
        <v>3647</v>
      </c>
      <c r="B8114" s="56" t="s">
        <v>5663</v>
      </c>
      <c r="C8114" s="56" t="s">
        <v>243</v>
      </c>
      <c r="D8114" s="57" t="s">
        <v>5769</v>
      </c>
      <c r="E8114" s="72" t="s">
        <v>5758</v>
      </c>
      <c r="F8114" s="56" t="s">
        <v>5663</v>
      </c>
    </row>
    <row r="8115" spans="1:6" x14ac:dyDescent="0.25">
      <c r="A8115" s="56" t="s">
        <v>408</v>
      </c>
      <c r="B8115" s="56" t="s">
        <v>5663</v>
      </c>
      <c r="C8115" s="56" t="s">
        <v>243</v>
      </c>
      <c r="D8115" s="57" t="s">
        <v>5769</v>
      </c>
      <c r="E8115" s="72" t="s">
        <v>5758</v>
      </c>
      <c r="F8115" s="56" t="s">
        <v>5663</v>
      </c>
    </row>
    <row r="8116" spans="1:6" x14ac:dyDescent="0.25">
      <c r="A8116" s="56" t="s">
        <v>5220</v>
      </c>
      <c r="B8116" s="56" t="s">
        <v>5663</v>
      </c>
      <c r="C8116" s="56" t="s">
        <v>243</v>
      </c>
      <c r="D8116" s="57" t="s">
        <v>5769</v>
      </c>
      <c r="E8116" s="72" t="s">
        <v>5758</v>
      </c>
      <c r="F8116" s="56" t="s">
        <v>5663</v>
      </c>
    </row>
    <row r="8117" spans="1:6" x14ac:dyDescent="0.25">
      <c r="A8117" s="56" t="s">
        <v>4403</v>
      </c>
      <c r="B8117" s="56" t="s">
        <v>5663</v>
      </c>
      <c r="C8117" s="56" t="s">
        <v>243</v>
      </c>
      <c r="D8117" s="57" t="s">
        <v>5769</v>
      </c>
      <c r="E8117" s="72" t="s">
        <v>5758</v>
      </c>
      <c r="F8117" s="56" t="s">
        <v>5663</v>
      </c>
    </row>
    <row r="8118" spans="1:6" x14ac:dyDescent="0.25">
      <c r="A8118" s="56" t="s">
        <v>475</v>
      </c>
      <c r="B8118" s="56" t="s">
        <v>5663</v>
      </c>
      <c r="C8118" s="56" t="s">
        <v>243</v>
      </c>
      <c r="D8118" s="57" t="s">
        <v>5769</v>
      </c>
      <c r="E8118" s="72" t="s">
        <v>5758</v>
      </c>
      <c r="F8118" s="56" t="s">
        <v>5663</v>
      </c>
    </row>
    <row r="8119" spans="1:6" x14ac:dyDescent="0.25">
      <c r="A8119" s="56" t="s">
        <v>4730</v>
      </c>
      <c r="B8119" s="56" t="s">
        <v>5663</v>
      </c>
      <c r="C8119" s="56" t="s">
        <v>243</v>
      </c>
      <c r="D8119" s="57" t="s">
        <v>5769</v>
      </c>
      <c r="E8119" s="72" t="s">
        <v>5758</v>
      </c>
      <c r="F8119" s="56" t="s">
        <v>5663</v>
      </c>
    </row>
    <row r="8120" spans="1:6" x14ac:dyDescent="0.25">
      <c r="A8120" s="56" t="s">
        <v>622</v>
      </c>
      <c r="B8120" s="56" t="s">
        <v>5663</v>
      </c>
      <c r="C8120" s="56" t="s">
        <v>243</v>
      </c>
      <c r="D8120" s="57" t="s">
        <v>5769</v>
      </c>
      <c r="E8120" s="72" t="s">
        <v>5758</v>
      </c>
      <c r="F8120" s="56" t="s">
        <v>5663</v>
      </c>
    </row>
    <row r="8121" spans="1:6" x14ac:dyDescent="0.25">
      <c r="A8121" s="56" t="s">
        <v>936</v>
      </c>
      <c r="B8121" s="56" t="s">
        <v>5663</v>
      </c>
      <c r="C8121" s="56" t="s">
        <v>243</v>
      </c>
      <c r="D8121" s="57" t="s">
        <v>5769</v>
      </c>
      <c r="E8121" s="72" t="s">
        <v>5758</v>
      </c>
      <c r="F8121" s="56" t="s">
        <v>5663</v>
      </c>
    </row>
    <row r="8122" spans="1:6" x14ac:dyDescent="0.25">
      <c r="A8122" s="56" t="s">
        <v>1353</v>
      </c>
      <c r="B8122" s="56" t="s">
        <v>5663</v>
      </c>
      <c r="C8122" s="56" t="s">
        <v>243</v>
      </c>
      <c r="D8122" s="57" t="s">
        <v>5769</v>
      </c>
      <c r="E8122" s="72" t="s">
        <v>5758</v>
      </c>
      <c r="F8122" s="56" t="s">
        <v>5663</v>
      </c>
    </row>
    <row r="8123" spans="1:6" x14ac:dyDescent="0.25">
      <c r="A8123" s="56" t="s">
        <v>4941</v>
      </c>
      <c r="B8123" s="56" t="s">
        <v>5663</v>
      </c>
      <c r="C8123" s="56" t="s">
        <v>243</v>
      </c>
      <c r="D8123" s="57" t="s">
        <v>5769</v>
      </c>
      <c r="E8123" s="72" t="s">
        <v>5758</v>
      </c>
      <c r="F8123" s="56" t="s">
        <v>5663</v>
      </c>
    </row>
    <row r="8124" spans="1:6" x14ac:dyDescent="0.25">
      <c r="A8124" s="56" t="s">
        <v>5665</v>
      </c>
      <c r="B8124" s="56" t="s">
        <v>5663</v>
      </c>
      <c r="C8124" s="56" t="s">
        <v>243</v>
      </c>
      <c r="D8124" s="57" t="s">
        <v>5769</v>
      </c>
      <c r="E8124" s="72" t="s">
        <v>5758</v>
      </c>
      <c r="F8124" s="56" t="s">
        <v>5663</v>
      </c>
    </row>
    <row r="8125" spans="1:6" x14ac:dyDescent="0.25">
      <c r="A8125" s="56" t="s">
        <v>568</v>
      </c>
      <c r="B8125" s="56" t="s">
        <v>5663</v>
      </c>
      <c r="C8125" s="56" t="s">
        <v>243</v>
      </c>
      <c r="D8125" s="57" t="s">
        <v>5769</v>
      </c>
      <c r="E8125" s="72" t="s">
        <v>5758</v>
      </c>
      <c r="F8125" s="56" t="s">
        <v>5663</v>
      </c>
    </row>
    <row r="8126" spans="1:6" x14ac:dyDescent="0.25">
      <c r="A8126" s="56" t="s">
        <v>194</v>
      </c>
      <c r="B8126" s="56" t="s">
        <v>5663</v>
      </c>
      <c r="C8126" s="56" t="s">
        <v>243</v>
      </c>
      <c r="D8126" s="57" t="s">
        <v>5769</v>
      </c>
      <c r="E8126" s="72" t="s">
        <v>5758</v>
      </c>
      <c r="F8126" s="56" t="s">
        <v>5663</v>
      </c>
    </row>
    <row r="8127" spans="1:6" x14ac:dyDescent="0.25">
      <c r="A8127" s="56" t="s">
        <v>274</v>
      </c>
      <c r="B8127" s="56" t="s">
        <v>5663</v>
      </c>
      <c r="C8127" s="56" t="s">
        <v>243</v>
      </c>
      <c r="D8127" s="57" t="s">
        <v>5769</v>
      </c>
      <c r="E8127" s="72" t="s">
        <v>5758</v>
      </c>
      <c r="F8127" s="56" t="s">
        <v>5663</v>
      </c>
    </row>
    <row r="8128" spans="1:6" x14ac:dyDescent="0.25">
      <c r="A8128" s="56" t="s">
        <v>482</v>
      </c>
      <c r="B8128" s="56" t="s">
        <v>5663</v>
      </c>
      <c r="C8128" s="56" t="s">
        <v>243</v>
      </c>
      <c r="D8128" s="57" t="s">
        <v>5769</v>
      </c>
      <c r="E8128" s="72" t="s">
        <v>5758</v>
      </c>
      <c r="F8128" s="56" t="s">
        <v>5663</v>
      </c>
    </row>
    <row r="8129" spans="1:6" x14ac:dyDescent="0.25">
      <c r="A8129" s="56" t="s">
        <v>1384</v>
      </c>
      <c r="B8129" s="56" t="s">
        <v>5663</v>
      </c>
      <c r="C8129" s="56" t="s">
        <v>243</v>
      </c>
      <c r="D8129" s="57" t="s">
        <v>5769</v>
      </c>
      <c r="E8129" s="72" t="s">
        <v>5758</v>
      </c>
      <c r="F8129" s="56" t="s">
        <v>5663</v>
      </c>
    </row>
    <row r="8130" spans="1:6" x14ac:dyDescent="0.25">
      <c r="A8130" s="56" t="s">
        <v>342</v>
      </c>
      <c r="B8130" s="56" t="s">
        <v>5663</v>
      </c>
      <c r="C8130" s="56" t="s">
        <v>243</v>
      </c>
      <c r="D8130" s="57" t="s">
        <v>5769</v>
      </c>
      <c r="E8130" s="72" t="s">
        <v>5758</v>
      </c>
      <c r="F8130" s="56" t="s">
        <v>5663</v>
      </c>
    </row>
    <row r="8131" spans="1:6" x14ac:dyDescent="0.25">
      <c r="A8131" s="56" t="s">
        <v>387</v>
      </c>
      <c r="B8131" s="56" t="s">
        <v>5663</v>
      </c>
      <c r="C8131" s="56" t="s">
        <v>243</v>
      </c>
      <c r="D8131" s="57" t="s">
        <v>5769</v>
      </c>
      <c r="E8131" s="72" t="s">
        <v>5758</v>
      </c>
      <c r="F8131" s="56" t="s">
        <v>5663</v>
      </c>
    </row>
    <row r="8132" spans="1:6" x14ac:dyDescent="0.25">
      <c r="A8132" s="56" t="s">
        <v>344</v>
      </c>
      <c r="B8132" s="56" t="s">
        <v>5663</v>
      </c>
      <c r="C8132" s="56" t="s">
        <v>243</v>
      </c>
      <c r="D8132" s="57" t="s">
        <v>5769</v>
      </c>
      <c r="E8132" s="72" t="s">
        <v>5758</v>
      </c>
      <c r="F8132" s="56" t="s">
        <v>5663</v>
      </c>
    </row>
    <row r="8133" spans="1:6" x14ac:dyDescent="0.25">
      <c r="A8133" s="56" t="s">
        <v>515</v>
      </c>
      <c r="B8133" s="56" t="s">
        <v>5663</v>
      </c>
      <c r="C8133" s="56" t="s">
        <v>243</v>
      </c>
      <c r="D8133" s="57" t="s">
        <v>5769</v>
      </c>
      <c r="E8133" s="72" t="s">
        <v>5758</v>
      </c>
      <c r="F8133" s="56" t="s">
        <v>5663</v>
      </c>
    </row>
    <row r="8134" spans="1:6" x14ac:dyDescent="0.25">
      <c r="A8134" s="56" t="s">
        <v>1735</v>
      </c>
      <c r="B8134" s="56" t="s">
        <v>5663</v>
      </c>
      <c r="C8134" s="56" t="s">
        <v>243</v>
      </c>
      <c r="D8134" s="57" t="s">
        <v>5769</v>
      </c>
      <c r="E8134" s="72" t="s">
        <v>5758</v>
      </c>
      <c r="F8134" s="56" t="s">
        <v>5663</v>
      </c>
    </row>
    <row r="8135" spans="1:6" x14ac:dyDescent="0.25">
      <c r="A8135" s="56" t="s">
        <v>848</v>
      </c>
      <c r="B8135" s="56" t="s">
        <v>5663</v>
      </c>
      <c r="C8135" s="56" t="s">
        <v>243</v>
      </c>
      <c r="D8135" s="57" t="s">
        <v>5769</v>
      </c>
      <c r="E8135" s="72" t="s">
        <v>5758</v>
      </c>
      <c r="F8135" s="56" t="s">
        <v>5663</v>
      </c>
    </row>
    <row r="8136" spans="1:6" x14ac:dyDescent="0.25">
      <c r="A8136" s="56" t="s">
        <v>2996</v>
      </c>
      <c r="B8136" s="56" t="s">
        <v>5663</v>
      </c>
      <c r="C8136" s="56" t="s">
        <v>243</v>
      </c>
      <c r="D8136" s="57" t="s">
        <v>5769</v>
      </c>
      <c r="E8136" s="72" t="s">
        <v>5758</v>
      </c>
      <c r="F8136" s="56" t="s">
        <v>5663</v>
      </c>
    </row>
    <row r="8137" spans="1:6" x14ac:dyDescent="0.25">
      <c r="A8137" s="56" t="s">
        <v>5666</v>
      </c>
      <c r="B8137" s="56" t="s">
        <v>1880</v>
      </c>
      <c r="C8137" s="56" t="s">
        <v>5782</v>
      </c>
      <c r="D8137" s="57" t="s">
        <v>5768</v>
      </c>
      <c r="E8137" s="72" t="s">
        <v>5758</v>
      </c>
      <c r="F8137" s="56" t="s">
        <v>1880</v>
      </c>
    </row>
    <row r="8138" spans="1:6" x14ac:dyDescent="0.25">
      <c r="A8138" s="56" t="s">
        <v>2894</v>
      </c>
      <c r="B8138" s="56" t="s">
        <v>1880</v>
      </c>
      <c r="C8138" s="56" t="s">
        <v>5782</v>
      </c>
      <c r="D8138" s="57" t="s">
        <v>5768</v>
      </c>
      <c r="E8138" s="72" t="s">
        <v>5758</v>
      </c>
      <c r="F8138" s="56" t="s">
        <v>1880</v>
      </c>
    </row>
    <row r="8139" spans="1:6" x14ac:dyDescent="0.25">
      <c r="A8139" s="56" t="s">
        <v>4257</v>
      </c>
      <c r="B8139" s="56" t="s">
        <v>1880</v>
      </c>
      <c r="C8139" s="56" t="s">
        <v>5782</v>
      </c>
      <c r="D8139" s="57" t="s">
        <v>5768</v>
      </c>
      <c r="E8139" s="72" t="s">
        <v>5758</v>
      </c>
      <c r="F8139" s="56" t="s">
        <v>1880</v>
      </c>
    </row>
    <row r="8140" spans="1:6" x14ac:dyDescent="0.25">
      <c r="A8140" s="56" t="s">
        <v>1480</v>
      </c>
      <c r="B8140" s="56" t="s">
        <v>1880</v>
      </c>
      <c r="C8140" s="56" t="s">
        <v>5782</v>
      </c>
      <c r="D8140" s="57" t="s">
        <v>5768</v>
      </c>
      <c r="E8140" s="72" t="s">
        <v>5758</v>
      </c>
      <c r="F8140" s="56" t="s">
        <v>1880</v>
      </c>
    </row>
    <row r="8141" spans="1:6" x14ac:dyDescent="0.25">
      <c r="A8141" s="56" t="s">
        <v>5172</v>
      </c>
      <c r="B8141" s="56" t="s">
        <v>1880</v>
      </c>
      <c r="C8141" s="56" t="s">
        <v>5782</v>
      </c>
      <c r="D8141" s="57" t="s">
        <v>5768</v>
      </c>
      <c r="E8141" s="72" t="s">
        <v>5758</v>
      </c>
      <c r="F8141" s="56" t="s">
        <v>1880</v>
      </c>
    </row>
    <row r="8142" spans="1:6" x14ac:dyDescent="0.25">
      <c r="A8142" s="56" t="s">
        <v>1582</v>
      </c>
      <c r="B8142" s="56" t="s">
        <v>1880</v>
      </c>
      <c r="C8142" s="56" t="s">
        <v>5782</v>
      </c>
      <c r="D8142" s="57" t="s">
        <v>5768</v>
      </c>
      <c r="E8142" s="72" t="s">
        <v>5758</v>
      </c>
      <c r="F8142" s="56" t="s">
        <v>1880</v>
      </c>
    </row>
    <row r="8143" spans="1:6" x14ac:dyDescent="0.25">
      <c r="A8143" s="56" t="s">
        <v>3879</v>
      </c>
      <c r="B8143" s="56" t="s">
        <v>1880</v>
      </c>
      <c r="C8143" s="56" t="s">
        <v>5782</v>
      </c>
      <c r="D8143" s="57" t="s">
        <v>5768</v>
      </c>
      <c r="E8143" s="72" t="s">
        <v>5758</v>
      </c>
      <c r="F8143" s="56" t="s">
        <v>1880</v>
      </c>
    </row>
    <row r="8144" spans="1:6" x14ac:dyDescent="0.25">
      <c r="A8144" s="56" t="s">
        <v>1382</v>
      </c>
      <c r="B8144" s="56" t="s">
        <v>1880</v>
      </c>
      <c r="C8144" s="56" t="s">
        <v>5782</v>
      </c>
      <c r="D8144" s="57" t="s">
        <v>5768</v>
      </c>
      <c r="E8144" s="72" t="s">
        <v>5758</v>
      </c>
      <c r="F8144" s="56" t="s">
        <v>1880</v>
      </c>
    </row>
    <row r="8145" spans="1:6" x14ac:dyDescent="0.25">
      <c r="A8145" s="56" t="s">
        <v>4349</v>
      </c>
      <c r="B8145" s="56" t="s">
        <v>1880</v>
      </c>
      <c r="C8145" s="56" t="s">
        <v>5782</v>
      </c>
      <c r="D8145" s="57" t="s">
        <v>5768</v>
      </c>
      <c r="E8145" s="72" t="s">
        <v>5758</v>
      </c>
      <c r="F8145" s="56" t="s">
        <v>1880</v>
      </c>
    </row>
    <row r="8146" spans="1:6" x14ac:dyDescent="0.25">
      <c r="A8146" s="56" t="s">
        <v>4633</v>
      </c>
      <c r="B8146" s="56" t="s">
        <v>1880</v>
      </c>
      <c r="C8146" s="56" t="s">
        <v>5782</v>
      </c>
      <c r="D8146" s="57" t="s">
        <v>5768</v>
      </c>
      <c r="E8146" s="72" t="s">
        <v>5758</v>
      </c>
      <c r="F8146" s="56" t="s">
        <v>1880</v>
      </c>
    </row>
    <row r="8147" spans="1:6" x14ac:dyDescent="0.25">
      <c r="A8147" s="56" t="s">
        <v>1482</v>
      </c>
      <c r="B8147" s="56" t="s">
        <v>1880</v>
      </c>
      <c r="C8147" s="56" t="s">
        <v>5782</v>
      </c>
      <c r="D8147" s="57" t="s">
        <v>5768</v>
      </c>
      <c r="E8147" s="72" t="s">
        <v>5758</v>
      </c>
      <c r="F8147" s="56" t="s">
        <v>1880</v>
      </c>
    </row>
    <row r="8148" spans="1:6" x14ac:dyDescent="0.25">
      <c r="A8148" s="56" t="s">
        <v>4529</v>
      </c>
      <c r="B8148" s="56" t="s">
        <v>1880</v>
      </c>
      <c r="C8148" s="56" t="s">
        <v>5782</v>
      </c>
      <c r="D8148" s="57" t="s">
        <v>5768</v>
      </c>
      <c r="E8148" s="72" t="s">
        <v>5758</v>
      </c>
      <c r="F8148" s="56" t="s">
        <v>1880</v>
      </c>
    </row>
    <row r="8149" spans="1:6" x14ac:dyDescent="0.25">
      <c r="A8149" s="56" t="s">
        <v>1545</v>
      </c>
      <c r="B8149" s="56" t="s">
        <v>1880</v>
      </c>
      <c r="C8149" s="56" t="s">
        <v>5782</v>
      </c>
      <c r="D8149" s="57" t="s">
        <v>5768</v>
      </c>
      <c r="E8149" s="72" t="s">
        <v>5758</v>
      </c>
      <c r="F8149" s="56" t="s">
        <v>1880</v>
      </c>
    </row>
    <row r="8150" spans="1:6" x14ac:dyDescent="0.25">
      <c r="A8150" s="56" t="s">
        <v>5307</v>
      </c>
      <c r="B8150" s="56" t="s">
        <v>1880</v>
      </c>
      <c r="C8150" s="56" t="s">
        <v>5782</v>
      </c>
      <c r="D8150" s="57" t="s">
        <v>5768</v>
      </c>
      <c r="E8150" s="72" t="s">
        <v>5758</v>
      </c>
      <c r="F8150" s="56" t="s">
        <v>1880</v>
      </c>
    </row>
    <row r="8151" spans="1:6" x14ac:dyDescent="0.25">
      <c r="A8151" s="56" t="s">
        <v>2872</v>
      </c>
      <c r="B8151" s="56" t="s">
        <v>1880</v>
      </c>
      <c r="C8151" s="56" t="s">
        <v>5782</v>
      </c>
      <c r="D8151" s="57" t="s">
        <v>5768</v>
      </c>
      <c r="E8151" s="72" t="s">
        <v>5758</v>
      </c>
      <c r="F8151" s="56" t="s">
        <v>1880</v>
      </c>
    </row>
    <row r="8152" spans="1:6" x14ac:dyDescent="0.25">
      <c r="A8152" s="56" t="s">
        <v>4364</v>
      </c>
      <c r="B8152" s="56" t="s">
        <v>1880</v>
      </c>
      <c r="C8152" s="56" t="s">
        <v>5782</v>
      </c>
      <c r="D8152" s="57" t="s">
        <v>5768</v>
      </c>
      <c r="E8152" s="72" t="s">
        <v>5758</v>
      </c>
      <c r="F8152" s="56" t="s">
        <v>1880</v>
      </c>
    </row>
    <row r="8153" spans="1:6" x14ac:dyDescent="0.25">
      <c r="A8153" s="56" t="s">
        <v>4449</v>
      </c>
      <c r="B8153" s="56" t="s">
        <v>1880</v>
      </c>
      <c r="C8153" s="56" t="s">
        <v>5782</v>
      </c>
      <c r="D8153" s="57" t="s">
        <v>5768</v>
      </c>
      <c r="E8153" s="72" t="s">
        <v>5758</v>
      </c>
      <c r="F8153" s="56" t="s">
        <v>1880</v>
      </c>
    </row>
    <row r="8154" spans="1:6" x14ac:dyDescent="0.25">
      <c r="A8154" s="56" t="s">
        <v>1508</v>
      </c>
      <c r="B8154" s="56" t="s">
        <v>1880</v>
      </c>
      <c r="C8154" s="56" t="s">
        <v>5782</v>
      </c>
      <c r="D8154" s="57" t="s">
        <v>5768</v>
      </c>
      <c r="E8154" s="72" t="s">
        <v>5758</v>
      </c>
      <c r="F8154" s="56" t="s">
        <v>1880</v>
      </c>
    </row>
    <row r="8155" spans="1:6" x14ac:dyDescent="0.25">
      <c r="A8155" s="56" t="s">
        <v>1590</v>
      </c>
      <c r="B8155" s="56" t="s">
        <v>1880</v>
      </c>
      <c r="C8155" s="56" t="s">
        <v>5782</v>
      </c>
      <c r="D8155" s="57" t="s">
        <v>5768</v>
      </c>
      <c r="E8155" s="72" t="s">
        <v>5758</v>
      </c>
      <c r="F8155" s="56" t="s">
        <v>1880</v>
      </c>
    </row>
    <row r="8156" spans="1:6" x14ac:dyDescent="0.25">
      <c r="A8156" s="56" t="s">
        <v>1389</v>
      </c>
      <c r="B8156" s="56" t="s">
        <v>1880</v>
      </c>
      <c r="C8156" s="56" t="s">
        <v>5782</v>
      </c>
      <c r="D8156" s="57" t="s">
        <v>5768</v>
      </c>
      <c r="E8156" s="72" t="s">
        <v>5758</v>
      </c>
      <c r="F8156" s="56" t="s">
        <v>1880</v>
      </c>
    </row>
    <row r="8157" spans="1:6" x14ac:dyDescent="0.25">
      <c r="A8157" s="56" t="s">
        <v>4459</v>
      </c>
      <c r="B8157" s="56" t="s">
        <v>1880</v>
      </c>
      <c r="C8157" s="56" t="s">
        <v>5782</v>
      </c>
      <c r="D8157" s="57" t="s">
        <v>5768</v>
      </c>
      <c r="E8157" s="72" t="s">
        <v>5758</v>
      </c>
      <c r="F8157" s="56" t="s">
        <v>1880</v>
      </c>
    </row>
    <row r="8158" spans="1:6" x14ac:dyDescent="0.25">
      <c r="A8158" s="56" t="s">
        <v>5174</v>
      </c>
      <c r="B8158" s="56" t="s">
        <v>1880</v>
      </c>
      <c r="C8158" s="56" t="s">
        <v>5782</v>
      </c>
      <c r="D8158" s="57" t="s">
        <v>5768</v>
      </c>
      <c r="E8158" s="72" t="s">
        <v>5758</v>
      </c>
      <c r="F8158" s="56" t="s">
        <v>1880</v>
      </c>
    </row>
    <row r="8159" spans="1:6" x14ac:dyDescent="0.25">
      <c r="A8159" s="56" t="s">
        <v>1510</v>
      </c>
      <c r="B8159" s="56" t="s">
        <v>1880</v>
      </c>
      <c r="C8159" s="56" t="s">
        <v>5782</v>
      </c>
      <c r="D8159" s="57" t="s">
        <v>5768</v>
      </c>
      <c r="E8159" s="72" t="s">
        <v>5758</v>
      </c>
      <c r="F8159" s="56" t="s">
        <v>1880</v>
      </c>
    </row>
    <row r="8160" spans="1:6" x14ac:dyDescent="0.25">
      <c r="A8160" s="56" t="s">
        <v>5175</v>
      </c>
      <c r="B8160" s="56" t="s">
        <v>1880</v>
      </c>
      <c r="C8160" s="56" t="s">
        <v>5782</v>
      </c>
      <c r="D8160" s="57" t="s">
        <v>5768</v>
      </c>
      <c r="E8160" s="72" t="s">
        <v>5758</v>
      </c>
      <c r="F8160" s="56" t="s">
        <v>1880</v>
      </c>
    </row>
    <row r="8161" spans="1:6" x14ac:dyDescent="0.25">
      <c r="A8161" s="56" t="s">
        <v>1485</v>
      </c>
      <c r="B8161" s="56" t="s">
        <v>1880</v>
      </c>
      <c r="C8161" s="56" t="s">
        <v>5782</v>
      </c>
      <c r="D8161" s="57" t="s">
        <v>5768</v>
      </c>
      <c r="E8161" s="72" t="s">
        <v>5758</v>
      </c>
      <c r="F8161" s="56" t="s">
        <v>1880</v>
      </c>
    </row>
    <row r="8162" spans="1:6" x14ac:dyDescent="0.25">
      <c r="A8162" s="56" t="s">
        <v>5441</v>
      </c>
      <c r="B8162" s="56" t="s">
        <v>1880</v>
      </c>
      <c r="C8162" s="56" t="s">
        <v>5782</v>
      </c>
      <c r="D8162" s="57" t="s">
        <v>5768</v>
      </c>
      <c r="E8162" s="72" t="s">
        <v>5758</v>
      </c>
      <c r="F8162" s="56" t="s">
        <v>1880</v>
      </c>
    </row>
    <row r="8163" spans="1:6" x14ac:dyDescent="0.25">
      <c r="A8163" s="56" t="s">
        <v>3880</v>
      </c>
      <c r="B8163" s="56" t="s">
        <v>1880</v>
      </c>
      <c r="C8163" s="56" t="s">
        <v>5782</v>
      </c>
      <c r="D8163" s="57" t="s">
        <v>5768</v>
      </c>
      <c r="E8163" s="72" t="s">
        <v>5758</v>
      </c>
      <c r="F8163" s="56" t="s">
        <v>1880</v>
      </c>
    </row>
    <row r="8164" spans="1:6" x14ac:dyDescent="0.25">
      <c r="A8164" s="56" t="s">
        <v>5176</v>
      </c>
      <c r="B8164" s="56" t="s">
        <v>1880</v>
      </c>
      <c r="C8164" s="56" t="s">
        <v>5782</v>
      </c>
      <c r="D8164" s="57" t="s">
        <v>5768</v>
      </c>
      <c r="E8164" s="72" t="s">
        <v>5758</v>
      </c>
      <c r="F8164" s="56" t="s">
        <v>1880</v>
      </c>
    </row>
    <row r="8165" spans="1:6" x14ac:dyDescent="0.25">
      <c r="A8165" s="56" t="s">
        <v>1514</v>
      </c>
      <c r="B8165" s="56" t="s">
        <v>1880</v>
      </c>
      <c r="C8165" s="56" t="s">
        <v>5782</v>
      </c>
      <c r="D8165" s="57" t="s">
        <v>5768</v>
      </c>
      <c r="E8165" s="72" t="s">
        <v>5758</v>
      </c>
      <c r="F8165" s="56" t="s">
        <v>1880</v>
      </c>
    </row>
    <row r="8166" spans="1:6" x14ac:dyDescent="0.25">
      <c r="A8166" s="56" t="s">
        <v>1596</v>
      </c>
      <c r="B8166" s="56" t="s">
        <v>1880</v>
      </c>
      <c r="C8166" s="56" t="s">
        <v>5782</v>
      </c>
      <c r="D8166" s="57" t="s">
        <v>5768</v>
      </c>
      <c r="E8166" s="72" t="s">
        <v>5758</v>
      </c>
      <c r="F8166" s="56" t="s">
        <v>1880</v>
      </c>
    </row>
    <row r="8167" spans="1:6" x14ac:dyDescent="0.25">
      <c r="A8167" s="56" t="s">
        <v>5177</v>
      </c>
      <c r="B8167" s="56" t="s">
        <v>1880</v>
      </c>
      <c r="C8167" s="56" t="s">
        <v>5782</v>
      </c>
      <c r="D8167" s="57" t="s">
        <v>5768</v>
      </c>
      <c r="E8167" s="72" t="s">
        <v>5758</v>
      </c>
      <c r="F8167" s="56" t="s">
        <v>1880</v>
      </c>
    </row>
    <row r="8168" spans="1:6" x14ac:dyDescent="0.25">
      <c r="A8168" s="56" t="s">
        <v>4734</v>
      </c>
      <c r="B8168" s="56" t="s">
        <v>1880</v>
      </c>
      <c r="C8168" s="56" t="s">
        <v>5782</v>
      </c>
      <c r="D8168" s="57" t="s">
        <v>5768</v>
      </c>
      <c r="E8168" s="72" t="s">
        <v>5758</v>
      </c>
      <c r="F8168" s="56" t="s">
        <v>1880</v>
      </c>
    </row>
    <row r="8169" spans="1:6" x14ac:dyDescent="0.25">
      <c r="A8169" s="56" t="s">
        <v>1597</v>
      </c>
      <c r="B8169" s="56" t="s">
        <v>1880</v>
      </c>
      <c r="C8169" s="56" t="s">
        <v>5782</v>
      </c>
      <c r="D8169" s="57" t="s">
        <v>5768</v>
      </c>
      <c r="E8169" s="72" t="s">
        <v>5758</v>
      </c>
      <c r="F8169" s="56" t="s">
        <v>1880</v>
      </c>
    </row>
    <row r="8170" spans="1:6" x14ac:dyDescent="0.25">
      <c r="A8170" s="56" t="s">
        <v>4696</v>
      </c>
      <c r="B8170" s="56" t="s">
        <v>1880</v>
      </c>
      <c r="C8170" s="56" t="s">
        <v>5782</v>
      </c>
      <c r="D8170" s="57" t="s">
        <v>5768</v>
      </c>
      <c r="E8170" s="72" t="s">
        <v>5758</v>
      </c>
      <c r="F8170" s="56" t="s">
        <v>1880</v>
      </c>
    </row>
    <row r="8171" spans="1:6" x14ac:dyDescent="0.25">
      <c r="A8171" s="56" t="s">
        <v>4958</v>
      </c>
      <c r="B8171" s="56" t="s">
        <v>1880</v>
      </c>
      <c r="C8171" s="56" t="s">
        <v>5782</v>
      </c>
      <c r="D8171" s="57" t="s">
        <v>5768</v>
      </c>
      <c r="E8171" s="72" t="s">
        <v>5758</v>
      </c>
      <c r="F8171" s="56" t="s">
        <v>1880</v>
      </c>
    </row>
    <row r="8172" spans="1:6" x14ac:dyDescent="0.25">
      <c r="A8172" s="56" t="s">
        <v>5311</v>
      </c>
      <c r="B8172" s="56" t="s">
        <v>1880</v>
      </c>
      <c r="C8172" s="56" t="s">
        <v>5782</v>
      </c>
      <c r="D8172" s="57" t="s">
        <v>5768</v>
      </c>
      <c r="E8172" s="72" t="s">
        <v>5758</v>
      </c>
      <c r="F8172" s="56" t="s">
        <v>1880</v>
      </c>
    </row>
    <row r="8173" spans="1:6" x14ac:dyDescent="0.25">
      <c r="A8173" s="56" t="s">
        <v>1521</v>
      </c>
      <c r="B8173" s="56" t="s">
        <v>1880</v>
      </c>
      <c r="C8173" s="56" t="s">
        <v>5782</v>
      </c>
      <c r="D8173" s="57" t="s">
        <v>5768</v>
      </c>
      <c r="E8173" s="72" t="s">
        <v>5758</v>
      </c>
      <c r="F8173" s="56" t="s">
        <v>1880</v>
      </c>
    </row>
    <row r="8174" spans="1:6" x14ac:dyDescent="0.25">
      <c r="A8174" s="56" t="s">
        <v>1523</v>
      </c>
      <c r="B8174" s="56" t="s">
        <v>1880</v>
      </c>
      <c r="C8174" s="56" t="s">
        <v>5782</v>
      </c>
      <c r="D8174" s="57" t="s">
        <v>5768</v>
      </c>
      <c r="E8174" s="72" t="s">
        <v>5758</v>
      </c>
      <c r="F8174" s="56" t="s">
        <v>1880</v>
      </c>
    </row>
    <row r="8175" spans="1:6" x14ac:dyDescent="0.25">
      <c r="A8175" s="56" t="s">
        <v>1603</v>
      </c>
      <c r="B8175" s="56" t="s">
        <v>1880</v>
      </c>
      <c r="C8175" s="56" t="s">
        <v>5782</v>
      </c>
      <c r="D8175" s="57" t="s">
        <v>5768</v>
      </c>
      <c r="E8175" s="72" t="s">
        <v>5758</v>
      </c>
      <c r="F8175" s="56" t="s">
        <v>1880</v>
      </c>
    </row>
    <row r="8176" spans="1:6" x14ac:dyDescent="0.25">
      <c r="A8176" s="56" t="s">
        <v>1605</v>
      </c>
      <c r="B8176" s="56" t="s">
        <v>1880</v>
      </c>
      <c r="C8176" s="56" t="s">
        <v>5782</v>
      </c>
      <c r="D8176" s="57" t="s">
        <v>5768</v>
      </c>
      <c r="E8176" s="72" t="s">
        <v>5758</v>
      </c>
      <c r="F8176" s="56" t="s">
        <v>1880</v>
      </c>
    </row>
    <row r="8177" spans="1:6" x14ac:dyDescent="0.25">
      <c r="A8177" s="56" t="s">
        <v>1558</v>
      </c>
      <c r="B8177" s="56" t="s">
        <v>1880</v>
      </c>
      <c r="C8177" s="56" t="s">
        <v>5782</v>
      </c>
      <c r="D8177" s="57" t="s">
        <v>5768</v>
      </c>
      <c r="E8177" s="72" t="s">
        <v>5758</v>
      </c>
      <c r="F8177" s="56" t="s">
        <v>1880</v>
      </c>
    </row>
    <row r="8178" spans="1:6" x14ac:dyDescent="0.25">
      <c r="A8178" s="56" t="s">
        <v>3883</v>
      </c>
      <c r="B8178" s="56" t="s">
        <v>1880</v>
      </c>
      <c r="C8178" s="56" t="s">
        <v>5782</v>
      </c>
      <c r="D8178" s="57" t="s">
        <v>5768</v>
      </c>
      <c r="E8178" s="72" t="s">
        <v>5758</v>
      </c>
      <c r="F8178" s="56" t="s">
        <v>1880</v>
      </c>
    </row>
    <row r="8179" spans="1:6" x14ac:dyDescent="0.25">
      <c r="A8179" s="56" t="s">
        <v>1524</v>
      </c>
      <c r="B8179" s="56" t="s">
        <v>1880</v>
      </c>
      <c r="C8179" s="56" t="s">
        <v>5782</v>
      </c>
      <c r="D8179" s="57" t="s">
        <v>5768</v>
      </c>
      <c r="E8179" s="72" t="s">
        <v>5758</v>
      </c>
      <c r="F8179" s="56" t="s">
        <v>1880</v>
      </c>
    </row>
    <row r="8180" spans="1:6" x14ac:dyDescent="0.25">
      <c r="A8180" s="56" t="s">
        <v>1493</v>
      </c>
      <c r="B8180" s="56" t="s">
        <v>1880</v>
      </c>
      <c r="C8180" s="56" t="s">
        <v>5782</v>
      </c>
      <c r="D8180" s="57" t="s">
        <v>5768</v>
      </c>
      <c r="E8180" s="72" t="s">
        <v>5758</v>
      </c>
      <c r="F8180" s="56" t="s">
        <v>1880</v>
      </c>
    </row>
    <row r="8181" spans="1:6" x14ac:dyDescent="0.25">
      <c r="A8181" s="56" t="s">
        <v>5388</v>
      </c>
      <c r="B8181" s="56" t="s">
        <v>1880</v>
      </c>
      <c r="C8181" s="56" t="s">
        <v>5782</v>
      </c>
      <c r="D8181" s="57" t="s">
        <v>5768</v>
      </c>
      <c r="E8181" s="72" t="s">
        <v>5758</v>
      </c>
      <c r="F8181" s="56" t="s">
        <v>1880</v>
      </c>
    </row>
    <row r="8182" spans="1:6" x14ac:dyDescent="0.25">
      <c r="A8182" s="56" t="s">
        <v>1494</v>
      </c>
      <c r="B8182" s="56" t="s">
        <v>1880</v>
      </c>
      <c r="C8182" s="56" t="s">
        <v>5782</v>
      </c>
      <c r="D8182" s="57" t="s">
        <v>5768</v>
      </c>
      <c r="E8182" s="72" t="s">
        <v>5758</v>
      </c>
      <c r="F8182" s="56" t="s">
        <v>1880</v>
      </c>
    </row>
    <row r="8183" spans="1:6" x14ac:dyDescent="0.25">
      <c r="A8183" s="56" t="s">
        <v>3884</v>
      </c>
      <c r="B8183" s="56" t="s">
        <v>1880</v>
      </c>
      <c r="C8183" s="56" t="s">
        <v>5782</v>
      </c>
      <c r="D8183" s="57" t="s">
        <v>5768</v>
      </c>
      <c r="E8183" s="72" t="s">
        <v>5758</v>
      </c>
      <c r="F8183" s="56" t="s">
        <v>1880</v>
      </c>
    </row>
    <row r="8184" spans="1:6" x14ac:dyDescent="0.25">
      <c r="A8184" s="56" t="s">
        <v>5179</v>
      </c>
      <c r="B8184" s="56" t="s">
        <v>1880</v>
      </c>
      <c r="C8184" s="56" t="s">
        <v>5782</v>
      </c>
      <c r="D8184" s="57" t="s">
        <v>5768</v>
      </c>
      <c r="E8184" s="72" t="s">
        <v>5758</v>
      </c>
      <c r="F8184" s="56" t="s">
        <v>1880</v>
      </c>
    </row>
    <row r="8185" spans="1:6" x14ac:dyDescent="0.25">
      <c r="A8185" s="56" t="s">
        <v>1529</v>
      </c>
      <c r="B8185" s="56" t="s">
        <v>1880</v>
      </c>
      <c r="C8185" s="56" t="s">
        <v>5782</v>
      </c>
      <c r="D8185" s="57" t="s">
        <v>5768</v>
      </c>
      <c r="E8185" s="72" t="s">
        <v>5758</v>
      </c>
      <c r="F8185" s="56" t="s">
        <v>1880</v>
      </c>
    </row>
    <row r="8186" spans="1:6" x14ac:dyDescent="0.25">
      <c r="A8186" s="56" t="s">
        <v>5180</v>
      </c>
      <c r="B8186" s="56" t="s">
        <v>1880</v>
      </c>
      <c r="C8186" s="56" t="s">
        <v>5782</v>
      </c>
      <c r="D8186" s="57" t="s">
        <v>5768</v>
      </c>
      <c r="E8186" s="72" t="s">
        <v>5758</v>
      </c>
      <c r="F8186" s="56" t="s">
        <v>1880</v>
      </c>
    </row>
    <row r="8187" spans="1:6" x14ac:dyDescent="0.25">
      <c r="A8187" s="56" t="s">
        <v>4265</v>
      </c>
      <c r="B8187" s="56" t="s">
        <v>1880</v>
      </c>
      <c r="C8187" s="56" t="s">
        <v>5782</v>
      </c>
      <c r="D8187" s="57" t="s">
        <v>5768</v>
      </c>
      <c r="E8187" s="72" t="s">
        <v>5758</v>
      </c>
      <c r="F8187" s="56" t="s">
        <v>1880</v>
      </c>
    </row>
    <row r="8188" spans="1:6" x14ac:dyDescent="0.25">
      <c r="A8188" s="56" t="s">
        <v>1571</v>
      </c>
      <c r="B8188" s="56" t="s">
        <v>1880</v>
      </c>
      <c r="C8188" s="56" t="s">
        <v>5782</v>
      </c>
      <c r="D8188" s="57" t="s">
        <v>5768</v>
      </c>
      <c r="E8188" s="72" t="s">
        <v>5758</v>
      </c>
      <c r="F8188" s="56" t="s">
        <v>1880</v>
      </c>
    </row>
    <row r="8189" spans="1:6" x14ac:dyDescent="0.25">
      <c r="A8189" s="56" t="s">
        <v>2121</v>
      </c>
      <c r="B8189" s="56" t="s">
        <v>1880</v>
      </c>
      <c r="C8189" s="56" t="s">
        <v>5782</v>
      </c>
      <c r="D8189" s="57" t="s">
        <v>5768</v>
      </c>
      <c r="E8189" s="72" t="s">
        <v>5758</v>
      </c>
      <c r="F8189" s="56" t="s">
        <v>1880</v>
      </c>
    </row>
    <row r="8190" spans="1:6" x14ac:dyDescent="0.25">
      <c r="A8190" s="56" t="s">
        <v>5390</v>
      </c>
      <c r="B8190" s="56" t="s">
        <v>1880</v>
      </c>
      <c r="C8190" s="56" t="s">
        <v>5782</v>
      </c>
      <c r="D8190" s="57" t="s">
        <v>5768</v>
      </c>
      <c r="E8190" s="72" t="s">
        <v>5758</v>
      </c>
      <c r="F8190" s="56" t="s">
        <v>1880</v>
      </c>
    </row>
    <row r="8191" spans="1:6" x14ac:dyDescent="0.25">
      <c r="A8191" s="56" t="s">
        <v>1532</v>
      </c>
      <c r="B8191" s="56" t="s">
        <v>1880</v>
      </c>
      <c r="C8191" s="56" t="s">
        <v>5782</v>
      </c>
      <c r="D8191" s="57" t="s">
        <v>5768</v>
      </c>
      <c r="E8191" s="72" t="s">
        <v>5758</v>
      </c>
      <c r="F8191" s="56" t="s">
        <v>1880</v>
      </c>
    </row>
    <row r="8192" spans="1:6" x14ac:dyDescent="0.25">
      <c r="A8192" s="56" t="s">
        <v>1609</v>
      </c>
      <c r="B8192" s="56" t="s">
        <v>1880</v>
      </c>
      <c r="C8192" s="56" t="s">
        <v>5782</v>
      </c>
      <c r="D8192" s="57" t="s">
        <v>5768</v>
      </c>
      <c r="E8192" s="72" t="s">
        <v>5758</v>
      </c>
      <c r="F8192" s="56" t="s">
        <v>1880</v>
      </c>
    </row>
    <row r="8193" spans="1:6" x14ac:dyDescent="0.25">
      <c r="A8193" s="56" t="s">
        <v>1134</v>
      </c>
      <c r="B8193" s="56" t="s">
        <v>1880</v>
      </c>
      <c r="C8193" s="56" t="s">
        <v>5782</v>
      </c>
      <c r="D8193" s="57" t="s">
        <v>5768</v>
      </c>
      <c r="E8193" s="72" t="s">
        <v>5758</v>
      </c>
      <c r="F8193" s="56" t="s">
        <v>1880</v>
      </c>
    </row>
    <row r="8194" spans="1:6" x14ac:dyDescent="0.25">
      <c r="A8194" s="56" t="s">
        <v>4963</v>
      </c>
      <c r="B8194" s="56" t="s">
        <v>1880</v>
      </c>
      <c r="C8194" s="56" t="s">
        <v>5782</v>
      </c>
      <c r="D8194" s="57" t="s">
        <v>5768</v>
      </c>
      <c r="E8194" s="72" t="s">
        <v>5758</v>
      </c>
      <c r="F8194" s="56" t="s">
        <v>1880</v>
      </c>
    </row>
    <row r="8195" spans="1:6" x14ac:dyDescent="0.25">
      <c r="A8195" s="56" t="s">
        <v>4788</v>
      </c>
      <c r="B8195" s="56" t="s">
        <v>1880</v>
      </c>
      <c r="C8195" s="56" t="s">
        <v>5782</v>
      </c>
      <c r="D8195" s="57" t="s">
        <v>5768</v>
      </c>
      <c r="E8195" s="72" t="s">
        <v>5758</v>
      </c>
      <c r="F8195" s="56" t="s">
        <v>1880</v>
      </c>
    </row>
    <row r="8196" spans="1:6" x14ac:dyDescent="0.25">
      <c r="A8196" s="56" t="s">
        <v>4568</v>
      </c>
      <c r="B8196" s="56" t="s">
        <v>1880</v>
      </c>
      <c r="C8196" s="56" t="s">
        <v>5782</v>
      </c>
      <c r="D8196" s="57" t="s">
        <v>5768</v>
      </c>
      <c r="E8196" s="72" t="s">
        <v>5758</v>
      </c>
      <c r="F8196" s="56" t="s">
        <v>1880</v>
      </c>
    </row>
    <row r="8197" spans="1:6" x14ac:dyDescent="0.25">
      <c r="A8197" s="56" t="s">
        <v>1612</v>
      </c>
      <c r="B8197" s="56" t="s">
        <v>1880</v>
      </c>
      <c r="C8197" s="56" t="s">
        <v>5782</v>
      </c>
      <c r="D8197" s="57" t="s">
        <v>5768</v>
      </c>
      <c r="E8197" s="72" t="s">
        <v>5758</v>
      </c>
      <c r="F8197" s="56" t="s">
        <v>1880</v>
      </c>
    </row>
    <row r="8198" spans="1:6" x14ac:dyDescent="0.25">
      <c r="A8198" s="56" t="s">
        <v>5315</v>
      </c>
      <c r="B8198" s="56" t="s">
        <v>1880</v>
      </c>
      <c r="C8198" s="56" t="s">
        <v>5782</v>
      </c>
      <c r="D8198" s="57" t="s">
        <v>5768</v>
      </c>
      <c r="E8198" s="72" t="s">
        <v>5758</v>
      </c>
      <c r="F8198" s="56" t="s">
        <v>1880</v>
      </c>
    </row>
    <row r="8199" spans="1:6" x14ac:dyDescent="0.25">
      <c r="A8199" s="56" t="s">
        <v>4311</v>
      </c>
      <c r="B8199" s="56" t="s">
        <v>1880</v>
      </c>
      <c r="C8199" s="56" t="s">
        <v>5782</v>
      </c>
      <c r="D8199" s="57" t="s">
        <v>5768</v>
      </c>
      <c r="E8199" s="72" t="s">
        <v>5758</v>
      </c>
      <c r="F8199" s="56" t="s">
        <v>1880</v>
      </c>
    </row>
    <row r="8200" spans="1:6" x14ac:dyDescent="0.25">
      <c r="A8200" s="56" t="s">
        <v>1497</v>
      </c>
      <c r="B8200" s="56" t="s">
        <v>1880</v>
      </c>
      <c r="C8200" s="56" t="s">
        <v>5782</v>
      </c>
      <c r="D8200" s="57" t="s">
        <v>5768</v>
      </c>
      <c r="E8200" s="72" t="s">
        <v>5758</v>
      </c>
      <c r="F8200" s="56" t="s">
        <v>1880</v>
      </c>
    </row>
    <row r="8201" spans="1:6" x14ac:dyDescent="0.25">
      <c r="A8201" s="56" t="s">
        <v>1534</v>
      </c>
      <c r="B8201" s="56" t="s">
        <v>1880</v>
      </c>
      <c r="C8201" s="56" t="s">
        <v>5782</v>
      </c>
      <c r="D8201" s="57" t="s">
        <v>5768</v>
      </c>
      <c r="E8201" s="72" t="s">
        <v>5758</v>
      </c>
      <c r="F8201" s="56" t="s">
        <v>1880</v>
      </c>
    </row>
    <row r="8202" spans="1:6" x14ac:dyDescent="0.25">
      <c r="A8202" s="56" t="s">
        <v>1578</v>
      </c>
      <c r="B8202" s="56" t="s">
        <v>1880</v>
      </c>
      <c r="C8202" s="56" t="s">
        <v>5782</v>
      </c>
      <c r="D8202" s="57" t="s">
        <v>5768</v>
      </c>
      <c r="E8202" s="72" t="s">
        <v>5758</v>
      </c>
      <c r="F8202" s="56" t="s">
        <v>1880</v>
      </c>
    </row>
    <row r="8203" spans="1:6" x14ac:dyDescent="0.25">
      <c r="A8203" s="56" t="s">
        <v>1579</v>
      </c>
      <c r="B8203" s="56" t="s">
        <v>5667</v>
      </c>
      <c r="C8203" s="56" t="s">
        <v>5783</v>
      </c>
      <c r="D8203" s="57" t="s">
        <v>5768</v>
      </c>
      <c r="E8203" s="72" t="s">
        <v>5758</v>
      </c>
      <c r="F8203" s="56" t="s">
        <v>5667</v>
      </c>
    </row>
    <row r="8204" spans="1:6" x14ac:dyDescent="0.25">
      <c r="A8204" s="56" t="s">
        <v>1535</v>
      </c>
      <c r="B8204" s="56" t="s">
        <v>5667</v>
      </c>
      <c r="C8204" s="56" t="s">
        <v>5783</v>
      </c>
      <c r="D8204" s="57" t="s">
        <v>5768</v>
      </c>
      <c r="E8204" s="72" t="s">
        <v>5758</v>
      </c>
      <c r="F8204" s="56" t="s">
        <v>5667</v>
      </c>
    </row>
    <row r="8205" spans="1:6" x14ac:dyDescent="0.25">
      <c r="A8205" s="56" t="s">
        <v>5384</v>
      </c>
      <c r="B8205" s="56" t="s">
        <v>5667</v>
      </c>
      <c r="C8205" s="56" t="s">
        <v>5783</v>
      </c>
      <c r="D8205" s="57" t="s">
        <v>5768</v>
      </c>
      <c r="E8205" s="72" t="s">
        <v>5758</v>
      </c>
      <c r="F8205" s="56" t="s">
        <v>5667</v>
      </c>
    </row>
    <row r="8206" spans="1:6" x14ac:dyDescent="0.25">
      <c r="A8206" s="56" t="s">
        <v>4561</v>
      </c>
      <c r="B8206" s="56" t="s">
        <v>5667</v>
      </c>
      <c r="C8206" s="56" t="s">
        <v>5783</v>
      </c>
      <c r="D8206" s="57" t="s">
        <v>5768</v>
      </c>
      <c r="E8206" s="72" t="s">
        <v>5758</v>
      </c>
      <c r="F8206" s="56" t="s">
        <v>5667</v>
      </c>
    </row>
    <row r="8207" spans="1:6" x14ac:dyDescent="0.25">
      <c r="A8207" s="56" t="s">
        <v>1536</v>
      </c>
      <c r="B8207" s="56" t="s">
        <v>5667</v>
      </c>
      <c r="C8207" s="56" t="s">
        <v>5783</v>
      </c>
      <c r="D8207" s="57" t="s">
        <v>5768</v>
      </c>
      <c r="E8207" s="72" t="s">
        <v>5758</v>
      </c>
      <c r="F8207" s="56" t="s">
        <v>5667</v>
      </c>
    </row>
    <row r="8208" spans="1:6" x14ac:dyDescent="0.25">
      <c r="A8208" s="56" t="s">
        <v>4208</v>
      </c>
      <c r="B8208" s="56" t="s">
        <v>5667</v>
      </c>
      <c r="C8208" s="56" t="s">
        <v>5783</v>
      </c>
      <c r="D8208" s="57" t="s">
        <v>5768</v>
      </c>
      <c r="E8208" s="72" t="s">
        <v>5758</v>
      </c>
      <c r="F8208" s="56" t="s">
        <v>5667</v>
      </c>
    </row>
    <row r="8209" spans="1:6" x14ac:dyDescent="0.25">
      <c r="A8209" s="56" t="s">
        <v>1537</v>
      </c>
      <c r="B8209" s="56" t="s">
        <v>5667</v>
      </c>
      <c r="C8209" s="56" t="s">
        <v>5783</v>
      </c>
      <c r="D8209" s="57" t="s">
        <v>5768</v>
      </c>
      <c r="E8209" s="72" t="s">
        <v>5758</v>
      </c>
      <c r="F8209" s="56" t="s">
        <v>5667</v>
      </c>
    </row>
    <row r="8210" spans="1:6" x14ac:dyDescent="0.25">
      <c r="A8210" s="56" t="s">
        <v>1778</v>
      </c>
      <c r="B8210" s="56" t="s">
        <v>5667</v>
      </c>
      <c r="C8210" s="56" t="s">
        <v>5783</v>
      </c>
      <c r="D8210" s="57" t="s">
        <v>5768</v>
      </c>
      <c r="E8210" s="72" t="s">
        <v>5758</v>
      </c>
      <c r="F8210" s="56" t="s">
        <v>5667</v>
      </c>
    </row>
    <row r="8211" spans="1:6" x14ac:dyDescent="0.25">
      <c r="A8211" s="56" t="s">
        <v>1540</v>
      </c>
      <c r="B8211" s="56" t="s">
        <v>5667</v>
      </c>
      <c r="C8211" s="56" t="s">
        <v>5783</v>
      </c>
      <c r="D8211" s="57" t="s">
        <v>5768</v>
      </c>
      <c r="E8211" s="72" t="s">
        <v>5758</v>
      </c>
      <c r="F8211" s="56" t="s">
        <v>5667</v>
      </c>
    </row>
    <row r="8212" spans="1:6" x14ac:dyDescent="0.25">
      <c r="A8212" s="56" t="s">
        <v>1543</v>
      </c>
      <c r="B8212" s="56" t="s">
        <v>5667</v>
      </c>
      <c r="C8212" s="56" t="s">
        <v>5783</v>
      </c>
      <c r="D8212" s="57" t="s">
        <v>5768</v>
      </c>
      <c r="E8212" s="72" t="s">
        <v>5758</v>
      </c>
      <c r="F8212" s="56" t="s">
        <v>5667</v>
      </c>
    </row>
    <row r="8213" spans="1:6" x14ac:dyDescent="0.25">
      <c r="A8213" s="56" t="s">
        <v>2991</v>
      </c>
      <c r="B8213" s="56" t="s">
        <v>5667</v>
      </c>
      <c r="C8213" s="56" t="s">
        <v>5783</v>
      </c>
      <c r="D8213" s="57" t="s">
        <v>5768</v>
      </c>
      <c r="E8213" s="72" t="s">
        <v>5758</v>
      </c>
      <c r="F8213" s="56" t="s">
        <v>5667</v>
      </c>
    </row>
    <row r="8214" spans="1:6" x14ac:dyDescent="0.25">
      <c r="A8214" s="56" t="s">
        <v>5440</v>
      </c>
      <c r="B8214" s="56" t="s">
        <v>5667</v>
      </c>
      <c r="C8214" s="56" t="s">
        <v>5783</v>
      </c>
      <c r="D8214" s="57" t="s">
        <v>5768</v>
      </c>
      <c r="E8214" s="72" t="s">
        <v>5758</v>
      </c>
      <c r="F8214" s="56" t="s">
        <v>5667</v>
      </c>
    </row>
    <row r="8215" spans="1:6" x14ac:dyDescent="0.25">
      <c r="A8215" s="56" t="s">
        <v>1544</v>
      </c>
      <c r="B8215" s="56" t="s">
        <v>5667</v>
      </c>
      <c r="C8215" s="56" t="s">
        <v>5783</v>
      </c>
      <c r="D8215" s="57" t="s">
        <v>5768</v>
      </c>
      <c r="E8215" s="72" t="s">
        <v>5758</v>
      </c>
      <c r="F8215" s="56" t="s">
        <v>5667</v>
      </c>
    </row>
    <row r="8216" spans="1:6" x14ac:dyDescent="0.25">
      <c r="A8216" s="56" t="s">
        <v>1881</v>
      </c>
      <c r="B8216" s="56" t="s">
        <v>5667</v>
      </c>
      <c r="C8216" s="56" t="s">
        <v>5783</v>
      </c>
      <c r="D8216" s="57" t="s">
        <v>5768</v>
      </c>
      <c r="E8216" s="72" t="s">
        <v>5758</v>
      </c>
      <c r="F8216" s="56" t="s">
        <v>5667</v>
      </c>
    </row>
    <row r="8217" spans="1:6" x14ac:dyDescent="0.25">
      <c r="A8217" s="56" t="s">
        <v>5385</v>
      </c>
      <c r="B8217" s="56" t="s">
        <v>5667</v>
      </c>
      <c r="C8217" s="56" t="s">
        <v>5783</v>
      </c>
      <c r="D8217" s="57" t="s">
        <v>5768</v>
      </c>
      <c r="E8217" s="72" t="s">
        <v>5758</v>
      </c>
      <c r="F8217" s="56" t="s">
        <v>5667</v>
      </c>
    </row>
    <row r="8218" spans="1:6" x14ac:dyDescent="0.25">
      <c r="A8218" s="56" t="s">
        <v>4313</v>
      </c>
      <c r="B8218" s="56" t="s">
        <v>5667</v>
      </c>
      <c r="C8218" s="56" t="s">
        <v>5783</v>
      </c>
      <c r="D8218" s="57" t="s">
        <v>5768</v>
      </c>
      <c r="E8218" s="72" t="s">
        <v>5758</v>
      </c>
      <c r="F8218" s="56" t="s">
        <v>5667</v>
      </c>
    </row>
    <row r="8219" spans="1:6" x14ac:dyDescent="0.25">
      <c r="A8219" s="56" t="s">
        <v>1588</v>
      </c>
      <c r="B8219" s="56" t="s">
        <v>5667</v>
      </c>
      <c r="C8219" s="56" t="s">
        <v>5783</v>
      </c>
      <c r="D8219" s="57" t="s">
        <v>5768</v>
      </c>
      <c r="E8219" s="72" t="s">
        <v>5758</v>
      </c>
      <c r="F8219" s="56" t="s">
        <v>5667</v>
      </c>
    </row>
    <row r="8220" spans="1:6" x14ac:dyDescent="0.25">
      <c r="A8220" s="56" t="s">
        <v>1589</v>
      </c>
      <c r="B8220" s="56" t="s">
        <v>5667</v>
      </c>
      <c r="C8220" s="56" t="s">
        <v>5783</v>
      </c>
      <c r="D8220" s="57" t="s">
        <v>5768</v>
      </c>
      <c r="E8220" s="72" t="s">
        <v>5758</v>
      </c>
      <c r="F8220" s="56" t="s">
        <v>5667</v>
      </c>
    </row>
    <row r="8221" spans="1:6" x14ac:dyDescent="0.25">
      <c r="A8221" s="56" t="s">
        <v>1509</v>
      </c>
      <c r="B8221" s="56" t="s">
        <v>5667</v>
      </c>
      <c r="C8221" s="56" t="s">
        <v>5783</v>
      </c>
      <c r="D8221" s="57" t="s">
        <v>5768</v>
      </c>
      <c r="E8221" s="72" t="s">
        <v>5758</v>
      </c>
      <c r="F8221" s="56" t="s">
        <v>5667</v>
      </c>
    </row>
    <row r="8222" spans="1:6" x14ac:dyDescent="0.25">
      <c r="A8222" s="56" t="s">
        <v>1546</v>
      </c>
      <c r="B8222" s="56" t="s">
        <v>5667</v>
      </c>
      <c r="C8222" s="56" t="s">
        <v>5783</v>
      </c>
      <c r="D8222" s="57" t="s">
        <v>5768</v>
      </c>
      <c r="E8222" s="72" t="s">
        <v>5758</v>
      </c>
      <c r="F8222" s="56" t="s">
        <v>5667</v>
      </c>
    </row>
    <row r="8223" spans="1:6" x14ac:dyDescent="0.25">
      <c r="A8223" s="56" t="s">
        <v>2790</v>
      </c>
      <c r="B8223" s="56" t="s">
        <v>5667</v>
      </c>
      <c r="C8223" s="56" t="s">
        <v>5783</v>
      </c>
      <c r="D8223" s="57" t="s">
        <v>5768</v>
      </c>
      <c r="E8223" s="72" t="s">
        <v>5758</v>
      </c>
      <c r="F8223" s="56" t="s">
        <v>5667</v>
      </c>
    </row>
    <row r="8224" spans="1:6" x14ac:dyDescent="0.25">
      <c r="A8224" s="56" t="s">
        <v>1484</v>
      </c>
      <c r="B8224" s="56" t="s">
        <v>5667</v>
      </c>
      <c r="C8224" s="56" t="s">
        <v>5783</v>
      </c>
      <c r="D8224" s="57" t="s">
        <v>5768</v>
      </c>
      <c r="E8224" s="72" t="s">
        <v>5758</v>
      </c>
      <c r="F8224" s="56" t="s">
        <v>5667</v>
      </c>
    </row>
    <row r="8225" spans="1:6" x14ac:dyDescent="0.25">
      <c r="A8225" s="56" t="s">
        <v>1593</v>
      </c>
      <c r="B8225" s="56" t="s">
        <v>5667</v>
      </c>
      <c r="C8225" s="56" t="s">
        <v>5783</v>
      </c>
      <c r="D8225" s="57" t="s">
        <v>5768</v>
      </c>
      <c r="E8225" s="72" t="s">
        <v>5758</v>
      </c>
      <c r="F8225" s="56" t="s">
        <v>5667</v>
      </c>
    </row>
    <row r="8226" spans="1:6" x14ac:dyDescent="0.25">
      <c r="A8226" s="56" t="s">
        <v>1594</v>
      </c>
      <c r="B8226" s="56" t="s">
        <v>5667</v>
      </c>
      <c r="C8226" s="56" t="s">
        <v>5783</v>
      </c>
      <c r="D8226" s="57" t="s">
        <v>5768</v>
      </c>
      <c r="E8226" s="72" t="s">
        <v>5758</v>
      </c>
      <c r="F8226" s="56" t="s">
        <v>5667</v>
      </c>
    </row>
    <row r="8227" spans="1:6" x14ac:dyDescent="0.25">
      <c r="A8227" s="56" t="s">
        <v>1515</v>
      </c>
      <c r="B8227" s="56" t="s">
        <v>5667</v>
      </c>
      <c r="C8227" s="56" t="s">
        <v>5783</v>
      </c>
      <c r="D8227" s="57" t="s">
        <v>5768</v>
      </c>
      <c r="E8227" s="72" t="s">
        <v>5758</v>
      </c>
      <c r="F8227" s="56" t="s">
        <v>5667</v>
      </c>
    </row>
    <row r="8228" spans="1:6" x14ac:dyDescent="0.25">
      <c r="A8228" s="56" t="s">
        <v>1549</v>
      </c>
      <c r="B8228" s="56" t="s">
        <v>5667</v>
      </c>
      <c r="C8228" s="56" t="s">
        <v>5783</v>
      </c>
      <c r="D8228" s="57" t="s">
        <v>5768</v>
      </c>
      <c r="E8228" s="72" t="s">
        <v>5758</v>
      </c>
      <c r="F8228" s="56" t="s">
        <v>5667</v>
      </c>
    </row>
    <row r="8229" spans="1:6" x14ac:dyDescent="0.25">
      <c r="A8229" s="56" t="s">
        <v>4639</v>
      </c>
      <c r="B8229" s="56" t="s">
        <v>5667</v>
      </c>
      <c r="C8229" s="56" t="s">
        <v>5783</v>
      </c>
      <c r="D8229" s="57" t="s">
        <v>5768</v>
      </c>
      <c r="E8229" s="72" t="s">
        <v>5758</v>
      </c>
      <c r="F8229" s="56" t="s">
        <v>5667</v>
      </c>
    </row>
    <row r="8230" spans="1:6" x14ac:dyDescent="0.25">
      <c r="A8230" s="56" t="s">
        <v>1519</v>
      </c>
      <c r="B8230" s="56" t="s">
        <v>5667</v>
      </c>
      <c r="C8230" s="56" t="s">
        <v>5783</v>
      </c>
      <c r="D8230" s="57" t="s">
        <v>5768</v>
      </c>
      <c r="E8230" s="72" t="s">
        <v>5758</v>
      </c>
      <c r="F8230" s="56" t="s">
        <v>5667</v>
      </c>
    </row>
    <row r="8231" spans="1:6" x14ac:dyDescent="0.25">
      <c r="A8231" s="56" t="s">
        <v>1550</v>
      </c>
      <c r="B8231" s="56" t="s">
        <v>5667</v>
      </c>
      <c r="C8231" s="56" t="s">
        <v>5783</v>
      </c>
      <c r="D8231" s="57" t="s">
        <v>5768</v>
      </c>
      <c r="E8231" s="72" t="s">
        <v>5758</v>
      </c>
      <c r="F8231" s="56" t="s">
        <v>5667</v>
      </c>
    </row>
    <row r="8232" spans="1:6" x14ac:dyDescent="0.25">
      <c r="A8232" s="56" t="s">
        <v>1520</v>
      </c>
      <c r="B8232" s="56" t="s">
        <v>5667</v>
      </c>
      <c r="C8232" s="56" t="s">
        <v>5783</v>
      </c>
      <c r="D8232" s="57" t="s">
        <v>5768</v>
      </c>
      <c r="E8232" s="72" t="s">
        <v>5758</v>
      </c>
      <c r="F8232" s="56" t="s">
        <v>5667</v>
      </c>
    </row>
    <row r="8233" spans="1:6" x14ac:dyDescent="0.25">
      <c r="A8233" s="56" t="s">
        <v>5386</v>
      </c>
      <c r="B8233" s="56" t="s">
        <v>5667</v>
      </c>
      <c r="C8233" s="56" t="s">
        <v>5783</v>
      </c>
      <c r="D8233" s="57" t="s">
        <v>5768</v>
      </c>
      <c r="E8233" s="72" t="s">
        <v>5758</v>
      </c>
      <c r="F8233" s="56" t="s">
        <v>5667</v>
      </c>
    </row>
    <row r="8234" spans="1:6" x14ac:dyDescent="0.25">
      <c r="A8234" s="56" t="s">
        <v>1600</v>
      </c>
      <c r="B8234" s="56" t="s">
        <v>5667</v>
      </c>
      <c r="C8234" s="56" t="s">
        <v>5783</v>
      </c>
      <c r="D8234" s="57" t="s">
        <v>5768</v>
      </c>
      <c r="E8234" s="72" t="s">
        <v>5758</v>
      </c>
      <c r="F8234" s="56" t="s">
        <v>5667</v>
      </c>
    </row>
    <row r="8235" spans="1:6" x14ac:dyDescent="0.25">
      <c r="A8235" s="56" t="s">
        <v>5442</v>
      </c>
      <c r="B8235" s="56" t="s">
        <v>5667</v>
      </c>
      <c r="C8235" s="56" t="s">
        <v>5783</v>
      </c>
      <c r="D8235" s="57" t="s">
        <v>5768</v>
      </c>
      <c r="E8235" s="72" t="s">
        <v>5758</v>
      </c>
      <c r="F8235" s="56" t="s">
        <v>5667</v>
      </c>
    </row>
    <row r="8236" spans="1:6" x14ac:dyDescent="0.25">
      <c r="A8236" s="56" t="s">
        <v>1555</v>
      </c>
      <c r="B8236" s="56" t="s">
        <v>5667</v>
      </c>
      <c r="C8236" s="56" t="s">
        <v>5783</v>
      </c>
      <c r="D8236" s="57" t="s">
        <v>5768</v>
      </c>
      <c r="E8236" s="72" t="s">
        <v>5758</v>
      </c>
      <c r="F8236" s="56" t="s">
        <v>5667</v>
      </c>
    </row>
    <row r="8237" spans="1:6" x14ac:dyDescent="0.25">
      <c r="A8237" s="56" t="s">
        <v>1602</v>
      </c>
      <c r="B8237" s="56" t="s">
        <v>5667</v>
      </c>
      <c r="C8237" s="56" t="s">
        <v>5783</v>
      </c>
      <c r="D8237" s="57" t="s">
        <v>5768</v>
      </c>
      <c r="E8237" s="72" t="s">
        <v>5758</v>
      </c>
      <c r="F8237" s="56" t="s">
        <v>5667</v>
      </c>
    </row>
    <row r="8238" spans="1:6" x14ac:dyDescent="0.25">
      <c r="A8238" s="56" t="s">
        <v>1490</v>
      </c>
      <c r="B8238" s="56" t="s">
        <v>5667</v>
      </c>
      <c r="C8238" s="56" t="s">
        <v>5783</v>
      </c>
      <c r="D8238" s="57" t="s">
        <v>5768</v>
      </c>
      <c r="E8238" s="72" t="s">
        <v>5758</v>
      </c>
      <c r="F8238" s="56" t="s">
        <v>5667</v>
      </c>
    </row>
    <row r="8239" spans="1:6" x14ac:dyDescent="0.25">
      <c r="A8239" s="56" t="s">
        <v>4085</v>
      </c>
      <c r="B8239" s="56" t="s">
        <v>5667</v>
      </c>
      <c r="C8239" s="56" t="s">
        <v>5783</v>
      </c>
      <c r="D8239" s="57" t="s">
        <v>5768</v>
      </c>
      <c r="E8239" s="72" t="s">
        <v>5758</v>
      </c>
      <c r="F8239" s="56" t="s">
        <v>5667</v>
      </c>
    </row>
    <row r="8240" spans="1:6" x14ac:dyDescent="0.25">
      <c r="A8240" s="56" t="s">
        <v>1607</v>
      </c>
      <c r="B8240" s="56" t="s">
        <v>5667</v>
      </c>
      <c r="C8240" s="56" t="s">
        <v>5783</v>
      </c>
      <c r="D8240" s="57" t="s">
        <v>5768</v>
      </c>
      <c r="E8240" s="72" t="s">
        <v>5758</v>
      </c>
      <c r="F8240" s="56" t="s">
        <v>5667</v>
      </c>
    </row>
    <row r="8241" spans="1:6" x14ac:dyDescent="0.25">
      <c r="A8241" s="56" t="s">
        <v>1559</v>
      </c>
      <c r="B8241" s="56" t="s">
        <v>5667</v>
      </c>
      <c r="C8241" s="56" t="s">
        <v>5783</v>
      </c>
      <c r="D8241" s="57" t="s">
        <v>5768</v>
      </c>
      <c r="E8241" s="72" t="s">
        <v>5758</v>
      </c>
      <c r="F8241" s="56" t="s">
        <v>5667</v>
      </c>
    </row>
    <row r="8242" spans="1:6" x14ac:dyDescent="0.25">
      <c r="A8242" s="56" t="s">
        <v>5387</v>
      </c>
      <c r="B8242" s="56" t="s">
        <v>5667</v>
      </c>
      <c r="C8242" s="56" t="s">
        <v>5783</v>
      </c>
      <c r="D8242" s="57" t="s">
        <v>5768</v>
      </c>
      <c r="E8242" s="72" t="s">
        <v>5758</v>
      </c>
      <c r="F8242" s="56" t="s">
        <v>5667</v>
      </c>
    </row>
    <row r="8243" spans="1:6" x14ac:dyDescent="0.25">
      <c r="A8243" s="56" t="s">
        <v>1560</v>
      </c>
      <c r="B8243" s="56" t="s">
        <v>5667</v>
      </c>
      <c r="C8243" s="56" t="s">
        <v>5783</v>
      </c>
      <c r="D8243" s="57" t="s">
        <v>5768</v>
      </c>
      <c r="E8243" s="72" t="s">
        <v>5758</v>
      </c>
      <c r="F8243" s="56" t="s">
        <v>5667</v>
      </c>
    </row>
    <row r="8244" spans="1:6" x14ac:dyDescent="0.25">
      <c r="A8244" s="56" t="s">
        <v>1561</v>
      </c>
      <c r="B8244" s="56" t="s">
        <v>5667</v>
      </c>
      <c r="C8244" s="56" t="s">
        <v>5783</v>
      </c>
      <c r="D8244" s="57" t="s">
        <v>5768</v>
      </c>
      <c r="E8244" s="72" t="s">
        <v>5758</v>
      </c>
      <c r="F8244" s="56" t="s">
        <v>5667</v>
      </c>
    </row>
    <row r="8245" spans="1:6" x14ac:dyDescent="0.25">
      <c r="A8245" s="56" t="s">
        <v>1562</v>
      </c>
      <c r="B8245" s="56" t="s">
        <v>5667</v>
      </c>
      <c r="C8245" s="56" t="s">
        <v>5783</v>
      </c>
      <c r="D8245" s="57" t="s">
        <v>5768</v>
      </c>
      <c r="E8245" s="72" t="s">
        <v>5758</v>
      </c>
      <c r="F8245" s="56" t="s">
        <v>5667</v>
      </c>
    </row>
    <row r="8246" spans="1:6" x14ac:dyDescent="0.25">
      <c r="A8246" s="56" t="s">
        <v>1608</v>
      </c>
      <c r="B8246" s="56" t="s">
        <v>5667</v>
      </c>
      <c r="C8246" s="56" t="s">
        <v>5783</v>
      </c>
      <c r="D8246" s="57" t="s">
        <v>5768</v>
      </c>
      <c r="E8246" s="72" t="s">
        <v>5758</v>
      </c>
      <c r="F8246" s="56" t="s">
        <v>5667</v>
      </c>
    </row>
    <row r="8247" spans="1:6" x14ac:dyDescent="0.25">
      <c r="A8247" s="56" t="s">
        <v>1567</v>
      </c>
      <c r="B8247" s="56" t="s">
        <v>5667</v>
      </c>
      <c r="C8247" s="56" t="s">
        <v>5783</v>
      </c>
      <c r="D8247" s="57" t="s">
        <v>5768</v>
      </c>
      <c r="E8247" s="72" t="s">
        <v>5758</v>
      </c>
      <c r="F8247" s="56" t="s">
        <v>5667</v>
      </c>
    </row>
    <row r="8248" spans="1:6" x14ac:dyDescent="0.25">
      <c r="A8248" s="56" t="s">
        <v>1527</v>
      </c>
      <c r="B8248" s="56" t="s">
        <v>5667</v>
      </c>
      <c r="C8248" s="56" t="s">
        <v>5783</v>
      </c>
      <c r="D8248" s="57" t="s">
        <v>5768</v>
      </c>
      <c r="E8248" s="72" t="s">
        <v>5758</v>
      </c>
      <c r="F8248" s="56" t="s">
        <v>5667</v>
      </c>
    </row>
    <row r="8249" spans="1:6" x14ac:dyDescent="0.25">
      <c r="A8249" s="56" t="s">
        <v>1568</v>
      </c>
      <c r="B8249" s="56" t="s">
        <v>5667</v>
      </c>
      <c r="C8249" s="56" t="s">
        <v>5783</v>
      </c>
      <c r="D8249" s="57" t="s">
        <v>5768</v>
      </c>
      <c r="E8249" s="72" t="s">
        <v>5758</v>
      </c>
      <c r="F8249" s="56" t="s">
        <v>5667</v>
      </c>
    </row>
    <row r="8250" spans="1:6" x14ac:dyDescent="0.25">
      <c r="A8250" s="56" t="s">
        <v>1530</v>
      </c>
      <c r="B8250" s="56" t="s">
        <v>5667</v>
      </c>
      <c r="C8250" s="56" t="s">
        <v>5783</v>
      </c>
      <c r="D8250" s="57" t="s">
        <v>5768</v>
      </c>
      <c r="E8250" s="72" t="s">
        <v>5758</v>
      </c>
      <c r="F8250" s="56" t="s">
        <v>5667</v>
      </c>
    </row>
    <row r="8251" spans="1:6" x14ac:dyDescent="0.25">
      <c r="A8251" s="56" t="s">
        <v>1569</v>
      </c>
      <c r="B8251" s="56" t="s">
        <v>5667</v>
      </c>
      <c r="C8251" s="56" t="s">
        <v>5783</v>
      </c>
      <c r="D8251" s="57" t="s">
        <v>5768</v>
      </c>
      <c r="E8251" s="72" t="s">
        <v>5758</v>
      </c>
      <c r="F8251" s="56" t="s">
        <v>5667</v>
      </c>
    </row>
    <row r="8252" spans="1:6" x14ac:dyDescent="0.25">
      <c r="A8252" s="56" t="s">
        <v>5389</v>
      </c>
      <c r="B8252" s="56" t="s">
        <v>5667</v>
      </c>
      <c r="C8252" s="56" t="s">
        <v>5783</v>
      </c>
      <c r="D8252" s="57" t="s">
        <v>5768</v>
      </c>
      <c r="E8252" s="72" t="s">
        <v>5758</v>
      </c>
      <c r="F8252" s="56" t="s">
        <v>5667</v>
      </c>
    </row>
    <row r="8253" spans="1:6" x14ac:dyDescent="0.25">
      <c r="A8253" s="56" t="s">
        <v>5314</v>
      </c>
      <c r="B8253" s="56" t="s">
        <v>5667</v>
      </c>
      <c r="C8253" s="56" t="s">
        <v>5783</v>
      </c>
      <c r="D8253" s="57" t="s">
        <v>5768</v>
      </c>
      <c r="E8253" s="72" t="s">
        <v>5758</v>
      </c>
      <c r="F8253" s="56" t="s">
        <v>5667</v>
      </c>
    </row>
    <row r="8254" spans="1:6" x14ac:dyDescent="0.25">
      <c r="A8254" s="56" t="s">
        <v>1573</v>
      </c>
      <c r="B8254" s="56" t="s">
        <v>5667</v>
      </c>
      <c r="C8254" s="56" t="s">
        <v>5783</v>
      </c>
      <c r="D8254" s="57" t="s">
        <v>5768</v>
      </c>
      <c r="E8254" s="72" t="s">
        <v>5758</v>
      </c>
      <c r="F8254" s="56" t="s">
        <v>5667</v>
      </c>
    </row>
    <row r="8255" spans="1:6" x14ac:dyDescent="0.25">
      <c r="A8255" s="56" t="s">
        <v>1576</v>
      </c>
      <c r="B8255" s="56" t="s">
        <v>5667</v>
      </c>
      <c r="C8255" s="56" t="s">
        <v>5783</v>
      </c>
      <c r="D8255" s="57" t="s">
        <v>5768</v>
      </c>
      <c r="E8255" s="72" t="s">
        <v>5758</v>
      </c>
      <c r="F8255" s="56" t="s">
        <v>5667</v>
      </c>
    </row>
    <row r="8256" spans="1:6" x14ac:dyDescent="0.25">
      <c r="A8256" s="56" t="s">
        <v>3855</v>
      </c>
      <c r="B8256" s="56" t="s">
        <v>5667</v>
      </c>
      <c r="C8256" s="56" t="s">
        <v>5783</v>
      </c>
      <c r="D8256" s="57" t="s">
        <v>5768</v>
      </c>
      <c r="E8256" s="72" t="s">
        <v>5758</v>
      </c>
      <c r="F8256" s="56" t="s">
        <v>5667</v>
      </c>
    </row>
    <row r="8257" spans="1:6" x14ac:dyDescent="0.25">
      <c r="A8257" s="56" t="s">
        <v>1615</v>
      </c>
      <c r="B8257" s="56" t="s">
        <v>5667</v>
      </c>
      <c r="C8257" s="56" t="s">
        <v>5783</v>
      </c>
      <c r="D8257" s="57" t="s">
        <v>5768</v>
      </c>
      <c r="E8257" s="72" t="s">
        <v>5758</v>
      </c>
      <c r="F8257" s="56" t="s">
        <v>5667</v>
      </c>
    </row>
    <row r="8258" spans="1:6" x14ac:dyDescent="0.25">
      <c r="A8258" s="56" t="s">
        <v>3807</v>
      </c>
      <c r="B8258" s="56" t="s">
        <v>1792</v>
      </c>
      <c r="C8258" s="56" t="s">
        <v>424</v>
      </c>
      <c r="D8258" s="57" t="s">
        <v>5767</v>
      </c>
      <c r="E8258" s="72" t="s">
        <v>5759</v>
      </c>
      <c r="F8258" s="56" t="s">
        <v>1792</v>
      </c>
    </row>
    <row r="8259" spans="1:6" x14ac:dyDescent="0.25">
      <c r="A8259" s="56" t="s">
        <v>977</v>
      </c>
      <c r="B8259" s="56" t="s">
        <v>1792</v>
      </c>
      <c r="C8259" s="56" t="s">
        <v>424</v>
      </c>
      <c r="D8259" s="57" t="s">
        <v>5767</v>
      </c>
      <c r="E8259" s="72" t="s">
        <v>5759</v>
      </c>
      <c r="F8259" s="56" t="s">
        <v>1792</v>
      </c>
    </row>
    <row r="8260" spans="1:6" x14ac:dyDescent="0.25">
      <c r="A8260" s="56" t="s">
        <v>908</v>
      </c>
      <c r="B8260" s="56" t="s">
        <v>1792</v>
      </c>
      <c r="C8260" s="56" t="s">
        <v>424</v>
      </c>
      <c r="D8260" s="57" t="s">
        <v>5767</v>
      </c>
      <c r="E8260" s="72" t="s">
        <v>5759</v>
      </c>
      <c r="F8260" s="56" t="s">
        <v>1792</v>
      </c>
    </row>
    <row r="8261" spans="1:6" x14ac:dyDescent="0.25">
      <c r="A8261" s="56" t="s">
        <v>946</v>
      </c>
      <c r="B8261" s="56" t="s">
        <v>1792</v>
      </c>
      <c r="C8261" s="56" t="s">
        <v>424</v>
      </c>
      <c r="D8261" s="57" t="s">
        <v>5767</v>
      </c>
      <c r="E8261" s="72" t="s">
        <v>5759</v>
      </c>
      <c r="F8261" s="56" t="s">
        <v>1792</v>
      </c>
    </row>
    <row r="8262" spans="1:6" x14ac:dyDescent="0.25">
      <c r="A8262" s="56" t="s">
        <v>575</v>
      </c>
      <c r="B8262" s="56" t="s">
        <v>1792</v>
      </c>
      <c r="C8262" s="56" t="s">
        <v>424</v>
      </c>
      <c r="D8262" s="57" t="s">
        <v>5767</v>
      </c>
      <c r="E8262" s="72" t="s">
        <v>5759</v>
      </c>
      <c r="F8262" s="56" t="s">
        <v>1792</v>
      </c>
    </row>
    <row r="8263" spans="1:6" x14ac:dyDescent="0.25">
      <c r="A8263" s="56" t="s">
        <v>3378</v>
      </c>
      <c r="B8263" s="56" t="s">
        <v>1792</v>
      </c>
      <c r="C8263" s="56" t="s">
        <v>424</v>
      </c>
      <c r="D8263" s="57" t="s">
        <v>5767</v>
      </c>
      <c r="E8263" s="72" t="s">
        <v>5759</v>
      </c>
      <c r="F8263" s="56" t="s">
        <v>1792</v>
      </c>
    </row>
    <row r="8264" spans="1:6" x14ac:dyDescent="0.25">
      <c r="A8264" s="56" t="s">
        <v>286</v>
      </c>
      <c r="B8264" s="56" t="s">
        <v>1792</v>
      </c>
      <c r="C8264" s="56" t="s">
        <v>424</v>
      </c>
      <c r="D8264" s="57" t="s">
        <v>5767</v>
      </c>
      <c r="E8264" s="72" t="s">
        <v>5759</v>
      </c>
      <c r="F8264" s="56" t="s">
        <v>1792</v>
      </c>
    </row>
    <row r="8265" spans="1:6" x14ac:dyDescent="0.25">
      <c r="A8265" s="56" t="s">
        <v>3379</v>
      </c>
      <c r="B8265" s="56" t="s">
        <v>1792</v>
      </c>
      <c r="C8265" s="56" t="s">
        <v>424</v>
      </c>
      <c r="D8265" s="57" t="s">
        <v>5767</v>
      </c>
      <c r="E8265" s="72" t="s">
        <v>5759</v>
      </c>
      <c r="F8265" s="56" t="s">
        <v>1792</v>
      </c>
    </row>
    <row r="8266" spans="1:6" x14ac:dyDescent="0.25">
      <c r="A8266" s="56" t="s">
        <v>287</v>
      </c>
      <c r="B8266" s="56" t="s">
        <v>1792</v>
      </c>
      <c r="C8266" s="56" t="s">
        <v>424</v>
      </c>
      <c r="D8266" s="57" t="s">
        <v>5767</v>
      </c>
      <c r="E8266" s="72" t="s">
        <v>5759</v>
      </c>
      <c r="F8266" s="56" t="s">
        <v>1792</v>
      </c>
    </row>
    <row r="8267" spans="1:6" x14ac:dyDescent="0.25">
      <c r="A8267" s="56" t="s">
        <v>834</v>
      </c>
      <c r="B8267" s="56" t="s">
        <v>1792</v>
      </c>
      <c r="C8267" s="56" t="s">
        <v>424</v>
      </c>
      <c r="D8267" s="57" t="s">
        <v>5767</v>
      </c>
      <c r="E8267" s="72" t="s">
        <v>5759</v>
      </c>
      <c r="F8267" s="56" t="s">
        <v>1792</v>
      </c>
    </row>
    <row r="8268" spans="1:6" x14ac:dyDescent="0.25">
      <c r="A8268" s="56" t="s">
        <v>3383</v>
      </c>
      <c r="B8268" s="56" t="s">
        <v>1792</v>
      </c>
      <c r="C8268" s="56" t="s">
        <v>424</v>
      </c>
      <c r="D8268" s="57" t="s">
        <v>5767</v>
      </c>
      <c r="E8268" s="72" t="s">
        <v>5759</v>
      </c>
      <c r="F8268" s="56" t="s">
        <v>1792</v>
      </c>
    </row>
    <row r="8269" spans="1:6" x14ac:dyDescent="0.25">
      <c r="A8269" s="56" t="s">
        <v>916</v>
      </c>
      <c r="B8269" s="56" t="s">
        <v>1792</v>
      </c>
      <c r="C8269" s="56" t="s">
        <v>424</v>
      </c>
      <c r="D8269" s="57" t="s">
        <v>5767</v>
      </c>
      <c r="E8269" s="72" t="s">
        <v>5759</v>
      </c>
      <c r="F8269" s="56" t="s">
        <v>1792</v>
      </c>
    </row>
    <row r="8270" spans="1:6" x14ac:dyDescent="0.25">
      <c r="A8270" s="56" t="s">
        <v>859</v>
      </c>
      <c r="B8270" s="56" t="s">
        <v>1792</v>
      </c>
      <c r="C8270" s="56" t="s">
        <v>424</v>
      </c>
      <c r="D8270" s="57" t="s">
        <v>5767</v>
      </c>
      <c r="E8270" s="72" t="s">
        <v>5759</v>
      </c>
      <c r="F8270" s="56" t="s">
        <v>1792</v>
      </c>
    </row>
    <row r="8271" spans="1:6" x14ac:dyDescent="0.25">
      <c r="A8271" s="56" t="s">
        <v>952</v>
      </c>
      <c r="B8271" s="56" t="s">
        <v>1792</v>
      </c>
      <c r="C8271" s="56" t="s">
        <v>424</v>
      </c>
      <c r="D8271" s="57" t="s">
        <v>5767</v>
      </c>
      <c r="E8271" s="72" t="s">
        <v>5759</v>
      </c>
      <c r="F8271" s="56" t="s">
        <v>1792</v>
      </c>
    </row>
    <row r="8272" spans="1:6" x14ac:dyDescent="0.25">
      <c r="A8272" s="56" t="s">
        <v>3412</v>
      </c>
      <c r="B8272" s="56" t="s">
        <v>1792</v>
      </c>
      <c r="C8272" s="56" t="s">
        <v>424</v>
      </c>
      <c r="D8272" s="57" t="s">
        <v>5767</v>
      </c>
      <c r="E8272" s="72" t="s">
        <v>5759</v>
      </c>
      <c r="F8272" s="56" t="s">
        <v>1792</v>
      </c>
    </row>
    <row r="8273" spans="1:6" x14ac:dyDescent="0.25">
      <c r="A8273" s="56" t="s">
        <v>955</v>
      </c>
      <c r="B8273" s="56" t="s">
        <v>1792</v>
      </c>
      <c r="C8273" s="56" t="s">
        <v>424</v>
      </c>
      <c r="D8273" s="57" t="s">
        <v>5767</v>
      </c>
      <c r="E8273" s="72" t="s">
        <v>5759</v>
      </c>
      <c r="F8273" s="56" t="s">
        <v>1792</v>
      </c>
    </row>
    <row r="8274" spans="1:6" x14ac:dyDescent="0.25">
      <c r="A8274" s="56" t="s">
        <v>956</v>
      </c>
      <c r="B8274" s="56" t="s">
        <v>1792</v>
      </c>
      <c r="C8274" s="56" t="s">
        <v>424</v>
      </c>
      <c r="D8274" s="57" t="s">
        <v>5767</v>
      </c>
      <c r="E8274" s="72" t="s">
        <v>5759</v>
      </c>
      <c r="F8274" s="56" t="s">
        <v>1792</v>
      </c>
    </row>
    <row r="8275" spans="1:6" x14ac:dyDescent="0.25">
      <c r="A8275" s="56" t="s">
        <v>922</v>
      </c>
      <c r="B8275" s="56" t="s">
        <v>1792</v>
      </c>
      <c r="C8275" s="56" t="s">
        <v>424</v>
      </c>
      <c r="D8275" s="57" t="s">
        <v>5767</v>
      </c>
      <c r="E8275" s="72" t="s">
        <v>5759</v>
      </c>
      <c r="F8275" s="56" t="s">
        <v>1792</v>
      </c>
    </row>
    <row r="8276" spans="1:6" x14ac:dyDescent="0.25">
      <c r="A8276" s="56" t="s">
        <v>2009</v>
      </c>
      <c r="B8276" s="56" t="s">
        <v>1792</v>
      </c>
      <c r="C8276" s="56" t="s">
        <v>424</v>
      </c>
      <c r="D8276" s="57" t="s">
        <v>5767</v>
      </c>
      <c r="E8276" s="72" t="s">
        <v>5759</v>
      </c>
      <c r="F8276" s="56" t="s">
        <v>1792</v>
      </c>
    </row>
    <row r="8277" spans="1:6" x14ac:dyDescent="0.25">
      <c r="A8277" s="56" t="s">
        <v>3441</v>
      </c>
      <c r="B8277" s="56" t="s">
        <v>1792</v>
      </c>
      <c r="C8277" s="56" t="s">
        <v>424</v>
      </c>
      <c r="D8277" s="57" t="s">
        <v>5767</v>
      </c>
      <c r="E8277" s="72" t="s">
        <v>5759</v>
      </c>
      <c r="F8277" s="56" t="s">
        <v>1792</v>
      </c>
    </row>
    <row r="8278" spans="1:6" x14ac:dyDescent="0.25">
      <c r="A8278" s="56" t="s">
        <v>3390</v>
      </c>
      <c r="B8278" s="56" t="s">
        <v>1792</v>
      </c>
      <c r="C8278" s="56" t="s">
        <v>424</v>
      </c>
      <c r="D8278" s="57" t="s">
        <v>5767</v>
      </c>
      <c r="E8278" s="72" t="s">
        <v>5759</v>
      </c>
      <c r="F8278" s="56" t="s">
        <v>1792</v>
      </c>
    </row>
    <row r="8279" spans="1:6" x14ac:dyDescent="0.25">
      <c r="A8279" s="56" t="s">
        <v>958</v>
      </c>
      <c r="B8279" s="56" t="s">
        <v>1792</v>
      </c>
      <c r="C8279" s="56" t="s">
        <v>424</v>
      </c>
      <c r="D8279" s="57" t="s">
        <v>5767</v>
      </c>
      <c r="E8279" s="72" t="s">
        <v>5759</v>
      </c>
      <c r="F8279" s="56" t="s">
        <v>1792</v>
      </c>
    </row>
    <row r="8280" spans="1:6" x14ac:dyDescent="0.25">
      <c r="A8280" s="56" t="s">
        <v>1262</v>
      </c>
      <c r="B8280" s="56" t="s">
        <v>1792</v>
      </c>
      <c r="C8280" s="56" t="s">
        <v>424</v>
      </c>
      <c r="D8280" s="57" t="s">
        <v>5767</v>
      </c>
      <c r="E8280" s="72" t="s">
        <v>5759</v>
      </c>
      <c r="F8280" s="56" t="s">
        <v>1792</v>
      </c>
    </row>
    <row r="8281" spans="1:6" x14ac:dyDescent="0.25">
      <c r="A8281" s="56" t="s">
        <v>923</v>
      </c>
      <c r="B8281" s="56" t="s">
        <v>1792</v>
      </c>
      <c r="C8281" s="56" t="s">
        <v>424</v>
      </c>
      <c r="D8281" s="57" t="s">
        <v>5767</v>
      </c>
      <c r="E8281" s="72" t="s">
        <v>5759</v>
      </c>
      <c r="F8281" s="56" t="s">
        <v>1792</v>
      </c>
    </row>
    <row r="8282" spans="1:6" x14ac:dyDescent="0.25">
      <c r="A8282" s="56" t="s">
        <v>3443</v>
      </c>
      <c r="B8282" s="56" t="s">
        <v>1792</v>
      </c>
      <c r="C8282" s="56" t="s">
        <v>424</v>
      </c>
      <c r="D8282" s="57" t="s">
        <v>5767</v>
      </c>
      <c r="E8282" s="72" t="s">
        <v>5759</v>
      </c>
      <c r="F8282" s="56" t="s">
        <v>1792</v>
      </c>
    </row>
    <row r="8283" spans="1:6" x14ac:dyDescent="0.25">
      <c r="A8283" s="56" t="s">
        <v>3416</v>
      </c>
      <c r="B8283" s="56" t="s">
        <v>1792</v>
      </c>
      <c r="C8283" s="56" t="s">
        <v>5780</v>
      </c>
      <c r="D8283" s="57" t="s">
        <v>5767</v>
      </c>
      <c r="E8283" s="72" t="s">
        <v>5759</v>
      </c>
      <c r="F8283" s="56" t="s">
        <v>1792</v>
      </c>
    </row>
    <row r="8284" spans="1:6" x14ac:dyDescent="0.25">
      <c r="A8284" s="56" t="s">
        <v>3817</v>
      </c>
      <c r="B8284" s="56" t="s">
        <v>1792</v>
      </c>
      <c r="C8284" s="56" t="s">
        <v>5780</v>
      </c>
      <c r="D8284" s="57" t="s">
        <v>5767</v>
      </c>
      <c r="E8284" s="72" t="s">
        <v>5759</v>
      </c>
      <c r="F8284" s="56" t="s">
        <v>1792</v>
      </c>
    </row>
    <row r="8285" spans="1:6" x14ac:dyDescent="0.25">
      <c r="A8285" s="56" t="s">
        <v>812</v>
      </c>
      <c r="B8285" s="56" t="s">
        <v>1792</v>
      </c>
      <c r="C8285" s="56" t="s">
        <v>5780</v>
      </c>
      <c r="D8285" s="57" t="s">
        <v>5767</v>
      </c>
      <c r="E8285" s="72" t="s">
        <v>5759</v>
      </c>
      <c r="F8285" s="56" t="s">
        <v>1792</v>
      </c>
    </row>
    <row r="8286" spans="1:6" x14ac:dyDescent="0.25">
      <c r="A8286" s="56" t="s">
        <v>4053</v>
      </c>
      <c r="B8286" s="56" t="s">
        <v>1792</v>
      </c>
      <c r="C8286" s="56" t="s">
        <v>5780</v>
      </c>
      <c r="D8286" s="57" t="s">
        <v>5767</v>
      </c>
      <c r="E8286" s="72" t="s">
        <v>5759</v>
      </c>
      <c r="F8286" s="56" t="s">
        <v>1792</v>
      </c>
    </row>
    <row r="8287" spans="1:6" x14ac:dyDescent="0.25">
      <c r="A8287" s="56" t="s">
        <v>927</v>
      </c>
      <c r="B8287" s="56" t="s">
        <v>1792</v>
      </c>
      <c r="C8287" s="56" t="s">
        <v>5780</v>
      </c>
      <c r="D8287" s="57" t="s">
        <v>5767</v>
      </c>
      <c r="E8287" s="72" t="s">
        <v>5759</v>
      </c>
      <c r="F8287" s="56" t="s">
        <v>1792</v>
      </c>
    </row>
    <row r="8288" spans="1:6" x14ac:dyDescent="0.25">
      <c r="A8288" s="56" t="s">
        <v>965</v>
      </c>
      <c r="B8288" s="56" t="s">
        <v>1792</v>
      </c>
      <c r="C8288" s="56" t="s">
        <v>5780</v>
      </c>
      <c r="D8288" s="57" t="s">
        <v>5767</v>
      </c>
      <c r="E8288" s="72" t="s">
        <v>5759</v>
      </c>
      <c r="F8288" s="56" t="s">
        <v>1792</v>
      </c>
    </row>
    <row r="8289" spans="1:6" x14ac:dyDescent="0.25">
      <c r="A8289" s="56" t="s">
        <v>3447</v>
      </c>
      <c r="B8289" s="56" t="s">
        <v>1792</v>
      </c>
      <c r="C8289" s="56" t="s">
        <v>5780</v>
      </c>
      <c r="D8289" s="57" t="s">
        <v>5767</v>
      </c>
      <c r="E8289" s="72" t="s">
        <v>5759</v>
      </c>
      <c r="F8289" s="56" t="s">
        <v>1792</v>
      </c>
    </row>
    <row r="8290" spans="1:6" x14ac:dyDescent="0.25">
      <c r="A8290" s="56" t="s">
        <v>4056</v>
      </c>
      <c r="B8290" s="56" t="s">
        <v>1792</v>
      </c>
      <c r="C8290" s="56" t="s">
        <v>5780</v>
      </c>
      <c r="D8290" s="57" t="s">
        <v>5767</v>
      </c>
      <c r="E8290" s="72" t="s">
        <v>5759</v>
      </c>
      <c r="F8290" s="56" t="s">
        <v>1792</v>
      </c>
    </row>
    <row r="8291" spans="1:6" x14ac:dyDescent="0.25">
      <c r="A8291" s="56" t="s">
        <v>1223</v>
      </c>
      <c r="B8291" s="56" t="s">
        <v>1792</v>
      </c>
      <c r="C8291" s="56" t="s">
        <v>5780</v>
      </c>
      <c r="D8291" s="57" t="s">
        <v>5767</v>
      </c>
      <c r="E8291" s="72" t="s">
        <v>5759</v>
      </c>
      <c r="F8291" s="56" t="s">
        <v>1792</v>
      </c>
    </row>
    <row r="8292" spans="1:6" x14ac:dyDescent="0.25">
      <c r="A8292" s="56" t="s">
        <v>4515</v>
      </c>
      <c r="B8292" s="56" t="s">
        <v>1792</v>
      </c>
      <c r="C8292" s="56" t="s">
        <v>5780</v>
      </c>
      <c r="D8292" s="57" t="s">
        <v>5767</v>
      </c>
      <c r="E8292" s="72" t="s">
        <v>5759</v>
      </c>
      <c r="F8292" s="56" t="s">
        <v>1792</v>
      </c>
    </row>
    <row r="8293" spans="1:6" x14ac:dyDescent="0.25">
      <c r="A8293" s="56" t="s">
        <v>928</v>
      </c>
      <c r="B8293" s="56" t="s">
        <v>1792</v>
      </c>
      <c r="C8293" s="56" t="s">
        <v>5780</v>
      </c>
      <c r="D8293" s="57" t="s">
        <v>5767</v>
      </c>
      <c r="E8293" s="72" t="s">
        <v>5759</v>
      </c>
      <c r="F8293" s="56" t="s">
        <v>1792</v>
      </c>
    </row>
    <row r="8294" spans="1:6" x14ac:dyDescent="0.25">
      <c r="A8294" s="56" t="s">
        <v>3598</v>
      </c>
      <c r="B8294" s="56" t="s">
        <v>1792</v>
      </c>
      <c r="C8294" s="56" t="s">
        <v>5780</v>
      </c>
      <c r="D8294" s="57" t="s">
        <v>5767</v>
      </c>
      <c r="E8294" s="72" t="s">
        <v>5759</v>
      </c>
      <c r="F8294" s="56" t="s">
        <v>1792</v>
      </c>
    </row>
    <row r="8295" spans="1:6" x14ac:dyDescent="0.25">
      <c r="A8295" s="56" t="s">
        <v>3423</v>
      </c>
      <c r="B8295" s="56" t="s">
        <v>1792</v>
      </c>
      <c r="C8295" s="56" t="s">
        <v>5780</v>
      </c>
      <c r="D8295" s="57" t="s">
        <v>5767</v>
      </c>
      <c r="E8295" s="72" t="s">
        <v>5759</v>
      </c>
      <c r="F8295" s="56" t="s">
        <v>1792</v>
      </c>
    </row>
    <row r="8296" spans="1:6" x14ac:dyDescent="0.25">
      <c r="A8296" s="56" t="s">
        <v>813</v>
      </c>
      <c r="B8296" s="56" t="s">
        <v>1792</v>
      </c>
      <c r="C8296" s="56" t="s">
        <v>5780</v>
      </c>
      <c r="D8296" s="57" t="s">
        <v>5767</v>
      </c>
      <c r="E8296" s="72" t="s">
        <v>5759</v>
      </c>
      <c r="F8296" s="56" t="s">
        <v>1792</v>
      </c>
    </row>
    <row r="8297" spans="1:6" x14ac:dyDescent="0.25">
      <c r="A8297" s="56" t="s">
        <v>3649</v>
      </c>
      <c r="B8297" s="56" t="s">
        <v>1792</v>
      </c>
      <c r="C8297" s="56" t="s">
        <v>5780</v>
      </c>
      <c r="D8297" s="57" t="s">
        <v>5767</v>
      </c>
      <c r="E8297" s="72" t="s">
        <v>5759</v>
      </c>
      <c r="F8297" s="56" t="s">
        <v>1792</v>
      </c>
    </row>
    <row r="8298" spans="1:6" x14ac:dyDescent="0.25">
      <c r="A8298" s="56" t="s">
        <v>3601</v>
      </c>
      <c r="B8298" s="56" t="s">
        <v>1792</v>
      </c>
      <c r="C8298" s="56" t="s">
        <v>5780</v>
      </c>
      <c r="D8298" s="57" t="s">
        <v>5767</v>
      </c>
      <c r="E8298" s="72" t="s">
        <v>5759</v>
      </c>
      <c r="F8298" s="56" t="s">
        <v>1792</v>
      </c>
    </row>
    <row r="8299" spans="1:6" x14ac:dyDescent="0.25">
      <c r="A8299" s="56" t="s">
        <v>3821</v>
      </c>
      <c r="B8299" s="56" t="s">
        <v>1792</v>
      </c>
      <c r="C8299" s="56" t="s">
        <v>5780</v>
      </c>
      <c r="D8299" s="57" t="s">
        <v>5767</v>
      </c>
      <c r="E8299" s="72" t="s">
        <v>5759</v>
      </c>
      <c r="F8299" s="56" t="s">
        <v>1792</v>
      </c>
    </row>
    <row r="8300" spans="1:6" x14ac:dyDescent="0.25">
      <c r="A8300" s="56" t="s">
        <v>899</v>
      </c>
      <c r="B8300" s="56" t="s">
        <v>1792</v>
      </c>
      <c r="C8300" s="56" t="s">
        <v>5780</v>
      </c>
      <c r="D8300" s="57" t="s">
        <v>5767</v>
      </c>
      <c r="E8300" s="72" t="s">
        <v>5759</v>
      </c>
      <c r="F8300" s="56" t="s">
        <v>1792</v>
      </c>
    </row>
    <row r="8301" spans="1:6" x14ac:dyDescent="0.25">
      <c r="A8301" s="56" t="s">
        <v>936</v>
      </c>
      <c r="B8301" s="56" t="s">
        <v>1792</v>
      </c>
      <c r="C8301" s="56" t="s">
        <v>5780</v>
      </c>
      <c r="D8301" s="57" t="s">
        <v>5767</v>
      </c>
      <c r="E8301" s="72" t="s">
        <v>5759</v>
      </c>
      <c r="F8301" s="56" t="s">
        <v>1792</v>
      </c>
    </row>
    <row r="8302" spans="1:6" x14ac:dyDescent="0.25">
      <c r="A8302" s="56" t="s">
        <v>5668</v>
      </c>
      <c r="B8302" s="56" t="s">
        <v>1792</v>
      </c>
      <c r="C8302" s="56" t="s">
        <v>5780</v>
      </c>
      <c r="D8302" s="57" t="s">
        <v>5767</v>
      </c>
      <c r="E8302" s="72" t="s">
        <v>5759</v>
      </c>
      <c r="F8302" s="56" t="s">
        <v>1792</v>
      </c>
    </row>
    <row r="8303" spans="1:6" x14ac:dyDescent="0.25">
      <c r="A8303" s="56" t="s">
        <v>3399</v>
      </c>
      <c r="B8303" s="56" t="s">
        <v>1792</v>
      </c>
      <c r="C8303" s="56" t="s">
        <v>5780</v>
      </c>
      <c r="D8303" s="57" t="s">
        <v>5767</v>
      </c>
      <c r="E8303" s="72" t="s">
        <v>5759</v>
      </c>
      <c r="F8303" s="56" t="s">
        <v>1792</v>
      </c>
    </row>
    <row r="8304" spans="1:6" x14ac:dyDescent="0.25">
      <c r="A8304" s="56" t="s">
        <v>940</v>
      </c>
      <c r="B8304" s="56" t="s">
        <v>1792</v>
      </c>
      <c r="C8304" s="56" t="s">
        <v>5780</v>
      </c>
      <c r="D8304" s="57" t="s">
        <v>5767</v>
      </c>
      <c r="E8304" s="72" t="s">
        <v>5759</v>
      </c>
      <c r="F8304" s="56" t="s">
        <v>1792</v>
      </c>
    </row>
    <row r="8305" spans="1:6" x14ac:dyDescent="0.25">
      <c r="A8305" s="56" t="s">
        <v>876</v>
      </c>
      <c r="B8305" s="56" t="s">
        <v>1792</v>
      </c>
      <c r="C8305" s="56" t="s">
        <v>5780</v>
      </c>
      <c r="D8305" s="57" t="s">
        <v>5767</v>
      </c>
      <c r="E8305" s="72" t="s">
        <v>5759</v>
      </c>
      <c r="F8305" s="56" t="s">
        <v>1792</v>
      </c>
    </row>
    <row r="8306" spans="1:6" x14ac:dyDescent="0.25">
      <c r="A8306" s="56" t="s">
        <v>3609</v>
      </c>
      <c r="B8306" s="56" t="s">
        <v>1792</v>
      </c>
      <c r="C8306" s="56" t="s">
        <v>5780</v>
      </c>
      <c r="D8306" s="57" t="s">
        <v>5767</v>
      </c>
      <c r="E8306" s="72" t="s">
        <v>5759</v>
      </c>
      <c r="F8306" s="56" t="s">
        <v>1792</v>
      </c>
    </row>
    <row r="8307" spans="1:6" x14ac:dyDescent="0.25">
      <c r="A8307" s="56" t="s">
        <v>309</v>
      </c>
      <c r="B8307" s="56" t="s">
        <v>1792</v>
      </c>
      <c r="C8307" s="56" t="s">
        <v>5780</v>
      </c>
      <c r="D8307" s="57" t="s">
        <v>5767</v>
      </c>
      <c r="E8307" s="72" t="s">
        <v>5759</v>
      </c>
      <c r="F8307" s="56" t="s">
        <v>1792</v>
      </c>
    </row>
    <row r="8308" spans="1:6" x14ac:dyDescent="0.25">
      <c r="A8308" s="56" t="s">
        <v>3584</v>
      </c>
      <c r="B8308" s="56" t="s">
        <v>5669</v>
      </c>
      <c r="C8308" s="56" t="s">
        <v>5777</v>
      </c>
      <c r="D8308" s="57" t="s">
        <v>5767</v>
      </c>
      <c r="E8308" s="72" t="s">
        <v>5759</v>
      </c>
      <c r="F8308" s="56" t="s">
        <v>5669</v>
      </c>
    </row>
    <row r="8309" spans="1:6" x14ac:dyDescent="0.25">
      <c r="A8309" s="56" t="s">
        <v>3585</v>
      </c>
      <c r="B8309" s="56" t="s">
        <v>5669</v>
      </c>
      <c r="C8309" s="56" t="s">
        <v>5777</v>
      </c>
      <c r="D8309" s="57" t="s">
        <v>5767</v>
      </c>
      <c r="E8309" s="72" t="s">
        <v>5759</v>
      </c>
      <c r="F8309" s="56" t="s">
        <v>5669</v>
      </c>
    </row>
    <row r="8310" spans="1:6" x14ac:dyDescent="0.25">
      <c r="A8310" s="56" t="s">
        <v>909</v>
      </c>
      <c r="B8310" s="56" t="s">
        <v>5669</v>
      </c>
      <c r="C8310" s="56" t="s">
        <v>5777</v>
      </c>
      <c r="D8310" s="57" t="s">
        <v>5767</v>
      </c>
      <c r="E8310" s="72" t="s">
        <v>5759</v>
      </c>
      <c r="F8310" s="56" t="s">
        <v>5669</v>
      </c>
    </row>
    <row r="8311" spans="1:6" x14ac:dyDescent="0.25">
      <c r="A8311" s="56" t="s">
        <v>3617</v>
      </c>
      <c r="B8311" s="56" t="s">
        <v>5669</v>
      </c>
      <c r="C8311" s="56" t="s">
        <v>5777</v>
      </c>
      <c r="D8311" s="57" t="s">
        <v>5767</v>
      </c>
      <c r="E8311" s="72" t="s">
        <v>5759</v>
      </c>
      <c r="F8311" s="56" t="s">
        <v>5669</v>
      </c>
    </row>
    <row r="8312" spans="1:6" x14ac:dyDescent="0.25">
      <c r="A8312" s="56" t="s">
        <v>799</v>
      </c>
      <c r="B8312" s="56" t="s">
        <v>5669</v>
      </c>
      <c r="C8312" s="56" t="s">
        <v>5777</v>
      </c>
      <c r="D8312" s="57" t="s">
        <v>5767</v>
      </c>
      <c r="E8312" s="72" t="s">
        <v>5759</v>
      </c>
      <c r="F8312" s="56" t="s">
        <v>5669</v>
      </c>
    </row>
    <row r="8313" spans="1:6" x14ac:dyDescent="0.25">
      <c r="A8313" s="56" t="s">
        <v>3618</v>
      </c>
      <c r="B8313" s="56" t="s">
        <v>5669</v>
      </c>
      <c r="C8313" s="56" t="s">
        <v>5777</v>
      </c>
      <c r="D8313" s="57" t="s">
        <v>5767</v>
      </c>
      <c r="E8313" s="72" t="s">
        <v>5759</v>
      </c>
      <c r="F8313" s="56" t="s">
        <v>5669</v>
      </c>
    </row>
    <row r="8314" spans="1:6" x14ac:dyDescent="0.25">
      <c r="A8314" s="56" t="s">
        <v>828</v>
      </c>
      <c r="B8314" s="56" t="s">
        <v>5669</v>
      </c>
      <c r="C8314" s="56" t="s">
        <v>5777</v>
      </c>
      <c r="D8314" s="57" t="s">
        <v>5767</v>
      </c>
      <c r="E8314" s="72" t="s">
        <v>5759</v>
      </c>
      <c r="F8314" s="56" t="s">
        <v>5669</v>
      </c>
    </row>
    <row r="8315" spans="1:6" x14ac:dyDescent="0.25">
      <c r="A8315" s="56" t="s">
        <v>3376</v>
      </c>
      <c r="B8315" s="56" t="s">
        <v>5669</v>
      </c>
      <c r="C8315" s="56" t="s">
        <v>5777</v>
      </c>
      <c r="D8315" s="57" t="s">
        <v>5767</v>
      </c>
      <c r="E8315" s="72" t="s">
        <v>5759</v>
      </c>
      <c r="F8315" s="56" t="s">
        <v>5669</v>
      </c>
    </row>
    <row r="8316" spans="1:6" x14ac:dyDescent="0.25">
      <c r="A8316" s="56" t="s">
        <v>601</v>
      </c>
      <c r="B8316" s="56" t="s">
        <v>5669</v>
      </c>
      <c r="C8316" s="56" t="s">
        <v>5777</v>
      </c>
      <c r="D8316" s="57" t="s">
        <v>5767</v>
      </c>
      <c r="E8316" s="72" t="s">
        <v>5759</v>
      </c>
      <c r="F8316" s="56" t="s">
        <v>5669</v>
      </c>
    </row>
    <row r="8317" spans="1:6" x14ac:dyDescent="0.25">
      <c r="A8317" s="56" t="s">
        <v>521</v>
      </c>
      <c r="B8317" s="56" t="s">
        <v>5669</v>
      </c>
      <c r="C8317" s="56" t="s">
        <v>5777</v>
      </c>
      <c r="D8317" s="57" t="s">
        <v>5767</v>
      </c>
      <c r="E8317" s="72" t="s">
        <v>5759</v>
      </c>
      <c r="F8317" s="56" t="s">
        <v>5669</v>
      </c>
    </row>
    <row r="8318" spans="1:6" x14ac:dyDescent="0.25">
      <c r="A8318" s="56" t="s">
        <v>3587</v>
      </c>
      <c r="B8318" s="56" t="s">
        <v>5669</v>
      </c>
      <c r="C8318" s="56" t="s">
        <v>5777</v>
      </c>
      <c r="D8318" s="57" t="s">
        <v>5767</v>
      </c>
      <c r="E8318" s="72" t="s">
        <v>5759</v>
      </c>
      <c r="F8318" s="56" t="s">
        <v>5669</v>
      </c>
    </row>
    <row r="8319" spans="1:6" x14ac:dyDescent="0.25">
      <c r="A8319" s="56" t="s">
        <v>3621</v>
      </c>
      <c r="B8319" s="56" t="s">
        <v>5669</v>
      </c>
      <c r="C8319" s="56" t="s">
        <v>5777</v>
      </c>
      <c r="D8319" s="57" t="s">
        <v>5767</v>
      </c>
      <c r="E8319" s="72" t="s">
        <v>5759</v>
      </c>
      <c r="F8319" s="56" t="s">
        <v>5669</v>
      </c>
    </row>
    <row r="8320" spans="1:6" x14ac:dyDescent="0.25">
      <c r="A8320" s="56" t="s">
        <v>802</v>
      </c>
      <c r="B8320" s="56" t="s">
        <v>5669</v>
      </c>
      <c r="C8320" s="56" t="s">
        <v>5777</v>
      </c>
      <c r="D8320" s="57" t="s">
        <v>5767</v>
      </c>
      <c r="E8320" s="72" t="s">
        <v>5759</v>
      </c>
      <c r="F8320" s="56" t="s">
        <v>5669</v>
      </c>
    </row>
    <row r="8321" spans="1:6" x14ac:dyDescent="0.25">
      <c r="A8321" s="56" t="s">
        <v>914</v>
      </c>
      <c r="B8321" s="56" t="s">
        <v>5669</v>
      </c>
      <c r="C8321" s="56" t="s">
        <v>5777</v>
      </c>
      <c r="D8321" s="57" t="s">
        <v>5767</v>
      </c>
      <c r="E8321" s="72" t="s">
        <v>5759</v>
      </c>
      <c r="F8321" s="56" t="s">
        <v>5669</v>
      </c>
    </row>
    <row r="8322" spans="1:6" x14ac:dyDescent="0.25">
      <c r="A8322" s="56" t="s">
        <v>858</v>
      </c>
      <c r="B8322" s="56" t="s">
        <v>5669</v>
      </c>
      <c r="C8322" s="56" t="s">
        <v>5777</v>
      </c>
      <c r="D8322" s="57" t="s">
        <v>5767</v>
      </c>
      <c r="E8322" s="72" t="s">
        <v>5759</v>
      </c>
      <c r="F8322" s="56" t="s">
        <v>5669</v>
      </c>
    </row>
    <row r="8323" spans="1:6" x14ac:dyDescent="0.25">
      <c r="A8323" s="56" t="s">
        <v>3434</v>
      </c>
      <c r="B8323" s="56" t="s">
        <v>5669</v>
      </c>
      <c r="C8323" s="56" t="s">
        <v>5777</v>
      </c>
      <c r="D8323" s="57" t="s">
        <v>5767</v>
      </c>
      <c r="E8323" s="72" t="s">
        <v>5759</v>
      </c>
      <c r="F8323" s="56" t="s">
        <v>5669</v>
      </c>
    </row>
    <row r="8324" spans="1:6" x14ac:dyDescent="0.25">
      <c r="A8324" s="56" t="s">
        <v>1383</v>
      </c>
      <c r="B8324" s="56" t="s">
        <v>5669</v>
      </c>
      <c r="C8324" s="56" t="s">
        <v>5777</v>
      </c>
      <c r="D8324" s="57" t="s">
        <v>5767</v>
      </c>
      <c r="E8324" s="72" t="s">
        <v>5759</v>
      </c>
      <c r="F8324" s="56" t="s">
        <v>5669</v>
      </c>
    </row>
    <row r="8325" spans="1:6" x14ac:dyDescent="0.25">
      <c r="A8325" s="56" t="s">
        <v>3410</v>
      </c>
      <c r="B8325" s="56" t="s">
        <v>5669</v>
      </c>
      <c r="C8325" s="56" t="s">
        <v>5777</v>
      </c>
      <c r="D8325" s="57" t="s">
        <v>5767</v>
      </c>
      <c r="E8325" s="72" t="s">
        <v>5759</v>
      </c>
      <c r="F8325" s="56" t="s">
        <v>5669</v>
      </c>
    </row>
    <row r="8326" spans="1:6" x14ac:dyDescent="0.25">
      <c r="A8326" s="56" t="s">
        <v>3590</v>
      </c>
      <c r="B8326" s="56" t="s">
        <v>5669</v>
      </c>
      <c r="C8326" s="56" t="s">
        <v>5777</v>
      </c>
      <c r="D8326" s="57" t="s">
        <v>5767</v>
      </c>
      <c r="E8326" s="72" t="s">
        <v>5759</v>
      </c>
      <c r="F8326" s="56" t="s">
        <v>5669</v>
      </c>
    </row>
    <row r="8327" spans="1:6" x14ac:dyDescent="0.25">
      <c r="A8327" s="56" t="s">
        <v>986</v>
      </c>
      <c r="B8327" s="56" t="s">
        <v>5669</v>
      </c>
      <c r="C8327" s="56" t="s">
        <v>5777</v>
      </c>
      <c r="D8327" s="57" t="s">
        <v>5767</v>
      </c>
      <c r="E8327" s="72" t="s">
        <v>5759</v>
      </c>
      <c r="F8327" s="56" t="s">
        <v>5669</v>
      </c>
    </row>
    <row r="8328" spans="1:6" x14ac:dyDescent="0.25">
      <c r="A8328" s="56" t="s">
        <v>3385</v>
      </c>
      <c r="B8328" s="56" t="s">
        <v>5669</v>
      </c>
      <c r="C8328" s="56" t="s">
        <v>5777</v>
      </c>
      <c r="D8328" s="57" t="s">
        <v>5767</v>
      </c>
      <c r="E8328" s="72" t="s">
        <v>5759</v>
      </c>
      <c r="F8328" s="56" t="s">
        <v>5669</v>
      </c>
    </row>
    <row r="8329" spans="1:6" x14ac:dyDescent="0.25">
      <c r="A8329" s="56" t="s">
        <v>3388</v>
      </c>
      <c r="B8329" s="56" t="s">
        <v>5669</v>
      </c>
      <c r="C8329" s="56" t="s">
        <v>5777</v>
      </c>
      <c r="D8329" s="57" t="s">
        <v>5767</v>
      </c>
      <c r="E8329" s="72" t="s">
        <v>5759</v>
      </c>
      <c r="F8329" s="56" t="s">
        <v>5669</v>
      </c>
    </row>
    <row r="8330" spans="1:6" x14ac:dyDescent="0.25">
      <c r="A8330" s="56" t="s">
        <v>2806</v>
      </c>
      <c r="B8330" s="56" t="s">
        <v>5669</v>
      </c>
      <c r="C8330" s="56" t="s">
        <v>5777</v>
      </c>
      <c r="D8330" s="57" t="s">
        <v>5767</v>
      </c>
      <c r="E8330" s="72" t="s">
        <v>5759</v>
      </c>
      <c r="F8330" s="56" t="s">
        <v>5669</v>
      </c>
    </row>
    <row r="8331" spans="1:6" x14ac:dyDescent="0.25">
      <c r="A8331" s="56" t="s">
        <v>991</v>
      </c>
      <c r="B8331" s="56" t="s">
        <v>5669</v>
      </c>
      <c r="C8331" s="56" t="s">
        <v>5777</v>
      </c>
      <c r="D8331" s="57" t="s">
        <v>5767</v>
      </c>
      <c r="E8331" s="72" t="s">
        <v>5759</v>
      </c>
      <c r="F8331" s="56" t="s">
        <v>5669</v>
      </c>
    </row>
    <row r="8332" spans="1:6" x14ac:dyDescent="0.25">
      <c r="A8332" s="56" t="s">
        <v>924</v>
      </c>
      <c r="B8332" s="56" t="s">
        <v>5669</v>
      </c>
      <c r="C8332" s="56" t="s">
        <v>5777</v>
      </c>
      <c r="D8332" s="57" t="s">
        <v>5767</v>
      </c>
      <c r="E8332" s="72" t="s">
        <v>5759</v>
      </c>
      <c r="F8332" s="56" t="s">
        <v>5669</v>
      </c>
    </row>
    <row r="8333" spans="1:6" x14ac:dyDescent="0.25">
      <c r="A8333" s="56" t="s">
        <v>836</v>
      </c>
      <c r="B8333" s="56" t="s">
        <v>5669</v>
      </c>
      <c r="C8333" s="56" t="s">
        <v>5777</v>
      </c>
      <c r="D8333" s="57" t="s">
        <v>5767</v>
      </c>
      <c r="E8333" s="72" t="s">
        <v>5759</v>
      </c>
      <c r="F8333" s="56" t="s">
        <v>5669</v>
      </c>
    </row>
    <row r="8334" spans="1:6" x14ac:dyDescent="0.25">
      <c r="A8334" s="56" t="s">
        <v>891</v>
      </c>
      <c r="B8334" s="56" t="s">
        <v>5669</v>
      </c>
      <c r="C8334" s="56" t="s">
        <v>5777</v>
      </c>
      <c r="D8334" s="57" t="s">
        <v>5767</v>
      </c>
      <c r="E8334" s="72" t="s">
        <v>5759</v>
      </c>
      <c r="F8334" s="56" t="s">
        <v>5669</v>
      </c>
    </row>
    <row r="8335" spans="1:6" x14ac:dyDescent="0.25">
      <c r="A8335" s="56" t="s">
        <v>3646</v>
      </c>
      <c r="B8335" s="56" t="s">
        <v>5669</v>
      </c>
      <c r="C8335" s="56" t="s">
        <v>280</v>
      </c>
      <c r="D8335" s="57" t="s">
        <v>5767</v>
      </c>
      <c r="E8335" s="72" t="s">
        <v>5759</v>
      </c>
      <c r="F8335" s="56" t="s">
        <v>5669</v>
      </c>
    </row>
    <row r="8336" spans="1:6" x14ac:dyDescent="0.25">
      <c r="A8336" s="56" t="s">
        <v>892</v>
      </c>
      <c r="B8336" s="56" t="s">
        <v>5669</v>
      </c>
      <c r="C8336" s="56" t="s">
        <v>280</v>
      </c>
      <c r="D8336" s="57" t="s">
        <v>5767</v>
      </c>
      <c r="E8336" s="72" t="s">
        <v>5759</v>
      </c>
      <c r="F8336" s="56" t="s">
        <v>5669</v>
      </c>
    </row>
    <row r="8337" spans="1:6" x14ac:dyDescent="0.25">
      <c r="A8337" s="56" t="s">
        <v>811</v>
      </c>
      <c r="B8337" s="56" t="s">
        <v>5669</v>
      </c>
      <c r="C8337" s="56" t="s">
        <v>280</v>
      </c>
      <c r="D8337" s="57" t="s">
        <v>5767</v>
      </c>
      <c r="E8337" s="72" t="s">
        <v>5759</v>
      </c>
      <c r="F8337" s="56" t="s">
        <v>5669</v>
      </c>
    </row>
    <row r="8338" spans="1:6" x14ac:dyDescent="0.25">
      <c r="A8338" s="56" t="s">
        <v>3394</v>
      </c>
      <c r="B8338" s="56" t="s">
        <v>5669</v>
      </c>
      <c r="C8338" s="56" t="s">
        <v>280</v>
      </c>
      <c r="D8338" s="57" t="s">
        <v>5767</v>
      </c>
      <c r="E8338" s="72" t="s">
        <v>5759</v>
      </c>
      <c r="F8338" s="56" t="s">
        <v>5669</v>
      </c>
    </row>
    <row r="8339" spans="1:6" x14ac:dyDescent="0.25">
      <c r="A8339" s="56" t="s">
        <v>3600</v>
      </c>
      <c r="B8339" s="56" t="s">
        <v>5669</v>
      </c>
      <c r="C8339" s="56" t="s">
        <v>280</v>
      </c>
      <c r="D8339" s="57" t="s">
        <v>5767</v>
      </c>
      <c r="E8339" s="72" t="s">
        <v>5759</v>
      </c>
      <c r="F8339" s="56" t="s">
        <v>5669</v>
      </c>
    </row>
    <row r="8340" spans="1:6" x14ac:dyDescent="0.25">
      <c r="A8340" s="56" t="s">
        <v>3602</v>
      </c>
      <c r="B8340" s="56" t="s">
        <v>5669</v>
      </c>
      <c r="C8340" s="56" t="s">
        <v>280</v>
      </c>
      <c r="D8340" s="57" t="s">
        <v>5767</v>
      </c>
      <c r="E8340" s="72" t="s">
        <v>5759</v>
      </c>
      <c r="F8340" s="56" t="s">
        <v>5669</v>
      </c>
    </row>
    <row r="8341" spans="1:6" x14ac:dyDescent="0.25">
      <c r="A8341" s="56" t="s">
        <v>1003</v>
      </c>
      <c r="B8341" s="56" t="s">
        <v>5669</v>
      </c>
      <c r="C8341" s="56" t="s">
        <v>280</v>
      </c>
      <c r="D8341" s="57" t="s">
        <v>5767</v>
      </c>
      <c r="E8341" s="72" t="s">
        <v>5759</v>
      </c>
      <c r="F8341" s="56" t="s">
        <v>5669</v>
      </c>
    </row>
    <row r="8342" spans="1:6" x14ac:dyDescent="0.25">
      <c r="A8342" s="56" t="s">
        <v>681</v>
      </c>
      <c r="B8342" s="56" t="s">
        <v>5669</v>
      </c>
      <c r="C8342" s="56" t="s">
        <v>280</v>
      </c>
      <c r="D8342" s="57" t="s">
        <v>5767</v>
      </c>
      <c r="E8342" s="72" t="s">
        <v>5759</v>
      </c>
      <c r="F8342" s="56" t="s">
        <v>5669</v>
      </c>
    </row>
    <row r="8343" spans="1:6" x14ac:dyDescent="0.25">
      <c r="A8343" s="56" t="s">
        <v>869</v>
      </c>
      <c r="B8343" s="56" t="s">
        <v>5669</v>
      </c>
      <c r="C8343" s="56" t="s">
        <v>280</v>
      </c>
      <c r="D8343" s="57" t="s">
        <v>5767</v>
      </c>
      <c r="E8343" s="72" t="s">
        <v>5759</v>
      </c>
      <c r="F8343" s="56" t="s">
        <v>5669</v>
      </c>
    </row>
    <row r="8344" spans="1:6" x14ac:dyDescent="0.25">
      <c r="A8344" s="56" t="s">
        <v>969</v>
      </c>
      <c r="B8344" s="56" t="s">
        <v>5669</v>
      </c>
      <c r="C8344" s="56" t="s">
        <v>280</v>
      </c>
      <c r="D8344" s="57" t="s">
        <v>5767</v>
      </c>
      <c r="E8344" s="72" t="s">
        <v>5759</v>
      </c>
      <c r="F8344" s="56" t="s">
        <v>5669</v>
      </c>
    </row>
    <row r="8345" spans="1:6" x14ac:dyDescent="0.25">
      <c r="A8345" s="56" t="s">
        <v>1007</v>
      </c>
      <c r="B8345" s="56" t="s">
        <v>5669</v>
      </c>
      <c r="C8345" s="56" t="s">
        <v>280</v>
      </c>
      <c r="D8345" s="57" t="s">
        <v>5767</v>
      </c>
      <c r="E8345" s="72" t="s">
        <v>5759</v>
      </c>
      <c r="F8345" s="56" t="s">
        <v>5669</v>
      </c>
    </row>
    <row r="8346" spans="1:6" x14ac:dyDescent="0.25">
      <c r="A8346" s="56" t="s">
        <v>843</v>
      </c>
      <c r="B8346" s="56" t="s">
        <v>5669</v>
      </c>
      <c r="C8346" s="56" t="s">
        <v>280</v>
      </c>
      <c r="D8346" s="57" t="s">
        <v>5767</v>
      </c>
      <c r="E8346" s="72" t="s">
        <v>5759</v>
      </c>
      <c r="F8346" s="56" t="s">
        <v>5669</v>
      </c>
    </row>
    <row r="8347" spans="1:6" x14ac:dyDescent="0.25">
      <c r="A8347" s="56" t="s">
        <v>3632</v>
      </c>
      <c r="B8347" s="56" t="s">
        <v>5669</v>
      </c>
      <c r="C8347" s="56" t="s">
        <v>280</v>
      </c>
      <c r="D8347" s="57" t="s">
        <v>5767</v>
      </c>
      <c r="E8347" s="72" t="s">
        <v>5759</v>
      </c>
      <c r="F8347" s="56" t="s">
        <v>5669</v>
      </c>
    </row>
    <row r="8348" spans="1:6" x14ac:dyDescent="0.25">
      <c r="A8348" s="56" t="s">
        <v>817</v>
      </c>
      <c r="B8348" s="56" t="s">
        <v>5669</v>
      </c>
      <c r="C8348" s="56" t="s">
        <v>280</v>
      </c>
      <c r="D8348" s="57" t="s">
        <v>5767</v>
      </c>
      <c r="E8348" s="72" t="s">
        <v>5759</v>
      </c>
      <c r="F8348" s="56" t="s">
        <v>5669</v>
      </c>
    </row>
    <row r="8349" spans="1:6" x14ac:dyDescent="0.25">
      <c r="A8349" s="56" t="s">
        <v>3457</v>
      </c>
      <c r="B8349" s="56" t="s">
        <v>5669</v>
      </c>
      <c r="C8349" s="56" t="s">
        <v>280</v>
      </c>
      <c r="D8349" s="57" t="s">
        <v>5767</v>
      </c>
      <c r="E8349" s="72" t="s">
        <v>5759</v>
      </c>
      <c r="F8349" s="56" t="s">
        <v>5669</v>
      </c>
    </row>
    <row r="8350" spans="1:6" x14ac:dyDescent="0.25">
      <c r="A8350" s="56" t="s">
        <v>3397</v>
      </c>
      <c r="B8350" s="56" t="s">
        <v>5669</v>
      </c>
      <c r="C8350" s="56" t="s">
        <v>280</v>
      </c>
      <c r="D8350" s="57" t="s">
        <v>5767</v>
      </c>
      <c r="E8350" s="72" t="s">
        <v>5759</v>
      </c>
      <c r="F8350" s="56" t="s">
        <v>5669</v>
      </c>
    </row>
    <row r="8351" spans="1:6" x14ac:dyDescent="0.25">
      <c r="A8351" s="56" t="s">
        <v>970</v>
      </c>
      <c r="B8351" s="56" t="s">
        <v>5669</v>
      </c>
      <c r="C8351" s="56" t="s">
        <v>280</v>
      </c>
      <c r="D8351" s="57" t="s">
        <v>5767</v>
      </c>
      <c r="E8351" s="72" t="s">
        <v>5759</v>
      </c>
      <c r="F8351" s="56" t="s">
        <v>5669</v>
      </c>
    </row>
    <row r="8352" spans="1:6" x14ac:dyDescent="0.25">
      <c r="A8352" s="56" t="s">
        <v>3398</v>
      </c>
      <c r="B8352" s="56" t="s">
        <v>5669</v>
      </c>
      <c r="C8352" s="56" t="s">
        <v>280</v>
      </c>
      <c r="D8352" s="57" t="s">
        <v>5767</v>
      </c>
      <c r="E8352" s="72" t="s">
        <v>5759</v>
      </c>
      <c r="F8352" s="56" t="s">
        <v>5669</v>
      </c>
    </row>
    <row r="8353" spans="1:6" x14ac:dyDescent="0.25">
      <c r="A8353" s="56" t="s">
        <v>971</v>
      </c>
      <c r="B8353" s="56" t="s">
        <v>5669</v>
      </c>
      <c r="C8353" s="56" t="s">
        <v>280</v>
      </c>
      <c r="D8353" s="57" t="s">
        <v>5767</v>
      </c>
      <c r="E8353" s="72" t="s">
        <v>5759</v>
      </c>
      <c r="F8353" s="56" t="s">
        <v>5669</v>
      </c>
    </row>
    <row r="8354" spans="1:6" x14ac:dyDescent="0.25">
      <c r="A8354" s="56" t="s">
        <v>939</v>
      </c>
      <c r="B8354" s="56" t="s">
        <v>5669</v>
      </c>
      <c r="C8354" s="56" t="s">
        <v>280</v>
      </c>
      <c r="D8354" s="57" t="s">
        <v>5767</v>
      </c>
      <c r="E8354" s="72" t="s">
        <v>5759</v>
      </c>
      <c r="F8354" s="56" t="s">
        <v>5669</v>
      </c>
    </row>
    <row r="8355" spans="1:6" x14ac:dyDescent="0.25">
      <c r="A8355" s="56" t="s">
        <v>3654</v>
      </c>
      <c r="B8355" s="56" t="s">
        <v>5669</v>
      </c>
      <c r="C8355" s="56" t="s">
        <v>280</v>
      </c>
      <c r="D8355" s="57" t="s">
        <v>5767</v>
      </c>
      <c r="E8355" s="72" t="s">
        <v>5759</v>
      </c>
      <c r="F8355" s="56" t="s">
        <v>5669</v>
      </c>
    </row>
    <row r="8356" spans="1:6" x14ac:dyDescent="0.25">
      <c r="A8356" s="56" t="s">
        <v>847</v>
      </c>
      <c r="B8356" s="56" t="s">
        <v>5669</v>
      </c>
      <c r="C8356" s="56" t="s">
        <v>280</v>
      </c>
      <c r="D8356" s="57" t="s">
        <v>5767</v>
      </c>
      <c r="E8356" s="72" t="s">
        <v>5759</v>
      </c>
      <c r="F8356" s="56" t="s">
        <v>5669</v>
      </c>
    </row>
    <row r="8357" spans="1:6" x14ac:dyDescent="0.25">
      <c r="A8357" s="56" t="s">
        <v>3608</v>
      </c>
      <c r="B8357" s="56" t="s">
        <v>5669</v>
      </c>
      <c r="C8357" s="56" t="s">
        <v>280</v>
      </c>
      <c r="D8357" s="57" t="s">
        <v>5767</v>
      </c>
      <c r="E8357" s="72" t="s">
        <v>5759</v>
      </c>
      <c r="F8357" s="56" t="s">
        <v>5669</v>
      </c>
    </row>
    <row r="8358" spans="1:6" x14ac:dyDescent="0.25">
      <c r="A8358" s="56" t="s">
        <v>516</v>
      </c>
      <c r="B8358" s="56" t="s">
        <v>5669</v>
      </c>
      <c r="C8358" s="56" t="s">
        <v>280</v>
      </c>
      <c r="D8358" s="57" t="s">
        <v>5767</v>
      </c>
      <c r="E8358" s="72" t="s">
        <v>5759</v>
      </c>
      <c r="F8358" s="56" t="s">
        <v>5669</v>
      </c>
    </row>
    <row r="8359" spans="1:6" x14ac:dyDescent="0.25">
      <c r="A8359" s="56" t="s">
        <v>4062</v>
      </c>
      <c r="B8359" s="56" t="s">
        <v>5669</v>
      </c>
      <c r="C8359" s="56" t="s">
        <v>280</v>
      </c>
      <c r="D8359" s="57" t="s">
        <v>5767</v>
      </c>
      <c r="E8359" s="72" t="s">
        <v>5759</v>
      </c>
      <c r="F8359" s="56" t="s">
        <v>5669</v>
      </c>
    </row>
    <row r="8360" spans="1:6" x14ac:dyDescent="0.25">
      <c r="A8360" s="56" t="s">
        <v>3612</v>
      </c>
      <c r="B8360" s="56" t="s">
        <v>5669</v>
      </c>
      <c r="C8360" s="56" t="s">
        <v>280</v>
      </c>
      <c r="D8360" s="57" t="s">
        <v>5767</v>
      </c>
      <c r="E8360" s="72" t="s">
        <v>5759</v>
      </c>
      <c r="F8360" s="56" t="s">
        <v>5669</v>
      </c>
    </row>
    <row r="8361" spans="1:6" x14ac:dyDescent="0.25">
      <c r="A8361" s="56" t="s">
        <v>877</v>
      </c>
      <c r="B8361" s="56" t="s">
        <v>5669</v>
      </c>
      <c r="C8361" s="56" t="s">
        <v>280</v>
      </c>
      <c r="D8361" s="57" t="s">
        <v>5767</v>
      </c>
      <c r="E8361" s="72" t="s">
        <v>5759</v>
      </c>
      <c r="F8361" s="56" t="s">
        <v>5669</v>
      </c>
    </row>
    <row r="8362" spans="1:6" x14ac:dyDescent="0.25">
      <c r="A8362" s="56" t="s">
        <v>826</v>
      </c>
      <c r="B8362" s="56" t="s">
        <v>5670</v>
      </c>
      <c r="C8362" s="56" t="s">
        <v>1057</v>
      </c>
      <c r="D8362" s="57" t="s">
        <v>5767</v>
      </c>
      <c r="E8362" s="72" t="s">
        <v>5759</v>
      </c>
      <c r="F8362" s="56" t="s">
        <v>5670</v>
      </c>
    </row>
    <row r="8363" spans="1:6" x14ac:dyDescent="0.25">
      <c r="A8363" s="56" t="s">
        <v>692</v>
      </c>
      <c r="B8363" s="56" t="s">
        <v>5670</v>
      </c>
      <c r="C8363" s="56" t="s">
        <v>1057</v>
      </c>
      <c r="D8363" s="57" t="s">
        <v>5767</v>
      </c>
      <c r="E8363" s="72" t="s">
        <v>5759</v>
      </c>
      <c r="F8363" s="56" t="s">
        <v>5670</v>
      </c>
    </row>
    <row r="8364" spans="1:6" x14ac:dyDescent="0.25">
      <c r="A8364" s="56" t="s">
        <v>981</v>
      </c>
      <c r="B8364" s="56" t="s">
        <v>5670</v>
      </c>
      <c r="C8364" s="56" t="s">
        <v>1057</v>
      </c>
      <c r="D8364" s="57" t="s">
        <v>5767</v>
      </c>
      <c r="E8364" s="72" t="s">
        <v>5759</v>
      </c>
      <c r="F8364" s="56" t="s">
        <v>5670</v>
      </c>
    </row>
    <row r="8365" spans="1:6" x14ac:dyDescent="0.25">
      <c r="A8365" s="56" t="s">
        <v>3810</v>
      </c>
      <c r="B8365" s="56" t="s">
        <v>5670</v>
      </c>
      <c r="C8365" s="56" t="s">
        <v>1057</v>
      </c>
      <c r="D8365" s="57" t="s">
        <v>5767</v>
      </c>
      <c r="E8365" s="72" t="s">
        <v>5759</v>
      </c>
      <c r="F8365" s="56" t="s">
        <v>5670</v>
      </c>
    </row>
    <row r="8366" spans="1:6" x14ac:dyDescent="0.25">
      <c r="A8366" s="56" t="s">
        <v>397</v>
      </c>
      <c r="B8366" s="56" t="s">
        <v>5670</v>
      </c>
      <c r="C8366" s="56" t="s">
        <v>1057</v>
      </c>
      <c r="D8366" s="57" t="s">
        <v>5767</v>
      </c>
      <c r="E8366" s="72" t="s">
        <v>5759</v>
      </c>
      <c r="F8366" s="56" t="s">
        <v>5670</v>
      </c>
    </row>
    <row r="8367" spans="1:6" x14ac:dyDescent="0.25">
      <c r="A8367" s="56" t="s">
        <v>880</v>
      </c>
      <c r="B8367" s="56" t="s">
        <v>5670</v>
      </c>
      <c r="C8367" s="56" t="s">
        <v>1057</v>
      </c>
      <c r="D8367" s="57" t="s">
        <v>5767</v>
      </c>
      <c r="E8367" s="72" t="s">
        <v>5759</v>
      </c>
      <c r="F8367" s="56" t="s">
        <v>5670</v>
      </c>
    </row>
    <row r="8368" spans="1:6" x14ac:dyDescent="0.25">
      <c r="A8368" s="56" t="s">
        <v>949</v>
      </c>
      <c r="B8368" s="56" t="s">
        <v>5670</v>
      </c>
      <c r="C8368" s="56" t="s">
        <v>1057</v>
      </c>
      <c r="D8368" s="57" t="s">
        <v>5767</v>
      </c>
      <c r="E8368" s="72" t="s">
        <v>5759</v>
      </c>
      <c r="F8368" s="56" t="s">
        <v>5670</v>
      </c>
    </row>
    <row r="8369" spans="1:6" x14ac:dyDescent="0.25">
      <c r="A8369" s="56" t="s">
        <v>803</v>
      </c>
      <c r="B8369" s="56" t="s">
        <v>5670</v>
      </c>
      <c r="C8369" s="56" t="s">
        <v>1057</v>
      </c>
      <c r="D8369" s="57" t="s">
        <v>5767</v>
      </c>
      <c r="E8369" s="72" t="s">
        <v>5759</v>
      </c>
      <c r="F8369" s="56" t="s">
        <v>5670</v>
      </c>
    </row>
    <row r="8370" spans="1:6" x14ac:dyDescent="0.25">
      <c r="A8370" s="56" t="s">
        <v>883</v>
      </c>
      <c r="B8370" s="56" t="s">
        <v>5670</v>
      </c>
      <c r="C8370" s="56" t="s">
        <v>1057</v>
      </c>
      <c r="D8370" s="57" t="s">
        <v>5767</v>
      </c>
      <c r="E8370" s="72" t="s">
        <v>5759</v>
      </c>
      <c r="F8370" s="56" t="s">
        <v>5670</v>
      </c>
    </row>
    <row r="8371" spans="1:6" x14ac:dyDescent="0.25">
      <c r="A8371" s="56" t="s">
        <v>985</v>
      </c>
      <c r="B8371" s="56" t="s">
        <v>5670</v>
      </c>
      <c r="C8371" s="56" t="s">
        <v>1057</v>
      </c>
      <c r="D8371" s="57" t="s">
        <v>5767</v>
      </c>
      <c r="E8371" s="72" t="s">
        <v>5759</v>
      </c>
      <c r="F8371" s="56" t="s">
        <v>5670</v>
      </c>
    </row>
    <row r="8372" spans="1:6" x14ac:dyDescent="0.25">
      <c r="A8372" s="56" t="s">
        <v>806</v>
      </c>
      <c r="B8372" s="56" t="s">
        <v>5670</v>
      </c>
      <c r="C8372" s="56" t="s">
        <v>1057</v>
      </c>
      <c r="D8372" s="57" t="s">
        <v>5767</v>
      </c>
      <c r="E8372" s="72" t="s">
        <v>5759</v>
      </c>
      <c r="F8372" s="56" t="s">
        <v>5670</v>
      </c>
    </row>
    <row r="8373" spans="1:6" x14ac:dyDescent="0.25">
      <c r="A8373" s="56" t="s">
        <v>3812</v>
      </c>
      <c r="B8373" s="56" t="s">
        <v>5670</v>
      </c>
      <c r="C8373" s="56" t="s">
        <v>1057</v>
      </c>
      <c r="D8373" s="57" t="s">
        <v>5767</v>
      </c>
      <c r="E8373" s="72" t="s">
        <v>5759</v>
      </c>
      <c r="F8373" s="56" t="s">
        <v>5670</v>
      </c>
    </row>
    <row r="8374" spans="1:6" x14ac:dyDescent="0.25">
      <c r="A8374" s="56" t="s">
        <v>3813</v>
      </c>
      <c r="B8374" s="56" t="s">
        <v>5670</v>
      </c>
      <c r="C8374" s="56" t="s">
        <v>1057</v>
      </c>
      <c r="D8374" s="57" t="s">
        <v>5767</v>
      </c>
      <c r="E8374" s="72" t="s">
        <v>5759</v>
      </c>
      <c r="F8374" s="56" t="s">
        <v>5670</v>
      </c>
    </row>
    <row r="8375" spans="1:6" x14ac:dyDescent="0.25">
      <c r="A8375" s="56" t="s">
        <v>1278</v>
      </c>
      <c r="B8375" s="56" t="s">
        <v>5670</v>
      </c>
      <c r="C8375" s="56" t="s">
        <v>1057</v>
      </c>
      <c r="D8375" s="57" t="s">
        <v>5767</v>
      </c>
      <c r="E8375" s="72" t="s">
        <v>5759</v>
      </c>
      <c r="F8375" s="56" t="s">
        <v>5670</v>
      </c>
    </row>
    <row r="8376" spans="1:6" x14ac:dyDescent="0.25">
      <c r="A8376" s="56" t="s">
        <v>4048</v>
      </c>
      <c r="B8376" s="56" t="s">
        <v>5670</v>
      </c>
      <c r="C8376" s="56" t="s">
        <v>1057</v>
      </c>
      <c r="D8376" s="57" t="s">
        <v>5767</v>
      </c>
      <c r="E8376" s="72" t="s">
        <v>5759</v>
      </c>
      <c r="F8376" s="56" t="s">
        <v>5670</v>
      </c>
    </row>
    <row r="8377" spans="1:6" x14ac:dyDescent="0.25">
      <c r="A8377" s="56" t="s">
        <v>987</v>
      </c>
      <c r="B8377" s="56" t="s">
        <v>5670</v>
      </c>
      <c r="C8377" s="56" t="s">
        <v>1057</v>
      </c>
      <c r="D8377" s="57" t="s">
        <v>5767</v>
      </c>
      <c r="E8377" s="72" t="s">
        <v>5759</v>
      </c>
      <c r="F8377" s="56" t="s">
        <v>5670</v>
      </c>
    </row>
    <row r="8378" spans="1:6" x14ac:dyDescent="0.25">
      <c r="A8378" s="56" t="s">
        <v>886</v>
      </c>
      <c r="B8378" s="56" t="s">
        <v>5670</v>
      </c>
      <c r="C8378" s="56" t="s">
        <v>1057</v>
      </c>
      <c r="D8378" s="57" t="s">
        <v>5767</v>
      </c>
      <c r="E8378" s="72" t="s">
        <v>5759</v>
      </c>
      <c r="F8378" s="56" t="s">
        <v>5670</v>
      </c>
    </row>
    <row r="8379" spans="1:6" x14ac:dyDescent="0.25">
      <c r="A8379" s="56" t="s">
        <v>3386</v>
      </c>
      <c r="B8379" s="56" t="s">
        <v>5670</v>
      </c>
      <c r="C8379" s="56" t="s">
        <v>1057</v>
      </c>
      <c r="D8379" s="57" t="s">
        <v>5767</v>
      </c>
      <c r="E8379" s="72" t="s">
        <v>5759</v>
      </c>
      <c r="F8379" s="56" t="s">
        <v>5670</v>
      </c>
    </row>
    <row r="8380" spans="1:6" x14ac:dyDescent="0.25">
      <c r="A8380" s="56" t="s">
        <v>807</v>
      </c>
      <c r="B8380" s="56" t="s">
        <v>5670</v>
      </c>
      <c r="C8380" s="56" t="s">
        <v>1057</v>
      </c>
      <c r="D8380" s="57" t="s">
        <v>5767</v>
      </c>
      <c r="E8380" s="72" t="s">
        <v>5759</v>
      </c>
      <c r="F8380" s="56" t="s">
        <v>5670</v>
      </c>
    </row>
    <row r="8381" spans="1:6" x14ac:dyDescent="0.25">
      <c r="A8381" s="56" t="s">
        <v>888</v>
      </c>
      <c r="B8381" s="56" t="s">
        <v>5670</v>
      </c>
      <c r="C8381" s="56" t="s">
        <v>1057</v>
      </c>
      <c r="D8381" s="57" t="s">
        <v>5767</v>
      </c>
      <c r="E8381" s="72" t="s">
        <v>5759</v>
      </c>
      <c r="F8381" s="56" t="s">
        <v>5670</v>
      </c>
    </row>
    <row r="8382" spans="1:6" x14ac:dyDescent="0.25">
      <c r="A8382" s="56" t="s">
        <v>959</v>
      </c>
      <c r="B8382" s="56" t="s">
        <v>5670</v>
      </c>
      <c r="C8382" s="56" t="s">
        <v>1057</v>
      </c>
      <c r="D8382" s="57" t="s">
        <v>5767</v>
      </c>
      <c r="E8382" s="72" t="s">
        <v>5759</v>
      </c>
      <c r="F8382" s="56" t="s">
        <v>5670</v>
      </c>
    </row>
    <row r="8383" spans="1:6" x14ac:dyDescent="0.25">
      <c r="A8383" s="56" t="s">
        <v>963</v>
      </c>
      <c r="B8383" s="56" t="s">
        <v>5670</v>
      </c>
      <c r="C8383" s="56" t="s">
        <v>1057</v>
      </c>
      <c r="D8383" s="57" t="s">
        <v>5767</v>
      </c>
      <c r="E8383" s="72" t="s">
        <v>5759</v>
      </c>
      <c r="F8383" s="56" t="s">
        <v>5670</v>
      </c>
    </row>
    <row r="8384" spans="1:6" x14ac:dyDescent="0.25">
      <c r="A8384" s="56" t="s">
        <v>3595</v>
      </c>
      <c r="B8384" s="56" t="s">
        <v>5670</v>
      </c>
      <c r="C8384" s="56" t="s">
        <v>1057</v>
      </c>
      <c r="D8384" s="57" t="s">
        <v>5767</v>
      </c>
      <c r="E8384" s="72" t="s">
        <v>5759</v>
      </c>
      <c r="F8384" s="56" t="s">
        <v>5670</v>
      </c>
    </row>
    <row r="8385" spans="1:6" x14ac:dyDescent="0.25">
      <c r="A8385" s="56" t="s">
        <v>967</v>
      </c>
      <c r="B8385" s="56" t="s">
        <v>5670</v>
      </c>
      <c r="C8385" s="56" t="s">
        <v>1057</v>
      </c>
      <c r="D8385" s="57" t="s">
        <v>5767</v>
      </c>
      <c r="E8385" s="72" t="s">
        <v>5759</v>
      </c>
      <c r="F8385" s="56" t="s">
        <v>5670</v>
      </c>
    </row>
    <row r="8386" spans="1:6" x14ac:dyDescent="0.25">
      <c r="A8386" s="56" t="s">
        <v>995</v>
      </c>
      <c r="B8386" s="56" t="s">
        <v>5670</v>
      </c>
      <c r="C8386" s="56" t="s">
        <v>1057</v>
      </c>
      <c r="D8386" s="57" t="s">
        <v>5767</v>
      </c>
      <c r="E8386" s="72" t="s">
        <v>5759</v>
      </c>
      <c r="F8386" s="56" t="s">
        <v>5670</v>
      </c>
    </row>
    <row r="8387" spans="1:6" x14ac:dyDescent="0.25">
      <c r="A8387" s="56" t="s">
        <v>999</v>
      </c>
      <c r="B8387" s="56" t="s">
        <v>5670</v>
      </c>
      <c r="C8387" s="56" t="s">
        <v>1057</v>
      </c>
      <c r="D8387" s="57" t="s">
        <v>5767</v>
      </c>
      <c r="E8387" s="72" t="s">
        <v>5759</v>
      </c>
      <c r="F8387" s="56" t="s">
        <v>5670</v>
      </c>
    </row>
    <row r="8388" spans="1:6" x14ac:dyDescent="0.25">
      <c r="A8388" s="56" t="s">
        <v>931</v>
      </c>
      <c r="B8388" s="56" t="s">
        <v>5670</v>
      </c>
      <c r="C8388" s="56" t="s">
        <v>1057</v>
      </c>
      <c r="D8388" s="57" t="s">
        <v>5767</v>
      </c>
      <c r="E8388" s="72" t="s">
        <v>5759</v>
      </c>
      <c r="F8388" s="56" t="s">
        <v>5670</v>
      </c>
    </row>
    <row r="8389" spans="1:6" x14ac:dyDescent="0.25">
      <c r="A8389" s="56" t="s">
        <v>897</v>
      </c>
      <c r="B8389" s="56" t="s">
        <v>5670</v>
      </c>
      <c r="C8389" s="56" t="s">
        <v>5778</v>
      </c>
      <c r="D8389" s="57" t="s">
        <v>5767</v>
      </c>
      <c r="E8389" s="72" t="s">
        <v>5759</v>
      </c>
      <c r="F8389" s="56" t="s">
        <v>5670</v>
      </c>
    </row>
    <row r="8390" spans="1:6" x14ac:dyDescent="0.25">
      <c r="A8390" s="56" t="s">
        <v>932</v>
      </c>
      <c r="B8390" s="56" t="s">
        <v>5670</v>
      </c>
      <c r="C8390" s="56" t="s">
        <v>5778</v>
      </c>
      <c r="D8390" s="57" t="s">
        <v>5767</v>
      </c>
      <c r="E8390" s="72" t="s">
        <v>5759</v>
      </c>
      <c r="F8390" s="56" t="s">
        <v>5670</v>
      </c>
    </row>
    <row r="8391" spans="1:6" x14ac:dyDescent="0.25">
      <c r="A8391" s="56" t="s">
        <v>3630</v>
      </c>
      <c r="B8391" s="56" t="s">
        <v>5670</v>
      </c>
      <c r="C8391" s="56" t="s">
        <v>5778</v>
      </c>
      <c r="D8391" s="57" t="s">
        <v>5767</v>
      </c>
      <c r="E8391" s="72" t="s">
        <v>5759</v>
      </c>
      <c r="F8391" s="56" t="s">
        <v>5670</v>
      </c>
    </row>
    <row r="8392" spans="1:6" x14ac:dyDescent="0.25">
      <c r="A8392" s="56" t="s">
        <v>933</v>
      </c>
      <c r="B8392" s="56" t="s">
        <v>5670</v>
      </c>
      <c r="C8392" s="56" t="s">
        <v>5778</v>
      </c>
      <c r="D8392" s="57" t="s">
        <v>5767</v>
      </c>
      <c r="E8392" s="72" t="s">
        <v>5759</v>
      </c>
      <c r="F8392" s="56" t="s">
        <v>5670</v>
      </c>
    </row>
    <row r="8393" spans="1:6" x14ac:dyDescent="0.25">
      <c r="A8393" s="56" t="s">
        <v>1004</v>
      </c>
      <c r="B8393" s="56" t="s">
        <v>5670</v>
      </c>
      <c r="C8393" s="56" t="s">
        <v>5778</v>
      </c>
      <c r="D8393" s="57" t="s">
        <v>5767</v>
      </c>
      <c r="E8393" s="72" t="s">
        <v>5759</v>
      </c>
      <c r="F8393" s="56" t="s">
        <v>5670</v>
      </c>
    </row>
    <row r="8394" spans="1:6" x14ac:dyDescent="0.25">
      <c r="A8394" s="56" t="s">
        <v>1005</v>
      </c>
      <c r="B8394" s="56" t="s">
        <v>5670</v>
      </c>
      <c r="C8394" s="56" t="s">
        <v>5778</v>
      </c>
      <c r="D8394" s="57" t="s">
        <v>5767</v>
      </c>
      <c r="E8394" s="72" t="s">
        <v>5759</v>
      </c>
      <c r="F8394" s="56" t="s">
        <v>5670</v>
      </c>
    </row>
    <row r="8395" spans="1:6" x14ac:dyDescent="0.25">
      <c r="A8395" s="56" t="s">
        <v>870</v>
      </c>
      <c r="B8395" s="56" t="s">
        <v>5670</v>
      </c>
      <c r="C8395" s="56" t="s">
        <v>5778</v>
      </c>
      <c r="D8395" s="57" t="s">
        <v>5767</v>
      </c>
      <c r="E8395" s="72" t="s">
        <v>5759</v>
      </c>
      <c r="F8395" s="56" t="s">
        <v>5670</v>
      </c>
    </row>
    <row r="8396" spans="1:6" x14ac:dyDescent="0.25">
      <c r="A8396" s="56" t="s">
        <v>1006</v>
      </c>
      <c r="B8396" s="56" t="s">
        <v>5670</v>
      </c>
      <c r="C8396" s="56" t="s">
        <v>5778</v>
      </c>
      <c r="D8396" s="57" t="s">
        <v>5767</v>
      </c>
      <c r="E8396" s="72" t="s">
        <v>5759</v>
      </c>
      <c r="F8396" s="56" t="s">
        <v>5670</v>
      </c>
    </row>
    <row r="8397" spans="1:6" x14ac:dyDescent="0.25">
      <c r="A8397" s="56" t="s">
        <v>3603</v>
      </c>
      <c r="B8397" s="56" t="s">
        <v>5670</v>
      </c>
      <c r="C8397" s="56" t="s">
        <v>5778</v>
      </c>
      <c r="D8397" s="57" t="s">
        <v>5767</v>
      </c>
      <c r="E8397" s="72" t="s">
        <v>5759</v>
      </c>
      <c r="F8397" s="56" t="s">
        <v>5670</v>
      </c>
    </row>
    <row r="8398" spans="1:6" x14ac:dyDescent="0.25">
      <c r="A8398" s="56" t="s">
        <v>935</v>
      </c>
      <c r="B8398" s="56" t="s">
        <v>5670</v>
      </c>
      <c r="C8398" s="56" t="s">
        <v>5778</v>
      </c>
      <c r="D8398" s="57" t="s">
        <v>5767</v>
      </c>
      <c r="E8398" s="72" t="s">
        <v>5759</v>
      </c>
      <c r="F8398" s="56" t="s">
        <v>5670</v>
      </c>
    </row>
    <row r="8399" spans="1:6" x14ac:dyDescent="0.25">
      <c r="A8399" s="56" t="s">
        <v>842</v>
      </c>
      <c r="B8399" s="56" t="s">
        <v>5670</v>
      </c>
      <c r="C8399" s="56" t="s">
        <v>5778</v>
      </c>
      <c r="D8399" s="57" t="s">
        <v>5767</v>
      </c>
      <c r="E8399" s="72" t="s">
        <v>5759</v>
      </c>
      <c r="F8399" s="56" t="s">
        <v>5670</v>
      </c>
    </row>
    <row r="8400" spans="1:6" x14ac:dyDescent="0.25">
      <c r="A8400" s="56" t="s">
        <v>900</v>
      </c>
      <c r="B8400" s="56" t="s">
        <v>5670</v>
      </c>
      <c r="C8400" s="56" t="s">
        <v>5778</v>
      </c>
      <c r="D8400" s="57" t="s">
        <v>5767</v>
      </c>
      <c r="E8400" s="72" t="s">
        <v>5759</v>
      </c>
      <c r="F8400" s="56" t="s">
        <v>5670</v>
      </c>
    </row>
    <row r="8401" spans="1:6" x14ac:dyDescent="0.25">
      <c r="A8401" s="56" t="s">
        <v>818</v>
      </c>
      <c r="B8401" s="56" t="s">
        <v>5670</v>
      </c>
      <c r="C8401" s="56" t="s">
        <v>5778</v>
      </c>
      <c r="D8401" s="57" t="s">
        <v>5767</v>
      </c>
      <c r="E8401" s="72" t="s">
        <v>5759</v>
      </c>
      <c r="F8401" s="56" t="s">
        <v>5670</v>
      </c>
    </row>
    <row r="8402" spans="1:6" x14ac:dyDescent="0.25">
      <c r="A8402" s="56" t="s">
        <v>3604</v>
      </c>
      <c r="B8402" s="56" t="s">
        <v>5670</v>
      </c>
      <c r="C8402" s="56" t="s">
        <v>5778</v>
      </c>
      <c r="D8402" s="57" t="s">
        <v>5767</v>
      </c>
      <c r="E8402" s="72" t="s">
        <v>5759</v>
      </c>
      <c r="F8402" s="56" t="s">
        <v>5670</v>
      </c>
    </row>
    <row r="8403" spans="1:6" x14ac:dyDescent="0.25">
      <c r="A8403" s="56" t="s">
        <v>901</v>
      </c>
      <c r="B8403" s="56" t="s">
        <v>5670</v>
      </c>
      <c r="C8403" s="56" t="s">
        <v>5778</v>
      </c>
      <c r="D8403" s="57" t="s">
        <v>5767</v>
      </c>
      <c r="E8403" s="72" t="s">
        <v>5759</v>
      </c>
      <c r="F8403" s="56" t="s">
        <v>5670</v>
      </c>
    </row>
    <row r="8404" spans="1:6" x14ac:dyDescent="0.25">
      <c r="A8404" s="56" t="s">
        <v>972</v>
      </c>
      <c r="B8404" s="56" t="s">
        <v>5670</v>
      </c>
      <c r="C8404" s="56" t="s">
        <v>5778</v>
      </c>
      <c r="D8404" s="57" t="s">
        <v>5767</v>
      </c>
      <c r="E8404" s="72" t="s">
        <v>5759</v>
      </c>
      <c r="F8404" s="56" t="s">
        <v>5670</v>
      </c>
    </row>
    <row r="8405" spans="1:6" x14ac:dyDescent="0.25">
      <c r="A8405" s="56" t="s">
        <v>973</v>
      </c>
      <c r="B8405" s="56" t="s">
        <v>5670</v>
      </c>
      <c r="C8405" s="56" t="s">
        <v>5778</v>
      </c>
      <c r="D8405" s="57" t="s">
        <v>5767</v>
      </c>
      <c r="E8405" s="72" t="s">
        <v>5759</v>
      </c>
      <c r="F8405" s="56" t="s">
        <v>5670</v>
      </c>
    </row>
    <row r="8406" spans="1:6" x14ac:dyDescent="0.25">
      <c r="A8406" s="56" t="s">
        <v>902</v>
      </c>
      <c r="B8406" s="56" t="s">
        <v>5670</v>
      </c>
      <c r="C8406" s="56" t="s">
        <v>5778</v>
      </c>
      <c r="D8406" s="57" t="s">
        <v>5767</v>
      </c>
      <c r="E8406" s="72" t="s">
        <v>5759</v>
      </c>
      <c r="F8406" s="56" t="s">
        <v>5670</v>
      </c>
    </row>
    <row r="8407" spans="1:6" x14ac:dyDescent="0.25">
      <c r="A8407" s="56" t="s">
        <v>1015</v>
      </c>
      <c r="B8407" s="56" t="s">
        <v>5670</v>
      </c>
      <c r="C8407" s="56" t="s">
        <v>5778</v>
      </c>
      <c r="D8407" s="57" t="s">
        <v>5767</v>
      </c>
      <c r="E8407" s="72" t="s">
        <v>5759</v>
      </c>
      <c r="F8407" s="56" t="s">
        <v>5670</v>
      </c>
    </row>
    <row r="8408" spans="1:6" x14ac:dyDescent="0.25">
      <c r="A8408" s="56" t="s">
        <v>3610</v>
      </c>
      <c r="B8408" s="56" t="s">
        <v>5670</v>
      </c>
      <c r="C8408" s="56" t="s">
        <v>5778</v>
      </c>
      <c r="D8408" s="57" t="s">
        <v>5767</v>
      </c>
      <c r="E8408" s="72" t="s">
        <v>5759</v>
      </c>
      <c r="F8408" s="56" t="s">
        <v>5670</v>
      </c>
    </row>
    <row r="8409" spans="1:6" x14ac:dyDescent="0.25">
      <c r="A8409" s="56" t="s">
        <v>905</v>
      </c>
      <c r="B8409" s="56" t="s">
        <v>5670</v>
      </c>
      <c r="C8409" s="56" t="s">
        <v>5778</v>
      </c>
      <c r="D8409" s="57" t="s">
        <v>5767</v>
      </c>
      <c r="E8409" s="72" t="s">
        <v>5759</v>
      </c>
      <c r="F8409" s="56" t="s">
        <v>5670</v>
      </c>
    </row>
    <row r="8410" spans="1:6" x14ac:dyDescent="0.25">
      <c r="A8410" s="56" t="s">
        <v>975</v>
      </c>
      <c r="B8410" s="56" t="s">
        <v>5670</v>
      </c>
      <c r="C8410" s="56" t="s">
        <v>5778</v>
      </c>
      <c r="D8410" s="57" t="s">
        <v>5767</v>
      </c>
      <c r="E8410" s="72" t="s">
        <v>5759</v>
      </c>
      <c r="F8410" s="56" t="s">
        <v>5670</v>
      </c>
    </row>
    <row r="8411" spans="1:6" x14ac:dyDescent="0.25">
      <c r="A8411" s="56" t="s">
        <v>3611</v>
      </c>
      <c r="B8411" s="56" t="s">
        <v>5670</v>
      </c>
      <c r="C8411" s="56" t="s">
        <v>5778</v>
      </c>
      <c r="D8411" s="57" t="s">
        <v>5767</v>
      </c>
      <c r="E8411" s="72" t="s">
        <v>5759</v>
      </c>
      <c r="F8411" s="56" t="s">
        <v>5670</v>
      </c>
    </row>
    <row r="8412" spans="1:6" x14ac:dyDescent="0.25">
      <c r="A8412" s="56" t="s">
        <v>1019</v>
      </c>
      <c r="B8412" s="56" t="s">
        <v>5670</v>
      </c>
      <c r="C8412" s="56" t="s">
        <v>5778</v>
      </c>
      <c r="D8412" s="57" t="s">
        <v>5767</v>
      </c>
      <c r="E8412" s="72" t="s">
        <v>5759</v>
      </c>
      <c r="F8412" s="56" t="s">
        <v>5670</v>
      </c>
    </row>
    <row r="8413" spans="1:6" x14ac:dyDescent="0.25">
      <c r="A8413" s="56" t="s">
        <v>907</v>
      </c>
      <c r="B8413" s="56" t="s">
        <v>5670</v>
      </c>
      <c r="C8413" s="56" t="s">
        <v>5778</v>
      </c>
      <c r="D8413" s="57" t="s">
        <v>5767</v>
      </c>
      <c r="E8413" s="72" t="s">
        <v>5759</v>
      </c>
      <c r="F8413" s="56" t="s">
        <v>5670</v>
      </c>
    </row>
    <row r="8414" spans="1:6" x14ac:dyDescent="0.25">
      <c r="A8414" s="56" t="s">
        <v>1388</v>
      </c>
      <c r="B8414" s="56" t="s">
        <v>5670</v>
      </c>
      <c r="C8414" s="56" t="s">
        <v>5778</v>
      </c>
      <c r="D8414" s="57" t="s">
        <v>5767</v>
      </c>
      <c r="E8414" s="72" t="s">
        <v>5759</v>
      </c>
      <c r="F8414" s="56" t="s">
        <v>5670</v>
      </c>
    </row>
    <row r="8415" spans="1:6" x14ac:dyDescent="0.25">
      <c r="A8415" s="56" t="s">
        <v>778</v>
      </c>
      <c r="B8415" s="56" t="s">
        <v>5670</v>
      </c>
      <c r="C8415" s="56" t="s">
        <v>5778</v>
      </c>
      <c r="D8415" s="57" t="s">
        <v>5767</v>
      </c>
      <c r="E8415" s="72" t="s">
        <v>5759</v>
      </c>
      <c r="F8415" s="56" t="s">
        <v>5670</v>
      </c>
    </row>
    <row r="8416" spans="1:6" x14ac:dyDescent="0.25">
      <c r="A8416" s="56" t="s">
        <v>3375</v>
      </c>
      <c r="B8416" s="56" t="s">
        <v>5671</v>
      </c>
      <c r="C8416" s="56" t="s">
        <v>1263</v>
      </c>
      <c r="D8416" s="57" t="s">
        <v>5767</v>
      </c>
      <c r="E8416" s="72" t="s">
        <v>5759</v>
      </c>
      <c r="F8416" s="56" t="s">
        <v>5671</v>
      </c>
    </row>
    <row r="8417" spans="1:6" x14ac:dyDescent="0.25">
      <c r="A8417" s="56" t="s">
        <v>3582</v>
      </c>
      <c r="B8417" s="56" t="s">
        <v>5671</v>
      </c>
      <c r="C8417" s="56" t="s">
        <v>1263</v>
      </c>
      <c r="D8417" s="57" t="s">
        <v>5767</v>
      </c>
      <c r="E8417" s="72" t="s">
        <v>5759</v>
      </c>
      <c r="F8417" s="56" t="s">
        <v>5671</v>
      </c>
    </row>
    <row r="8418" spans="1:6" x14ac:dyDescent="0.25">
      <c r="A8418" s="56" t="s">
        <v>3636</v>
      </c>
      <c r="B8418" s="56" t="s">
        <v>5671</v>
      </c>
      <c r="C8418" s="56" t="s">
        <v>1263</v>
      </c>
      <c r="D8418" s="57" t="s">
        <v>5767</v>
      </c>
      <c r="E8418" s="72" t="s">
        <v>5759</v>
      </c>
      <c r="F8418" s="56" t="s">
        <v>5671</v>
      </c>
    </row>
    <row r="8419" spans="1:6" x14ac:dyDescent="0.25">
      <c r="A8419" s="56" t="s">
        <v>979</v>
      </c>
      <c r="B8419" s="56" t="s">
        <v>5671</v>
      </c>
      <c r="C8419" s="56" t="s">
        <v>1263</v>
      </c>
      <c r="D8419" s="57" t="s">
        <v>5767</v>
      </c>
      <c r="E8419" s="72" t="s">
        <v>5759</v>
      </c>
      <c r="F8419" s="56" t="s">
        <v>5671</v>
      </c>
    </row>
    <row r="8420" spans="1:6" x14ac:dyDescent="0.25">
      <c r="A8420" s="56" t="s">
        <v>800</v>
      </c>
      <c r="B8420" s="56" t="s">
        <v>5671</v>
      </c>
      <c r="C8420" s="56" t="s">
        <v>1263</v>
      </c>
      <c r="D8420" s="57" t="s">
        <v>5767</v>
      </c>
      <c r="E8420" s="72" t="s">
        <v>5759</v>
      </c>
      <c r="F8420" s="56" t="s">
        <v>5671</v>
      </c>
    </row>
    <row r="8421" spans="1:6" x14ac:dyDescent="0.25">
      <c r="A8421" s="56" t="s">
        <v>3405</v>
      </c>
      <c r="B8421" s="56" t="s">
        <v>5671</v>
      </c>
      <c r="C8421" s="56" t="s">
        <v>1263</v>
      </c>
      <c r="D8421" s="57" t="s">
        <v>5767</v>
      </c>
      <c r="E8421" s="72" t="s">
        <v>5759</v>
      </c>
      <c r="F8421" s="56" t="s">
        <v>5671</v>
      </c>
    </row>
    <row r="8422" spans="1:6" x14ac:dyDescent="0.25">
      <c r="A8422" s="56" t="s">
        <v>856</v>
      </c>
      <c r="B8422" s="56" t="s">
        <v>5671</v>
      </c>
      <c r="C8422" s="56" t="s">
        <v>1263</v>
      </c>
      <c r="D8422" s="57" t="s">
        <v>5767</v>
      </c>
      <c r="E8422" s="72" t="s">
        <v>5759</v>
      </c>
      <c r="F8422" s="56" t="s">
        <v>5671</v>
      </c>
    </row>
    <row r="8423" spans="1:6" x14ac:dyDescent="0.25">
      <c r="A8423" s="56" t="s">
        <v>857</v>
      </c>
      <c r="B8423" s="56" t="s">
        <v>5671</v>
      </c>
      <c r="C8423" s="56" t="s">
        <v>1263</v>
      </c>
      <c r="D8423" s="57" t="s">
        <v>5767</v>
      </c>
      <c r="E8423" s="72" t="s">
        <v>5759</v>
      </c>
      <c r="F8423" s="56" t="s">
        <v>5671</v>
      </c>
    </row>
    <row r="8424" spans="1:6" x14ac:dyDescent="0.25">
      <c r="A8424" s="56" t="s">
        <v>3588</v>
      </c>
      <c r="B8424" s="56" t="s">
        <v>5671</v>
      </c>
      <c r="C8424" s="56" t="s">
        <v>1263</v>
      </c>
      <c r="D8424" s="57" t="s">
        <v>5767</v>
      </c>
      <c r="E8424" s="72" t="s">
        <v>5759</v>
      </c>
      <c r="F8424" s="56" t="s">
        <v>5671</v>
      </c>
    </row>
    <row r="8425" spans="1:6" x14ac:dyDescent="0.25">
      <c r="A8425" s="56" t="s">
        <v>3622</v>
      </c>
      <c r="B8425" s="56" t="s">
        <v>5671</v>
      </c>
      <c r="C8425" s="56" t="s">
        <v>1263</v>
      </c>
      <c r="D8425" s="57" t="s">
        <v>5767</v>
      </c>
      <c r="E8425" s="72" t="s">
        <v>5759</v>
      </c>
      <c r="F8425" s="56" t="s">
        <v>5671</v>
      </c>
    </row>
    <row r="8426" spans="1:6" x14ac:dyDescent="0.25">
      <c r="A8426" s="56" t="s">
        <v>3408</v>
      </c>
      <c r="B8426" s="56" t="s">
        <v>5671</v>
      </c>
      <c r="C8426" s="56" t="s">
        <v>1263</v>
      </c>
      <c r="D8426" s="57" t="s">
        <v>5767</v>
      </c>
      <c r="E8426" s="72" t="s">
        <v>5759</v>
      </c>
      <c r="F8426" s="56" t="s">
        <v>5671</v>
      </c>
    </row>
    <row r="8427" spans="1:6" x14ac:dyDescent="0.25">
      <c r="A8427" s="56" t="s">
        <v>4043</v>
      </c>
      <c r="B8427" s="56" t="s">
        <v>5671</v>
      </c>
      <c r="C8427" s="56" t="s">
        <v>1263</v>
      </c>
      <c r="D8427" s="57" t="s">
        <v>5767</v>
      </c>
      <c r="E8427" s="72" t="s">
        <v>5759</v>
      </c>
      <c r="F8427" s="56" t="s">
        <v>5671</v>
      </c>
    </row>
    <row r="8428" spans="1:6" x14ac:dyDescent="0.25">
      <c r="A8428" s="56" t="s">
        <v>951</v>
      </c>
      <c r="B8428" s="56" t="s">
        <v>5671</v>
      </c>
      <c r="C8428" s="56" t="s">
        <v>1263</v>
      </c>
      <c r="D8428" s="57" t="s">
        <v>5767</v>
      </c>
      <c r="E8428" s="72" t="s">
        <v>5759</v>
      </c>
      <c r="F8428" s="56" t="s">
        <v>5671</v>
      </c>
    </row>
    <row r="8429" spans="1:6" x14ac:dyDescent="0.25">
      <c r="A8429" s="56" t="s">
        <v>3644</v>
      </c>
      <c r="B8429" s="56" t="s">
        <v>5671</v>
      </c>
      <c r="C8429" s="56" t="s">
        <v>1263</v>
      </c>
      <c r="D8429" s="57" t="s">
        <v>5767</v>
      </c>
      <c r="E8429" s="72" t="s">
        <v>5759</v>
      </c>
      <c r="F8429" s="56" t="s">
        <v>5671</v>
      </c>
    </row>
    <row r="8430" spans="1:6" x14ac:dyDescent="0.25">
      <c r="A8430" s="56" t="s">
        <v>953</v>
      </c>
      <c r="B8430" s="56" t="s">
        <v>5671</v>
      </c>
      <c r="C8430" s="56" t="s">
        <v>1263</v>
      </c>
      <c r="D8430" s="57" t="s">
        <v>5767</v>
      </c>
      <c r="E8430" s="72" t="s">
        <v>5759</v>
      </c>
      <c r="F8430" s="56" t="s">
        <v>5671</v>
      </c>
    </row>
    <row r="8431" spans="1:6" x14ac:dyDescent="0.25">
      <c r="A8431" s="56" t="s">
        <v>3438</v>
      </c>
      <c r="B8431" s="56" t="s">
        <v>5671</v>
      </c>
      <c r="C8431" s="56" t="s">
        <v>1263</v>
      </c>
      <c r="D8431" s="57" t="s">
        <v>5767</v>
      </c>
      <c r="E8431" s="72" t="s">
        <v>5759</v>
      </c>
      <c r="F8431" s="56" t="s">
        <v>5671</v>
      </c>
    </row>
    <row r="8432" spans="1:6" x14ac:dyDescent="0.25">
      <c r="A8432" s="56" t="s">
        <v>3592</v>
      </c>
      <c r="B8432" s="56" t="s">
        <v>5671</v>
      </c>
      <c r="C8432" s="56" t="s">
        <v>1263</v>
      </c>
      <c r="D8432" s="57" t="s">
        <v>5767</v>
      </c>
      <c r="E8432" s="72" t="s">
        <v>5759</v>
      </c>
      <c r="F8432" s="56" t="s">
        <v>5671</v>
      </c>
    </row>
    <row r="8433" spans="1:6" x14ac:dyDescent="0.25">
      <c r="A8433" s="56" t="s">
        <v>860</v>
      </c>
      <c r="B8433" s="56" t="s">
        <v>5671</v>
      </c>
      <c r="C8433" s="56" t="s">
        <v>1263</v>
      </c>
      <c r="D8433" s="57" t="s">
        <v>5767</v>
      </c>
      <c r="E8433" s="72" t="s">
        <v>5759</v>
      </c>
      <c r="F8433" s="56" t="s">
        <v>5671</v>
      </c>
    </row>
    <row r="8434" spans="1:6" x14ac:dyDescent="0.25">
      <c r="A8434" s="56" t="s">
        <v>3593</v>
      </c>
      <c r="B8434" s="56" t="s">
        <v>5671</v>
      </c>
      <c r="C8434" s="56" t="s">
        <v>1263</v>
      </c>
      <c r="D8434" s="57" t="s">
        <v>5767</v>
      </c>
      <c r="E8434" s="72" t="s">
        <v>5759</v>
      </c>
      <c r="F8434" s="56" t="s">
        <v>5671</v>
      </c>
    </row>
    <row r="8435" spans="1:6" x14ac:dyDescent="0.25">
      <c r="A8435" s="56" t="s">
        <v>3414</v>
      </c>
      <c r="B8435" s="56" t="s">
        <v>5671</v>
      </c>
      <c r="C8435" s="56" t="s">
        <v>1263</v>
      </c>
      <c r="D8435" s="57" t="s">
        <v>5767</v>
      </c>
      <c r="E8435" s="72" t="s">
        <v>5759</v>
      </c>
      <c r="F8435" s="56" t="s">
        <v>5671</v>
      </c>
    </row>
    <row r="8436" spans="1:6" x14ac:dyDescent="0.25">
      <c r="A8436" s="56" t="s">
        <v>990</v>
      </c>
      <c r="B8436" s="56" t="s">
        <v>5671</v>
      </c>
      <c r="C8436" s="56" t="s">
        <v>1263</v>
      </c>
      <c r="D8436" s="57" t="s">
        <v>5767</v>
      </c>
      <c r="E8436" s="72" t="s">
        <v>5759</v>
      </c>
      <c r="F8436" s="56" t="s">
        <v>5671</v>
      </c>
    </row>
    <row r="8437" spans="1:6" x14ac:dyDescent="0.25">
      <c r="A8437" s="56" t="s">
        <v>889</v>
      </c>
      <c r="B8437" s="56" t="s">
        <v>5671</v>
      </c>
      <c r="C8437" s="56" t="s">
        <v>1263</v>
      </c>
      <c r="D8437" s="57" t="s">
        <v>5767</v>
      </c>
      <c r="E8437" s="72" t="s">
        <v>5759</v>
      </c>
      <c r="F8437" s="56" t="s">
        <v>5671</v>
      </c>
    </row>
    <row r="8438" spans="1:6" x14ac:dyDescent="0.25">
      <c r="A8438" s="56" t="s">
        <v>808</v>
      </c>
      <c r="B8438" s="56" t="s">
        <v>5671</v>
      </c>
      <c r="C8438" s="56" t="s">
        <v>1263</v>
      </c>
      <c r="D8438" s="57" t="s">
        <v>5767</v>
      </c>
      <c r="E8438" s="72" t="s">
        <v>5759</v>
      </c>
      <c r="F8438" s="56" t="s">
        <v>5671</v>
      </c>
    </row>
    <row r="8439" spans="1:6" x14ac:dyDescent="0.25">
      <c r="A8439" s="56" t="s">
        <v>890</v>
      </c>
      <c r="B8439" s="56" t="s">
        <v>5671</v>
      </c>
      <c r="C8439" s="56" t="s">
        <v>1263</v>
      </c>
      <c r="D8439" s="57" t="s">
        <v>5767</v>
      </c>
      <c r="E8439" s="72" t="s">
        <v>5759</v>
      </c>
      <c r="F8439" s="56" t="s">
        <v>5671</v>
      </c>
    </row>
    <row r="8440" spans="1:6" x14ac:dyDescent="0.25">
      <c r="A8440" s="56" t="s">
        <v>3391</v>
      </c>
      <c r="B8440" s="56" t="s">
        <v>5671</v>
      </c>
      <c r="C8440" s="56" t="s">
        <v>1263</v>
      </c>
      <c r="D8440" s="57" t="s">
        <v>5767</v>
      </c>
      <c r="E8440" s="72" t="s">
        <v>5759</v>
      </c>
      <c r="F8440" s="56" t="s">
        <v>5671</v>
      </c>
    </row>
    <row r="8441" spans="1:6" x14ac:dyDescent="0.25">
      <c r="A8441" s="56" t="s">
        <v>960</v>
      </c>
      <c r="B8441" s="56" t="s">
        <v>5671</v>
      </c>
      <c r="C8441" s="56" t="s">
        <v>1263</v>
      </c>
      <c r="D8441" s="57" t="s">
        <v>5767</v>
      </c>
      <c r="E8441" s="72" t="s">
        <v>5759</v>
      </c>
      <c r="F8441" s="56" t="s">
        <v>5671</v>
      </c>
    </row>
    <row r="8442" spans="1:6" x14ac:dyDescent="0.25">
      <c r="A8442" s="56" t="s">
        <v>962</v>
      </c>
      <c r="B8442" s="56" t="s">
        <v>5671</v>
      </c>
      <c r="C8442" s="56" t="s">
        <v>1263</v>
      </c>
      <c r="D8442" s="57" t="s">
        <v>5767</v>
      </c>
      <c r="E8442" s="72" t="s">
        <v>5759</v>
      </c>
      <c r="F8442" s="56" t="s">
        <v>5671</v>
      </c>
    </row>
    <row r="8443" spans="1:6" x14ac:dyDescent="0.25">
      <c r="A8443" s="56" t="s">
        <v>3392</v>
      </c>
      <c r="B8443" s="56" t="s">
        <v>5671</v>
      </c>
      <c r="C8443" s="56" t="s">
        <v>5786</v>
      </c>
      <c r="D8443" s="57" t="s">
        <v>5767</v>
      </c>
      <c r="E8443" s="72" t="s">
        <v>5759</v>
      </c>
      <c r="F8443" s="56" t="s">
        <v>5671</v>
      </c>
    </row>
    <row r="8444" spans="1:6" x14ac:dyDescent="0.25">
      <c r="A8444" s="56" t="s">
        <v>893</v>
      </c>
      <c r="B8444" s="56" t="s">
        <v>5671</v>
      </c>
      <c r="C8444" s="56" t="s">
        <v>5786</v>
      </c>
      <c r="D8444" s="57" t="s">
        <v>5767</v>
      </c>
      <c r="E8444" s="72" t="s">
        <v>5759</v>
      </c>
      <c r="F8444" s="56" t="s">
        <v>5671</v>
      </c>
    </row>
    <row r="8445" spans="1:6" x14ac:dyDescent="0.25">
      <c r="A8445" s="56" t="s">
        <v>4055</v>
      </c>
      <c r="B8445" s="56" t="s">
        <v>5671</v>
      </c>
      <c r="C8445" s="56" t="s">
        <v>5786</v>
      </c>
      <c r="D8445" s="57" t="s">
        <v>5767</v>
      </c>
      <c r="E8445" s="72" t="s">
        <v>5759</v>
      </c>
      <c r="F8445" s="56" t="s">
        <v>5671</v>
      </c>
    </row>
    <row r="8446" spans="1:6" x14ac:dyDescent="0.25">
      <c r="A8446" s="56" t="s">
        <v>3594</v>
      </c>
      <c r="B8446" s="56" t="s">
        <v>5671</v>
      </c>
      <c r="C8446" s="56" t="s">
        <v>5786</v>
      </c>
      <c r="D8446" s="57" t="s">
        <v>5767</v>
      </c>
      <c r="E8446" s="72" t="s">
        <v>5759</v>
      </c>
      <c r="F8446" s="56" t="s">
        <v>5671</v>
      </c>
    </row>
    <row r="8447" spans="1:6" x14ac:dyDescent="0.25">
      <c r="A8447" s="56" t="s">
        <v>894</v>
      </c>
      <c r="B8447" s="56" t="s">
        <v>5671</v>
      </c>
      <c r="C8447" s="56" t="s">
        <v>5786</v>
      </c>
      <c r="D8447" s="57" t="s">
        <v>5767</v>
      </c>
      <c r="E8447" s="72" t="s">
        <v>5759</v>
      </c>
      <c r="F8447" s="56" t="s">
        <v>5671</v>
      </c>
    </row>
    <row r="8448" spans="1:6" x14ac:dyDescent="0.25">
      <c r="A8448" s="56" t="s">
        <v>865</v>
      </c>
      <c r="B8448" s="56" t="s">
        <v>5671</v>
      </c>
      <c r="C8448" s="56" t="s">
        <v>5786</v>
      </c>
      <c r="D8448" s="57" t="s">
        <v>5767</v>
      </c>
      <c r="E8448" s="72" t="s">
        <v>5759</v>
      </c>
      <c r="F8448" s="56" t="s">
        <v>5671</v>
      </c>
    </row>
    <row r="8449" spans="1:6" x14ac:dyDescent="0.25">
      <c r="A8449" s="56" t="s">
        <v>3419</v>
      </c>
      <c r="B8449" s="56" t="s">
        <v>5671</v>
      </c>
      <c r="C8449" s="56" t="s">
        <v>5786</v>
      </c>
      <c r="D8449" s="57" t="s">
        <v>5767</v>
      </c>
      <c r="E8449" s="72" t="s">
        <v>5759</v>
      </c>
      <c r="F8449" s="56" t="s">
        <v>5671</v>
      </c>
    </row>
    <row r="8450" spans="1:6" x14ac:dyDescent="0.25">
      <c r="A8450" s="56" t="s">
        <v>867</v>
      </c>
      <c r="B8450" s="56" t="s">
        <v>5671</v>
      </c>
      <c r="C8450" s="56" t="s">
        <v>5786</v>
      </c>
      <c r="D8450" s="57" t="s">
        <v>5767</v>
      </c>
      <c r="E8450" s="72" t="s">
        <v>5759</v>
      </c>
      <c r="F8450" s="56" t="s">
        <v>5671</v>
      </c>
    </row>
    <row r="8451" spans="1:6" x14ac:dyDescent="0.25">
      <c r="A8451" s="56" t="s">
        <v>934</v>
      </c>
      <c r="B8451" s="56" t="s">
        <v>5671</v>
      </c>
      <c r="C8451" s="56" t="s">
        <v>5786</v>
      </c>
      <c r="D8451" s="57" t="s">
        <v>5767</v>
      </c>
      <c r="E8451" s="72" t="s">
        <v>5759</v>
      </c>
      <c r="F8451" s="56" t="s">
        <v>5671</v>
      </c>
    </row>
    <row r="8452" spans="1:6" x14ac:dyDescent="0.25">
      <c r="A8452" s="56" t="s">
        <v>871</v>
      </c>
      <c r="B8452" s="56" t="s">
        <v>5671</v>
      </c>
      <c r="C8452" s="56" t="s">
        <v>5786</v>
      </c>
      <c r="D8452" s="57" t="s">
        <v>5767</v>
      </c>
      <c r="E8452" s="72" t="s">
        <v>5759</v>
      </c>
      <c r="F8452" s="56" t="s">
        <v>5671</v>
      </c>
    </row>
    <row r="8453" spans="1:6" x14ac:dyDescent="0.25">
      <c r="A8453" s="56" t="s">
        <v>816</v>
      </c>
      <c r="B8453" s="56" t="s">
        <v>5671</v>
      </c>
      <c r="C8453" s="56" t="s">
        <v>5786</v>
      </c>
      <c r="D8453" s="57" t="s">
        <v>5767</v>
      </c>
      <c r="E8453" s="72" t="s">
        <v>5759</v>
      </c>
      <c r="F8453" s="56" t="s">
        <v>5671</v>
      </c>
    </row>
    <row r="8454" spans="1:6" x14ac:dyDescent="0.25">
      <c r="A8454" s="56" t="s">
        <v>240</v>
      </c>
      <c r="B8454" s="56" t="s">
        <v>5671</v>
      </c>
      <c r="C8454" s="56" t="s">
        <v>5786</v>
      </c>
      <c r="D8454" s="57" t="s">
        <v>5767</v>
      </c>
      <c r="E8454" s="72" t="s">
        <v>5759</v>
      </c>
      <c r="F8454" s="56" t="s">
        <v>5671</v>
      </c>
    </row>
    <row r="8455" spans="1:6" x14ac:dyDescent="0.25">
      <c r="A8455" s="56" t="s">
        <v>652</v>
      </c>
      <c r="B8455" s="56" t="s">
        <v>5671</v>
      </c>
      <c r="C8455" s="56" t="s">
        <v>5786</v>
      </c>
      <c r="D8455" s="57" t="s">
        <v>5767</v>
      </c>
      <c r="E8455" s="72" t="s">
        <v>5759</v>
      </c>
      <c r="F8455" s="56" t="s">
        <v>5671</v>
      </c>
    </row>
    <row r="8456" spans="1:6" x14ac:dyDescent="0.25">
      <c r="A8456" s="56" t="s">
        <v>3605</v>
      </c>
      <c r="B8456" s="56" t="s">
        <v>5671</v>
      </c>
      <c r="C8456" s="56" t="s">
        <v>5786</v>
      </c>
      <c r="D8456" s="57" t="s">
        <v>5767</v>
      </c>
      <c r="E8456" s="72" t="s">
        <v>5759</v>
      </c>
      <c r="F8456" s="56" t="s">
        <v>5671</v>
      </c>
    </row>
    <row r="8457" spans="1:6" x14ac:dyDescent="0.25">
      <c r="A8457" s="56" t="s">
        <v>3652</v>
      </c>
      <c r="B8457" s="56" t="s">
        <v>5671</v>
      </c>
      <c r="C8457" s="56" t="s">
        <v>5786</v>
      </c>
      <c r="D8457" s="57" t="s">
        <v>5767</v>
      </c>
      <c r="E8457" s="72" t="s">
        <v>5759</v>
      </c>
      <c r="F8457" s="56" t="s">
        <v>5671</v>
      </c>
    </row>
    <row r="8458" spans="1:6" x14ac:dyDescent="0.25">
      <c r="A8458" s="56" t="s">
        <v>845</v>
      </c>
      <c r="B8458" s="56" t="s">
        <v>5671</v>
      </c>
      <c r="C8458" s="56" t="s">
        <v>5786</v>
      </c>
      <c r="D8458" s="57" t="s">
        <v>5767</v>
      </c>
      <c r="E8458" s="72" t="s">
        <v>5759</v>
      </c>
      <c r="F8458" s="56" t="s">
        <v>5671</v>
      </c>
    </row>
    <row r="8459" spans="1:6" x14ac:dyDescent="0.25">
      <c r="A8459" s="56" t="s">
        <v>873</v>
      </c>
      <c r="B8459" s="56" t="s">
        <v>5671</v>
      </c>
      <c r="C8459" s="56" t="s">
        <v>5786</v>
      </c>
      <c r="D8459" s="57" t="s">
        <v>5767</v>
      </c>
      <c r="E8459" s="72" t="s">
        <v>5759</v>
      </c>
      <c r="F8459" s="56" t="s">
        <v>5671</v>
      </c>
    </row>
    <row r="8460" spans="1:6" x14ac:dyDescent="0.25">
      <c r="A8460" s="56" t="s">
        <v>3824</v>
      </c>
      <c r="B8460" s="56" t="s">
        <v>5671</v>
      </c>
      <c r="C8460" s="56" t="s">
        <v>5786</v>
      </c>
      <c r="D8460" s="57" t="s">
        <v>5767</v>
      </c>
      <c r="E8460" s="72" t="s">
        <v>5759</v>
      </c>
      <c r="F8460" s="56" t="s">
        <v>5671</v>
      </c>
    </row>
    <row r="8461" spans="1:6" x14ac:dyDescent="0.25">
      <c r="A8461" s="56" t="s">
        <v>941</v>
      </c>
      <c r="B8461" s="56" t="s">
        <v>5671</v>
      </c>
      <c r="C8461" s="56" t="s">
        <v>5786</v>
      </c>
      <c r="D8461" s="57" t="s">
        <v>5767</v>
      </c>
      <c r="E8461" s="72" t="s">
        <v>5759</v>
      </c>
      <c r="F8461" s="56" t="s">
        <v>5671</v>
      </c>
    </row>
    <row r="8462" spans="1:6" x14ac:dyDescent="0.25">
      <c r="A8462" s="56" t="s">
        <v>823</v>
      </c>
      <c r="B8462" s="56" t="s">
        <v>5671</v>
      </c>
      <c r="C8462" s="56" t="s">
        <v>5786</v>
      </c>
      <c r="D8462" s="57" t="s">
        <v>5767</v>
      </c>
      <c r="E8462" s="72" t="s">
        <v>5759</v>
      </c>
      <c r="F8462" s="56" t="s">
        <v>5671</v>
      </c>
    </row>
    <row r="8463" spans="1:6" x14ac:dyDescent="0.25">
      <c r="A8463" s="56" t="s">
        <v>849</v>
      </c>
      <c r="B8463" s="56" t="s">
        <v>5671</v>
      </c>
      <c r="C8463" s="56" t="s">
        <v>5786</v>
      </c>
      <c r="D8463" s="57" t="s">
        <v>5767</v>
      </c>
      <c r="E8463" s="72" t="s">
        <v>5759</v>
      </c>
      <c r="F8463" s="56" t="s">
        <v>5671</v>
      </c>
    </row>
    <row r="8464" spans="1:6" x14ac:dyDescent="0.25">
      <c r="A8464" s="56" t="s">
        <v>943</v>
      </c>
      <c r="B8464" s="56" t="s">
        <v>5671</v>
      </c>
      <c r="C8464" s="56" t="s">
        <v>5786</v>
      </c>
      <c r="D8464" s="57" t="s">
        <v>5767</v>
      </c>
      <c r="E8464" s="72" t="s">
        <v>5759</v>
      </c>
      <c r="F8464" s="56" t="s">
        <v>5671</v>
      </c>
    </row>
    <row r="8465" spans="1:6" x14ac:dyDescent="0.25">
      <c r="A8465" s="56" t="s">
        <v>1017</v>
      </c>
      <c r="B8465" s="56" t="s">
        <v>5671</v>
      </c>
      <c r="C8465" s="56" t="s">
        <v>5786</v>
      </c>
      <c r="D8465" s="57" t="s">
        <v>5767</v>
      </c>
      <c r="E8465" s="72" t="s">
        <v>5759</v>
      </c>
      <c r="F8465" s="56" t="s">
        <v>5671</v>
      </c>
    </row>
    <row r="8466" spans="1:6" x14ac:dyDescent="0.25">
      <c r="A8466" s="56" t="s">
        <v>906</v>
      </c>
      <c r="B8466" s="56" t="s">
        <v>5671</v>
      </c>
      <c r="C8466" s="56" t="s">
        <v>5786</v>
      </c>
      <c r="D8466" s="57" t="s">
        <v>5767</v>
      </c>
      <c r="E8466" s="72" t="s">
        <v>5759</v>
      </c>
      <c r="F8466" s="56" t="s">
        <v>5671</v>
      </c>
    </row>
    <row r="8467" spans="1:6" x14ac:dyDescent="0.25">
      <c r="A8467" s="56" t="s">
        <v>3428</v>
      </c>
      <c r="B8467" s="56" t="s">
        <v>5671</v>
      </c>
      <c r="C8467" s="56" t="s">
        <v>5786</v>
      </c>
      <c r="D8467" s="57" t="s">
        <v>5767</v>
      </c>
      <c r="E8467" s="72" t="s">
        <v>5759</v>
      </c>
      <c r="F8467" s="56" t="s">
        <v>5671</v>
      </c>
    </row>
    <row r="8468" spans="1:6" x14ac:dyDescent="0.25">
      <c r="A8468" s="56" t="s">
        <v>4064</v>
      </c>
      <c r="B8468" s="56" t="s">
        <v>5671</v>
      </c>
      <c r="C8468" s="56" t="s">
        <v>5786</v>
      </c>
      <c r="D8468" s="57" t="s">
        <v>5767</v>
      </c>
      <c r="E8468" s="72" t="s">
        <v>5759</v>
      </c>
      <c r="F8468" s="56" t="s">
        <v>5671</v>
      </c>
    </row>
    <row r="8469" spans="1:6" x14ac:dyDescent="0.25">
      <c r="A8469" s="56" t="s">
        <v>3429</v>
      </c>
      <c r="B8469" s="56" t="s">
        <v>5671</v>
      </c>
      <c r="C8469" s="56" t="s">
        <v>5786</v>
      </c>
      <c r="D8469" s="57" t="s">
        <v>5767</v>
      </c>
      <c r="E8469" s="72" t="s">
        <v>5759</v>
      </c>
      <c r="F8469" s="56" t="s">
        <v>5671</v>
      </c>
    </row>
    <row r="8470" spans="1:6" x14ac:dyDescent="0.25">
      <c r="A8470" s="56" t="s">
        <v>690</v>
      </c>
      <c r="B8470" s="56" t="s">
        <v>5672</v>
      </c>
      <c r="C8470" s="56" t="s">
        <v>852</v>
      </c>
      <c r="D8470" s="57" t="s">
        <v>5767</v>
      </c>
      <c r="E8470" s="72" t="s">
        <v>5759</v>
      </c>
      <c r="F8470" s="56" t="s">
        <v>5672</v>
      </c>
    </row>
    <row r="8471" spans="1:6" x14ac:dyDescent="0.25">
      <c r="A8471" s="56" t="s">
        <v>725</v>
      </c>
      <c r="B8471" s="56" t="s">
        <v>5672</v>
      </c>
      <c r="C8471" s="56" t="s">
        <v>852</v>
      </c>
      <c r="D8471" s="57" t="s">
        <v>5767</v>
      </c>
      <c r="E8471" s="72" t="s">
        <v>5759</v>
      </c>
      <c r="F8471" s="56" t="s">
        <v>5672</v>
      </c>
    </row>
    <row r="8472" spans="1:6" x14ac:dyDescent="0.25">
      <c r="A8472" s="56" t="s">
        <v>3638</v>
      </c>
      <c r="B8472" s="56" t="s">
        <v>5672</v>
      </c>
      <c r="C8472" s="56" t="s">
        <v>852</v>
      </c>
      <c r="D8472" s="57" t="s">
        <v>5767</v>
      </c>
      <c r="E8472" s="72" t="s">
        <v>5759</v>
      </c>
      <c r="F8472" s="56" t="s">
        <v>5672</v>
      </c>
    </row>
    <row r="8473" spans="1:6" x14ac:dyDescent="0.25">
      <c r="A8473" s="56" t="s">
        <v>5017</v>
      </c>
      <c r="B8473" s="56" t="s">
        <v>5672</v>
      </c>
      <c r="C8473" s="56" t="s">
        <v>852</v>
      </c>
      <c r="D8473" s="57" t="s">
        <v>5767</v>
      </c>
      <c r="E8473" s="72" t="s">
        <v>5759</v>
      </c>
      <c r="F8473" s="56" t="s">
        <v>5672</v>
      </c>
    </row>
    <row r="8474" spans="1:6" x14ac:dyDescent="0.25">
      <c r="A8474" s="56" t="s">
        <v>5446</v>
      </c>
      <c r="B8474" s="56" t="s">
        <v>5672</v>
      </c>
      <c r="C8474" s="56" t="s">
        <v>852</v>
      </c>
      <c r="D8474" s="57" t="s">
        <v>5767</v>
      </c>
      <c r="E8474" s="72" t="s">
        <v>5759</v>
      </c>
      <c r="F8474" s="56" t="s">
        <v>5672</v>
      </c>
    </row>
    <row r="8475" spans="1:6" x14ac:dyDescent="0.25">
      <c r="A8475" s="56" t="s">
        <v>830</v>
      </c>
      <c r="B8475" s="56" t="s">
        <v>5672</v>
      </c>
      <c r="C8475" s="56" t="s">
        <v>852</v>
      </c>
      <c r="D8475" s="57" t="s">
        <v>5767</v>
      </c>
      <c r="E8475" s="72" t="s">
        <v>5759</v>
      </c>
      <c r="F8475" s="56" t="s">
        <v>5672</v>
      </c>
    </row>
    <row r="8476" spans="1:6" x14ac:dyDescent="0.25">
      <c r="A8476" s="56" t="s">
        <v>210</v>
      </c>
      <c r="B8476" s="56" t="s">
        <v>5672</v>
      </c>
      <c r="C8476" s="56" t="s">
        <v>852</v>
      </c>
      <c r="D8476" s="57" t="s">
        <v>5767</v>
      </c>
      <c r="E8476" s="72" t="s">
        <v>5759</v>
      </c>
      <c r="F8476" s="56" t="s">
        <v>5672</v>
      </c>
    </row>
    <row r="8477" spans="1:6" x14ac:dyDescent="0.25">
      <c r="A8477" s="56" t="s">
        <v>3639</v>
      </c>
      <c r="B8477" s="56" t="s">
        <v>5672</v>
      </c>
      <c r="C8477" s="56" t="s">
        <v>852</v>
      </c>
      <c r="D8477" s="57" t="s">
        <v>5767</v>
      </c>
      <c r="E8477" s="72" t="s">
        <v>5759</v>
      </c>
      <c r="F8477" s="56" t="s">
        <v>5672</v>
      </c>
    </row>
    <row r="8478" spans="1:6" x14ac:dyDescent="0.25">
      <c r="A8478" s="56" t="s">
        <v>3589</v>
      </c>
      <c r="B8478" s="56" t="s">
        <v>5672</v>
      </c>
      <c r="C8478" s="56" t="s">
        <v>852</v>
      </c>
      <c r="D8478" s="57" t="s">
        <v>5767</v>
      </c>
      <c r="E8478" s="72" t="s">
        <v>5759</v>
      </c>
      <c r="F8478" s="56" t="s">
        <v>5672</v>
      </c>
    </row>
    <row r="8479" spans="1:6" x14ac:dyDescent="0.25">
      <c r="A8479" s="56" t="s">
        <v>4424</v>
      </c>
      <c r="B8479" s="56" t="s">
        <v>5672</v>
      </c>
      <c r="C8479" s="56" t="s">
        <v>852</v>
      </c>
      <c r="D8479" s="57" t="s">
        <v>5767</v>
      </c>
      <c r="E8479" s="72" t="s">
        <v>5759</v>
      </c>
      <c r="F8479" s="56" t="s">
        <v>5672</v>
      </c>
    </row>
    <row r="8480" spans="1:6" x14ac:dyDescent="0.25">
      <c r="A8480" s="56" t="s">
        <v>913</v>
      </c>
      <c r="B8480" s="56" t="s">
        <v>5672</v>
      </c>
      <c r="C8480" s="56" t="s">
        <v>852</v>
      </c>
      <c r="D8480" s="57" t="s">
        <v>5767</v>
      </c>
      <c r="E8480" s="72" t="s">
        <v>5759</v>
      </c>
      <c r="F8480" s="56" t="s">
        <v>5672</v>
      </c>
    </row>
    <row r="8481" spans="1:6" x14ac:dyDescent="0.25">
      <c r="A8481" s="56" t="s">
        <v>984</v>
      </c>
      <c r="B8481" s="56" t="s">
        <v>5672</v>
      </c>
      <c r="C8481" s="56" t="s">
        <v>852</v>
      </c>
      <c r="D8481" s="57" t="s">
        <v>5767</v>
      </c>
      <c r="E8481" s="72" t="s">
        <v>5759</v>
      </c>
      <c r="F8481" s="56" t="s">
        <v>5672</v>
      </c>
    </row>
    <row r="8482" spans="1:6" x14ac:dyDescent="0.25">
      <c r="A8482" s="56" t="s">
        <v>3641</v>
      </c>
      <c r="B8482" s="56" t="s">
        <v>5672</v>
      </c>
      <c r="C8482" s="56" t="s">
        <v>852</v>
      </c>
      <c r="D8482" s="57" t="s">
        <v>5767</v>
      </c>
      <c r="E8482" s="72" t="s">
        <v>5759</v>
      </c>
      <c r="F8482" s="56" t="s">
        <v>5672</v>
      </c>
    </row>
    <row r="8483" spans="1:6" x14ac:dyDescent="0.25">
      <c r="A8483" s="56" t="s">
        <v>881</v>
      </c>
      <c r="B8483" s="56" t="s">
        <v>5672</v>
      </c>
      <c r="C8483" s="56" t="s">
        <v>852</v>
      </c>
      <c r="D8483" s="57" t="s">
        <v>5767</v>
      </c>
      <c r="E8483" s="72" t="s">
        <v>5759</v>
      </c>
      <c r="F8483" s="56" t="s">
        <v>5672</v>
      </c>
    </row>
    <row r="8484" spans="1:6" x14ac:dyDescent="0.25">
      <c r="A8484" s="56" t="s">
        <v>1380</v>
      </c>
      <c r="B8484" s="56" t="s">
        <v>5672</v>
      </c>
      <c r="C8484" s="56" t="s">
        <v>852</v>
      </c>
      <c r="D8484" s="57" t="s">
        <v>5767</v>
      </c>
      <c r="E8484" s="72" t="s">
        <v>5759</v>
      </c>
      <c r="F8484" s="56" t="s">
        <v>5672</v>
      </c>
    </row>
    <row r="8485" spans="1:6" x14ac:dyDescent="0.25">
      <c r="A8485" s="56" t="s">
        <v>3643</v>
      </c>
      <c r="B8485" s="56" t="s">
        <v>5672</v>
      </c>
      <c r="C8485" s="56" t="s">
        <v>852</v>
      </c>
      <c r="D8485" s="57" t="s">
        <v>5767</v>
      </c>
      <c r="E8485" s="72" t="s">
        <v>5759</v>
      </c>
      <c r="F8485" s="56" t="s">
        <v>5672</v>
      </c>
    </row>
    <row r="8486" spans="1:6" x14ac:dyDescent="0.25">
      <c r="A8486" s="56" t="s">
        <v>915</v>
      </c>
      <c r="B8486" s="56" t="s">
        <v>5672</v>
      </c>
      <c r="C8486" s="56" t="s">
        <v>852</v>
      </c>
      <c r="D8486" s="57" t="s">
        <v>5767</v>
      </c>
      <c r="E8486" s="72" t="s">
        <v>5759</v>
      </c>
      <c r="F8486" s="56" t="s">
        <v>5672</v>
      </c>
    </row>
    <row r="8487" spans="1:6" x14ac:dyDescent="0.25">
      <c r="A8487" s="56" t="s">
        <v>325</v>
      </c>
      <c r="B8487" s="56" t="s">
        <v>5672</v>
      </c>
      <c r="C8487" s="56" t="s">
        <v>852</v>
      </c>
      <c r="D8487" s="57" t="s">
        <v>5767</v>
      </c>
      <c r="E8487" s="72" t="s">
        <v>5759</v>
      </c>
      <c r="F8487" s="56" t="s">
        <v>5672</v>
      </c>
    </row>
    <row r="8488" spans="1:6" x14ac:dyDescent="0.25">
      <c r="A8488" s="56" t="s">
        <v>290</v>
      </c>
      <c r="B8488" s="56" t="s">
        <v>5672</v>
      </c>
      <c r="C8488" s="56" t="s">
        <v>852</v>
      </c>
      <c r="D8488" s="57" t="s">
        <v>5767</v>
      </c>
      <c r="E8488" s="72" t="s">
        <v>5759</v>
      </c>
      <c r="F8488" s="56" t="s">
        <v>5672</v>
      </c>
    </row>
    <row r="8489" spans="1:6" x14ac:dyDescent="0.25">
      <c r="A8489" s="56" t="s">
        <v>3814</v>
      </c>
      <c r="B8489" s="56" t="s">
        <v>5672</v>
      </c>
      <c r="C8489" s="56" t="s">
        <v>852</v>
      </c>
      <c r="D8489" s="57" t="s">
        <v>5767</v>
      </c>
      <c r="E8489" s="72" t="s">
        <v>5759</v>
      </c>
      <c r="F8489" s="56" t="s">
        <v>5672</v>
      </c>
    </row>
    <row r="8490" spans="1:6" x14ac:dyDescent="0.25">
      <c r="A8490" s="56" t="s">
        <v>957</v>
      </c>
      <c r="B8490" s="56" t="s">
        <v>5672</v>
      </c>
      <c r="C8490" s="56" t="s">
        <v>852</v>
      </c>
      <c r="D8490" s="57" t="s">
        <v>5767</v>
      </c>
      <c r="E8490" s="72" t="s">
        <v>5759</v>
      </c>
      <c r="F8490" s="56" t="s">
        <v>5672</v>
      </c>
    </row>
    <row r="8491" spans="1:6" x14ac:dyDescent="0.25">
      <c r="A8491" s="56" t="s">
        <v>837</v>
      </c>
      <c r="B8491" s="56" t="s">
        <v>5672</v>
      </c>
      <c r="C8491" s="56" t="s">
        <v>852</v>
      </c>
      <c r="D8491" s="57" t="s">
        <v>5767</v>
      </c>
      <c r="E8491" s="72" t="s">
        <v>5759</v>
      </c>
      <c r="F8491" s="56" t="s">
        <v>5672</v>
      </c>
    </row>
    <row r="8492" spans="1:6" x14ac:dyDescent="0.25">
      <c r="A8492" s="56" t="s">
        <v>5577</v>
      </c>
      <c r="B8492" s="56" t="s">
        <v>5672</v>
      </c>
      <c r="C8492" s="56" t="s">
        <v>852</v>
      </c>
      <c r="D8492" s="57" t="s">
        <v>5767</v>
      </c>
      <c r="E8492" s="72" t="s">
        <v>5759</v>
      </c>
      <c r="F8492" s="56" t="s">
        <v>5672</v>
      </c>
    </row>
    <row r="8493" spans="1:6" x14ac:dyDescent="0.25">
      <c r="A8493" s="56" t="s">
        <v>961</v>
      </c>
      <c r="B8493" s="56" t="s">
        <v>5672</v>
      </c>
      <c r="C8493" s="56" t="s">
        <v>852</v>
      </c>
      <c r="D8493" s="57" t="s">
        <v>5767</v>
      </c>
      <c r="E8493" s="72" t="s">
        <v>5759</v>
      </c>
      <c r="F8493" s="56" t="s">
        <v>5672</v>
      </c>
    </row>
    <row r="8494" spans="1:6" x14ac:dyDescent="0.25">
      <c r="A8494" s="56" t="s">
        <v>863</v>
      </c>
      <c r="B8494" s="56" t="s">
        <v>5672</v>
      </c>
      <c r="C8494" s="56" t="s">
        <v>852</v>
      </c>
      <c r="D8494" s="57" t="s">
        <v>5767</v>
      </c>
      <c r="E8494" s="72" t="s">
        <v>5759</v>
      </c>
      <c r="F8494" s="56" t="s">
        <v>5672</v>
      </c>
    </row>
    <row r="8495" spans="1:6" x14ac:dyDescent="0.25">
      <c r="A8495" s="56" t="s">
        <v>964</v>
      </c>
      <c r="B8495" s="56" t="s">
        <v>5672</v>
      </c>
      <c r="C8495" s="56" t="s">
        <v>852</v>
      </c>
      <c r="D8495" s="57" t="s">
        <v>5767</v>
      </c>
      <c r="E8495" s="72" t="s">
        <v>5759</v>
      </c>
      <c r="F8495" s="56" t="s">
        <v>5672</v>
      </c>
    </row>
    <row r="8496" spans="1:6" x14ac:dyDescent="0.25">
      <c r="A8496" s="56" t="s">
        <v>3446</v>
      </c>
      <c r="B8496" s="56" t="s">
        <v>5672</v>
      </c>
      <c r="C8496" s="56" t="s">
        <v>243</v>
      </c>
      <c r="D8496" s="57" t="s">
        <v>5767</v>
      </c>
      <c r="E8496" s="72" t="s">
        <v>5759</v>
      </c>
      <c r="F8496" s="56" t="s">
        <v>5672</v>
      </c>
    </row>
    <row r="8497" spans="1:6" x14ac:dyDescent="0.25">
      <c r="A8497" s="56" t="s">
        <v>259</v>
      </c>
      <c r="B8497" s="56" t="s">
        <v>5672</v>
      </c>
      <c r="C8497" s="56" t="s">
        <v>243</v>
      </c>
      <c r="D8497" s="57" t="s">
        <v>5767</v>
      </c>
      <c r="E8497" s="72" t="s">
        <v>5759</v>
      </c>
      <c r="F8497" s="56" t="s">
        <v>5672</v>
      </c>
    </row>
    <row r="8498" spans="1:6" x14ac:dyDescent="0.25">
      <c r="A8498" s="56" t="s">
        <v>895</v>
      </c>
      <c r="B8498" s="56" t="s">
        <v>5672</v>
      </c>
      <c r="C8498" s="56" t="s">
        <v>243</v>
      </c>
      <c r="D8498" s="57" t="s">
        <v>5767</v>
      </c>
      <c r="E8498" s="72" t="s">
        <v>5759</v>
      </c>
      <c r="F8498" s="56" t="s">
        <v>5672</v>
      </c>
    </row>
    <row r="8499" spans="1:6" x14ac:dyDescent="0.25">
      <c r="A8499" s="56" t="s">
        <v>3597</v>
      </c>
      <c r="B8499" s="56" t="s">
        <v>5672</v>
      </c>
      <c r="C8499" s="56" t="s">
        <v>243</v>
      </c>
      <c r="D8499" s="57" t="s">
        <v>5767</v>
      </c>
      <c r="E8499" s="72" t="s">
        <v>5759</v>
      </c>
      <c r="F8499" s="56" t="s">
        <v>5672</v>
      </c>
    </row>
    <row r="8500" spans="1:6" x14ac:dyDescent="0.25">
      <c r="A8500" s="56" t="s">
        <v>3599</v>
      </c>
      <c r="B8500" s="56" t="s">
        <v>5672</v>
      </c>
      <c r="C8500" s="56" t="s">
        <v>243</v>
      </c>
      <c r="D8500" s="57" t="s">
        <v>5767</v>
      </c>
      <c r="E8500" s="72" t="s">
        <v>5759</v>
      </c>
      <c r="F8500" s="56" t="s">
        <v>5672</v>
      </c>
    </row>
    <row r="8501" spans="1:6" x14ac:dyDescent="0.25">
      <c r="A8501" s="56" t="s">
        <v>997</v>
      </c>
      <c r="B8501" s="56" t="s">
        <v>5672</v>
      </c>
      <c r="C8501" s="56" t="s">
        <v>243</v>
      </c>
      <c r="D8501" s="57" t="s">
        <v>5767</v>
      </c>
      <c r="E8501" s="72" t="s">
        <v>5759</v>
      </c>
      <c r="F8501" s="56" t="s">
        <v>5672</v>
      </c>
    </row>
    <row r="8502" spans="1:6" x14ac:dyDescent="0.25">
      <c r="A8502" s="56" t="s">
        <v>3395</v>
      </c>
      <c r="B8502" s="56" t="s">
        <v>5672</v>
      </c>
      <c r="C8502" s="56" t="s">
        <v>243</v>
      </c>
      <c r="D8502" s="57" t="s">
        <v>5767</v>
      </c>
      <c r="E8502" s="72" t="s">
        <v>5759</v>
      </c>
      <c r="F8502" s="56" t="s">
        <v>5672</v>
      </c>
    </row>
    <row r="8503" spans="1:6" x14ac:dyDescent="0.25">
      <c r="A8503" s="56" t="s">
        <v>896</v>
      </c>
      <c r="B8503" s="56" t="s">
        <v>5672</v>
      </c>
      <c r="C8503" s="56" t="s">
        <v>243</v>
      </c>
      <c r="D8503" s="57" t="s">
        <v>5767</v>
      </c>
      <c r="E8503" s="72" t="s">
        <v>5759</v>
      </c>
      <c r="F8503" s="56" t="s">
        <v>5672</v>
      </c>
    </row>
    <row r="8504" spans="1:6" x14ac:dyDescent="0.25">
      <c r="A8504" s="56" t="s">
        <v>3631</v>
      </c>
      <c r="B8504" s="56" t="s">
        <v>5672</v>
      </c>
      <c r="C8504" s="56" t="s">
        <v>243</v>
      </c>
      <c r="D8504" s="57" t="s">
        <v>5767</v>
      </c>
      <c r="E8504" s="72" t="s">
        <v>5759</v>
      </c>
      <c r="F8504" s="56" t="s">
        <v>5672</v>
      </c>
    </row>
    <row r="8505" spans="1:6" x14ac:dyDescent="0.25">
      <c r="A8505" s="56" t="s">
        <v>305</v>
      </c>
      <c r="B8505" s="56" t="s">
        <v>5672</v>
      </c>
      <c r="C8505" s="56" t="s">
        <v>243</v>
      </c>
      <c r="D8505" s="57" t="s">
        <v>5767</v>
      </c>
      <c r="E8505" s="72" t="s">
        <v>5759</v>
      </c>
      <c r="F8505" s="56" t="s">
        <v>5672</v>
      </c>
    </row>
    <row r="8506" spans="1:6" x14ac:dyDescent="0.25">
      <c r="A8506" s="56" t="s">
        <v>4520</v>
      </c>
      <c r="B8506" s="56" t="s">
        <v>5672</v>
      </c>
      <c r="C8506" s="56" t="s">
        <v>243</v>
      </c>
      <c r="D8506" s="57" t="s">
        <v>5767</v>
      </c>
      <c r="E8506" s="72" t="s">
        <v>5759</v>
      </c>
      <c r="F8506" s="56" t="s">
        <v>5672</v>
      </c>
    </row>
    <row r="8507" spans="1:6" x14ac:dyDescent="0.25">
      <c r="A8507" s="56" t="s">
        <v>938</v>
      </c>
      <c r="B8507" s="56" t="s">
        <v>5672</v>
      </c>
      <c r="C8507" s="56" t="s">
        <v>243</v>
      </c>
      <c r="D8507" s="57" t="s">
        <v>5767</v>
      </c>
      <c r="E8507" s="72" t="s">
        <v>5759</v>
      </c>
      <c r="F8507" s="56" t="s">
        <v>5672</v>
      </c>
    </row>
    <row r="8508" spans="1:6" x14ac:dyDescent="0.25">
      <c r="A8508" s="56" t="s">
        <v>1384</v>
      </c>
      <c r="B8508" s="56" t="s">
        <v>5672</v>
      </c>
      <c r="C8508" s="56" t="s">
        <v>243</v>
      </c>
      <c r="D8508" s="57" t="s">
        <v>5767</v>
      </c>
      <c r="E8508" s="72" t="s">
        <v>5759</v>
      </c>
      <c r="F8508" s="56" t="s">
        <v>5672</v>
      </c>
    </row>
    <row r="8509" spans="1:6" x14ac:dyDescent="0.25">
      <c r="A8509" s="56" t="s">
        <v>846</v>
      </c>
      <c r="B8509" s="56" t="s">
        <v>5672</v>
      </c>
      <c r="C8509" s="56" t="s">
        <v>243</v>
      </c>
      <c r="D8509" s="57" t="s">
        <v>5767</v>
      </c>
      <c r="E8509" s="72" t="s">
        <v>5759</v>
      </c>
      <c r="F8509" s="56" t="s">
        <v>5672</v>
      </c>
    </row>
    <row r="8510" spans="1:6" x14ac:dyDescent="0.25">
      <c r="A8510" s="56" t="s">
        <v>874</v>
      </c>
      <c r="B8510" s="56" t="s">
        <v>5672</v>
      </c>
      <c r="C8510" s="56" t="s">
        <v>243</v>
      </c>
      <c r="D8510" s="57" t="s">
        <v>5767</v>
      </c>
      <c r="E8510" s="72" t="s">
        <v>5759</v>
      </c>
      <c r="F8510" s="56" t="s">
        <v>5672</v>
      </c>
    </row>
    <row r="8511" spans="1:6" x14ac:dyDescent="0.25">
      <c r="A8511" s="56" t="s">
        <v>5377</v>
      </c>
      <c r="B8511" s="56" t="s">
        <v>5672</v>
      </c>
      <c r="C8511" s="56" t="s">
        <v>243</v>
      </c>
      <c r="D8511" s="57" t="s">
        <v>5767</v>
      </c>
      <c r="E8511" s="72" t="s">
        <v>5759</v>
      </c>
      <c r="F8511" s="56" t="s">
        <v>5672</v>
      </c>
    </row>
    <row r="8512" spans="1:6" x14ac:dyDescent="0.25">
      <c r="A8512" s="56" t="s">
        <v>974</v>
      </c>
      <c r="B8512" s="56" t="s">
        <v>5672</v>
      </c>
      <c r="C8512" s="56" t="s">
        <v>243</v>
      </c>
      <c r="D8512" s="57" t="s">
        <v>5767</v>
      </c>
      <c r="E8512" s="72" t="s">
        <v>5759</v>
      </c>
      <c r="F8512" s="56" t="s">
        <v>5672</v>
      </c>
    </row>
    <row r="8513" spans="1:6" x14ac:dyDescent="0.25">
      <c r="A8513" s="56" t="s">
        <v>719</v>
      </c>
      <c r="B8513" s="56" t="s">
        <v>5672</v>
      </c>
      <c r="C8513" s="56" t="s">
        <v>243</v>
      </c>
      <c r="D8513" s="57" t="s">
        <v>5767</v>
      </c>
      <c r="E8513" s="72" t="s">
        <v>5759</v>
      </c>
      <c r="F8513" s="56" t="s">
        <v>5672</v>
      </c>
    </row>
    <row r="8514" spans="1:6" x14ac:dyDescent="0.25">
      <c r="A8514" s="56" t="s">
        <v>3633</v>
      </c>
      <c r="B8514" s="56" t="s">
        <v>5672</v>
      </c>
      <c r="C8514" s="56" t="s">
        <v>243</v>
      </c>
      <c r="D8514" s="57" t="s">
        <v>5767</v>
      </c>
      <c r="E8514" s="72" t="s">
        <v>5759</v>
      </c>
      <c r="F8514" s="56" t="s">
        <v>5672</v>
      </c>
    </row>
    <row r="8515" spans="1:6" x14ac:dyDescent="0.25">
      <c r="A8515" s="56" t="s">
        <v>824</v>
      </c>
      <c r="B8515" s="56" t="s">
        <v>5672</v>
      </c>
      <c r="C8515" s="56" t="s">
        <v>243</v>
      </c>
      <c r="D8515" s="57" t="s">
        <v>5767</v>
      </c>
      <c r="E8515" s="72" t="s">
        <v>5759</v>
      </c>
      <c r="F8515" s="56" t="s">
        <v>5672</v>
      </c>
    </row>
    <row r="8516" spans="1:6" x14ac:dyDescent="0.25">
      <c r="A8516" s="56" t="s">
        <v>4876</v>
      </c>
      <c r="B8516" s="56" t="s">
        <v>5672</v>
      </c>
      <c r="C8516" s="56" t="s">
        <v>243</v>
      </c>
      <c r="D8516" s="57" t="s">
        <v>5767</v>
      </c>
      <c r="E8516" s="72" t="s">
        <v>5759</v>
      </c>
      <c r="F8516" s="56" t="s">
        <v>5672</v>
      </c>
    </row>
    <row r="8517" spans="1:6" x14ac:dyDescent="0.25">
      <c r="A8517" s="56" t="s">
        <v>850</v>
      </c>
      <c r="B8517" s="56" t="s">
        <v>5672</v>
      </c>
      <c r="C8517" s="56" t="s">
        <v>243</v>
      </c>
      <c r="D8517" s="57" t="s">
        <v>5767</v>
      </c>
      <c r="E8517" s="72" t="s">
        <v>5759</v>
      </c>
      <c r="F8517" s="56" t="s">
        <v>5672</v>
      </c>
    </row>
    <row r="8518" spans="1:6" x14ac:dyDescent="0.25">
      <c r="A8518" s="56" t="s">
        <v>825</v>
      </c>
      <c r="B8518" s="56" t="s">
        <v>5672</v>
      </c>
      <c r="C8518" s="56" t="s">
        <v>243</v>
      </c>
      <c r="D8518" s="57" t="s">
        <v>5767</v>
      </c>
      <c r="E8518" s="72" t="s">
        <v>5759</v>
      </c>
      <c r="F8518" s="56" t="s">
        <v>5672</v>
      </c>
    </row>
    <row r="8519" spans="1:6" x14ac:dyDescent="0.25">
      <c r="A8519" s="56" t="s">
        <v>5673</v>
      </c>
      <c r="B8519" s="56" t="s">
        <v>5672</v>
      </c>
      <c r="C8519" s="56" t="s">
        <v>243</v>
      </c>
      <c r="D8519" s="57" t="s">
        <v>5767</v>
      </c>
      <c r="E8519" s="72" t="s">
        <v>5759</v>
      </c>
      <c r="F8519" s="56" t="s">
        <v>5672</v>
      </c>
    </row>
    <row r="8520" spans="1:6" x14ac:dyDescent="0.25">
      <c r="A8520" s="56" t="s">
        <v>722</v>
      </c>
      <c r="B8520" s="56" t="s">
        <v>5672</v>
      </c>
      <c r="C8520" s="56" t="s">
        <v>243</v>
      </c>
      <c r="D8520" s="57" t="s">
        <v>5767</v>
      </c>
      <c r="E8520" s="72" t="s">
        <v>5759</v>
      </c>
      <c r="F8520" s="56" t="s">
        <v>5672</v>
      </c>
    </row>
    <row r="8521" spans="1:6" x14ac:dyDescent="0.25">
      <c r="A8521" s="56" t="s">
        <v>851</v>
      </c>
      <c r="B8521" s="56" t="s">
        <v>5672</v>
      </c>
      <c r="C8521" s="56" t="s">
        <v>243</v>
      </c>
      <c r="D8521" s="57" t="s">
        <v>5767</v>
      </c>
      <c r="E8521" s="72" t="s">
        <v>5759</v>
      </c>
      <c r="F8521" s="56" t="s">
        <v>5672</v>
      </c>
    </row>
    <row r="8522" spans="1:6" x14ac:dyDescent="0.25">
      <c r="A8522" s="56" t="s">
        <v>3615</v>
      </c>
      <c r="B8522" s="56" t="s">
        <v>5674</v>
      </c>
      <c r="C8522" s="56" t="s">
        <v>169</v>
      </c>
      <c r="D8522" s="57" t="s">
        <v>5767</v>
      </c>
      <c r="E8522" s="72" t="s">
        <v>5759</v>
      </c>
      <c r="F8522" s="56" t="s">
        <v>5674</v>
      </c>
    </row>
    <row r="8523" spans="1:6" x14ac:dyDescent="0.25">
      <c r="A8523" s="56" t="s">
        <v>3635</v>
      </c>
      <c r="B8523" s="56" t="s">
        <v>5674</v>
      </c>
      <c r="C8523" s="56" t="s">
        <v>169</v>
      </c>
      <c r="D8523" s="57" t="s">
        <v>5767</v>
      </c>
      <c r="E8523" s="72" t="s">
        <v>5759</v>
      </c>
      <c r="F8523" s="56" t="s">
        <v>5674</v>
      </c>
    </row>
    <row r="8524" spans="1:6" x14ac:dyDescent="0.25">
      <c r="A8524" s="56" t="s">
        <v>3808</v>
      </c>
      <c r="B8524" s="56" t="s">
        <v>5674</v>
      </c>
      <c r="C8524" s="56" t="s">
        <v>169</v>
      </c>
      <c r="D8524" s="57" t="s">
        <v>5767</v>
      </c>
      <c r="E8524" s="72" t="s">
        <v>5759</v>
      </c>
      <c r="F8524" s="56" t="s">
        <v>5674</v>
      </c>
    </row>
    <row r="8525" spans="1:6" x14ac:dyDescent="0.25">
      <c r="A8525" s="56" t="s">
        <v>798</v>
      </c>
      <c r="B8525" s="56" t="s">
        <v>5674</v>
      </c>
      <c r="C8525" s="56" t="s">
        <v>169</v>
      </c>
      <c r="D8525" s="57" t="s">
        <v>5767</v>
      </c>
      <c r="E8525" s="72" t="s">
        <v>5759</v>
      </c>
      <c r="F8525" s="56" t="s">
        <v>5674</v>
      </c>
    </row>
    <row r="8526" spans="1:6" x14ac:dyDescent="0.25">
      <c r="A8526" s="56" t="s">
        <v>3616</v>
      </c>
      <c r="B8526" s="56" t="s">
        <v>5674</v>
      </c>
      <c r="C8526" s="56" t="s">
        <v>169</v>
      </c>
      <c r="D8526" s="57" t="s">
        <v>5767</v>
      </c>
      <c r="E8526" s="72" t="s">
        <v>5759</v>
      </c>
      <c r="F8526" s="56" t="s">
        <v>5674</v>
      </c>
    </row>
    <row r="8527" spans="1:6" x14ac:dyDescent="0.25">
      <c r="A8527" s="56" t="s">
        <v>980</v>
      </c>
      <c r="B8527" s="56" t="s">
        <v>5674</v>
      </c>
      <c r="C8527" s="56" t="s">
        <v>169</v>
      </c>
      <c r="D8527" s="57" t="s">
        <v>5767</v>
      </c>
      <c r="E8527" s="72" t="s">
        <v>5759</v>
      </c>
      <c r="F8527" s="56" t="s">
        <v>5674</v>
      </c>
    </row>
    <row r="8528" spans="1:6" x14ac:dyDescent="0.25">
      <c r="A8528" s="56" t="s">
        <v>246</v>
      </c>
      <c r="B8528" s="56" t="s">
        <v>5674</v>
      </c>
      <c r="C8528" s="56" t="s">
        <v>169</v>
      </c>
      <c r="D8528" s="57" t="s">
        <v>5767</v>
      </c>
      <c r="E8528" s="72" t="s">
        <v>5759</v>
      </c>
      <c r="F8528" s="56" t="s">
        <v>5674</v>
      </c>
    </row>
    <row r="8529" spans="1:6" x14ac:dyDescent="0.25">
      <c r="A8529" s="56" t="s">
        <v>2857</v>
      </c>
      <c r="B8529" s="56" t="s">
        <v>5674</v>
      </c>
      <c r="C8529" s="56" t="s">
        <v>169</v>
      </c>
      <c r="D8529" s="57" t="s">
        <v>5767</v>
      </c>
      <c r="E8529" s="72" t="s">
        <v>5759</v>
      </c>
      <c r="F8529" s="56" t="s">
        <v>5674</v>
      </c>
    </row>
    <row r="8530" spans="1:6" x14ac:dyDescent="0.25">
      <c r="A8530" s="56" t="s">
        <v>947</v>
      </c>
      <c r="B8530" s="56" t="s">
        <v>5674</v>
      </c>
      <c r="C8530" s="56" t="s">
        <v>169</v>
      </c>
      <c r="D8530" s="57" t="s">
        <v>5767</v>
      </c>
      <c r="E8530" s="72" t="s">
        <v>5759</v>
      </c>
      <c r="F8530" s="56" t="s">
        <v>5674</v>
      </c>
    </row>
    <row r="8531" spans="1:6" x14ac:dyDescent="0.25">
      <c r="A8531" s="56" t="s">
        <v>853</v>
      </c>
      <c r="B8531" s="56" t="s">
        <v>5674</v>
      </c>
      <c r="C8531" s="56" t="s">
        <v>169</v>
      </c>
      <c r="D8531" s="57" t="s">
        <v>5767</v>
      </c>
      <c r="E8531" s="72" t="s">
        <v>5759</v>
      </c>
      <c r="F8531" s="56" t="s">
        <v>5674</v>
      </c>
    </row>
    <row r="8532" spans="1:6" x14ac:dyDescent="0.25">
      <c r="A8532" s="56" t="s">
        <v>801</v>
      </c>
      <c r="B8532" s="56" t="s">
        <v>5674</v>
      </c>
      <c r="C8532" s="56" t="s">
        <v>169</v>
      </c>
      <c r="D8532" s="57" t="s">
        <v>5767</v>
      </c>
      <c r="E8532" s="72" t="s">
        <v>5759</v>
      </c>
      <c r="F8532" s="56" t="s">
        <v>5674</v>
      </c>
    </row>
    <row r="8533" spans="1:6" x14ac:dyDescent="0.25">
      <c r="A8533" s="56" t="s">
        <v>3809</v>
      </c>
      <c r="B8533" s="56" t="s">
        <v>5674</v>
      </c>
      <c r="C8533" s="56" t="s">
        <v>169</v>
      </c>
      <c r="D8533" s="57" t="s">
        <v>5767</v>
      </c>
      <c r="E8533" s="72" t="s">
        <v>5759</v>
      </c>
      <c r="F8533" s="56" t="s">
        <v>5674</v>
      </c>
    </row>
    <row r="8534" spans="1:6" x14ac:dyDescent="0.25">
      <c r="A8534" s="56" t="s">
        <v>3586</v>
      </c>
      <c r="B8534" s="56" t="s">
        <v>5674</v>
      </c>
      <c r="C8534" s="56" t="s">
        <v>169</v>
      </c>
      <c r="D8534" s="57" t="s">
        <v>5767</v>
      </c>
      <c r="E8534" s="72" t="s">
        <v>5759</v>
      </c>
      <c r="F8534" s="56" t="s">
        <v>5674</v>
      </c>
    </row>
    <row r="8535" spans="1:6" x14ac:dyDescent="0.25">
      <c r="A8535" s="56" t="s">
        <v>3380</v>
      </c>
      <c r="B8535" s="56" t="s">
        <v>5674</v>
      </c>
      <c r="C8535" s="56" t="s">
        <v>169</v>
      </c>
      <c r="D8535" s="57" t="s">
        <v>5767</v>
      </c>
      <c r="E8535" s="72" t="s">
        <v>5759</v>
      </c>
      <c r="F8535" s="56" t="s">
        <v>5674</v>
      </c>
    </row>
    <row r="8536" spans="1:6" x14ac:dyDescent="0.25">
      <c r="A8536" s="56" t="s">
        <v>3620</v>
      </c>
      <c r="B8536" s="56" t="s">
        <v>5674</v>
      </c>
      <c r="C8536" s="56" t="s">
        <v>169</v>
      </c>
      <c r="D8536" s="57" t="s">
        <v>5767</v>
      </c>
      <c r="E8536" s="72" t="s">
        <v>5759</v>
      </c>
      <c r="F8536" s="56" t="s">
        <v>5674</v>
      </c>
    </row>
    <row r="8537" spans="1:6" x14ac:dyDescent="0.25">
      <c r="A8537" s="56" t="s">
        <v>832</v>
      </c>
      <c r="B8537" s="56" t="s">
        <v>5674</v>
      </c>
      <c r="C8537" s="56" t="s">
        <v>169</v>
      </c>
      <c r="D8537" s="57" t="s">
        <v>5767</v>
      </c>
      <c r="E8537" s="72" t="s">
        <v>5759</v>
      </c>
      <c r="F8537" s="56" t="s">
        <v>5674</v>
      </c>
    </row>
    <row r="8538" spans="1:6" x14ac:dyDescent="0.25">
      <c r="A8538" s="56" t="s">
        <v>983</v>
      </c>
      <c r="B8538" s="56" t="s">
        <v>5674</v>
      </c>
      <c r="C8538" s="56" t="s">
        <v>169</v>
      </c>
      <c r="D8538" s="57" t="s">
        <v>5767</v>
      </c>
      <c r="E8538" s="72" t="s">
        <v>5759</v>
      </c>
      <c r="F8538" s="56" t="s">
        <v>5674</v>
      </c>
    </row>
    <row r="8539" spans="1:6" x14ac:dyDescent="0.25">
      <c r="A8539" s="56" t="s">
        <v>3382</v>
      </c>
      <c r="B8539" s="56" t="s">
        <v>5674</v>
      </c>
      <c r="C8539" s="56" t="s">
        <v>169</v>
      </c>
      <c r="D8539" s="57" t="s">
        <v>5767</v>
      </c>
      <c r="E8539" s="72" t="s">
        <v>5759</v>
      </c>
      <c r="F8539" s="56" t="s">
        <v>5674</v>
      </c>
    </row>
    <row r="8540" spans="1:6" x14ac:dyDescent="0.25">
      <c r="A8540" s="56" t="s">
        <v>805</v>
      </c>
      <c r="B8540" s="56" t="s">
        <v>5674</v>
      </c>
      <c r="C8540" s="56" t="s">
        <v>169</v>
      </c>
      <c r="D8540" s="57" t="s">
        <v>5767</v>
      </c>
      <c r="E8540" s="72" t="s">
        <v>5759</v>
      </c>
      <c r="F8540" s="56" t="s">
        <v>5674</v>
      </c>
    </row>
    <row r="8541" spans="1:6" x14ac:dyDescent="0.25">
      <c r="A8541" s="56" t="s">
        <v>882</v>
      </c>
      <c r="B8541" s="56" t="s">
        <v>5674</v>
      </c>
      <c r="C8541" s="56" t="s">
        <v>169</v>
      </c>
      <c r="D8541" s="57" t="s">
        <v>5767</v>
      </c>
      <c r="E8541" s="72" t="s">
        <v>5759</v>
      </c>
      <c r="F8541" s="56" t="s">
        <v>5674</v>
      </c>
    </row>
    <row r="8542" spans="1:6" x14ac:dyDescent="0.25">
      <c r="A8542" s="56" t="s">
        <v>3384</v>
      </c>
      <c r="B8542" s="56" t="s">
        <v>5674</v>
      </c>
      <c r="C8542" s="56" t="s">
        <v>169</v>
      </c>
      <c r="D8542" s="57" t="s">
        <v>5767</v>
      </c>
      <c r="E8542" s="72" t="s">
        <v>5759</v>
      </c>
      <c r="F8542" s="56" t="s">
        <v>5674</v>
      </c>
    </row>
    <row r="8543" spans="1:6" x14ac:dyDescent="0.25">
      <c r="A8543" s="56" t="s">
        <v>4050</v>
      </c>
      <c r="B8543" s="56" t="s">
        <v>5674</v>
      </c>
      <c r="C8543" s="56" t="s">
        <v>169</v>
      </c>
      <c r="D8543" s="57" t="s">
        <v>5767</v>
      </c>
      <c r="E8543" s="72" t="s">
        <v>5759</v>
      </c>
      <c r="F8543" s="56" t="s">
        <v>5674</v>
      </c>
    </row>
    <row r="8544" spans="1:6" x14ac:dyDescent="0.25">
      <c r="A8544" s="56" t="s">
        <v>3389</v>
      </c>
      <c r="B8544" s="56" t="s">
        <v>5674</v>
      </c>
      <c r="C8544" s="56" t="s">
        <v>169</v>
      </c>
      <c r="D8544" s="57" t="s">
        <v>5767</v>
      </c>
      <c r="E8544" s="72" t="s">
        <v>5759</v>
      </c>
      <c r="F8544" s="56" t="s">
        <v>5674</v>
      </c>
    </row>
    <row r="8545" spans="1:6" x14ac:dyDescent="0.25">
      <c r="A8545" s="56" t="s">
        <v>3625</v>
      </c>
      <c r="B8545" s="56" t="s">
        <v>5674</v>
      </c>
      <c r="C8545" s="56" t="s">
        <v>169</v>
      </c>
      <c r="D8545" s="57" t="s">
        <v>5767</v>
      </c>
      <c r="E8545" s="72" t="s">
        <v>5759</v>
      </c>
      <c r="F8545" s="56" t="s">
        <v>5674</v>
      </c>
    </row>
    <row r="8546" spans="1:6" x14ac:dyDescent="0.25">
      <c r="A8546" s="56" t="s">
        <v>810</v>
      </c>
      <c r="B8546" s="56" t="s">
        <v>5674</v>
      </c>
      <c r="C8546" s="56" t="s">
        <v>169</v>
      </c>
      <c r="D8546" s="57" t="s">
        <v>5767</v>
      </c>
      <c r="E8546" s="72" t="s">
        <v>5759</v>
      </c>
      <c r="F8546" s="56" t="s">
        <v>5674</v>
      </c>
    </row>
    <row r="8547" spans="1:6" x14ac:dyDescent="0.25">
      <c r="A8547" s="56" t="s">
        <v>925</v>
      </c>
      <c r="B8547" s="56" t="s">
        <v>5674</v>
      </c>
      <c r="C8547" s="56" t="s">
        <v>169</v>
      </c>
      <c r="D8547" s="57" t="s">
        <v>5767</v>
      </c>
      <c r="E8547" s="72" t="s">
        <v>5759</v>
      </c>
      <c r="F8547" s="56" t="s">
        <v>5674</v>
      </c>
    </row>
    <row r="8548" spans="1:6" x14ac:dyDescent="0.25">
      <c r="A8548" s="56" t="s">
        <v>3417</v>
      </c>
      <c r="B8548" s="56" t="s">
        <v>5674</v>
      </c>
      <c r="C8548" s="56" t="s">
        <v>169</v>
      </c>
      <c r="D8548" s="57" t="s">
        <v>5767</v>
      </c>
      <c r="E8548" s="72" t="s">
        <v>5759</v>
      </c>
      <c r="F8548" s="56" t="s">
        <v>5674</v>
      </c>
    </row>
    <row r="8549" spans="1:6" x14ac:dyDescent="0.25">
      <c r="A8549" s="56" t="s">
        <v>3626</v>
      </c>
      <c r="B8549" s="56" t="s">
        <v>5674</v>
      </c>
      <c r="C8549" s="56" t="s">
        <v>597</v>
      </c>
      <c r="D8549" s="57" t="s">
        <v>5767</v>
      </c>
      <c r="E8549" s="72" t="s">
        <v>5759</v>
      </c>
      <c r="F8549" s="56" t="s">
        <v>5674</v>
      </c>
    </row>
    <row r="8550" spans="1:6" x14ac:dyDescent="0.25">
      <c r="A8550" s="56" t="s">
        <v>3647</v>
      </c>
      <c r="B8550" s="56" t="s">
        <v>5674</v>
      </c>
      <c r="C8550" s="56" t="s">
        <v>597</v>
      </c>
      <c r="D8550" s="57" t="s">
        <v>5767</v>
      </c>
      <c r="E8550" s="72" t="s">
        <v>5759</v>
      </c>
      <c r="F8550" s="56" t="s">
        <v>5674</v>
      </c>
    </row>
    <row r="8551" spans="1:6" x14ac:dyDescent="0.25">
      <c r="A8551" s="56" t="s">
        <v>3393</v>
      </c>
      <c r="B8551" s="56" t="s">
        <v>5674</v>
      </c>
      <c r="C8551" s="56" t="s">
        <v>597</v>
      </c>
      <c r="D8551" s="57" t="s">
        <v>5767</v>
      </c>
      <c r="E8551" s="72" t="s">
        <v>5759</v>
      </c>
      <c r="F8551" s="56" t="s">
        <v>5674</v>
      </c>
    </row>
    <row r="8552" spans="1:6" x14ac:dyDescent="0.25">
      <c r="A8552" s="56" t="s">
        <v>3420</v>
      </c>
      <c r="B8552" s="56" t="s">
        <v>5674</v>
      </c>
      <c r="C8552" s="56" t="s">
        <v>597</v>
      </c>
      <c r="D8552" s="57" t="s">
        <v>5767</v>
      </c>
      <c r="E8552" s="72" t="s">
        <v>5759</v>
      </c>
      <c r="F8552" s="56" t="s">
        <v>5674</v>
      </c>
    </row>
    <row r="8553" spans="1:6" x14ac:dyDescent="0.25">
      <c r="A8553" s="56" t="s">
        <v>3628</v>
      </c>
      <c r="B8553" s="56" t="s">
        <v>5674</v>
      </c>
      <c r="C8553" s="56" t="s">
        <v>597</v>
      </c>
      <c r="D8553" s="57" t="s">
        <v>5767</v>
      </c>
      <c r="E8553" s="72" t="s">
        <v>5759</v>
      </c>
      <c r="F8553" s="56" t="s">
        <v>5674</v>
      </c>
    </row>
    <row r="8554" spans="1:6" x14ac:dyDescent="0.25">
      <c r="A8554" s="56" t="s">
        <v>839</v>
      </c>
      <c r="B8554" s="56" t="s">
        <v>5674</v>
      </c>
      <c r="C8554" s="56" t="s">
        <v>597</v>
      </c>
      <c r="D8554" s="57" t="s">
        <v>5767</v>
      </c>
      <c r="E8554" s="72" t="s">
        <v>5759</v>
      </c>
      <c r="F8554" s="56" t="s">
        <v>5674</v>
      </c>
    </row>
    <row r="8555" spans="1:6" x14ac:dyDescent="0.25">
      <c r="A8555" s="56" t="s">
        <v>996</v>
      </c>
      <c r="B8555" s="56" t="s">
        <v>5674</v>
      </c>
      <c r="C8555" s="56" t="s">
        <v>597</v>
      </c>
      <c r="D8555" s="57" t="s">
        <v>5767</v>
      </c>
      <c r="E8555" s="72" t="s">
        <v>5759</v>
      </c>
      <c r="F8555" s="56" t="s">
        <v>5674</v>
      </c>
    </row>
    <row r="8556" spans="1:6" x14ac:dyDescent="0.25">
      <c r="A8556" s="56" t="s">
        <v>3629</v>
      </c>
      <c r="B8556" s="56" t="s">
        <v>5674</v>
      </c>
      <c r="C8556" s="56" t="s">
        <v>597</v>
      </c>
      <c r="D8556" s="57" t="s">
        <v>5767</v>
      </c>
      <c r="E8556" s="72" t="s">
        <v>5759</v>
      </c>
      <c r="F8556" s="56" t="s">
        <v>5674</v>
      </c>
    </row>
    <row r="8557" spans="1:6" x14ac:dyDescent="0.25">
      <c r="A8557" s="56" t="s">
        <v>844</v>
      </c>
      <c r="B8557" s="56" t="s">
        <v>5674</v>
      </c>
      <c r="C8557" s="56" t="s">
        <v>597</v>
      </c>
      <c r="D8557" s="57" t="s">
        <v>5767</v>
      </c>
      <c r="E8557" s="72" t="s">
        <v>5759</v>
      </c>
      <c r="F8557" s="56" t="s">
        <v>5674</v>
      </c>
    </row>
    <row r="8558" spans="1:6" x14ac:dyDescent="0.25">
      <c r="A8558" s="56" t="s">
        <v>3424</v>
      </c>
      <c r="B8558" s="56" t="s">
        <v>5674</v>
      </c>
      <c r="C8558" s="56" t="s">
        <v>597</v>
      </c>
      <c r="D8558" s="57" t="s">
        <v>5767</v>
      </c>
      <c r="E8558" s="72" t="s">
        <v>5759</v>
      </c>
      <c r="F8558" s="56" t="s">
        <v>5674</v>
      </c>
    </row>
    <row r="8559" spans="1:6" x14ac:dyDescent="0.25">
      <c r="A8559" s="56" t="s">
        <v>3823</v>
      </c>
      <c r="B8559" s="56" t="s">
        <v>5674</v>
      </c>
      <c r="C8559" s="56" t="s">
        <v>597</v>
      </c>
      <c r="D8559" s="57" t="s">
        <v>5767</v>
      </c>
      <c r="E8559" s="72" t="s">
        <v>5759</v>
      </c>
      <c r="F8559" s="56" t="s">
        <v>5674</v>
      </c>
    </row>
    <row r="8560" spans="1:6" x14ac:dyDescent="0.25">
      <c r="A8560" s="56" t="s">
        <v>3400</v>
      </c>
      <c r="B8560" s="56" t="s">
        <v>5674</v>
      </c>
      <c r="C8560" s="56" t="s">
        <v>597</v>
      </c>
      <c r="D8560" s="57" t="s">
        <v>5767</v>
      </c>
      <c r="E8560" s="72" t="s">
        <v>5759</v>
      </c>
      <c r="F8560" s="56" t="s">
        <v>5674</v>
      </c>
    </row>
    <row r="8561" spans="1:6" x14ac:dyDescent="0.25">
      <c r="A8561" s="56" t="s">
        <v>4060</v>
      </c>
      <c r="B8561" s="56" t="s">
        <v>5674</v>
      </c>
      <c r="C8561" s="56" t="s">
        <v>597</v>
      </c>
      <c r="D8561" s="57" t="s">
        <v>5767</v>
      </c>
      <c r="E8561" s="72" t="s">
        <v>5759</v>
      </c>
      <c r="F8561" s="56" t="s">
        <v>5674</v>
      </c>
    </row>
    <row r="8562" spans="1:6" x14ac:dyDescent="0.25">
      <c r="A8562" s="56" t="s">
        <v>819</v>
      </c>
      <c r="B8562" s="56" t="s">
        <v>5674</v>
      </c>
      <c r="C8562" s="56" t="s">
        <v>597</v>
      </c>
      <c r="D8562" s="57" t="s">
        <v>5767</v>
      </c>
      <c r="E8562" s="72" t="s">
        <v>5759</v>
      </c>
      <c r="F8562" s="56" t="s">
        <v>5674</v>
      </c>
    </row>
    <row r="8563" spans="1:6" x14ac:dyDescent="0.25">
      <c r="A8563" s="56" t="s">
        <v>820</v>
      </c>
      <c r="B8563" s="56" t="s">
        <v>5674</v>
      </c>
      <c r="C8563" s="56" t="s">
        <v>597</v>
      </c>
      <c r="D8563" s="57" t="s">
        <v>5767</v>
      </c>
      <c r="E8563" s="72" t="s">
        <v>5759</v>
      </c>
      <c r="F8563" s="56" t="s">
        <v>5674</v>
      </c>
    </row>
    <row r="8564" spans="1:6" x14ac:dyDescent="0.25">
      <c r="A8564" s="56" t="s">
        <v>3607</v>
      </c>
      <c r="B8564" s="56" t="s">
        <v>5674</v>
      </c>
      <c r="C8564" s="56" t="s">
        <v>597</v>
      </c>
      <c r="D8564" s="57" t="s">
        <v>5767</v>
      </c>
      <c r="E8564" s="72" t="s">
        <v>5759</v>
      </c>
      <c r="F8564" s="56" t="s">
        <v>5674</v>
      </c>
    </row>
    <row r="8565" spans="1:6" x14ac:dyDescent="0.25">
      <c r="A8565" s="56" t="s">
        <v>3653</v>
      </c>
      <c r="B8565" s="56" t="s">
        <v>5674</v>
      </c>
      <c r="C8565" s="56" t="s">
        <v>597</v>
      </c>
      <c r="D8565" s="57" t="s">
        <v>5767</v>
      </c>
      <c r="E8565" s="72" t="s">
        <v>5759</v>
      </c>
      <c r="F8565" s="56" t="s">
        <v>5674</v>
      </c>
    </row>
    <row r="8566" spans="1:6" x14ac:dyDescent="0.25">
      <c r="A8566" s="56" t="s">
        <v>3427</v>
      </c>
      <c r="B8566" s="56" t="s">
        <v>5674</v>
      </c>
      <c r="C8566" s="56" t="s">
        <v>597</v>
      </c>
      <c r="D8566" s="57" t="s">
        <v>5767</v>
      </c>
      <c r="E8566" s="72" t="s">
        <v>5759</v>
      </c>
      <c r="F8566" s="56" t="s">
        <v>5674</v>
      </c>
    </row>
    <row r="8567" spans="1:6" x14ac:dyDescent="0.25">
      <c r="A8567" s="56" t="s">
        <v>3826</v>
      </c>
      <c r="B8567" s="56" t="s">
        <v>5674</v>
      </c>
      <c r="C8567" s="56" t="s">
        <v>597</v>
      </c>
      <c r="D8567" s="57" t="s">
        <v>5767</v>
      </c>
      <c r="E8567" s="72" t="s">
        <v>5759</v>
      </c>
      <c r="F8567" s="56" t="s">
        <v>5674</v>
      </c>
    </row>
    <row r="8568" spans="1:6" x14ac:dyDescent="0.25">
      <c r="A8568" s="56" t="s">
        <v>821</v>
      </c>
      <c r="B8568" s="56" t="s">
        <v>5674</v>
      </c>
      <c r="C8568" s="56" t="s">
        <v>597</v>
      </c>
      <c r="D8568" s="57" t="s">
        <v>5767</v>
      </c>
      <c r="E8568" s="72" t="s">
        <v>5759</v>
      </c>
      <c r="F8568" s="56" t="s">
        <v>5674</v>
      </c>
    </row>
    <row r="8569" spans="1:6" x14ac:dyDescent="0.25">
      <c r="A8569" s="56" t="s">
        <v>1014</v>
      </c>
      <c r="B8569" s="56" t="s">
        <v>5674</v>
      </c>
      <c r="C8569" s="56" t="s">
        <v>597</v>
      </c>
      <c r="D8569" s="57" t="s">
        <v>5767</v>
      </c>
      <c r="E8569" s="72" t="s">
        <v>5759</v>
      </c>
      <c r="F8569" s="56" t="s">
        <v>5674</v>
      </c>
    </row>
    <row r="8570" spans="1:6" x14ac:dyDescent="0.25">
      <c r="A8570" s="56" t="s">
        <v>822</v>
      </c>
      <c r="B8570" s="56" t="s">
        <v>5674</v>
      </c>
      <c r="C8570" s="56" t="s">
        <v>597</v>
      </c>
      <c r="D8570" s="57" t="s">
        <v>5767</v>
      </c>
      <c r="E8570" s="72" t="s">
        <v>5759</v>
      </c>
      <c r="F8570" s="56" t="s">
        <v>5674</v>
      </c>
    </row>
    <row r="8571" spans="1:6" x14ac:dyDescent="0.25">
      <c r="A8571" s="56" t="s">
        <v>630</v>
      </c>
      <c r="B8571" s="56" t="s">
        <v>5674</v>
      </c>
      <c r="C8571" s="56" t="s">
        <v>597</v>
      </c>
      <c r="D8571" s="57" t="s">
        <v>5767</v>
      </c>
      <c r="E8571" s="72" t="s">
        <v>5759</v>
      </c>
      <c r="F8571" s="56" t="s">
        <v>5674</v>
      </c>
    </row>
    <row r="8572" spans="1:6" x14ac:dyDescent="0.25">
      <c r="A8572" s="56" t="s">
        <v>1016</v>
      </c>
      <c r="B8572" s="56" t="s">
        <v>5674</v>
      </c>
      <c r="C8572" s="56" t="s">
        <v>597</v>
      </c>
      <c r="D8572" s="57" t="s">
        <v>5767</v>
      </c>
      <c r="E8572" s="72" t="s">
        <v>5759</v>
      </c>
      <c r="F8572" s="56" t="s">
        <v>5674</v>
      </c>
    </row>
    <row r="8573" spans="1:6" x14ac:dyDescent="0.25">
      <c r="A8573" s="56" t="s">
        <v>1018</v>
      </c>
      <c r="B8573" s="56" t="s">
        <v>5674</v>
      </c>
      <c r="C8573" s="56" t="s">
        <v>597</v>
      </c>
      <c r="D8573" s="57" t="s">
        <v>5767</v>
      </c>
      <c r="E8573" s="72" t="s">
        <v>5759</v>
      </c>
      <c r="F8573" s="56" t="s">
        <v>5674</v>
      </c>
    </row>
    <row r="8574" spans="1:6" x14ac:dyDescent="0.25">
      <c r="A8574" s="56" t="s">
        <v>310</v>
      </c>
      <c r="B8574" s="56" t="s">
        <v>5674</v>
      </c>
      <c r="C8574" s="56" t="s">
        <v>597</v>
      </c>
      <c r="D8574" s="57" t="s">
        <v>5767</v>
      </c>
      <c r="E8574" s="72" t="s">
        <v>5759</v>
      </c>
      <c r="F8574" s="56" t="s">
        <v>5674</v>
      </c>
    </row>
    <row r="8575" spans="1:6" x14ac:dyDescent="0.25">
      <c r="A8575" s="56" t="s">
        <v>944</v>
      </c>
      <c r="B8575" s="56" t="s">
        <v>5674</v>
      </c>
      <c r="C8575" s="56" t="s">
        <v>597</v>
      </c>
      <c r="D8575" s="57" t="s">
        <v>5767</v>
      </c>
      <c r="E8575" s="72" t="s">
        <v>5759</v>
      </c>
      <c r="F8575" s="56" t="s">
        <v>5674</v>
      </c>
    </row>
    <row r="8576" spans="1:6" x14ac:dyDescent="0.25">
      <c r="A8576" s="56" t="s">
        <v>3613</v>
      </c>
      <c r="B8576" s="56" t="s">
        <v>5675</v>
      </c>
      <c r="C8576" s="56" t="s">
        <v>5804</v>
      </c>
      <c r="D8576" s="57" t="s">
        <v>5767</v>
      </c>
      <c r="E8576" s="72" t="s">
        <v>5759</v>
      </c>
      <c r="F8576" s="56" t="s">
        <v>5675</v>
      </c>
    </row>
    <row r="8577" spans="1:6" x14ac:dyDescent="0.25">
      <c r="A8577" s="56" t="s">
        <v>945</v>
      </c>
      <c r="B8577" s="56" t="s">
        <v>5675</v>
      </c>
      <c r="C8577" s="56" t="s">
        <v>5804</v>
      </c>
      <c r="D8577" s="57" t="s">
        <v>5767</v>
      </c>
      <c r="E8577" s="72" t="s">
        <v>5759</v>
      </c>
      <c r="F8577" s="56" t="s">
        <v>5675</v>
      </c>
    </row>
    <row r="8578" spans="1:6" x14ac:dyDescent="0.25">
      <c r="A8578" s="56" t="s">
        <v>978</v>
      </c>
      <c r="B8578" s="56" t="s">
        <v>5675</v>
      </c>
      <c r="C8578" s="56" t="s">
        <v>5804</v>
      </c>
      <c r="D8578" s="57" t="s">
        <v>5767</v>
      </c>
      <c r="E8578" s="72" t="s">
        <v>5759</v>
      </c>
      <c r="F8578" s="56" t="s">
        <v>5675</v>
      </c>
    </row>
    <row r="8579" spans="1:6" x14ac:dyDescent="0.25">
      <c r="A8579" s="56" t="s">
        <v>827</v>
      </c>
      <c r="B8579" s="56" t="s">
        <v>5675</v>
      </c>
      <c r="C8579" s="56" t="s">
        <v>5804</v>
      </c>
      <c r="D8579" s="57" t="s">
        <v>5767</v>
      </c>
      <c r="E8579" s="72" t="s">
        <v>5759</v>
      </c>
      <c r="F8579" s="56" t="s">
        <v>5675</v>
      </c>
    </row>
    <row r="8580" spans="1:6" x14ac:dyDescent="0.25">
      <c r="A8580" s="56" t="s">
        <v>3377</v>
      </c>
      <c r="B8580" s="56" t="s">
        <v>5675</v>
      </c>
      <c r="C8580" s="56" t="s">
        <v>5804</v>
      </c>
      <c r="D8580" s="57" t="s">
        <v>5767</v>
      </c>
      <c r="E8580" s="72" t="s">
        <v>5759</v>
      </c>
      <c r="F8580" s="56" t="s">
        <v>5675</v>
      </c>
    </row>
    <row r="8581" spans="1:6" x14ac:dyDescent="0.25">
      <c r="A8581" s="56" t="s">
        <v>831</v>
      </c>
      <c r="B8581" s="56" t="s">
        <v>5675</v>
      </c>
      <c r="C8581" s="56" t="s">
        <v>5804</v>
      </c>
      <c r="D8581" s="57" t="s">
        <v>5767</v>
      </c>
      <c r="E8581" s="72" t="s">
        <v>5759</v>
      </c>
      <c r="F8581" s="56" t="s">
        <v>5675</v>
      </c>
    </row>
    <row r="8582" spans="1:6" x14ac:dyDescent="0.25">
      <c r="A8582" s="56" t="s">
        <v>854</v>
      </c>
      <c r="B8582" s="56" t="s">
        <v>5675</v>
      </c>
      <c r="C8582" s="56" t="s">
        <v>5804</v>
      </c>
      <c r="D8582" s="57" t="s">
        <v>5767</v>
      </c>
      <c r="E8582" s="72" t="s">
        <v>5759</v>
      </c>
      <c r="F8582" s="56" t="s">
        <v>5675</v>
      </c>
    </row>
    <row r="8583" spans="1:6" x14ac:dyDescent="0.25">
      <c r="A8583" s="56" t="s">
        <v>982</v>
      </c>
      <c r="B8583" s="56" t="s">
        <v>5675</v>
      </c>
      <c r="C8583" s="56" t="s">
        <v>5804</v>
      </c>
      <c r="D8583" s="57" t="s">
        <v>5767</v>
      </c>
      <c r="E8583" s="72" t="s">
        <v>5759</v>
      </c>
      <c r="F8583" s="56" t="s">
        <v>5675</v>
      </c>
    </row>
    <row r="8584" spans="1:6" x14ac:dyDescent="0.25">
      <c r="A8584" s="56" t="s">
        <v>855</v>
      </c>
      <c r="B8584" s="56" t="s">
        <v>5675</v>
      </c>
      <c r="C8584" s="56" t="s">
        <v>5804</v>
      </c>
      <c r="D8584" s="57" t="s">
        <v>5767</v>
      </c>
      <c r="E8584" s="72" t="s">
        <v>5759</v>
      </c>
      <c r="F8584" s="56" t="s">
        <v>5675</v>
      </c>
    </row>
    <row r="8585" spans="1:6" x14ac:dyDescent="0.25">
      <c r="A8585" s="56" t="s">
        <v>911</v>
      </c>
      <c r="B8585" s="56" t="s">
        <v>5675</v>
      </c>
      <c r="C8585" s="56" t="s">
        <v>5804</v>
      </c>
      <c r="D8585" s="57" t="s">
        <v>5767</v>
      </c>
      <c r="E8585" s="72" t="s">
        <v>5759</v>
      </c>
      <c r="F8585" s="56" t="s">
        <v>5675</v>
      </c>
    </row>
    <row r="8586" spans="1:6" x14ac:dyDescent="0.25">
      <c r="A8586" s="56" t="s">
        <v>912</v>
      </c>
      <c r="B8586" s="56" t="s">
        <v>5675</v>
      </c>
      <c r="C8586" s="56" t="s">
        <v>5804</v>
      </c>
      <c r="D8586" s="57" t="s">
        <v>5767</v>
      </c>
      <c r="E8586" s="72" t="s">
        <v>5759</v>
      </c>
      <c r="F8586" s="56" t="s">
        <v>5675</v>
      </c>
    </row>
    <row r="8587" spans="1:6" x14ac:dyDescent="0.25">
      <c r="A8587" s="56" t="s">
        <v>833</v>
      </c>
      <c r="B8587" s="56" t="s">
        <v>5675</v>
      </c>
      <c r="C8587" s="56" t="s">
        <v>5804</v>
      </c>
      <c r="D8587" s="57" t="s">
        <v>5767</v>
      </c>
      <c r="E8587" s="72" t="s">
        <v>5759</v>
      </c>
      <c r="F8587" s="56" t="s">
        <v>5675</v>
      </c>
    </row>
    <row r="8588" spans="1:6" x14ac:dyDescent="0.25">
      <c r="A8588" s="56" t="s">
        <v>804</v>
      </c>
      <c r="B8588" s="56" t="s">
        <v>5675</v>
      </c>
      <c r="C8588" s="56" t="s">
        <v>5804</v>
      </c>
      <c r="D8588" s="57" t="s">
        <v>5767</v>
      </c>
      <c r="E8588" s="72" t="s">
        <v>5759</v>
      </c>
      <c r="F8588" s="56" t="s">
        <v>5675</v>
      </c>
    </row>
    <row r="8589" spans="1:6" x14ac:dyDescent="0.25">
      <c r="A8589" s="56" t="s">
        <v>950</v>
      </c>
      <c r="B8589" s="56" t="s">
        <v>5675</v>
      </c>
      <c r="C8589" s="56" t="s">
        <v>5804</v>
      </c>
      <c r="D8589" s="57" t="s">
        <v>5767</v>
      </c>
      <c r="E8589" s="72" t="s">
        <v>5759</v>
      </c>
      <c r="F8589" s="56" t="s">
        <v>5675</v>
      </c>
    </row>
    <row r="8590" spans="1:6" x14ac:dyDescent="0.25">
      <c r="A8590" s="56" t="s">
        <v>3409</v>
      </c>
      <c r="B8590" s="56" t="s">
        <v>5675</v>
      </c>
      <c r="C8590" s="56" t="s">
        <v>5804</v>
      </c>
      <c r="D8590" s="57" t="s">
        <v>5767</v>
      </c>
      <c r="E8590" s="72" t="s">
        <v>5759</v>
      </c>
      <c r="F8590" s="56" t="s">
        <v>5675</v>
      </c>
    </row>
    <row r="8591" spans="1:6" x14ac:dyDescent="0.25">
      <c r="A8591" s="56" t="s">
        <v>3811</v>
      </c>
      <c r="B8591" s="56" t="s">
        <v>5675</v>
      </c>
      <c r="C8591" s="56" t="s">
        <v>5804</v>
      </c>
      <c r="D8591" s="57" t="s">
        <v>5767</v>
      </c>
      <c r="E8591" s="72" t="s">
        <v>5759</v>
      </c>
      <c r="F8591" s="56" t="s">
        <v>5675</v>
      </c>
    </row>
    <row r="8592" spans="1:6" x14ac:dyDescent="0.25">
      <c r="A8592" s="56" t="s">
        <v>3624</v>
      </c>
      <c r="B8592" s="56" t="s">
        <v>5675</v>
      </c>
      <c r="C8592" s="56" t="s">
        <v>5804</v>
      </c>
      <c r="D8592" s="57" t="s">
        <v>5767</v>
      </c>
      <c r="E8592" s="72" t="s">
        <v>5759</v>
      </c>
      <c r="F8592" s="56" t="s">
        <v>5675</v>
      </c>
    </row>
    <row r="8593" spans="1:6" x14ac:dyDescent="0.25">
      <c r="A8593" s="56" t="s">
        <v>887</v>
      </c>
      <c r="B8593" s="56" t="s">
        <v>5675</v>
      </c>
      <c r="C8593" s="56" t="s">
        <v>5804</v>
      </c>
      <c r="D8593" s="57" t="s">
        <v>5767</v>
      </c>
      <c r="E8593" s="72" t="s">
        <v>5759</v>
      </c>
      <c r="F8593" s="56" t="s">
        <v>5675</v>
      </c>
    </row>
    <row r="8594" spans="1:6" x14ac:dyDescent="0.25">
      <c r="A8594" s="56" t="s">
        <v>3437</v>
      </c>
      <c r="B8594" s="56" t="s">
        <v>5675</v>
      </c>
      <c r="C8594" s="56" t="s">
        <v>5804</v>
      </c>
      <c r="D8594" s="57" t="s">
        <v>5767</v>
      </c>
      <c r="E8594" s="72" t="s">
        <v>5759</v>
      </c>
      <c r="F8594" s="56" t="s">
        <v>5675</v>
      </c>
    </row>
    <row r="8595" spans="1:6" x14ac:dyDescent="0.25">
      <c r="A8595" s="56" t="s">
        <v>918</v>
      </c>
      <c r="B8595" s="56" t="s">
        <v>5675</v>
      </c>
      <c r="C8595" s="56" t="s">
        <v>5804</v>
      </c>
      <c r="D8595" s="57" t="s">
        <v>5767</v>
      </c>
      <c r="E8595" s="72" t="s">
        <v>5759</v>
      </c>
      <c r="F8595" s="56" t="s">
        <v>5675</v>
      </c>
    </row>
    <row r="8596" spans="1:6" x14ac:dyDescent="0.25">
      <c r="A8596" s="56" t="s">
        <v>989</v>
      </c>
      <c r="B8596" s="56" t="s">
        <v>5675</v>
      </c>
      <c r="C8596" s="56" t="s">
        <v>5804</v>
      </c>
      <c r="D8596" s="57" t="s">
        <v>5767</v>
      </c>
      <c r="E8596" s="72" t="s">
        <v>5759</v>
      </c>
      <c r="F8596" s="56" t="s">
        <v>5675</v>
      </c>
    </row>
    <row r="8597" spans="1:6" x14ac:dyDescent="0.25">
      <c r="A8597" s="56" t="s">
        <v>3439</v>
      </c>
      <c r="B8597" s="56" t="s">
        <v>5675</v>
      </c>
      <c r="C8597" s="56" t="s">
        <v>5804</v>
      </c>
      <c r="D8597" s="57" t="s">
        <v>5767</v>
      </c>
      <c r="E8597" s="72" t="s">
        <v>5759</v>
      </c>
      <c r="F8597" s="56" t="s">
        <v>5675</v>
      </c>
    </row>
    <row r="8598" spans="1:6" x14ac:dyDescent="0.25">
      <c r="A8598" s="56" t="s">
        <v>3815</v>
      </c>
      <c r="B8598" s="56" t="s">
        <v>5675</v>
      </c>
      <c r="C8598" s="56" t="s">
        <v>5804</v>
      </c>
      <c r="D8598" s="57" t="s">
        <v>5767</v>
      </c>
      <c r="E8598" s="72" t="s">
        <v>5759</v>
      </c>
      <c r="F8598" s="56" t="s">
        <v>5675</v>
      </c>
    </row>
    <row r="8599" spans="1:6" x14ac:dyDescent="0.25">
      <c r="A8599" s="56" t="s">
        <v>992</v>
      </c>
      <c r="B8599" s="56" t="s">
        <v>5675</v>
      </c>
      <c r="C8599" s="56" t="s">
        <v>5804</v>
      </c>
      <c r="D8599" s="57" t="s">
        <v>5767</v>
      </c>
      <c r="E8599" s="72" t="s">
        <v>5759</v>
      </c>
      <c r="F8599" s="56" t="s">
        <v>5675</v>
      </c>
    </row>
    <row r="8600" spans="1:6" x14ac:dyDescent="0.25">
      <c r="A8600" s="56" t="s">
        <v>3442</v>
      </c>
      <c r="B8600" s="56" t="s">
        <v>5675</v>
      </c>
      <c r="C8600" s="56" t="s">
        <v>5804</v>
      </c>
      <c r="D8600" s="57" t="s">
        <v>5767</v>
      </c>
      <c r="E8600" s="72" t="s">
        <v>5759</v>
      </c>
      <c r="F8600" s="56" t="s">
        <v>5675</v>
      </c>
    </row>
    <row r="8601" spans="1:6" x14ac:dyDescent="0.25">
      <c r="A8601" s="56" t="s">
        <v>3444</v>
      </c>
      <c r="B8601" s="56" t="s">
        <v>5675</v>
      </c>
      <c r="C8601" s="56" t="s">
        <v>5804</v>
      </c>
      <c r="D8601" s="57" t="s">
        <v>5767</v>
      </c>
      <c r="E8601" s="72" t="s">
        <v>5759</v>
      </c>
      <c r="F8601" s="56" t="s">
        <v>5675</v>
      </c>
    </row>
    <row r="8602" spans="1:6" x14ac:dyDescent="0.25">
      <c r="A8602" s="56" t="s">
        <v>809</v>
      </c>
      <c r="B8602" s="56" t="s">
        <v>5675</v>
      </c>
      <c r="C8602" s="56" t="s">
        <v>5804</v>
      </c>
      <c r="D8602" s="57" t="s">
        <v>5767</v>
      </c>
      <c r="E8602" s="72" t="s">
        <v>5759</v>
      </c>
      <c r="F8602" s="56" t="s">
        <v>5675</v>
      </c>
    </row>
    <row r="8603" spans="1:6" x14ac:dyDescent="0.25">
      <c r="A8603" s="56" t="s">
        <v>993</v>
      </c>
      <c r="B8603" s="56" t="s">
        <v>5675</v>
      </c>
      <c r="C8603" s="56" t="s">
        <v>456</v>
      </c>
      <c r="D8603" s="57" t="s">
        <v>5767</v>
      </c>
      <c r="E8603" s="72" t="s">
        <v>5759</v>
      </c>
      <c r="F8603" s="56" t="s">
        <v>5675</v>
      </c>
    </row>
    <row r="8604" spans="1:6" x14ac:dyDescent="0.25">
      <c r="A8604" s="56" t="s">
        <v>3418</v>
      </c>
      <c r="B8604" s="56" t="s">
        <v>5675</v>
      </c>
      <c r="C8604" s="56" t="s">
        <v>456</v>
      </c>
      <c r="D8604" s="57" t="s">
        <v>5767</v>
      </c>
      <c r="E8604" s="72" t="s">
        <v>5759</v>
      </c>
      <c r="F8604" s="56" t="s">
        <v>5675</v>
      </c>
    </row>
    <row r="8605" spans="1:6" x14ac:dyDescent="0.25">
      <c r="A8605" s="56" t="s">
        <v>3448</v>
      </c>
      <c r="B8605" s="56" t="s">
        <v>5675</v>
      </c>
      <c r="C8605" s="56" t="s">
        <v>456</v>
      </c>
      <c r="D8605" s="57" t="s">
        <v>5767</v>
      </c>
      <c r="E8605" s="72" t="s">
        <v>5759</v>
      </c>
      <c r="F8605" s="56" t="s">
        <v>5675</v>
      </c>
    </row>
    <row r="8606" spans="1:6" x14ac:dyDescent="0.25">
      <c r="A8606" s="56" t="s">
        <v>838</v>
      </c>
      <c r="B8606" s="56" t="s">
        <v>5675</v>
      </c>
      <c r="C8606" s="56" t="s">
        <v>456</v>
      </c>
      <c r="D8606" s="57" t="s">
        <v>5767</v>
      </c>
      <c r="E8606" s="72" t="s">
        <v>5759</v>
      </c>
      <c r="F8606" s="56" t="s">
        <v>5675</v>
      </c>
    </row>
    <row r="8607" spans="1:6" x14ac:dyDescent="0.25">
      <c r="A8607" s="56" t="s">
        <v>3421</v>
      </c>
      <c r="B8607" s="56" t="s">
        <v>5675</v>
      </c>
      <c r="C8607" s="56" t="s">
        <v>456</v>
      </c>
      <c r="D8607" s="57" t="s">
        <v>5767</v>
      </c>
      <c r="E8607" s="72" t="s">
        <v>5759</v>
      </c>
      <c r="F8607" s="56" t="s">
        <v>5675</v>
      </c>
    </row>
    <row r="8608" spans="1:6" x14ac:dyDescent="0.25">
      <c r="A8608" s="56" t="s">
        <v>3422</v>
      </c>
      <c r="B8608" s="56" t="s">
        <v>5675</v>
      </c>
      <c r="C8608" s="56" t="s">
        <v>456</v>
      </c>
      <c r="D8608" s="57" t="s">
        <v>5767</v>
      </c>
      <c r="E8608" s="72" t="s">
        <v>5759</v>
      </c>
      <c r="F8608" s="56" t="s">
        <v>5675</v>
      </c>
    </row>
    <row r="8609" spans="1:6" x14ac:dyDescent="0.25">
      <c r="A8609" s="56" t="s">
        <v>966</v>
      </c>
      <c r="B8609" s="56" t="s">
        <v>5675</v>
      </c>
      <c r="C8609" s="56" t="s">
        <v>456</v>
      </c>
      <c r="D8609" s="57" t="s">
        <v>5767</v>
      </c>
      <c r="E8609" s="72" t="s">
        <v>5759</v>
      </c>
      <c r="F8609" s="56" t="s">
        <v>5675</v>
      </c>
    </row>
    <row r="8610" spans="1:6" x14ac:dyDescent="0.25">
      <c r="A8610" s="56" t="s">
        <v>929</v>
      </c>
      <c r="B8610" s="56" t="s">
        <v>5675</v>
      </c>
      <c r="C8610" s="56" t="s">
        <v>456</v>
      </c>
      <c r="D8610" s="57" t="s">
        <v>5767</v>
      </c>
      <c r="E8610" s="72" t="s">
        <v>5759</v>
      </c>
      <c r="F8610" s="56" t="s">
        <v>5675</v>
      </c>
    </row>
    <row r="8611" spans="1:6" x14ac:dyDescent="0.25">
      <c r="A8611" s="56" t="s">
        <v>3449</v>
      </c>
      <c r="B8611" s="56" t="s">
        <v>5675</v>
      </c>
      <c r="C8611" s="56" t="s">
        <v>456</v>
      </c>
      <c r="D8611" s="57" t="s">
        <v>5767</v>
      </c>
      <c r="E8611" s="72" t="s">
        <v>5759</v>
      </c>
      <c r="F8611" s="56" t="s">
        <v>5675</v>
      </c>
    </row>
    <row r="8612" spans="1:6" x14ac:dyDescent="0.25">
      <c r="A8612" s="56" t="s">
        <v>840</v>
      </c>
      <c r="B8612" s="56" t="s">
        <v>5675</v>
      </c>
      <c r="C8612" s="56" t="s">
        <v>456</v>
      </c>
      <c r="D8612" s="57" t="s">
        <v>5767</v>
      </c>
      <c r="E8612" s="72" t="s">
        <v>5759</v>
      </c>
      <c r="F8612" s="56" t="s">
        <v>5675</v>
      </c>
    </row>
    <row r="8613" spans="1:6" x14ac:dyDescent="0.25">
      <c r="A8613" s="56" t="s">
        <v>841</v>
      </c>
      <c r="B8613" s="56" t="s">
        <v>5675</v>
      </c>
      <c r="C8613" s="56" t="s">
        <v>456</v>
      </c>
      <c r="D8613" s="57" t="s">
        <v>5767</v>
      </c>
      <c r="E8613" s="72" t="s">
        <v>5759</v>
      </c>
      <c r="F8613" s="56" t="s">
        <v>5675</v>
      </c>
    </row>
    <row r="8614" spans="1:6" x14ac:dyDescent="0.25">
      <c r="A8614" s="56" t="s">
        <v>968</v>
      </c>
      <c r="B8614" s="56" t="s">
        <v>5675</v>
      </c>
      <c r="C8614" s="56" t="s">
        <v>456</v>
      </c>
      <c r="D8614" s="57" t="s">
        <v>5767</v>
      </c>
      <c r="E8614" s="72" t="s">
        <v>5759</v>
      </c>
      <c r="F8614" s="56" t="s">
        <v>5675</v>
      </c>
    </row>
    <row r="8615" spans="1:6" x14ac:dyDescent="0.25">
      <c r="A8615" s="56" t="s">
        <v>1001</v>
      </c>
      <c r="B8615" s="56" t="s">
        <v>5675</v>
      </c>
      <c r="C8615" s="56" t="s">
        <v>456</v>
      </c>
      <c r="D8615" s="57" t="s">
        <v>5767</v>
      </c>
      <c r="E8615" s="72" t="s">
        <v>5759</v>
      </c>
      <c r="F8615" s="56" t="s">
        <v>5675</v>
      </c>
    </row>
    <row r="8616" spans="1:6" x14ac:dyDescent="0.25">
      <c r="A8616" s="56" t="s">
        <v>815</v>
      </c>
      <c r="B8616" s="56" t="s">
        <v>5675</v>
      </c>
      <c r="C8616" s="56" t="s">
        <v>456</v>
      </c>
      <c r="D8616" s="57" t="s">
        <v>5767</v>
      </c>
      <c r="E8616" s="72" t="s">
        <v>5759</v>
      </c>
      <c r="F8616" s="56" t="s">
        <v>5675</v>
      </c>
    </row>
    <row r="8617" spans="1:6" x14ac:dyDescent="0.25">
      <c r="A8617" s="56" t="s">
        <v>3453</v>
      </c>
      <c r="B8617" s="56" t="s">
        <v>5675</v>
      </c>
      <c r="C8617" s="56" t="s">
        <v>456</v>
      </c>
      <c r="D8617" s="57" t="s">
        <v>5767</v>
      </c>
      <c r="E8617" s="72" t="s">
        <v>5759</v>
      </c>
      <c r="F8617" s="56" t="s">
        <v>5675</v>
      </c>
    </row>
    <row r="8618" spans="1:6" x14ac:dyDescent="0.25">
      <c r="A8618" s="56" t="s">
        <v>3396</v>
      </c>
      <c r="B8618" s="56" t="s">
        <v>5675</v>
      </c>
      <c r="C8618" s="56" t="s">
        <v>456</v>
      </c>
      <c r="D8618" s="57" t="s">
        <v>5767</v>
      </c>
      <c r="E8618" s="72" t="s">
        <v>5759</v>
      </c>
      <c r="F8618" s="56" t="s">
        <v>5675</v>
      </c>
    </row>
    <row r="8619" spans="1:6" x14ac:dyDescent="0.25">
      <c r="A8619" s="56" t="s">
        <v>3456</v>
      </c>
      <c r="B8619" s="56" t="s">
        <v>5675</v>
      </c>
      <c r="C8619" s="56" t="s">
        <v>456</v>
      </c>
      <c r="D8619" s="57" t="s">
        <v>5767</v>
      </c>
      <c r="E8619" s="72" t="s">
        <v>5759</v>
      </c>
      <c r="F8619" s="56" t="s">
        <v>5675</v>
      </c>
    </row>
    <row r="8620" spans="1:6" x14ac:dyDescent="0.25">
      <c r="A8620" s="56" t="s">
        <v>3650</v>
      </c>
      <c r="B8620" s="56" t="s">
        <v>5675</v>
      </c>
      <c r="C8620" s="56" t="s">
        <v>456</v>
      </c>
      <c r="D8620" s="57" t="s">
        <v>5767</v>
      </c>
      <c r="E8620" s="72" t="s">
        <v>5759</v>
      </c>
      <c r="F8620" s="56" t="s">
        <v>5675</v>
      </c>
    </row>
    <row r="8621" spans="1:6" x14ac:dyDescent="0.25">
      <c r="A8621" s="56" t="s">
        <v>1008</v>
      </c>
      <c r="B8621" s="56" t="s">
        <v>5675</v>
      </c>
      <c r="C8621" s="56" t="s">
        <v>456</v>
      </c>
      <c r="D8621" s="57" t="s">
        <v>5767</v>
      </c>
      <c r="E8621" s="72" t="s">
        <v>5759</v>
      </c>
      <c r="F8621" s="56" t="s">
        <v>5675</v>
      </c>
    </row>
    <row r="8622" spans="1:6" x14ac:dyDescent="0.25">
      <c r="A8622" s="56" t="s">
        <v>3458</v>
      </c>
      <c r="B8622" s="56" t="s">
        <v>5675</v>
      </c>
      <c r="C8622" s="56" t="s">
        <v>456</v>
      </c>
      <c r="D8622" s="57" t="s">
        <v>5767</v>
      </c>
      <c r="E8622" s="72" t="s">
        <v>5759</v>
      </c>
      <c r="F8622" s="56" t="s">
        <v>5675</v>
      </c>
    </row>
    <row r="8623" spans="1:6" x14ac:dyDescent="0.25">
      <c r="A8623" s="56" t="s">
        <v>1009</v>
      </c>
      <c r="B8623" s="56" t="s">
        <v>5675</v>
      </c>
      <c r="C8623" s="56" t="s">
        <v>456</v>
      </c>
      <c r="D8623" s="57" t="s">
        <v>5767</v>
      </c>
      <c r="E8623" s="72" t="s">
        <v>5759</v>
      </c>
      <c r="F8623" s="56" t="s">
        <v>5675</v>
      </c>
    </row>
    <row r="8624" spans="1:6" x14ac:dyDescent="0.25">
      <c r="A8624" s="56" t="s">
        <v>3459</v>
      </c>
      <c r="B8624" s="56" t="s">
        <v>5675</v>
      </c>
      <c r="C8624" s="56" t="s">
        <v>456</v>
      </c>
      <c r="D8624" s="57" t="s">
        <v>5767</v>
      </c>
      <c r="E8624" s="72" t="s">
        <v>5759</v>
      </c>
      <c r="F8624" s="56" t="s">
        <v>5675</v>
      </c>
    </row>
    <row r="8625" spans="1:6" x14ac:dyDescent="0.25">
      <c r="A8625" s="56" t="s">
        <v>1012</v>
      </c>
      <c r="B8625" s="56" t="s">
        <v>5675</v>
      </c>
      <c r="C8625" s="56" t="s">
        <v>456</v>
      </c>
      <c r="D8625" s="57" t="s">
        <v>5767</v>
      </c>
      <c r="E8625" s="72" t="s">
        <v>5759</v>
      </c>
      <c r="F8625" s="56" t="s">
        <v>5675</v>
      </c>
    </row>
    <row r="8626" spans="1:6" x14ac:dyDescent="0.25">
      <c r="A8626" s="56" t="s">
        <v>3401</v>
      </c>
      <c r="B8626" s="56" t="s">
        <v>5675</v>
      </c>
      <c r="C8626" s="56" t="s">
        <v>456</v>
      </c>
      <c r="D8626" s="57" t="s">
        <v>5767</v>
      </c>
      <c r="E8626" s="72" t="s">
        <v>5759</v>
      </c>
      <c r="F8626" s="56" t="s">
        <v>5675</v>
      </c>
    </row>
    <row r="8627" spans="1:6" x14ac:dyDescent="0.25">
      <c r="A8627" s="56" t="s">
        <v>3825</v>
      </c>
      <c r="B8627" s="56" t="s">
        <v>5675</v>
      </c>
      <c r="C8627" s="56" t="s">
        <v>456</v>
      </c>
      <c r="D8627" s="57" t="s">
        <v>5767</v>
      </c>
      <c r="E8627" s="72" t="s">
        <v>5759</v>
      </c>
      <c r="F8627" s="56" t="s">
        <v>5675</v>
      </c>
    </row>
    <row r="8628" spans="1:6" x14ac:dyDescent="0.25">
      <c r="A8628" s="56" t="s">
        <v>3460</v>
      </c>
      <c r="B8628" s="56" t="s">
        <v>5675</v>
      </c>
      <c r="C8628" s="56" t="s">
        <v>456</v>
      </c>
      <c r="D8628" s="57" t="s">
        <v>5767</v>
      </c>
      <c r="E8628" s="72" t="s">
        <v>5759</v>
      </c>
      <c r="F8628" s="56" t="s">
        <v>5675</v>
      </c>
    </row>
    <row r="8629" spans="1:6" x14ac:dyDescent="0.25">
      <c r="A8629" s="56" t="s">
        <v>3461</v>
      </c>
      <c r="B8629" s="56" t="s">
        <v>5675</v>
      </c>
      <c r="C8629" s="56" t="s">
        <v>456</v>
      </c>
      <c r="D8629" s="57" t="s">
        <v>5767</v>
      </c>
      <c r="E8629" s="72" t="s">
        <v>5759</v>
      </c>
      <c r="F8629" s="56" t="s">
        <v>5675</v>
      </c>
    </row>
    <row r="8630" spans="1:6" x14ac:dyDescent="0.25">
      <c r="A8630" s="56" t="s">
        <v>976</v>
      </c>
      <c r="B8630" s="56" t="s">
        <v>5676</v>
      </c>
      <c r="C8630" s="56" t="s">
        <v>5772</v>
      </c>
      <c r="D8630" s="57" t="s">
        <v>5767</v>
      </c>
      <c r="E8630" s="72" t="s">
        <v>5759</v>
      </c>
      <c r="F8630" s="56" t="s">
        <v>5676</v>
      </c>
    </row>
    <row r="8631" spans="1:6" x14ac:dyDescent="0.25">
      <c r="A8631" s="56" t="s">
        <v>878</v>
      </c>
      <c r="B8631" s="56" t="s">
        <v>5676</v>
      </c>
      <c r="C8631" s="56" t="s">
        <v>5772</v>
      </c>
      <c r="D8631" s="57" t="s">
        <v>5767</v>
      </c>
      <c r="E8631" s="72" t="s">
        <v>5759</v>
      </c>
      <c r="F8631" s="56" t="s">
        <v>5676</v>
      </c>
    </row>
    <row r="8632" spans="1:6" x14ac:dyDescent="0.25">
      <c r="A8632" s="56" t="s">
        <v>3404</v>
      </c>
      <c r="B8632" s="56" t="s">
        <v>5676</v>
      </c>
      <c r="C8632" s="56" t="s">
        <v>5772</v>
      </c>
      <c r="D8632" s="57" t="s">
        <v>5767</v>
      </c>
      <c r="E8632" s="72" t="s">
        <v>5759</v>
      </c>
      <c r="F8632" s="56" t="s">
        <v>5676</v>
      </c>
    </row>
    <row r="8633" spans="1:6" x14ac:dyDescent="0.25">
      <c r="A8633" s="56" t="s">
        <v>879</v>
      </c>
      <c r="B8633" s="56" t="s">
        <v>5676</v>
      </c>
      <c r="C8633" s="56" t="s">
        <v>5772</v>
      </c>
      <c r="D8633" s="57" t="s">
        <v>5767</v>
      </c>
      <c r="E8633" s="72" t="s">
        <v>5759</v>
      </c>
      <c r="F8633" s="56" t="s">
        <v>5676</v>
      </c>
    </row>
    <row r="8634" spans="1:6" x14ac:dyDescent="0.25">
      <c r="A8634" s="56" t="s">
        <v>3406</v>
      </c>
      <c r="B8634" s="56" t="s">
        <v>5676</v>
      </c>
      <c r="C8634" s="56" t="s">
        <v>5772</v>
      </c>
      <c r="D8634" s="57" t="s">
        <v>5767</v>
      </c>
      <c r="E8634" s="72" t="s">
        <v>5759</v>
      </c>
      <c r="F8634" s="56" t="s">
        <v>5676</v>
      </c>
    </row>
    <row r="8635" spans="1:6" x14ac:dyDescent="0.25">
      <c r="A8635" s="56" t="s">
        <v>3407</v>
      </c>
      <c r="B8635" s="56" t="s">
        <v>5676</v>
      </c>
      <c r="C8635" s="56" t="s">
        <v>5772</v>
      </c>
      <c r="D8635" s="57" t="s">
        <v>5767</v>
      </c>
      <c r="E8635" s="72" t="s">
        <v>5759</v>
      </c>
      <c r="F8635" s="56" t="s">
        <v>5676</v>
      </c>
    </row>
    <row r="8636" spans="1:6" x14ac:dyDescent="0.25">
      <c r="A8636" s="56" t="s">
        <v>3619</v>
      </c>
      <c r="B8636" s="56" t="s">
        <v>5676</v>
      </c>
      <c r="C8636" s="56" t="s">
        <v>5772</v>
      </c>
      <c r="D8636" s="57" t="s">
        <v>5767</v>
      </c>
      <c r="E8636" s="72" t="s">
        <v>5759</v>
      </c>
      <c r="F8636" s="56" t="s">
        <v>5676</v>
      </c>
    </row>
    <row r="8637" spans="1:6" x14ac:dyDescent="0.25">
      <c r="A8637" s="56" t="s">
        <v>3623</v>
      </c>
      <c r="B8637" s="56" t="s">
        <v>5676</v>
      </c>
      <c r="C8637" s="56" t="s">
        <v>5772</v>
      </c>
      <c r="D8637" s="57" t="s">
        <v>5767</v>
      </c>
      <c r="E8637" s="72" t="s">
        <v>5759</v>
      </c>
      <c r="F8637" s="56" t="s">
        <v>5676</v>
      </c>
    </row>
    <row r="8638" spans="1:6" x14ac:dyDescent="0.25">
      <c r="A8638" s="56" t="s">
        <v>3411</v>
      </c>
      <c r="B8638" s="56" t="s">
        <v>5676</v>
      </c>
      <c r="C8638" s="56" t="s">
        <v>5772</v>
      </c>
      <c r="D8638" s="57" t="s">
        <v>5767</v>
      </c>
      <c r="E8638" s="72" t="s">
        <v>5759</v>
      </c>
      <c r="F8638" s="56" t="s">
        <v>5676</v>
      </c>
    </row>
    <row r="8639" spans="1:6" x14ac:dyDescent="0.25">
      <c r="A8639" s="56" t="s">
        <v>884</v>
      </c>
      <c r="B8639" s="56" t="s">
        <v>5676</v>
      </c>
      <c r="C8639" s="56" t="s">
        <v>5772</v>
      </c>
      <c r="D8639" s="57" t="s">
        <v>5767</v>
      </c>
      <c r="E8639" s="72" t="s">
        <v>5759</v>
      </c>
      <c r="F8639" s="56" t="s">
        <v>5676</v>
      </c>
    </row>
    <row r="8640" spans="1:6" x14ac:dyDescent="0.25">
      <c r="A8640" s="56" t="s">
        <v>3591</v>
      </c>
      <c r="B8640" s="56" t="s">
        <v>5676</v>
      </c>
      <c r="C8640" s="56" t="s">
        <v>5772</v>
      </c>
      <c r="D8640" s="57" t="s">
        <v>5767</v>
      </c>
      <c r="E8640" s="72" t="s">
        <v>5759</v>
      </c>
      <c r="F8640" s="56" t="s">
        <v>5676</v>
      </c>
    </row>
    <row r="8641" spans="1:6" x14ac:dyDescent="0.25">
      <c r="A8641" s="56" t="s">
        <v>917</v>
      </c>
      <c r="B8641" s="56" t="s">
        <v>5676</v>
      </c>
      <c r="C8641" s="56" t="s">
        <v>5772</v>
      </c>
      <c r="D8641" s="57" t="s">
        <v>5767</v>
      </c>
      <c r="E8641" s="72" t="s">
        <v>5759</v>
      </c>
      <c r="F8641" s="56" t="s">
        <v>5676</v>
      </c>
    </row>
    <row r="8642" spans="1:6" x14ac:dyDescent="0.25">
      <c r="A8642" s="56" t="s">
        <v>885</v>
      </c>
      <c r="B8642" s="56" t="s">
        <v>5676</v>
      </c>
      <c r="C8642" s="56" t="s">
        <v>5772</v>
      </c>
      <c r="D8642" s="57" t="s">
        <v>5767</v>
      </c>
      <c r="E8642" s="72" t="s">
        <v>5759</v>
      </c>
      <c r="F8642" s="56" t="s">
        <v>5676</v>
      </c>
    </row>
    <row r="8643" spans="1:6" x14ac:dyDescent="0.25">
      <c r="A8643" s="56" t="s">
        <v>954</v>
      </c>
      <c r="B8643" s="56" t="s">
        <v>5676</v>
      </c>
      <c r="C8643" s="56" t="s">
        <v>5772</v>
      </c>
      <c r="D8643" s="57" t="s">
        <v>5767</v>
      </c>
      <c r="E8643" s="72" t="s">
        <v>5759</v>
      </c>
      <c r="F8643" s="56" t="s">
        <v>5676</v>
      </c>
    </row>
    <row r="8644" spans="1:6" x14ac:dyDescent="0.25">
      <c r="A8644" s="56" t="s">
        <v>3413</v>
      </c>
      <c r="B8644" s="56" t="s">
        <v>5676</v>
      </c>
      <c r="C8644" s="56" t="s">
        <v>5772</v>
      </c>
      <c r="D8644" s="57" t="s">
        <v>5767</v>
      </c>
      <c r="E8644" s="72" t="s">
        <v>5759</v>
      </c>
      <c r="F8644" s="56" t="s">
        <v>5676</v>
      </c>
    </row>
    <row r="8645" spans="1:6" x14ac:dyDescent="0.25">
      <c r="A8645" s="56" t="s">
        <v>988</v>
      </c>
      <c r="B8645" s="56" t="s">
        <v>5676</v>
      </c>
      <c r="C8645" s="56" t="s">
        <v>5772</v>
      </c>
      <c r="D8645" s="57" t="s">
        <v>5767</v>
      </c>
      <c r="E8645" s="72" t="s">
        <v>5759</v>
      </c>
      <c r="F8645" s="56" t="s">
        <v>5676</v>
      </c>
    </row>
    <row r="8646" spans="1:6" x14ac:dyDescent="0.25">
      <c r="A8646" s="56" t="s">
        <v>3387</v>
      </c>
      <c r="B8646" s="56" t="s">
        <v>5676</v>
      </c>
      <c r="C8646" s="56" t="s">
        <v>5772</v>
      </c>
      <c r="D8646" s="57" t="s">
        <v>5767</v>
      </c>
      <c r="E8646" s="72" t="s">
        <v>5759</v>
      </c>
      <c r="F8646" s="56" t="s">
        <v>5676</v>
      </c>
    </row>
    <row r="8647" spans="1:6" x14ac:dyDescent="0.25">
      <c r="A8647" s="56" t="s">
        <v>3816</v>
      </c>
      <c r="B8647" s="56" t="s">
        <v>5676</v>
      </c>
      <c r="C8647" s="56" t="s">
        <v>5772</v>
      </c>
      <c r="D8647" s="57" t="s">
        <v>5767</v>
      </c>
      <c r="E8647" s="72" t="s">
        <v>5759</v>
      </c>
      <c r="F8647" s="56" t="s">
        <v>5676</v>
      </c>
    </row>
    <row r="8648" spans="1:6" x14ac:dyDescent="0.25">
      <c r="A8648" s="56" t="s">
        <v>861</v>
      </c>
      <c r="B8648" s="56" t="s">
        <v>5676</v>
      </c>
      <c r="C8648" s="56" t="s">
        <v>5772</v>
      </c>
      <c r="D8648" s="57" t="s">
        <v>5767</v>
      </c>
      <c r="E8648" s="72" t="s">
        <v>5759</v>
      </c>
      <c r="F8648" s="56" t="s">
        <v>5676</v>
      </c>
    </row>
    <row r="8649" spans="1:6" x14ac:dyDescent="0.25">
      <c r="A8649" s="56" t="s">
        <v>3415</v>
      </c>
      <c r="B8649" s="56" t="s">
        <v>5676</v>
      </c>
      <c r="C8649" s="56" t="s">
        <v>5772</v>
      </c>
      <c r="D8649" s="57" t="s">
        <v>5767</v>
      </c>
      <c r="E8649" s="72" t="s">
        <v>5759</v>
      </c>
      <c r="F8649" s="56" t="s">
        <v>5676</v>
      </c>
    </row>
    <row r="8650" spans="1:6" x14ac:dyDescent="0.25">
      <c r="A8650" s="56" t="s">
        <v>3645</v>
      </c>
      <c r="B8650" s="56" t="s">
        <v>5676</v>
      </c>
      <c r="C8650" s="56" t="s">
        <v>5772</v>
      </c>
      <c r="D8650" s="57" t="s">
        <v>5767</v>
      </c>
      <c r="E8650" s="72" t="s">
        <v>5759</v>
      </c>
      <c r="F8650" s="56" t="s">
        <v>5676</v>
      </c>
    </row>
    <row r="8651" spans="1:6" x14ac:dyDescent="0.25">
      <c r="A8651" s="56" t="s">
        <v>862</v>
      </c>
      <c r="B8651" s="56" t="s">
        <v>5676</v>
      </c>
      <c r="C8651" s="56" t="s">
        <v>5772</v>
      </c>
      <c r="D8651" s="57" t="s">
        <v>5767</v>
      </c>
      <c r="E8651" s="72" t="s">
        <v>5759</v>
      </c>
      <c r="F8651" s="56" t="s">
        <v>5676</v>
      </c>
    </row>
    <row r="8652" spans="1:6" x14ac:dyDescent="0.25">
      <c r="A8652" s="56" t="s">
        <v>864</v>
      </c>
      <c r="B8652" s="56" t="s">
        <v>5676</v>
      </c>
      <c r="C8652" s="56" t="s">
        <v>5772</v>
      </c>
      <c r="D8652" s="57" t="s">
        <v>5767</v>
      </c>
      <c r="E8652" s="72" t="s">
        <v>5759</v>
      </c>
      <c r="F8652" s="56" t="s">
        <v>5676</v>
      </c>
    </row>
    <row r="8653" spans="1:6" x14ac:dyDescent="0.25">
      <c r="A8653" s="56" t="s">
        <v>926</v>
      </c>
      <c r="B8653" s="56" t="s">
        <v>5676</v>
      </c>
      <c r="C8653" s="56" t="s">
        <v>5772</v>
      </c>
      <c r="D8653" s="57" t="s">
        <v>5767</v>
      </c>
      <c r="E8653" s="72" t="s">
        <v>5759</v>
      </c>
      <c r="F8653" s="56" t="s">
        <v>5676</v>
      </c>
    </row>
    <row r="8654" spans="1:6" x14ac:dyDescent="0.25">
      <c r="A8654" s="56" t="s">
        <v>3818</v>
      </c>
      <c r="B8654" s="56" t="s">
        <v>5676</v>
      </c>
      <c r="C8654" s="56" t="s">
        <v>5772</v>
      </c>
      <c r="D8654" s="57" t="s">
        <v>5767</v>
      </c>
      <c r="E8654" s="72" t="s">
        <v>5759</v>
      </c>
      <c r="F8654" s="56" t="s">
        <v>5676</v>
      </c>
    </row>
    <row r="8655" spans="1:6" x14ac:dyDescent="0.25">
      <c r="A8655" s="56" t="s">
        <v>3819</v>
      </c>
      <c r="B8655" s="56" t="s">
        <v>5676</v>
      </c>
      <c r="C8655" s="56" t="s">
        <v>5772</v>
      </c>
      <c r="D8655" s="57" t="s">
        <v>5767</v>
      </c>
      <c r="E8655" s="72" t="s">
        <v>5759</v>
      </c>
      <c r="F8655" s="56" t="s">
        <v>5676</v>
      </c>
    </row>
    <row r="8656" spans="1:6" x14ac:dyDescent="0.25">
      <c r="A8656" s="56" t="s">
        <v>3596</v>
      </c>
      <c r="B8656" s="56" t="s">
        <v>5676</v>
      </c>
      <c r="C8656" s="56" t="s">
        <v>5772</v>
      </c>
      <c r="D8656" s="57" t="s">
        <v>5767</v>
      </c>
      <c r="E8656" s="72" t="s">
        <v>5759</v>
      </c>
      <c r="F8656" s="56" t="s">
        <v>5676</v>
      </c>
    </row>
    <row r="8657" spans="1:6" x14ac:dyDescent="0.25">
      <c r="A8657" s="56" t="s">
        <v>3627</v>
      </c>
      <c r="B8657" s="56" t="s">
        <v>5676</v>
      </c>
      <c r="C8657" s="56" t="s">
        <v>5781</v>
      </c>
      <c r="D8657" s="57" t="s">
        <v>5767</v>
      </c>
      <c r="E8657" s="72" t="s">
        <v>5759</v>
      </c>
      <c r="F8657" s="56" t="s">
        <v>5676</v>
      </c>
    </row>
    <row r="8658" spans="1:6" x14ac:dyDescent="0.25">
      <c r="A8658" s="56" t="s">
        <v>998</v>
      </c>
      <c r="B8658" s="56" t="s">
        <v>5676</v>
      </c>
      <c r="C8658" s="56" t="s">
        <v>5781</v>
      </c>
      <c r="D8658" s="57" t="s">
        <v>5767</v>
      </c>
      <c r="E8658" s="72" t="s">
        <v>5759</v>
      </c>
      <c r="F8658" s="56" t="s">
        <v>5676</v>
      </c>
    </row>
    <row r="8659" spans="1:6" x14ac:dyDescent="0.25">
      <c r="A8659" s="56" t="s">
        <v>3450</v>
      </c>
      <c r="B8659" s="56" t="s">
        <v>5676</v>
      </c>
      <c r="C8659" s="56" t="s">
        <v>5781</v>
      </c>
      <c r="D8659" s="57" t="s">
        <v>5767</v>
      </c>
      <c r="E8659" s="72" t="s">
        <v>5759</v>
      </c>
      <c r="F8659" s="56" t="s">
        <v>5676</v>
      </c>
    </row>
    <row r="8660" spans="1:6" x14ac:dyDescent="0.25">
      <c r="A8660" s="56" t="s">
        <v>1000</v>
      </c>
      <c r="B8660" s="56" t="s">
        <v>5676</v>
      </c>
      <c r="C8660" s="56" t="s">
        <v>5781</v>
      </c>
      <c r="D8660" s="57" t="s">
        <v>5767</v>
      </c>
      <c r="E8660" s="72" t="s">
        <v>5759</v>
      </c>
      <c r="F8660" s="56" t="s">
        <v>5676</v>
      </c>
    </row>
    <row r="8661" spans="1:6" x14ac:dyDescent="0.25">
      <c r="A8661" s="56" t="s">
        <v>814</v>
      </c>
      <c r="B8661" s="56" t="s">
        <v>5676</v>
      </c>
      <c r="C8661" s="56" t="s">
        <v>5781</v>
      </c>
      <c r="D8661" s="57" t="s">
        <v>5767</v>
      </c>
      <c r="E8661" s="72" t="s">
        <v>5759</v>
      </c>
      <c r="F8661" s="56" t="s">
        <v>5676</v>
      </c>
    </row>
    <row r="8662" spans="1:6" x14ac:dyDescent="0.25">
      <c r="A8662" s="56" t="s">
        <v>1002</v>
      </c>
      <c r="B8662" s="56" t="s">
        <v>5676</v>
      </c>
      <c r="C8662" s="56" t="s">
        <v>5781</v>
      </c>
      <c r="D8662" s="57" t="s">
        <v>5767</v>
      </c>
      <c r="E8662" s="72" t="s">
        <v>5759</v>
      </c>
      <c r="F8662" s="56" t="s">
        <v>5676</v>
      </c>
    </row>
    <row r="8663" spans="1:6" x14ac:dyDescent="0.25">
      <c r="A8663" s="56" t="s">
        <v>866</v>
      </c>
      <c r="B8663" s="56" t="s">
        <v>5676</v>
      </c>
      <c r="C8663" s="56" t="s">
        <v>5781</v>
      </c>
      <c r="D8663" s="57" t="s">
        <v>5767</v>
      </c>
      <c r="E8663" s="72" t="s">
        <v>5759</v>
      </c>
      <c r="F8663" s="56" t="s">
        <v>5676</v>
      </c>
    </row>
    <row r="8664" spans="1:6" x14ac:dyDescent="0.25">
      <c r="A8664" s="56" t="s">
        <v>3452</v>
      </c>
      <c r="B8664" s="56" t="s">
        <v>5676</v>
      </c>
      <c r="C8664" s="56" t="s">
        <v>5781</v>
      </c>
      <c r="D8664" s="57" t="s">
        <v>5767</v>
      </c>
      <c r="E8664" s="72" t="s">
        <v>5759</v>
      </c>
      <c r="F8664" s="56" t="s">
        <v>5676</v>
      </c>
    </row>
    <row r="8665" spans="1:6" x14ac:dyDescent="0.25">
      <c r="A8665" s="56" t="s">
        <v>868</v>
      </c>
      <c r="B8665" s="56" t="s">
        <v>5676</v>
      </c>
      <c r="C8665" s="56" t="s">
        <v>5781</v>
      </c>
      <c r="D8665" s="57" t="s">
        <v>5767</v>
      </c>
      <c r="E8665" s="72" t="s">
        <v>5759</v>
      </c>
      <c r="F8665" s="56" t="s">
        <v>5676</v>
      </c>
    </row>
    <row r="8666" spans="1:6" x14ac:dyDescent="0.25">
      <c r="A8666" s="56" t="s">
        <v>898</v>
      </c>
      <c r="B8666" s="56" t="s">
        <v>5676</v>
      </c>
      <c r="C8666" s="56" t="s">
        <v>5781</v>
      </c>
      <c r="D8666" s="57" t="s">
        <v>5767</v>
      </c>
      <c r="E8666" s="72" t="s">
        <v>5759</v>
      </c>
      <c r="F8666" s="56" t="s">
        <v>5676</v>
      </c>
    </row>
    <row r="8667" spans="1:6" x14ac:dyDescent="0.25">
      <c r="A8667" s="56" t="s">
        <v>937</v>
      </c>
      <c r="B8667" s="56" t="s">
        <v>5676</v>
      </c>
      <c r="C8667" s="56" t="s">
        <v>5781</v>
      </c>
      <c r="D8667" s="57" t="s">
        <v>5767</v>
      </c>
      <c r="E8667" s="72" t="s">
        <v>5759</v>
      </c>
      <c r="F8667" s="56" t="s">
        <v>5676</v>
      </c>
    </row>
    <row r="8668" spans="1:6" x14ac:dyDescent="0.25">
      <c r="A8668" s="56" t="s">
        <v>872</v>
      </c>
      <c r="B8668" s="56" t="s">
        <v>5676</v>
      </c>
      <c r="C8668" s="56" t="s">
        <v>5781</v>
      </c>
      <c r="D8668" s="57" t="s">
        <v>5767</v>
      </c>
      <c r="E8668" s="72" t="s">
        <v>5759</v>
      </c>
      <c r="F8668" s="56" t="s">
        <v>5676</v>
      </c>
    </row>
    <row r="8669" spans="1:6" x14ac:dyDescent="0.25">
      <c r="A8669" s="56" t="s">
        <v>3822</v>
      </c>
      <c r="B8669" s="56" t="s">
        <v>5676</v>
      </c>
      <c r="C8669" s="56" t="s">
        <v>5781</v>
      </c>
      <c r="D8669" s="57" t="s">
        <v>5767</v>
      </c>
      <c r="E8669" s="72" t="s">
        <v>5759</v>
      </c>
      <c r="F8669" s="56" t="s">
        <v>5676</v>
      </c>
    </row>
    <row r="8670" spans="1:6" x14ac:dyDescent="0.25">
      <c r="A8670" s="56" t="s">
        <v>3425</v>
      </c>
      <c r="B8670" s="56" t="s">
        <v>5676</v>
      </c>
      <c r="C8670" s="56" t="s">
        <v>5781</v>
      </c>
      <c r="D8670" s="57" t="s">
        <v>5767</v>
      </c>
      <c r="E8670" s="72" t="s">
        <v>5759</v>
      </c>
      <c r="F8670" s="56" t="s">
        <v>5676</v>
      </c>
    </row>
    <row r="8671" spans="1:6" x14ac:dyDescent="0.25">
      <c r="A8671" s="56" t="s">
        <v>1011</v>
      </c>
      <c r="B8671" s="56" t="s">
        <v>5676</v>
      </c>
      <c r="C8671" s="56" t="s">
        <v>5781</v>
      </c>
      <c r="D8671" s="57" t="s">
        <v>5767</v>
      </c>
      <c r="E8671" s="72" t="s">
        <v>5759</v>
      </c>
      <c r="F8671" s="56" t="s">
        <v>5676</v>
      </c>
    </row>
    <row r="8672" spans="1:6" x14ac:dyDescent="0.25">
      <c r="A8672" s="56" t="s">
        <v>3606</v>
      </c>
      <c r="B8672" s="56" t="s">
        <v>5676</v>
      </c>
      <c r="C8672" s="56" t="s">
        <v>5781</v>
      </c>
      <c r="D8672" s="57" t="s">
        <v>5767</v>
      </c>
      <c r="E8672" s="72" t="s">
        <v>5759</v>
      </c>
      <c r="F8672" s="56" t="s">
        <v>5676</v>
      </c>
    </row>
    <row r="8673" spans="1:6" x14ac:dyDescent="0.25">
      <c r="A8673" s="56" t="s">
        <v>3426</v>
      </c>
      <c r="B8673" s="56" t="s">
        <v>5676</v>
      </c>
      <c r="C8673" s="56" t="s">
        <v>5781</v>
      </c>
      <c r="D8673" s="57" t="s">
        <v>5767</v>
      </c>
      <c r="E8673" s="72" t="s">
        <v>5759</v>
      </c>
      <c r="F8673" s="56" t="s">
        <v>5676</v>
      </c>
    </row>
    <row r="8674" spans="1:6" x14ac:dyDescent="0.25">
      <c r="A8674" s="56" t="s">
        <v>875</v>
      </c>
      <c r="B8674" s="56" t="s">
        <v>5676</v>
      </c>
      <c r="C8674" s="56" t="s">
        <v>5781</v>
      </c>
      <c r="D8674" s="57" t="s">
        <v>5767</v>
      </c>
      <c r="E8674" s="72" t="s">
        <v>5759</v>
      </c>
      <c r="F8674" s="56" t="s">
        <v>5676</v>
      </c>
    </row>
    <row r="8675" spans="1:6" x14ac:dyDescent="0.25">
      <c r="A8675" s="56" t="s">
        <v>903</v>
      </c>
      <c r="B8675" s="56" t="s">
        <v>5676</v>
      </c>
      <c r="C8675" s="56" t="s">
        <v>5781</v>
      </c>
      <c r="D8675" s="57" t="s">
        <v>5767</v>
      </c>
      <c r="E8675" s="72" t="s">
        <v>5759</v>
      </c>
      <c r="F8675" s="56" t="s">
        <v>5676</v>
      </c>
    </row>
    <row r="8676" spans="1:6" x14ac:dyDescent="0.25">
      <c r="A8676" s="56" t="s">
        <v>904</v>
      </c>
      <c r="B8676" s="56" t="s">
        <v>5676</v>
      </c>
      <c r="C8676" s="56" t="s">
        <v>5781</v>
      </c>
      <c r="D8676" s="57" t="s">
        <v>5767</v>
      </c>
      <c r="E8676" s="72" t="s">
        <v>5759</v>
      </c>
      <c r="F8676" s="56" t="s">
        <v>5676</v>
      </c>
    </row>
    <row r="8677" spans="1:6" x14ac:dyDescent="0.25">
      <c r="A8677" s="56" t="s">
        <v>848</v>
      </c>
      <c r="B8677" s="56" t="s">
        <v>5676</v>
      </c>
      <c r="C8677" s="56" t="s">
        <v>5781</v>
      </c>
      <c r="D8677" s="57" t="s">
        <v>5767</v>
      </c>
      <c r="E8677" s="72" t="s">
        <v>5759</v>
      </c>
      <c r="F8677" s="56" t="s">
        <v>5676</v>
      </c>
    </row>
    <row r="8678" spans="1:6" x14ac:dyDescent="0.25">
      <c r="A8678" s="56" t="s">
        <v>570</v>
      </c>
      <c r="B8678" s="56" t="s">
        <v>5676</v>
      </c>
      <c r="C8678" s="56" t="s">
        <v>5781</v>
      </c>
      <c r="D8678" s="57" t="s">
        <v>5767</v>
      </c>
      <c r="E8678" s="72" t="s">
        <v>5759</v>
      </c>
      <c r="F8678" s="56" t="s">
        <v>5676</v>
      </c>
    </row>
    <row r="8679" spans="1:6" x14ac:dyDescent="0.25">
      <c r="A8679" s="56" t="s">
        <v>3402</v>
      </c>
      <c r="B8679" s="56" t="s">
        <v>5676</v>
      </c>
      <c r="C8679" s="56" t="s">
        <v>5781</v>
      </c>
      <c r="D8679" s="57" t="s">
        <v>5767</v>
      </c>
      <c r="E8679" s="72" t="s">
        <v>5759</v>
      </c>
      <c r="F8679" s="56" t="s">
        <v>5676</v>
      </c>
    </row>
    <row r="8680" spans="1:6" x14ac:dyDescent="0.25">
      <c r="A8680" s="56" t="s">
        <v>942</v>
      </c>
      <c r="B8680" s="56" t="s">
        <v>5676</v>
      </c>
      <c r="C8680" s="56" t="s">
        <v>5781</v>
      </c>
      <c r="D8680" s="57" t="s">
        <v>5767</v>
      </c>
      <c r="E8680" s="72" t="s">
        <v>5759</v>
      </c>
      <c r="F8680" s="56" t="s">
        <v>5676</v>
      </c>
    </row>
    <row r="8681" spans="1:6" x14ac:dyDescent="0.25">
      <c r="A8681" s="56" t="s">
        <v>3655</v>
      </c>
      <c r="B8681" s="56" t="s">
        <v>5676</v>
      </c>
      <c r="C8681" s="56" t="s">
        <v>5781</v>
      </c>
      <c r="D8681" s="57" t="s">
        <v>5767</v>
      </c>
      <c r="E8681" s="72" t="s">
        <v>5759</v>
      </c>
      <c r="F8681" s="56" t="s">
        <v>5676</v>
      </c>
    </row>
    <row r="8682" spans="1:6" x14ac:dyDescent="0.25">
      <c r="A8682" s="56" t="s">
        <v>3430</v>
      </c>
      <c r="B8682" s="56" t="s">
        <v>5676</v>
      </c>
      <c r="C8682" s="56" t="s">
        <v>5781</v>
      </c>
      <c r="D8682" s="57" t="s">
        <v>5767</v>
      </c>
      <c r="E8682" s="72" t="s">
        <v>5759</v>
      </c>
      <c r="F8682" s="56" t="s">
        <v>5676</v>
      </c>
    </row>
    <row r="8683" spans="1:6" x14ac:dyDescent="0.25">
      <c r="A8683" s="56" t="s">
        <v>2885</v>
      </c>
      <c r="B8683" s="56" t="s">
        <v>5677</v>
      </c>
      <c r="C8683" s="56" t="s">
        <v>393</v>
      </c>
      <c r="D8683" s="57" t="s">
        <v>5767</v>
      </c>
      <c r="E8683" s="72" t="s">
        <v>5759</v>
      </c>
      <c r="F8683" s="56" t="s">
        <v>5677</v>
      </c>
    </row>
    <row r="8684" spans="1:6" x14ac:dyDescent="0.25">
      <c r="A8684" s="56" t="s">
        <v>1021</v>
      </c>
      <c r="B8684" s="56" t="s">
        <v>5677</v>
      </c>
      <c r="C8684" s="56" t="s">
        <v>393</v>
      </c>
      <c r="D8684" s="57" t="s">
        <v>5767</v>
      </c>
      <c r="E8684" s="72" t="s">
        <v>5759</v>
      </c>
      <c r="F8684" s="56" t="s">
        <v>5677</v>
      </c>
    </row>
    <row r="8685" spans="1:6" x14ac:dyDescent="0.25">
      <c r="A8685" s="56" t="s">
        <v>1023</v>
      </c>
      <c r="B8685" s="56" t="s">
        <v>5677</v>
      </c>
      <c r="C8685" s="56" t="s">
        <v>393</v>
      </c>
      <c r="D8685" s="57" t="s">
        <v>5767</v>
      </c>
      <c r="E8685" s="72" t="s">
        <v>5759</v>
      </c>
      <c r="F8685" s="56" t="s">
        <v>5677</v>
      </c>
    </row>
    <row r="8686" spans="1:6" x14ac:dyDescent="0.25">
      <c r="A8686" s="56" t="s">
        <v>1024</v>
      </c>
      <c r="B8686" s="56" t="s">
        <v>5677</v>
      </c>
      <c r="C8686" s="56" t="s">
        <v>393</v>
      </c>
      <c r="D8686" s="57" t="s">
        <v>5767</v>
      </c>
      <c r="E8686" s="72" t="s">
        <v>5759</v>
      </c>
      <c r="F8686" s="56" t="s">
        <v>5677</v>
      </c>
    </row>
    <row r="8687" spans="1:6" x14ac:dyDescent="0.25">
      <c r="A8687" s="56" t="s">
        <v>1026</v>
      </c>
      <c r="B8687" s="56" t="s">
        <v>5677</v>
      </c>
      <c r="C8687" s="56" t="s">
        <v>393</v>
      </c>
      <c r="D8687" s="57" t="s">
        <v>5767</v>
      </c>
      <c r="E8687" s="72" t="s">
        <v>5759</v>
      </c>
      <c r="F8687" s="56" t="s">
        <v>5677</v>
      </c>
    </row>
    <row r="8688" spans="1:6" x14ac:dyDescent="0.25">
      <c r="A8688" s="56" t="s">
        <v>1028</v>
      </c>
      <c r="B8688" s="56" t="s">
        <v>5677</v>
      </c>
      <c r="C8688" s="56" t="s">
        <v>393</v>
      </c>
      <c r="D8688" s="57" t="s">
        <v>5767</v>
      </c>
      <c r="E8688" s="72" t="s">
        <v>5759</v>
      </c>
      <c r="F8688" s="56" t="s">
        <v>5677</v>
      </c>
    </row>
    <row r="8689" spans="1:6" x14ac:dyDescent="0.25">
      <c r="A8689" s="56" t="s">
        <v>1031</v>
      </c>
      <c r="B8689" s="56" t="s">
        <v>5677</v>
      </c>
      <c r="C8689" s="56" t="s">
        <v>393</v>
      </c>
      <c r="D8689" s="57" t="s">
        <v>5767</v>
      </c>
      <c r="E8689" s="72" t="s">
        <v>5759</v>
      </c>
      <c r="F8689" s="56" t="s">
        <v>5677</v>
      </c>
    </row>
    <row r="8690" spans="1:6" x14ac:dyDescent="0.25">
      <c r="A8690" s="56" t="s">
        <v>1032</v>
      </c>
      <c r="B8690" s="56" t="s">
        <v>5677</v>
      </c>
      <c r="C8690" s="56" t="s">
        <v>393</v>
      </c>
      <c r="D8690" s="57" t="s">
        <v>5767</v>
      </c>
      <c r="E8690" s="72" t="s">
        <v>5759</v>
      </c>
      <c r="F8690" s="56" t="s">
        <v>5677</v>
      </c>
    </row>
    <row r="8691" spans="1:6" x14ac:dyDescent="0.25">
      <c r="A8691" s="56" t="s">
        <v>1100</v>
      </c>
      <c r="B8691" s="56" t="s">
        <v>5677</v>
      </c>
      <c r="C8691" s="56" t="s">
        <v>393</v>
      </c>
      <c r="D8691" s="57" t="s">
        <v>5767</v>
      </c>
      <c r="E8691" s="72" t="s">
        <v>5759</v>
      </c>
      <c r="F8691" s="56" t="s">
        <v>5677</v>
      </c>
    </row>
    <row r="8692" spans="1:6" x14ac:dyDescent="0.25">
      <c r="A8692" s="56" t="s">
        <v>577</v>
      </c>
      <c r="B8692" s="56" t="s">
        <v>5677</v>
      </c>
      <c r="C8692" s="56" t="s">
        <v>393</v>
      </c>
      <c r="D8692" s="57" t="s">
        <v>5767</v>
      </c>
      <c r="E8692" s="72" t="s">
        <v>5759</v>
      </c>
      <c r="F8692" s="56" t="s">
        <v>5677</v>
      </c>
    </row>
    <row r="8693" spans="1:6" x14ac:dyDescent="0.25">
      <c r="A8693" s="56" t="s">
        <v>1103</v>
      </c>
      <c r="B8693" s="56" t="s">
        <v>5677</v>
      </c>
      <c r="C8693" s="56" t="s">
        <v>393</v>
      </c>
      <c r="D8693" s="57" t="s">
        <v>5767</v>
      </c>
      <c r="E8693" s="72" t="s">
        <v>5759</v>
      </c>
      <c r="F8693" s="56" t="s">
        <v>5677</v>
      </c>
    </row>
    <row r="8694" spans="1:6" x14ac:dyDescent="0.25">
      <c r="A8694" s="56" t="s">
        <v>219</v>
      </c>
      <c r="B8694" s="56" t="s">
        <v>5677</v>
      </c>
      <c r="C8694" s="56" t="s">
        <v>393</v>
      </c>
      <c r="D8694" s="57" t="s">
        <v>5767</v>
      </c>
      <c r="E8694" s="72" t="s">
        <v>5759</v>
      </c>
      <c r="F8694" s="56" t="s">
        <v>5677</v>
      </c>
    </row>
    <row r="8695" spans="1:6" x14ac:dyDescent="0.25">
      <c r="A8695" s="56" t="s">
        <v>4287</v>
      </c>
      <c r="B8695" s="56" t="s">
        <v>5677</v>
      </c>
      <c r="C8695" s="56" t="s">
        <v>393</v>
      </c>
      <c r="D8695" s="57" t="s">
        <v>5767</v>
      </c>
      <c r="E8695" s="72" t="s">
        <v>5759</v>
      </c>
      <c r="F8695" s="56" t="s">
        <v>5677</v>
      </c>
    </row>
    <row r="8696" spans="1:6" x14ac:dyDescent="0.25">
      <c r="A8696" s="56" t="s">
        <v>1105</v>
      </c>
      <c r="B8696" s="56" t="s">
        <v>5677</v>
      </c>
      <c r="C8696" s="56" t="s">
        <v>393</v>
      </c>
      <c r="D8696" s="57" t="s">
        <v>5767</v>
      </c>
      <c r="E8696" s="72" t="s">
        <v>5759</v>
      </c>
      <c r="F8696" s="56" t="s">
        <v>5677</v>
      </c>
    </row>
    <row r="8697" spans="1:6" x14ac:dyDescent="0.25">
      <c r="A8697" s="56" t="s">
        <v>364</v>
      </c>
      <c r="B8697" s="56" t="s">
        <v>5677</v>
      </c>
      <c r="C8697" s="56" t="s">
        <v>393</v>
      </c>
      <c r="D8697" s="57" t="s">
        <v>5767</v>
      </c>
      <c r="E8697" s="72" t="s">
        <v>5759</v>
      </c>
      <c r="F8697" s="56" t="s">
        <v>5677</v>
      </c>
    </row>
    <row r="8698" spans="1:6" x14ac:dyDescent="0.25">
      <c r="A8698" s="56" t="s">
        <v>1069</v>
      </c>
      <c r="B8698" s="56" t="s">
        <v>5677</v>
      </c>
      <c r="C8698" s="56" t="s">
        <v>393</v>
      </c>
      <c r="D8698" s="57" t="s">
        <v>5767</v>
      </c>
      <c r="E8698" s="72" t="s">
        <v>5759</v>
      </c>
      <c r="F8698" s="56" t="s">
        <v>5677</v>
      </c>
    </row>
    <row r="8699" spans="1:6" x14ac:dyDescent="0.25">
      <c r="A8699" s="56" t="s">
        <v>1779</v>
      </c>
      <c r="B8699" s="56" t="s">
        <v>5677</v>
      </c>
      <c r="C8699" s="56" t="s">
        <v>393</v>
      </c>
      <c r="D8699" s="57" t="s">
        <v>5767</v>
      </c>
      <c r="E8699" s="72" t="s">
        <v>5759</v>
      </c>
      <c r="F8699" s="56" t="s">
        <v>5677</v>
      </c>
    </row>
    <row r="8700" spans="1:6" x14ac:dyDescent="0.25">
      <c r="A8700" s="56" t="s">
        <v>5018</v>
      </c>
      <c r="B8700" s="56" t="s">
        <v>5677</v>
      </c>
      <c r="C8700" s="56" t="s">
        <v>393</v>
      </c>
      <c r="D8700" s="57" t="s">
        <v>5767</v>
      </c>
      <c r="E8700" s="72" t="s">
        <v>5759</v>
      </c>
      <c r="F8700" s="56" t="s">
        <v>5677</v>
      </c>
    </row>
    <row r="8701" spans="1:6" x14ac:dyDescent="0.25">
      <c r="A8701" s="56" t="s">
        <v>371</v>
      </c>
      <c r="B8701" s="56" t="s">
        <v>5677</v>
      </c>
      <c r="C8701" s="56" t="s">
        <v>393</v>
      </c>
      <c r="D8701" s="57" t="s">
        <v>5767</v>
      </c>
      <c r="E8701" s="72" t="s">
        <v>5759</v>
      </c>
      <c r="F8701" s="56" t="s">
        <v>5677</v>
      </c>
    </row>
    <row r="8702" spans="1:6" x14ac:dyDescent="0.25">
      <c r="A8702" s="56" t="s">
        <v>1114</v>
      </c>
      <c r="B8702" s="56" t="s">
        <v>5677</v>
      </c>
      <c r="C8702" s="56" t="s">
        <v>393</v>
      </c>
      <c r="D8702" s="57" t="s">
        <v>5767</v>
      </c>
      <c r="E8702" s="72" t="s">
        <v>5759</v>
      </c>
      <c r="F8702" s="56" t="s">
        <v>5677</v>
      </c>
    </row>
    <row r="8703" spans="1:6" x14ac:dyDescent="0.25">
      <c r="A8703" s="56" t="s">
        <v>5014</v>
      </c>
      <c r="B8703" s="56" t="s">
        <v>5677</v>
      </c>
      <c r="C8703" s="56" t="s">
        <v>393</v>
      </c>
      <c r="D8703" s="57" t="s">
        <v>5767</v>
      </c>
      <c r="E8703" s="72" t="s">
        <v>5759</v>
      </c>
      <c r="F8703" s="56" t="s">
        <v>5677</v>
      </c>
    </row>
    <row r="8704" spans="1:6" x14ac:dyDescent="0.25">
      <c r="A8704" s="56" t="s">
        <v>1084</v>
      </c>
      <c r="B8704" s="56" t="s">
        <v>5677</v>
      </c>
      <c r="C8704" s="56" t="s">
        <v>393</v>
      </c>
      <c r="D8704" s="57" t="s">
        <v>5767</v>
      </c>
      <c r="E8704" s="72" t="s">
        <v>5759</v>
      </c>
      <c r="F8704" s="56" t="s">
        <v>5677</v>
      </c>
    </row>
    <row r="8705" spans="1:6" x14ac:dyDescent="0.25">
      <c r="A8705" s="56" t="s">
        <v>1044</v>
      </c>
      <c r="B8705" s="56" t="s">
        <v>5677</v>
      </c>
      <c r="C8705" s="56" t="s">
        <v>5784</v>
      </c>
      <c r="D8705" s="57" t="s">
        <v>5767</v>
      </c>
      <c r="E8705" s="72" t="s">
        <v>5759</v>
      </c>
      <c r="F8705" s="56" t="s">
        <v>5677</v>
      </c>
    </row>
    <row r="8706" spans="1:6" x14ac:dyDescent="0.25">
      <c r="A8706" s="56" t="s">
        <v>4742</v>
      </c>
      <c r="B8706" s="56" t="s">
        <v>5677</v>
      </c>
      <c r="C8706" s="56" t="s">
        <v>5784</v>
      </c>
      <c r="D8706" s="57" t="s">
        <v>5767</v>
      </c>
      <c r="E8706" s="72" t="s">
        <v>5759</v>
      </c>
      <c r="F8706" s="56" t="s">
        <v>5677</v>
      </c>
    </row>
    <row r="8707" spans="1:6" x14ac:dyDescent="0.25">
      <c r="A8707" s="56" t="s">
        <v>1045</v>
      </c>
      <c r="B8707" s="56" t="s">
        <v>5677</v>
      </c>
      <c r="C8707" s="56" t="s">
        <v>5784</v>
      </c>
      <c r="D8707" s="57" t="s">
        <v>5767</v>
      </c>
      <c r="E8707" s="72" t="s">
        <v>5759</v>
      </c>
      <c r="F8707" s="56" t="s">
        <v>5677</v>
      </c>
    </row>
    <row r="8708" spans="1:6" x14ac:dyDescent="0.25">
      <c r="A8708" s="56" t="s">
        <v>1046</v>
      </c>
      <c r="B8708" s="56" t="s">
        <v>5677</v>
      </c>
      <c r="C8708" s="56" t="s">
        <v>5784</v>
      </c>
      <c r="D8708" s="57" t="s">
        <v>5767</v>
      </c>
      <c r="E8708" s="72" t="s">
        <v>5759</v>
      </c>
      <c r="F8708" s="56" t="s">
        <v>5677</v>
      </c>
    </row>
    <row r="8709" spans="1:6" x14ac:dyDescent="0.25">
      <c r="A8709" s="56" t="s">
        <v>1086</v>
      </c>
      <c r="B8709" s="56" t="s">
        <v>5677</v>
      </c>
      <c r="C8709" s="56" t="s">
        <v>5784</v>
      </c>
      <c r="D8709" s="57" t="s">
        <v>5767</v>
      </c>
      <c r="E8709" s="72" t="s">
        <v>5759</v>
      </c>
      <c r="F8709" s="56" t="s">
        <v>5677</v>
      </c>
    </row>
    <row r="8710" spans="1:6" x14ac:dyDescent="0.25">
      <c r="A8710" s="56" t="s">
        <v>1048</v>
      </c>
      <c r="B8710" s="56" t="s">
        <v>5677</v>
      </c>
      <c r="C8710" s="56" t="s">
        <v>5784</v>
      </c>
      <c r="D8710" s="57" t="s">
        <v>5767</v>
      </c>
      <c r="E8710" s="72" t="s">
        <v>5759</v>
      </c>
      <c r="F8710" s="56" t="s">
        <v>5677</v>
      </c>
    </row>
    <row r="8711" spans="1:6" x14ac:dyDescent="0.25">
      <c r="A8711" s="56" t="s">
        <v>1089</v>
      </c>
      <c r="B8711" s="56" t="s">
        <v>5677</v>
      </c>
      <c r="C8711" s="56" t="s">
        <v>5784</v>
      </c>
      <c r="D8711" s="57" t="s">
        <v>5767</v>
      </c>
      <c r="E8711" s="72" t="s">
        <v>5759</v>
      </c>
      <c r="F8711" s="56" t="s">
        <v>5677</v>
      </c>
    </row>
    <row r="8712" spans="1:6" x14ac:dyDescent="0.25">
      <c r="A8712" s="56" t="s">
        <v>1876</v>
      </c>
      <c r="B8712" s="56" t="s">
        <v>5677</v>
      </c>
      <c r="C8712" s="56" t="s">
        <v>5784</v>
      </c>
      <c r="D8712" s="57" t="s">
        <v>5767</v>
      </c>
      <c r="E8712" s="72" t="s">
        <v>5759</v>
      </c>
      <c r="F8712" s="56" t="s">
        <v>5677</v>
      </c>
    </row>
    <row r="8713" spans="1:6" x14ac:dyDescent="0.25">
      <c r="A8713" s="56" t="s">
        <v>1092</v>
      </c>
      <c r="B8713" s="56" t="s">
        <v>5677</v>
      </c>
      <c r="C8713" s="56" t="s">
        <v>5784</v>
      </c>
      <c r="D8713" s="57" t="s">
        <v>5767</v>
      </c>
      <c r="E8713" s="72" t="s">
        <v>5759</v>
      </c>
      <c r="F8713" s="56" t="s">
        <v>5677</v>
      </c>
    </row>
    <row r="8714" spans="1:6" x14ac:dyDescent="0.25">
      <c r="A8714" s="56" t="s">
        <v>5511</v>
      </c>
      <c r="B8714" s="56" t="s">
        <v>5677</v>
      </c>
      <c r="C8714" s="56" t="s">
        <v>5784</v>
      </c>
      <c r="D8714" s="57" t="s">
        <v>5767</v>
      </c>
      <c r="E8714" s="72" t="s">
        <v>5759</v>
      </c>
      <c r="F8714" s="56" t="s">
        <v>5677</v>
      </c>
    </row>
    <row r="8715" spans="1:6" x14ac:dyDescent="0.25">
      <c r="A8715" s="56" t="s">
        <v>1094</v>
      </c>
      <c r="B8715" s="56" t="s">
        <v>5677</v>
      </c>
      <c r="C8715" s="56" t="s">
        <v>5784</v>
      </c>
      <c r="D8715" s="57" t="s">
        <v>5767</v>
      </c>
      <c r="E8715" s="72" t="s">
        <v>5759</v>
      </c>
      <c r="F8715" s="56" t="s">
        <v>5677</v>
      </c>
    </row>
    <row r="8716" spans="1:6" x14ac:dyDescent="0.25">
      <c r="A8716" s="56" t="s">
        <v>1334</v>
      </c>
      <c r="B8716" s="56" t="s">
        <v>5677</v>
      </c>
      <c r="C8716" s="56" t="s">
        <v>5784</v>
      </c>
      <c r="D8716" s="57" t="s">
        <v>5767</v>
      </c>
      <c r="E8716" s="72" t="s">
        <v>5759</v>
      </c>
      <c r="F8716" s="56" t="s">
        <v>5677</v>
      </c>
    </row>
    <row r="8717" spans="1:6" x14ac:dyDescent="0.25">
      <c r="A8717" s="56" t="s">
        <v>1095</v>
      </c>
      <c r="B8717" s="56" t="s">
        <v>5677</v>
      </c>
      <c r="C8717" s="56" t="s">
        <v>5784</v>
      </c>
      <c r="D8717" s="57" t="s">
        <v>5767</v>
      </c>
      <c r="E8717" s="72" t="s">
        <v>5759</v>
      </c>
      <c r="F8717" s="56" t="s">
        <v>5677</v>
      </c>
    </row>
    <row r="8718" spans="1:6" x14ac:dyDescent="0.25">
      <c r="A8718" s="56" t="s">
        <v>1054</v>
      </c>
      <c r="B8718" s="56" t="s">
        <v>5677</v>
      </c>
      <c r="C8718" s="56" t="s">
        <v>5784</v>
      </c>
      <c r="D8718" s="57" t="s">
        <v>5767</v>
      </c>
      <c r="E8718" s="72" t="s">
        <v>5759</v>
      </c>
      <c r="F8718" s="56" t="s">
        <v>5677</v>
      </c>
    </row>
    <row r="8719" spans="1:6" x14ac:dyDescent="0.25">
      <c r="A8719" s="56" t="s">
        <v>1123</v>
      </c>
      <c r="B8719" s="56" t="s">
        <v>5677</v>
      </c>
      <c r="C8719" s="56" t="s">
        <v>5784</v>
      </c>
      <c r="D8719" s="57" t="s">
        <v>5767</v>
      </c>
      <c r="E8719" s="72" t="s">
        <v>5759</v>
      </c>
      <c r="F8719" s="56" t="s">
        <v>5677</v>
      </c>
    </row>
    <row r="8720" spans="1:6" x14ac:dyDescent="0.25">
      <c r="A8720" s="56" t="s">
        <v>4927</v>
      </c>
      <c r="B8720" s="56" t="s">
        <v>5677</v>
      </c>
      <c r="C8720" s="56" t="s">
        <v>5784</v>
      </c>
      <c r="D8720" s="57" t="s">
        <v>5767</v>
      </c>
      <c r="E8720" s="72" t="s">
        <v>5759</v>
      </c>
      <c r="F8720" s="56" t="s">
        <v>5677</v>
      </c>
    </row>
    <row r="8721" spans="1:6" x14ac:dyDescent="0.25">
      <c r="A8721" s="56" t="s">
        <v>1124</v>
      </c>
      <c r="B8721" s="56" t="s">
        <v>5677</v>
      </c>
      <c r="C8721" s="56" t="s">
        <v>5784</v>
      </c>
      <c r="D8721" s="57" t="s">
        <v>5767</v>
      </c>
      <c r="E8721" s="72" t="s">
        <v>5759</v>
      </c>
      <c r="F8721" s="56" t="s">
        <v>5677</v>
      </c>
    </row>
    <row r="8722" spans="1:6" x14ac:dyDescent="0.25">
      <c r="A8722" s="56" t="s">
        <v>5015</v>
      </c>
      <c r="B8722" s="56" t="s">
        <v>5677</v>
      </c>
      <c r="C8722" s="56" t="s">
        <v>5784</v>
      </c>
      <c r="D8722" s="57" t="s">
        <v>5767</v>
      </c>
      <c r="E8722" s="72" t="s">
        <v>5759</v>
      </c>
      <c r="F8722" s="56" t="s">
        <v>5677</v>
      </c>
    </row>
    <row r="8723" spans="1:6" x14ac:dyDescent="0.25">
      <c r="A8723" s="56" t="s">
        <v>1096</v>
      </c>
      <c r="B8723" s="56" t="s">
        <v>5677</v>
      </c>
      <c r="C8723" s="56" t="s">
        <v>5784</v>
      </c>
      <c r="D8723" s="57" t="s">
        <v>5767</v>
      </c>
      <c r="E8723" s="72" t="s">
        <v>5759</v>
      </c>
      <c r="F8723" s="56" t="s">
        <v>5677</v>
      </c>
    </row>
    <row r="8724" spans="1:6" x14ac:dyDescent="0.25">
      <c r="A8724" s="56" t="s">
        <v>308</v>
      </c>
      <c r="B8724" s="56" t="s">
        <v>5677</v>
      </c>
      <c r="C8724" s="56" t="s">
        <v>5784</v>
      </c>
      <c r="D8724" s="57" t="s">
        <v>5767</v>
      </c>
      <c r="E8724" s="72" t="s">
        <v>5759</v>
      </c>
      <c r="F8724" s="56" t="s">
        <v>5677</v>
      </c>
    </row>
    <row r="8725" spans="1:6" x14ac:dyDescent="0.25">
      <c r="A8725" s="56" t="s">
        <v>1097</v>
      </c>
      <c r="B8725" s="56" t="s">
        <v>5677</v>
      </c>
      <c r="C8725" s="56" t="s">
        <v>5784</v>
      </c>
      <c r="D8725" s="57" t="s">
        <v>5767</v>
      </c>
      <c r="E8725" s="72" t="s">
        <v>5759</v>
      </c>
      <c r="F8725" s="56" t="s">
        <v>5677</v>
      </c>
    </row>
    <row r="8726" spans="1:6" x14ac:dyDescent="0.25">
      <c r="A8726" s="56" t="s">
        <v>1126</v>
      </c>
      <c r="B8726" s="56" t="s">
        <v>5677</v>
      </c>
      <c r="C8726" s="56" t="s">
        <v>5784</v>
      </c>
      <c r="D8726" s="57" t="s">
        <v>5767</v>
      </c>
      <c r="E8726" s="72" t="s">
        <v>5759</v>
      </c>
      <c r="F8726" s="56" t="s">
        <v>5677</v>
      </c>
    </row>
    <row r="8727" spans="1:6" x14ac:dyDescent="0.25">
      <c r="A8727" s="56" t="s">
        <v>4925</v>
      </c>
      <c r="B8727" s="56" t="s">
        <v>5678</v>
      </c>
      <c r="C8727" s="56" t="s">
        <v>5779</v>
      </c>
      <c r="D8727" s="57" t="s">
        <v>5767</v>
      </c>
      <c r="E8727" s="72" t="s">
        <v>5759</v>
      </c>
      <c r="F8727" s="56" t="s">
        <v>5678</v>
      </c>
    </row>
    <row r="8728" spans="1:6" x14ac:dyDescent="0.25">
      <c r="A8728" s="56" t="s">
        <v>1020</v>
      </c>
      <c r="B8728" s="56" t="s">
        <v>5678</v>
      </c>
      <c r="C8728" s="56" t="s">
        <v>5779</v>
      </c>
      <c r="D8728" s="57" t="s">
        <v>5767</v>
      </c>
      <c r="E8728" s="72" t="s">
        <v>5759</v>
      </c>
      <c r="F8728" s="56" t="s">
        <v>5678</v>
      </c>
    </row>
    <row r="8729" spans="1:6" x14ac:dyDescent="0.25">
      <c r="A8729" s="56" t="s">
        <v>4929</v>
      </c>
      <c r="B8729" s="56" t="s">
        <v>5678</v>
      </c>
      <c r="C8729" s="56" t="s">
        <v>5779</v>
      </c>
      <c r="D8729" s="57" t="s">
        <v>5767</v>
      </c>
      <c r="E8729" s="72" t="s">
        <v>5759</v>
      </c>
      <c r="F8729" s="56" t="s">
        <v>5678</v>
      </c>
    </row>
    <row r="8730" spans="1:6" x14ac:dyDescent="0.25">
      <c r="A8730" s="56" t="s">
        <v>4498</v>
      </c>
      <c r="B8730" s="56" t="s">
        <v>5678</v>
      </c>
      <c r="C8730" s="56" t="s">
        <v>5779</v>
      </c>
      <c r="D8730" s="57" t="s">
        <v>5767</v>
      </c>
      <c r="E8730" s="72" t="s">
        <v>5759</v>
      </c>
      <c r="F8730" s="56" t="s">
        <v>5678</v>
      </c>
    </row>
    <row r="8731" spans="1:6" x14ac:dyDescent="0.25">
      <c r="A8731" s="56" t="s">
        <v>1025</v>
      </c>
      <c r="B8731" s="56" t="s">
        <v>5678</v>
      </c>
      <c r="C8731" s="56" t="s">
        <v>5779</v>
      </c>
      <c r="D8731" s="57" t="s">
        <v>5767</v>
      </c>
      <c r="E8731" s="72" t="s">
        <v>5759</v>
      </c>
      <c r="F8731" s="56" t="s">
        <v>5678</v>
      </c>
    </row>
    <row r="8732" spans="1:6" x14ac:dyDescent="0.25">
      <c r="A8732" s="56" t="s">
        <v>4976</v>
      </c>
      <c r="B8732" s="56" t="s">
        <v>5678</v>
      </c>
      <c r="C8732" s="56" t="s">
        <v>5779</v>
      </c>
      <c r="D8732" s="57" t="s">
        <v>5767</v>
      </c>
      <c r="E8732" s="72" t="s">
        <v>5759</v>
      </c>
      <c r="F8732" s="56" t="s">
        <v>5678</v>
      </c>
    </row>
    <row r="8733" spans="1:6" x14ac:dyDescent="0.25">
      <c r="A8733" s="56" t="s">
        <v>547</v>
      </c>
      <c r="B8733" s="56" t="s">
        <v>5678</v>
      </c>
      <c r="C8733" s="56" t="s">
        <v>5779</v>
      </c>
      <c r="D8733" s="57" t="s">
        <v>5767</v>
      </c>
      <c r="E8733" s="72" t="s">
        <v>5759</v>
      </c>
      <c r="F8733" s="56" t="s">
        <v>5678</v>
      </c>
    </row>
    <row r="8734" spans="1:6" x14ac:dyDescent="0.25">
      <c r="A8734" s="56" t="s">
        <v>1030</v>
      </c>
      <c r="B8734" s="56" t="s">
        <v>5678</v>
      </c>
      <c r="C8734" s="56" t="s">
        <v>5779</v>
      </c>
      <c r="D8734" s="57" t="s">
        <v>5767</v>
      </c>
      <c r="E8734" s="72" t="s">
        <v>5759</v>
      </c>
      <c r="F8734" s="56" t="s">
        <v>5678</v>
      </c>
    </row>
    <row r="8735" spans="1:6" x14ac:dyDescent="0.25">
      <c r="A8735" s="56" t="s">
        <v>1059</v>
      </c>
      <c r="B8735" s="56" t="s">
        <v>5678</v>
      </c>
      <c r="C8735" s="56" t="s">
        <v>5779</v>
      </c>
      <c r="D8735" s="57" t="s">
        <v>5767</v>
      </c>
      <c r="E8735" s="72" t="s">
        <v>5759</v>
      </c>
      <c r="F8735" s="56" t="s">
        <v>5678</v>
      </c>
    </row>
    <row r="8736" spans="1:6" x14ac:dyDescent="0.25">
      <c r="A8736" s="56" t="s">
        <v>1060</v>
      </c>
      <c r="B8736" s="56" t="s">
        <v>5678</v>
      </c>
      <c r="C8736" s="56" t="s">
        <v>5779</v>
      </c>
      <c r="D8736" s="57" t="s">
        <v>5767</v>
      </c>
      <c r="E8736" s="72" t="s">
        <v>5759</v>
      </c>
      <c r="F8736" s="56" t="s">
        <v>5678</v>
      </c>
    </row>
    <row r="8737" spans="1:6" x14ac:dyDescent="0.25">
      <c r="A8737" s="56" t="s">
        <v>1061</v>
      </c>
      <c r="B8737" s="56" t="s">
        <v>5678</v>
      </c>
      <c r="C8737" s="56" t="s">
        <v>5779</v>
      </c>
      <c r="D8737" s="57" t="s">
        <v>5767</v>
      </c>
      <c r="E8737" s="72" t="s">
        <v>5759</v>
      </c>
      <c r="F8737" s="56" t="s">
        <v>5678</v>
      </c>
    </row>
    <row r="8738" spans="1:6" x14ac:dyDescent="0.25">
      <c r="A8738" s="56" t="s">
        <v>1062</v>
      </c>
      <c r="B8738" s="56" t="s">
        <v>5678</v>
      </c>
      <c r="C8738" s="56" t="s">
        <v>5779</v>
      </c>
      <c r="D8738" s="57" t="s">
        <v>5767</v>
      </c>
      <c r="E8738" s="72" t="s">
        <v>5759</v>
      </c>
      <c r="F8738" s="56" t="s">
        <v>5678</v>
      </c>
    </row>
    <row r="8739" spans="1:6" x14ac:dyDescent="0.25">
      <c r="A8739" s="56" t="s">
        <v>1033</v>
      </c>
      <c r="B8739" s="56" t="s">
        <v>5678</v>
      </c>
      <c r="C8739" s="56" t="s">
        <v>5779</v>
      </c>
      <c r="D8739" s="57" t="s">
        <v>5767</v>
      </c>
      <c r="E8739" s="72" t="s">
        <v>5759</v>
      </c>
      <c r="F8739" s="56" t="s">
        <v>5678</v>
      </c>
    </row>
    <row r="8740" spans="1:6" x14ac:dyDescent="0.25">
      <c r="A8740" s="56" t="s">
        <v>4502</v>
      </c>
      <c r="B8740" s="56" t="s">
        <v>5678</v>
      </c>
      <c r="C8740" s="56" t="s">
        <v>5779</v>
      </c>
      <c r="D8740" s="57" t="s">
        <v>5767</v>
      </c>
      <c r="E8740" s="72" t="s">
        <v>5759</v>
      </c>
      <c r="F8740" s="56" t="s">
        <v>5678</v>
      </c>
    </row>
    <row r="8741" spans="1:6" x14ac:dyDescent="0.25">
      <c r="A8741" s="56" t="s">
        <v>552</v>
      </c>
      <c r="B8741" s="56" t="s">
        <v>5678</v>
      </c>
      <c r="C8741" s="56" t="s">
        <v>5779</v>
      </c>
      <c r="D8741" s="57" t="s">
        <v>5767</v>
      </c>
      <c r="E8741" s="72" t="s">
        <v>5759</v>
      </c>
      <c r="F8741" s="56" t="s">
        <v>5678</v>
      </c>
    </row>
    <row r="8742" spans="1:6" x14ac:dyDescent="0.25">
      <c r="A8742" s="56" t="s">
        <v>4740</v>
      </c>
      <c r="B8742" s="56" t="s">
        <v>5678</v>
      </c>
      <c r="C8742" s="56" t="s">
        <v>5779</v>
      </c>
      <c r="D8742" s="57" t="s">
        <v>5767</v>
      </c>
      <c r="E8742" s="72" t="s">
        <v>5759</v>
      </c>
      <c r="F8742" s="56" t="s">
        <v>5678</v>
      </c>
    </row>
    <row r="8743" spans="1:6" x14ac:dyDescent="0.25">
      <c r="A8743" s="56" t="s">
        <v>1065</v>
      </c>
      <c r="B8743" s="56" t="s">
        <v>5678</v>
      </c>
      <c r="C8743" s="56" t="s">
        <v>5779</v>
      </c>
      <c r="D8743" s="57" t="s">
        <v>5767</v>
      </c>
      <c r="E8743" s="72" t="s">
        <v>5759</v>
      </c>
      <c r="F8743" s="56" t="s">
        <v>5678</v>
      </c>
    </row>
    <row r="8744" spans="1:6" x14ac:dyDescent="0.25">
      <c r="A8744" s="56" t="s">
        <v>1102</v>
      </c>
      <c r="B8744" s="56" t="s">
        <v>5678</v>
      </c>
      <c r="C8744" s="56" t="s">
        <v>5779</v>
      </c>
      <c r="D8744" s="57" t="s">
        <v>5767</v>
      </c>
      <c r="E8744" s="72" t="s">
        <v>5759</v>
      </c>
      <c r="F8744" s="56" t="s">
        <v>5678</v>
      </c>
    </row>
    <row r="8745" spans="1:6" x14ac:dyDescent="0.25">
      <c r="A8745" s="56" t="s">
        <v>1034</v>
      </c>
      <c r="B8745" s="56" t="s">
        <v>5678</v>
      </c>
      <c r="C8745" s="56" t="s">
        <v>5779</v>
      </c>
      <c r="D8745" s="57" t="s">
        <v>5767</v>
      </c>
      <c r="E8745" s="72" t="s">
        <v>5759</v>
      </c>
      <c r="F8745" s="56" t="s">
        <v>5678</v>
      </c>
    </row>
    <row r="8746" spans="1:6" x14ac:dyDescent="0.25">
      <c r="A8746" s="56" t="s">
        <v>1035</v>
      </c>
      <c r="B8746" s="56" t="s">
        <v>5678</v>
      </c>
      <c r="C8746" s="56" t="s">
        <v>5779</v>
      </c>
      <c r="D8746" s="57" t="s">
        <v>5767</v>
      </c>
      <c r="E8746" s="72" t="s">
        <v>5759</v>
      </c>
      <c r="F8746" s="56" t="s">
        <v>5678</v>
      </c>
    </row>
    <row r="8747" spans="1:6" x14ac:dyDescent="0.25">
      <c r="A8747" s="56" t="s">
        <v>1067</v>
      </c>
      <c r="B8747" s="56" t="s">
        <v>5678</v>
      </c>
      <c r="C8747" s="56" t="s">
        <v>5779</v>
      </c>
      <c r="D8747" s="57" t="s">
        <v>5767</v>
      </c>
      <c r="E8747" s="72" t="s">
        <v>5759</v>
      </c>
      <c r="F8747" s="56" t="s">
        <v>5678</v>
      </c>
    </row>
    <row r="8748" spans="1:6" x14ac:dyDescent="0.25">
      <c r="A8748" s="56" t="s">
        <v>4977</v>
      </c>
      <c r="B8748" s="56" t="s">
        <v>5678</v>
      </c>
      <c r="C8748" s="56" t="s">
        <v>5779</v>
      </c>
      <c r="D8748" s="57" t="s">
        <v>5767</v>
      </c>
      <c r="E8748" s="72" t="s">
        <v>5759</v>
      </c>
      <c r="F8748" s="56" t="s">
        <v>5678</v>
      </c>
    </row>
    <row r="8749" spans="1:6" x14ac:dyDescent="0.25">
      <c r="A8749" s="56" t="s">
        <v>1071</v>
      </c>
      <c r="B8749" s="56" t="s">
        <v>5678</v>
      </c>
      <c r="C8749" s="56" t="s">
        <v>5779</v>
      </c>
      <c r="D8749" s="57" t="s">
        <v>5767</v>
      </c>
      <c r="E8749" s="72" t="s">
        <v>5759</v>
      </c>
      <c r="F8749" s="56" t="s">
        <v>5678</v>
      </c>
    </row>
    <row r="8750" spans="1:6" x14ac:dyDescent="0.25">
      <c r="A8750" s="56" t="s">
        <v>1076</v>
      </c>
      <c r="B8750" s="56" t="s">
        <v>5678</v>
      </c>
      <c r="C8750" s="56" t="s">
        <v>5779</v>
      </c>
      <c r="D8750" s="57" t="s">
        <v>5767</v>
      </c>
      <c r="E8750" s="72" t="s">
        <v>5759</v>
      </c>
      <c r="F8750" s="56" t="s">
        <v>5678</v>
      </c>
    </row>
    <row r="8751" spans="1:6" x14ac:dyDescent="0.25">
      <c r="A8751" s="56" t="s">
        <v>2829</v>
      </c>
      <c r="B8751" s="56" t="s">
        <v>5678</v>
      </c>
      <c r="C8751" s="56" t="s">
        <v>5779</v>
      </c>
      <c r="D8751" s="57" t="s">
        <v>5767</v>
      </c>
      <c r="E8751" s="72" t="s">
        <v>5759</v>
      </c>
      <c r="F8751" s="56" t="s">
        <v>5678</v>
      </c>
    </row>
    <row r="8752" spans="1:6" x14ac:dyDescent="0.25">
      <c r="A8752" s="56" t="s">
        <v>1108</v>
      </c>
      <c r="B8752" s="56" t="s">
        <v>5678</v>
      </c>
      <c r="C8752" s="56" t="s">
        <v>5779</v>
      </c>
      <c r="D8752" s="57" t="s">
        <v>5767</v>
      </c>
      <c r="E8752" s="72" t="s">
        <v>5759</v>
      </c>
      <c r="F8752" s="56" t="s">
        <v>5678</v>
      </c>
    </row>
    <row r="8753" spans="1:6" x14ac:dyDescent="0.25">
      <c r="A8753" s="56" t="s">
        <v>5019</v>
      </c>
      <c r="B8753" s="56" t="s">
        <v>5678</v>
      </c>
      <c r="C8753" s="56" t="s">
        <v>5779</v>
      </c>
      <c r="D8753" s="57" t="s">
        <v>5767</v>
      </c>
      <c r="E8753" s="72" t="s">
        <v>5759</v>
      </c>
      <c r="F8753" s="56" t="s">
        <v>5678</v>
      </c>
    </row>
    <row r="8754" spans="1:6" x14ac:dyDescent="0.25">
      <c r="A8754" s="56" t="s">
        <v>1039</v>
      </c>
      <c r="B8754" s="56" t="s">
        <v>5678</v>
      </c>
      <c r="C8754" s="56" t="s">
        <v>5779</v>
      </c>
      <c r="D8754" s="57" t="s">
        <v>5767</v>
      </c>
      <c r="E8754" s="72" t="s">
        <v>5759</v>
      </c>
      <c r="F8754" s="56" t="s">
        <v>5678</v>
      </c>
    </row>
    <row r="8755" spans="1:6" x14ac:dyDescent="0.25">
      <c r="A8755" s="56" t="s">
        <v>1040</v>
      </c>
      <c r="B8755" s="56" t="s">
        <v>5678</v>
      </c>
      <c r="C8755" s="56" t="s">
        <v>5779</v>
      </c>
      <c r="D8755" s="57" t="s">
        <v>5767</v>
      </c>
      <c r="E8755" s="72" t="s">
        <v>5759</v>
      </c>
      <c r="F8755" s="56" t="s">
        <v>5678</v>
      </c>
    </row>
    <row r="8756" spans="1:6" x14ac:dyDescent="0.25">
      <c r="A8756" s="56" t="s">
        <v>5020</v>
      </c>
      <c r="B8756" s="56" t="s">
        <v>5678</v>
      </c>
      <c r="C8756" s="56" t="s">
        <v>261</v>
      </c>
      <c r="D8756" s="57" t="s">
        <v>5767</v>
      </c>
      <c r="E8756" s="72" t="s">
        <v>5759</v>
      </c>
      <c r="F8756" s="56" t="s">
        <v>5678</v>
      </c>
    </row>
    <row r="8757" spans="1:6" x14ac:dyDescent="0.25">
      <c r="A8757" s="56" t="s">
        <v>1041</v>
      </c>
      <c r="B8757" s="56" t="s">
        <v>5678</v>
      </c>
      <c r="C8757" s="56" t="s">
        <v>261</v>
      </c>
      <c r="D8757" s="57" t="s">
        <v>5767</v>
      </c>
      <c r="E8757" s="72" t="s">
        <v>5759</v>
      </c>
      <c r="F8757" s="56" t="s">
        <v>5678</v>
      </c>
    </row>
    <row r="8758" spans="1:6" x14ac:dyDescent="0.25">
      <c r="A8758" s="56" t="s">
        <v>1110</v>
      </c>
      <c r="B8758" s="56" t="s">
        <v>5678</v>
      </c>
      <c r="C8758" s="56" t="s">
        <v>261</v>
      </c>
      <c r="D8758" s="57" t="s">
        <v>5767</v>
      </c>
      <c r="E8758" s="72" t="s">
        <v>5759</v>
      </c>
      <c r="F8758" s="56" t="s">
        <v>5678</v>
      </c>
    </row>
    <row r="8759" spans="1:6" x14ac:dyDescent="0.25">
      <c r="A8759" s="56" t="s">
        <v>1112</v>
      </c>
      <c r="B8759" s="56" t="s">
        <v>5678</v>
      </c>
      <c r="C8759" s="56" t="s">
        <v>261</v>
      </c>
      <c r="D8759" s="57" t="s">
        <v>5767</v>
      </c>
      <c r="E8759" s="72" t="s">
        <v>5759</v>
      </c>
      <c r="F8759" s="56" t="s">
        <v>5678</v>
      </c>
    </row>
    <row r="8760" spans="1:6" x14ac:dyDescent="0.25">
      <c r="A8760" s="56" t="s">
        <v>1080</v>
      </c>
      <c r="B8760" s="56" t="s">
        <v>5678</v>
      </c>
      <c r="C8760" s="56" t="s">
        <v>261</v>
      </c>
      <c r="D8760" s="57" t="s">
        <v>5767</v>
      </c>
      <c r="E8760" s="72" t="s">
        <v>5759</v>
      </c>
      <c r="F8760" s="56" t="s">
        <v>5678</v>
      </c>
    </row>
    <row r="8761" spans="1:6" x14ac:dyDescent="0.25">
      <c r="A8761" s="56" t="s">
        <v>1395</v>
      </c>
      <c r="B8761" s="56" t="s">
        <v>5678</v>
      </c>
      <c r="C8761" s="56" t="s">
        <v>261</v>
      </c>
      <c r="D8761" s="57" t="s">
        <v>5767</v>
      </c>
      <c r="E8761" s="72" t="s">
        <v>5759</v>
      </c>
      <c r="F8761" s="56" t="s">
        <v>5678</v>
      </c>
    </row>
    <row r="8762" spans="1:6" x14ac:dyDescent="0.25">
      <c r="A8762" s="56" t="s">
        <v>1042</v>
      </c>
      <c r="B8762" s="56" t="s">
        <v>5678</v>
      </c>
      <c r="C8762" s="56" t="s">
        <v>261</v>
      </c>
      <c r="D8762" s="57" t="s">
        <v>5767</v>
      </c>
      <c r="E8762" s="72" t="s">
        <v>5759</v>
      </c>
      <c r="F8762" s="56" t="s">
        <v>5678</v>
      </c>
    </row>
    <row r="8763" spans="1:6" x14ac:dyDescent="0.25">
      <c r="A8763" s="56" t="s">
        <v>4978</v>
      </c>
      <c r="B8763" s="56" t="s">
        <v>5678</v>
      </c>
      <c r="C8763" s="56" t="s">
        <v>261</v>
      </c>
      <c r="D8763" s="57" t="s">
        <v>5767</v>
      </c>
      <c r="E8763" s="72" t="s">
        <v>5759</v>
      </c>
      <c r="F8763" s="56" t="s">
        <v>5678</v>
      </c>
    </row>
    <row r="8764" spans="1:6" x14ac:dyDescent="0.25">
      <c r="A8764" s="56" t="s">
        <v>1081</v>
      </c>
      <c r="B8764" s="56" t="s">
        <v>5678</v>
      </c>
      <c r="C8764" s="56" t="s">
        <v>261</v>
      </c>
      <c r="D8764" s="57" t="s">
        <v>5767</v>
      </c>
      <c r="E8764" s="72" t="s">
        <v>5759</v>
      </c>
      <c r="F8764" s="56" t="s">
        <v>5678</v>
      </c>
    </row>
    <row r="8765" spans="1:6" x14ac:dyDescent="0.25">
      <c r="A8765" s="56" t="s">
        <v>1115</v>
      </c>
      <c r="B8765" s="56" t="s">
        <v>5678</v>
      </c>
      <c r="C8765" s="56" t="s">
        <v>261</v>
      </c>
      <c r="D8765" s="57" t="s">
        <v>5767</v>
      </c>
      <c r="E8765" s="72" t="s">
        <v>5759</v>
      </c>
      <c r="F8765" s="56" t="s">
        <v>5678</v>
      </c>
    </row>
    <row r="8766" spans="1:6" x14ac:dyDescent="0.25">
      <c r="A8766" s="56" t="s">
        <v>1116</v>
      </c>
      <c r="B8766" s="56" t="s">
        <v>5678</v>
      </c>
      <c r="C8766" s="56" t="s">
        <v>261</v>
      </c>
      <c r="D8766" s="57" t="s">
        <v>5767</v>
      </c>
      <c r="E8766" s="72" t="s">
        <v>5759</v>
      </c>
      <c r="F8766" s="56" t="s">
        <v>5678</v>
      </c>
    </row>
    <row r="8767" spans="1:6" x14ac:dyDescent="0.25">
      <c r="A8767" s="56" t="s">
        <v>4503</v>
      </c>
      <c r="B8767" s="56" t="s">
        <v>5678</v>
      </c>
      <c r="C8767" s="56" t="s">
        <v>261</v>
      </c>
      <c r="D8767" s="57" t="s">
        <v>5767</v>
      </c>
      <c r="E8767" s="72" t="s">
        <v>5759</v>
      </c>
      <c r="F8767" s="56" t="s">
        <v>5678</v>
      </c>
    </row>
    <row r="8768" spans="1:6" x14ac:dyDescent="0.25">
      <c r="A8768" s="56" t="s">
        <v>1087</v>
      </c>
      <c r="B8768" s="56" t="s">
        <v>5678</v>
      </c>
      <c r="C8768" s="56" t="s">
        <v>261</v>
      </c>
      <c r="D8768" s="57" t="s">
        <v>5767</v>
      </c>
      <c r="E8768" s="72" t="s">
        <v>5759</v>
      </c>
      <c r="F8768" s="56" t="s">
        <v>5678</v>
      </c>
    </row>
    <row r="8769" spans="1:6" x14ac:dyDescent="0.25">
      <c r="A8769" s="56" t="s">
        <v>1088</v>
      </c>
      <c r="B8769" s="56" t="s">
        <v>5678</v>
      </c>
      <c r="C8769" s="56" t="s">
        <v>261</v>
      </c>
      <c r="D8769" s="57" t="s">
        <v>5767</v>
      </c>
      <c r="E8769" s="72" t="s">
        <v>5759</v>
      </c>
      <c r="F8769" s="56" t="s">
        <v>5678</v>
      </c>
    </row>
    <row r="8770" spans="1:6" x14ac:dyDescent="0.25">
      <c r="A8770" s="56" t="s">
        <v>4504</v>
      </c>
      <c r="B8770" s="56" t="s">
        <v>5678</v>
      </c>
      <c r="C8770" s="56" t="s">
        <v>261</v>
      </c>
      <c r="D8770" s="57" t="s">
        <v>5767</v>
      </c>
      <c r="E8770" s="72" t="s">
        <v>5759</v>
      </c>
      <c r="F8770" s="56" t="s">
        <v>5678</v>
      </c>
    </row>
    <row r="8771" spans="1:6" x14ac:dyDescent="0.25">
      <c r="A8771" s="56" t="s">
        <v>1875</v>
      </c>
      <c r="B8771" s="56" t="s">
        <v>5678</v>
      </c>
      <c r="C8771" s="56" t="s">
        <v>261</v>
      </c>
      <c r="D8771" s="57" t="s">
        <v>5767</v>
      </c>
      <c r="E8771" s="72" t="s">
        <v>5759</v>
      </c>
      <c r="F8771" s="56" t="s">
        <v>5678</v>
      </c>
    </row>
    <row r="8772" spans="1:6" x14ac:dyDescent="0.25">
      <c r="A8772" s="56" t="s">
        <v>1118</v>
      </c>
      <c r="B8772" s="56" t="s">
        <v>5678</v>
      </c>
      <c r="C8772" s="56" t="s">
        <v>261</v>
      </c>
      <c r="D8772" s="57" t="s">
        <v>5767</v>
      </c>
      <c r="E8772" s="72" t="s">
        <v>5759</v>
      </c>
      <c r="F8772" s="56" t="s">
        <v>5678</v>
      </c>
    </row>
    <row r="8773" spans="1:6" x14ac:dyDescent="0.25">
      <c r="A8773" s="56" t="s">
        <v>4356</v>
      </c>
      <c r="B8773" s="56" t="s">
        <v>5678</v>
      </c>
      <c r="C8773" s="56" t="s">
        <v>261</v>
      </c>
      <c r="D8773" s="57" t="s">
        <v>5767</v>
      </c>
      <c r="E8773" s="72" t="s">
        <v>5759</v>
      </c>
      <c r="F8773" s="56" t="s">
        <v>5678</v>
      </c>
    </row>
    <row r="8774" spans="1:6" x14ac:dyDescent="0.25">
      <c r="A8774" s="56" t="s">
        <v>1050</v>
      </c>
      <c r="B8774" s="56" t="s">
        <v>5678</v>
      </c>
      <c r="C8774" s="56" t="s">
        <v>261</v>
      </c>
      <c r="D8774" s="57" t="s">
        <v>5767</v>
      </c>
      <c r="E8774" s="72" t="s">
        <v>5759</v>
      </c>
      <c r="F8774" s="56" t="s">
        <v>5678</v>
      </c>
    </row>
    <row r="8775" spans="1:6" x14ac:dyDescent="0.25">
      <c r="A8775" s="56" t="s">
        <v>1051</v>
      </c>
      <c r="B8775" s="56" t="s">
        <v>5678</v>
      </c>
      <c r="C8775" s="56" t="s">
        <v>261</v>
      </c>
      <c r="D8775" s="57" t="s">
        <v>5767</v>
      </c>
      <c r="E8775" s="72" t="s">
        <v>5759</v>
      </c>
      <c r="F8775" s="56" t="s">
        <v>5678</v>
      </c>
    </row>
    <row r="8776" spans="1:6" x14ac:dyDescent="0.25">
      <c r="A8776" s="56" t="s">
        <v>386</v>
      </c>
      <c r="B8776" s="56" t="s">
        <v>5678</v>
      </c>
      <c r="C8776" s="56" t="s">
        <v>261</v>
      </c>
      <c r="D8776" s="57" t="s">
        <v>5767</v>
      </c>
      <c r="E8776" s="72" t="s">
        <v>5759</v>
      </c>
      <c r="F8776" s="56" t="s">
        <v>5678</v>
      </c>
    </row>
    <row r="8777" spans="1:6" x14ac:dyDescent="0.25">
      <c r="A8777" s="56" t="s">
        <v>1053</v>
      </c>
      <c r="B8777" s="56" t="s">
        <v>5678</v>
      </c>
      <c r="C8777" s="56" t="s">
        <v>261</v>
      </c>
      <c r="D8777" s="57" t="s">
        <v>5767</v>
      </c>
      <c r="E8777" s="72" t="s">
        <v>5759</v>
      </c>
      <c r="F8777" s="56" t="s">
        <v>5678</v>
      </c>
    </row>
    <row r="8778" spans="1:6" x14ac:dyDescent="0.25">
      <c r="A8778" s="56" t="s">
        <v>4505</v>
      </c>
      <c r="B8778" s="56" t="s">
        <v>5678</v>
      </c>
      <c r="C8778" s="56" t="s">
        <v>261</v>
      </c>
      <c r="D8778" s="57" t="s">
        <v>5767</v>
      </c>
      <c r="E8778" s="72" t="s">
        <v>5759</v>
      </c>
      <c r="F8778" s="56" t="s">
        <v>5678</v>
      </c>
    </row>
    <row r="8779" spans="1:6" x14ac:dyDescent="0.25">
      <c r="A8779" s="56" t="s">
        <v>1122</v>
      </c>
      <c r="B8779" s="56" t="s">
        <v>5678</v>
      </c>
      <c r="C8779" s="56" t="s">
        <v>261</v>
      </c>
      <c r="D8779" s="57" t="s">
        <v>5767</v>
      </c>
      <c r="E8779" s="72" t="s">
        <v>5759</v>
      </c>
      <c r="F8779" s="56" t="s">
        <v>5678</v>
      </c>
    </row>
    <row r="8780" spans="1:6" x14ac:dyDescent="0.25">
      <c r="A8780" s="56" t="s">
        <v>1055</v>
      </c>
      <c r="B8780" s="56" t="s">
        <v>5678</v>
      </c>
      <c r="C8780" s="56" t="s">
        <v>261</v>
      </c>
      <c r="D8780" s="57" t="s">
        <v>5767</v>
      </c>
      <c r="E8780" s="72" t="s">
        <v>5759</v>
      </c>
      <c r="F8780" s="56" t="s">
        <v>5678</v>
      </c>
    </row>
    <row r="8781" spans="1:6" x14ac:dyDescent="0.25">
      <c r="A8781" s="56" t="s">
        <v>4979</v>
      </c>
      <c r="B8781" s="56" t="s">
        <v>5678</v>
      </c>
      <c r="C8781" s="56" t="s">
        <v>261</v>
      </c>
      <c r="D8781" s="57" t="s">
        <v>5767</v>
      </c>
      <c r="E8781" s="72" t="s">
        <v>5759</v>
      </c>
      <c r="F8781" s="56" t="s">
        <v>5678</v>
      </c>
    </row>
    <row r="8782" spans="1:6" x14ac:dyDescent="0.25">
      <c r="A8782" s="56" t="s">
        <v>1098</v>
      </c>
      <c r="B8782" s="56" t="s">
        <v>5678</v>
      </c>
      <c r="C8782" s="56" t="s">
        <v>261</v>
      </c>
      <c r="D8782" s="57" t="s">
        <v>5767</v>
      </c>
      <c r="E8782" s="72" t="s">
        <v>5759</v>
      </c>
      <c r="F8782" s="56" t="s">
        <v>5678</v>
      </c>
    </row>
    <row r="8783" spans="1:6" x14ac:dyDescent="0.25">
      <c r="A8783" s="56" t="s">
        <v>1056</v>
      </c>
      <c r="B8783" s="56" t="s">
        <v>5678</v>
      </c>
      <c r="C8783" s="56" t="s">
        <v>261</v>
      </c>
      <c r="D8783" s="57" t="s">
        <v>5767</v>
      </c>
      <c r="E8783" s="72" t="s">
        <v>5759</v>
      </c>
      <c r="F8783" s="56" t="s">
        <v>5678</v>
      </c>
    </row>
    <row r="8784" spans="1:6" x14ac:dyDescent="0.25">
      <c r="A8784" s="56" t="s">
        <v>1099</v>
      </c>
      <c r="B8784" s="56" t="s">
        <v>5678</v>
      </c>
      <c r="C8784" s="56" t="s">
        <v>261</v>
      </c>
      <c r="D8784" s="57" t="s">
        <v>5767</v>
      </c>
      <c r="E8784" s="72" t="s">
        <v>5759</v>
      </c>
      <c r="F8784" s="56" t="s">
        <v>5678</v>
      </c>
    </row>
    <row r="8785" spans="1:6" x14ac:dyDescent="0.25">
      <c r="A8785" s="56" t="s">
        <v>155</v>
      </c>
      <c r="B8785" s="56" t="s">
        <v>5679</v>
      </c>
      <c r="C8785" s="56" t="s">
        <v>5785</v>
      </c>
      <c r="D8785" s="57" t="s">
        <v>5767</v>
      </c>
      <c r="E8785" s="72" t="s">
        <v>5759</v>
      </c>
      <c r="F8785" s="56" t="s">
        <v>5679</v>
      </c>
    </row>
    <row r="8786" spans="1:6" x14ac:dyDescent="0.25">
      <c r="A8786" s="56" t="s">
        <v>3792</v>
      </c>
      <c r="B8786" s="56" t="s">
        <v>5679</v>
      </c>
      <c r="C8786" s="56" t="s">
        <v>5785</v>
      </c>
      <c r="D8786" s="57" t="s">
        <v>5767</v>
      </c>
      <c r="E8786" s="72" t="s">
        <v>5759</v>
      </c>
      <c r="F8786" s="56" t="s">
        <v>5679</v>
      </c>
    </row>
    <row r="8787" spans="1:6" x14ac:dyDescent="0.25">
      <c r="A8787" s="56" t="s">
        <v>1022</v>
      </c>
      <c r="B8787" s="56" t="s">
        <v>5679</v>
      </c>
      <c r="C8787" s="56" t="s">
        <v>5785</v>
      </c>
      <c r="D8787" s="57" t="s">
        <v>5767</v>
      </c>
      <c r="E8787" s="72" t="s">
        <v>5759</v>
      </c>
      <c r="F8787" s="56" t="s">
        <v>5679</v>
      </c>
    </row>
    <row r="8788" spans="1:6" x14ac:dyDescent="0.25">
      <c r="A8788" s="56" t="s">
        <v>1058</v>
      </c>
      <c r="B8788" s="56" t="s">
        <v>5679</v>
      </c>
      <c r="C8788" s="56" t="s">
        <v>5785</v>
      </c>
      <c r="D8788" s="57" t="s">
        <v>5767</v>
      </c>
      <c r="E8788" s="72" t="s">
        <v>5759</v>
      </c>
      <c r="F8788" s="56" t="s">
        <v>5679</v>
      </c>
    </row>
    <row r="8789" spans="1:6" x14ac:dyDescent="0.25">
      <c r="A8789" s="56" t="s">
        <v>4844</v>
      </c>
      <c r="B8789" s="56" t="s">
        <v>5679</v>
      </c>
      <c r="C8789" s="56" t="s">
        <v>5785</v>
      </c>
      <c r="D8789" s="57" t="s">
        <v>5767</v>
      </c>
      <c r="E8789" s="72" t="s">
        <v>5759</v>
      </c>
      <c r="F8789" s="56" t="s">
        <v>5679</v>
      </c>
    </row>
    <row r="8790" spans="1:6" x14ac:dyDescent="0.25">
      <c r="A8790" s="56" t="s">
        <v>1027</v>
      </c>
      <c r="B8790" s="56" t="s">
        <v>5679</v>
      </c>
      <c r="C8790" s="56" t="s">
        <v>5785</v>
      </c>
      <c r="D8790" s="57" t="s">
        <v>5767</v>
      </c>
      <c r="E8790" s="72" t="s">
        <v>5759</v>
      </c>
      <c r="F8790" s="56" t="s">
        <v>5679</v>
      </c>
    </row>
    <row r="8791" spans="1:6" x14ac:dyDescent="0.25">
      <c r="A8791" s="56" t="s">
        <v>1029</v>
      </c>
      <c r="B8791" s="56" t="s">
        <v>5679</v>
      </c>
      <c r="C8791" s="56" t="s">
        <v>5785</v>
      </c>
      <c r="D8791" s="57" t="s">
        <v>5767</v>
      </c>
      <c r="E8791" s="72" t="s">
        <v>5759</v>
      </c>
      <c r="F8791" s="56" t="s">
        <v>5679</v>
      </c>
    </row>
    <row r="8792" spans="1:6" x14ac:dyDescent="0.25">
      <c r="A8792" s="56" t="s">
        <v>4500</v>
      </c>
      <c r="B8792" s="56" t="s">
        <v>5679</v>
      </c>
      <c r="C8792" s="56" t="s">
        <v>5785</v>
      </c>
      <c r="D8792" s="57" t="s">
        <v>5767</v>
      </c>
      <c r="E8792" s="72" t="s">
        <v>5759</v>
      </c>
      <c r="F8792" s="56" t="s">
        <v>5679</v>
      </c>
    </row>
    <row r="8793" spans="1:6" x14ac:dyDescent="0.25">
      <c r="A8793" s="56" t="s">
        <v>4221</v>
      </c>
      <c r="B8793" s="56" t="s">
        <v>5679</v>
      </c>
      <c r="C8793" s="56" t="s">
        <v>5785</v>
      </c>
      <c r="D8793" s="57" t="s">
        <v>5767</v>
      </c>
      <c r="E8793" s="72" t="s">
        <v>5759</v>
      </c>
      <c r="F8793" s="56" t="s">
        <v>5679</v>
      </c>
    </row>
    <row r="8794" spans="1:6" x14ac:dyDescent="0.25">
      <c r="A8794" s="56" t="s">
        <v>4501</v>
      </c>
      <c r="B8794" s="56" t="s">
        <v>5679</v>
      </c>
      <c r="C8794" s="56" t="s">
        <v>5785</v>
      </c>
      <c r="D8794" s="57" t="s">
        <v>5767</v>
      </c>
      <c r="E8794" s="72" t="s">
        <v>5759</v>
      </c>
      <c r="F8794" s="56" t="s">
        <v>5679</v>
      </c>
    </row>
    <row r="8795" spans="1:6" x14ac:dyDescent="0.25">
      <c r="A8795" s="56" t="s">
        <v>4258</v>
      </c>
      <c r="B8795" s="56" t="s">
        <v>5679</v>
      </c>
      <c r="C8795" s="56" t="s">
        <v>5785</v>
      </c>
      <c r="D8795" s="57" t="s">
        <v>5767</v>
      </c>
      <c r="E8795" s="72" t="s">
        <v>5759</v>
      </c>
      <c r="F8795" s="56" t="s">
        <v>5679</v>
      </c>
    </row>
    <row r="8796" spans="1:6" x14ac:dyDescent="0.25">
      <c r="A8796" s="56" t="s">
        <v>1063</v>
      </c>
      <c r="B8796" s="56" t="s">
        <v>5679</v>
      </c>
      <c r="C8796" s="56" t="s">
        <v>5785</v>
      </c>
      <c r="D8796" s="57" t="s">
        <v>5767</v>
      </c>
      <c r="E8796" s="72" t="s">
        <v>5759</v>
      </c>
      <c r="F8796" s="56" t="s">
        <v>5679</v>
      </c>
    </row>
    <row r="8797" spans="1:6" x14ac:dyDescent="0.25">
      <c r="A8797" s="56" t="s">
        <v>1101</v>
      </c>
      <c r="B8797" s="56" t="s">
        <v>5679</v>
      </c>
      <c r="C8797" s="56" t="s">
        <v>5785</v>
      </c>
      <c r="D8797" s="57" t="s">
        <v>5767</v>
      </c>
      <c r="E8797" s="72" t="s">
        <v>5759</v>
      </c>
      <c r="F8797" s="56" t="s">
        <v>5679</v>
      </c>
    </row>
    <row r="8798" spans="1:6" x14ac:dyDescent="0.25">
      <c r="A8798" s="56" t="s">
        <v>1064</v>
      </c>
      <c r="B8798" s="56" t="s">
        <v>5679</v>
      </c>
      <c r="C8798" s="56" t="s">
        <v>5785</v>
      </c>
      <c r="D8798" s="57" t="s">
        <v>5767</v>
      </c>
      <c r="E8798" s="72" t="s">
        <v>5759</v>
      </c>
      <c r="F8798" s="56" t="s">
        <v>5679</v>
      </c>
    </row>
    <row r="8799" spans="1:6" x14ac:dyDescent="0.25">
      <c r="A8799" s="56" t="s">
        <v>4926</v>
      </c>
      <c r="B8799" s="56" t="s">
        <v>5679</v>
      </c>
      <c r="C8799" s="56" t="s">
        <v>5785</v>
      </c>
      <c r="D8799" s="57" t="s">
        <v>5767</v>
      </c>
      <c r="E8799" s="72" t="s">
        <v>5759</v>
      </c>
      <c r="F8799" s="56" t="s">
        <v>5679</v>
      </c>
    </row>
    <row r="8800" spans="1:6" x14ac:dyDescent="0.25">
      <c r="A8800" s="56" t="s">
        <v>1066</v>
      </c>
      <c r="B8800" s="56" t="s">
        <v>5679</v>
      </c>
      <c r="C8800" s="56" t="s">
        <v>5785</v>
      </c>
      <c r="D8800" s="57" t="s">
        <v>5767</v>
      </c>
      <c r="E8800" s="72" t="s">
        <v>5759</v>
      </c>
      <c r="F8800" s="56" t="s">
        <v>5679</v>
      </c>
    </row>
    <row r="8801" spans="1:6" x14ac:dyDescent="0.25">
      <c r="A8801" s="56" t="s">
        <v>1104</v>
      </c>
      <c r="B8801" s="56" t="s">
        <v>5679</v>
      </c>
      <c r="C8801" s="56" t="s">
        <v>5785</v>
      </c>
      <c r="D8801" s="57" t="s">
        <v>5767</v>
      </c>
      <c r="E8801" s="72" t="s">
        <v>5759</v>
      </c>
      <c r="F8801" s="56" t="s">
        <v>5679</v>
      </c>
    </row>
    <row r="8802" spans="1:6" x14ac:dyDescent="0.25">
      <c r="A8802" s="56" t="s">
        <v>1036</v>
      </c>
      <c r="B8802" s="56" t="s">
        <v>5679</v>
      </c>
      <c r="C8802" s="56" t="s">
        <v>5785</v>
      </c>
      <c r="D8802" s="57" t="s">
        <v>5767</v>
      </c>
      <c r="E8802" s="72" t="s">
        <v>5759</v>
      </c>
      <c r="F8802" s="56" t="s">
        <v>5679</v>
      </c>
    </row>
    <row r="8803" spans="1:6" x14ac:dyDescent="0.25">
      <c r="A8803" s="56" t="s">
        <v>4846</v>
      </c>
      <c r="B8803" s="56" t="s">
        <v>5679</v>
      </c>
      <c r="C8803" s="56" t="s">
        <v>5785</v>
      </c>
      <c r="D8803" s="57" t="s">
        <v>5767</v>
      </c>
      <c r="E8803" s="72" t="s">
        <v>5759</v>
      </c>
      <c r="F8803" s="56" t="s">
        <v>5679</v>
      </c>
    </row>
    <row r="8804" spans="1:6" x14ac:dyDescent="0.25">
      <c r="A8804" s="56" t="s">
        <v>2841</v>
      </c>
      <c r="B8804" s="56" t="s">
        <v>5679</v>
      </c>
      <c r="C8804" s="56" t="s">
        <v>5785</v>
      </c>
      <c r="D8804" s="57" t="s">
        <v>5767</v>
      </c>
      <c r="E8804" s="72" t="s">
        <v>5759</v>
      </c>
      <c r="F8804" s="56" t="s">
        <v>5679</v>
      </c>
    </row>
    <row r="8805" spans="1:6" x14ac:dyDescent="0.25">
      <c r="A8805" s="56" t="s">
        <v>1068</v>
      </c>
      <c r="B8805" s="56" t="s">
        <v>5679</v>
      </c>
      <c r="C8805" s="56" t="s">
        <v>5785</v>
      </c>
      <c r="D8805" s="57" t="s">
        <v>5767</v>
      </c>
      <c r="E8805" s="72" t="s">
        <v>5759</v>
      </c>
      <c r="F8805" s="56" t="s">
        <v>5679</v>
      </c>
    </row>
    <row r="8806" spans="1:6" x14ac:dyDescent="0.25">
      <c r="A8806" s="56" t="s">
        <v>1070</v>
      </c>
      <c r="B8806" s="56" t="s">
        <v>5679</v>
      </c>
      <c r="C8806" s="56" t="s">
        <v>5785</v>
      </c>
      <c r="D8806" s="57" t="s">
        <v>5767</v>
      </c>
      <c r="E8806" s="72" t="s">
        <v>5759</v>
      </c>
      <c r="F8806" s="56" t="s">
        <v>5679</v>
      </c>
    </row>
    <row r="8807" spans="1:6" x14ac:dyDescent="0.25">
      <c r="A8807" s="56" t="s">
        <v>4967</v>
      </c>
      <c r="B8807" s="56" t="s">
        <v>5679</v>
      </c>
      <c r="C8807" s="56" t="s">
        <v>5785</v>
      </c>
      <c r="D8807" s="57" t="s">
        <v>5767</v>
      </c>
      <c r="E8807" s="72" t="s">
        <v>5759</v>
      </c>
      <c r="F8807" s="56" t="s">
        <v>5679</v>
      </c>
    </row>
    <row r="8808" spans="1:6" x14ac:dyDescent="0.25">
      <c r="A8808" s="56" t="s">
        <v>1072</v>
      </c>
      <c r="B8808" s="56" t="s">
        <v>5679</v>
      </c>
      <c r="C8808" s="56" t="s">
        <v>5785</v>
      </c>
      <c r="D8808" s="57" t="s">
        <v>5767</v>
      </c>
      <c r="E8808" s="72" t="s">
        <v>5759</v>
      </c>
      <c r="F8808" s="56" t="s">
        <v>5679</v>
      </c>
    </row>
    <row r="8809" spans="1:6" x14ac:dyDescent="0.25">
      <c r="A8809" s="56" t="s">
        <v>1073</v>
      </c>
      <c r="B8809" s="56" t="s">
        <v>5679</v>
      </c>
      <c r="C8809" s="56" t="s">
        <v>5785</v>
      </c>
      <c r="D8809" s="57" t="s">
        <v>5767</v>
      </c>
      <c r="E8809" s="72" t="s">
        <v>5759</v>
      </c>
      <c r="F8809" s="56" t="s">
        <v>5679</v>
      </c>
    </row>
    <row r="8810" spans="1:6" x14ac:dyDescent="0.25">
      <c r="A8810" s="56" t="s">
        <v>1106</v>
      </c>
      <c r="B8810" s="56" t="s">
        <v>5679</v>
      </c>
      <c r="C8810" s="56" t="s">
        <v>5785</v>
      </c>
      <c r="D8810" s="57" t="s">
        <v>5767</v>
      </c>
      <c r="E8810" s="72" t="s">
        <v>5759</v>
      </c>
      <c r="F8810" s="56" t="s">
        <v>5679</v>
      </c>
    </row>
    <row r="8811" spans="1:6" x14ac:dyDescent="0.25">
      <c r="A8811" s="56" t="s">
        <v>4968</v>
      </c>
      <c r="B8811" s="56" t="s">
        <v>5679</v>
      </c>
      <c r="C8811" s="56" t="s">
        <v>5785</v>
      </c>
      <c r="D8811" s="57" t="s">
        <v>5767</v>
      </c>
      <c r="E8811" s="72" t="s">
        <v>5759</v>
      </c>
      <c r="F8811" s="56" t="s">
        <v>5679</v>
      </c>
    </row>
    <row r="8812" spans="1:6" x14ac:dyDescent="0.25">
      <c r="A8812" s="56" t="s">
        <v>1074</v>
      </c>
      <c r="B8812" s="56" t="s">
        <v>5679</v>
      </c>
      <c r="C8812" s="56" t="s">
        <v>5785</v>
      </c>
      <c r="D8812" s="57" t="s">
        <v>5767</v>
      </c>
      <c r="E8812" s="72" t="s">
        <v>5759</v>
      </c>
      <c r="F8812" s="56" t="s">
        <v>5679</v>
      </c>
    </row>
    <row r="8813" spans="1:6" x14ac:dyDescent="0.25">
      <c r="A8813" s="56" t="s">
        <v>4847</v>
      </c>
      <c r="B8813" s="56" t="s">
        <v>5679</v>
      </c>
      <c r="C8813" s="56" t="s">
        <v>5785</v>
      </c>
      <c r="D8813" s="57" t="s">
        <v>5767</v>
      </c>
      <c r="E8813" s="72" t="s">
        <v>5759</v>
      </c>
      <c r="F8813" s="56" t="s">
        <v>5679</v>
      </c>
    </row>
    <row r="8814" spans="1:6" x14ac:dyDescent="0.25">
      <c r="A8814" s="56" t="s">
        <v>1075</v>
      </c>
      <c r="B8814" s="56" t="s">
        <v>5679</v>
      </c>
      <c r="C8814" s="56" t="s">
        <v>5785</v>
      </c>
      <c r="D8814" s="57" t="s">
        <v>5767</v>
      </c>
      <c r="E8814" s="72" t="s">
        <v>5759</v>
      </c>
      <c r="F8814" s="56" t="s">
        <v>5679</v>
      </c>
    </row>
    <row r="8815" spans="1:6" x14ac:dyDescent="0.25">
      <c r="A8815" s="56" t="s">
        <v>1077</v>
      </c>
      <c r="B8815" s="56" t="s">
        <v>5679</v>
      </c>
      <c r="C8815" s="56" t="s">
        <v>5785</v>
      </c>
      <c r="D8815" s="57" t="s">
        <v>5767</v>
      </c>
      <c r="E8815" s="72" t="s">
        <v>5759</v>
      </c>
      <c r="F8815" s="56" t="s">
        <v>5679</v>
      </c>
    </row>
    <row r="8816" spans="1:6" x14ac:dyDescent="0.25">
      <c r="A8816" s="56" t="s">
        <v>1078</v>
      </c>
      <c r="B8816" s="56" t="s">
        <v>5679</v>
      </c>
      <c r="C8816" s="56" t="s">
        <v>5790</v>
      </c>
      <c r="D8816" s="57" t="s">
        <v>5767</v>
      </c>
      <c r="E8816" s="72" t="s">
        <v>5759</v>
      </c>
      <c r="F8816" s="56" t="s">
        <v>5679</v>
      </c>
    </row>
    <row r="8817" spans="1:6" x14ac:dyDescent="0.25">
      <c r="A8817" s="56" t="s">
        <v>1037</v>
      </c>
      <c r="B8817" s="56" t="s">
        <v>5679</v>
      </c>
      <c r="C8817" s="56" t="s">
        <v>5790</v>
      </c>
      <c r="D8817" s="57" t="s">
        <v>5767</v>
      </c>
      <c r="E8817" s="72" t="s">
        <v>5759</v>
      </c>
      <c r="F8817" s="56" t="s">
        <v>5679</v>
      </c>
    </row>
    <row r="8818" spans="1:6" x14ac:dyDescent="0.25">
      <c r="A8818" s="56" t="s">
        <v>1107</v>
      </c>
      <c r="B8818" s="56" t="s">
        <v>5679</v>
      </c>
      <c r="C8818" s="56" t="s">
        <v>5790</v>
      </c>
      <c r="D8818" s="57" t="s">
        <v>5767</v>
      </c>
      <c r="E8818" s="72" t="s">
        <v>5759</v>
      </c>
      <c r="F8818" s="56" t="s">
        <v>5679</v>
      </c>
    </row>
    <row r="8819" spans="1:6" x14ac:dyDescent="0.25">
      <c r="A8819" s="56" t="s">
        <v>4969</v>
      </c>
      <c r="B8819" s="56" t="s">
        <v>5679</v>
      </c>
      <c r="C8819" s="56" t="s">
        <v>5790</v>
      </c>
      <c r="D8819" s="57" t="s">
        <v>5767</v>
      </c>
      <c r="E8819" s="72" t="s">
        <v>5759</v>
      </c>
      <c r="F8819" s="56" t="s">
        <v>5679</v>
      </c>
    </row>
    <row r="8820" spans="1:6" x14ac:dyDescent="0.25">
      <c r="A8820" s="56" t="s">
        <v>1038</v>
      </c>
      <c r="B8820" s="56" t="s">
        <v>5679</v>
      </c>
      <c r="C8820" s="56" t="s">
        <v>5790</v>
      </c>
      <c r="D8820" s="57" t="s">
        <v>5767</v>
      </c>
      <c r="E8820" s="72" t="s">
        <v>5759</v>
      </c>
      <c r="F8820" s="56" t="s">
        <v>5679</v>
      </c>
    </row>
    <row r="8821" spans="1:6" x14ac:dyDescent="0.25">
      <c r="A8821" s="56" t="s">
        <v>1079</v>
      </c>
      <c r="B8821" s="56" t="s">
        <v>5679</v>
      </c>
      <c r="C8821" s="56" t="s">
        <v>5790</v>
      </c>
      <c r="D8821" s="57" t="s">
        <v>5767</v>
      </c>
      <c r="E8821" s="72" t="s">
        <v>5759</v>
      </c>
      <c r="F8821" s="56" t="s">
        <v>5679</v>
      </c>
    </row>
    <row r="8822" spans="1:6" x14ac:dyDescent="0.25">
      <c r="A8822" s="56" t="s">
        <v>1109</v>
      </c>
      <c r="B8822" s="56" t="s">
        <v>5679</v>
      </c>
      <c r="C8822" s="56" t="s">
        <v>5790</v>
      </c>
      <c r="D8822" s="57" t="s">
        <v>5767</v>
      </c>
      <c r="E8822" s="72" t="s">
        <v>5759</v>
      </c>
      <c r="F8822" s="56" t="s">
        <v>5679</v>
      </c>
    </row>
    <row r="8823" spans="1:6" x14ac:dyDescent="0.25">
      <c r="A8823" s="56" t="s">
        <v>1111</v>
      </c>
      <c r="B8823" s="56" t="s">
        <v>5679</v>
      </c>
      <c r="C8823" s="56" t="s">
        <v>5790</v>
      </c>
      <c r="D8823" s="57" t="s">
        <v>5767</v>
      </c>
      <c r="E8823" s="72" t="s">
        <v>5759</v>
      </c>
      <c r="F8823" s="56" t="s">
        <v>5679</v>
      </c>
    </row>
    <row r="8824" spans="1:6" x14ac:dyDescent="0.25">
      <c r="A8824" s="56" t="s">
        <v>1113</v>
      </c>
      <c r="B8824" s="56" t="s">
        <v>5679</v>
      </c>
      <c r="C8824" s="56" t="s">
        <v>5790</v>
      </c>
      <c r="D8824" s="57" t="s">
        <v>5767</v>
      </c>
      <c r="E8824" s="72" t="s">
        <v>5759</v>
      </c>
      <c r="F8824" s="56" t="s">
        <v>5679</v>
      </c>
    </row>
    <row r="8825" spans="1:6" x14ac:dyDescent="0.25">
      <c r="A8825" s="56" t="s">
        <v>1043</v>
      </c>
      <c r="B8825" s="56" t="s">
        <v>5679</v>
      </c>
      <c r="C8825" s="56" t="s">
        <v>5790</v>
      </c>
      <c r="D8825" s="57" t="s">
        <v>5767</v>
      </c>
      <c r="E8825" s="72" t="s">
        <v>5759</v>
      </c>
      <c r="F8825" s="56" t="s">
        <v>5679</v>
      </c>
    </row>
    <row r="8826" spans="1:6" x14ac:dyDescent="0.25">
      <c r="A8826" s="56" t="s">
        <v>4970</v>
      </c>
      <c r="B8826" s="56" t="s">
        <v>5679</v>
      </c>
      <c r="C8826" s="56" t="s">
        <v>5790</v>
      </c>
      <c r="D8826" s="57" t="s">
        <v>5767</v>
      </c>
      <c r="E8826" s="72" t="s">
        <v>5759</v>
      </c>
      <c r="F8826" s="56" t="s">
        <v>5679</v>
      </c>
    </row>
    <row r="8827" spans="1:6" x14ac:dyDescent="0.25">
      <c r="A8827" s="56" t="s">
        <v>1082</v>
      </c>
      <c r="B8827" s="56" t="s">
        <v>5679</v>
      </c>
      <c r="C8827" s="56" t="s">
        <v>5790</v>
      </c>
      <c r="D8827" s="57" t="s">
        <v>5767</v>
      </c>
      <c r="E8827" s="72" t="s">
        <v>5759</v>
      </c>
      <c r="F8827" s="56" t="s">
        <v>5679</v>
      </c>
    </row>
    <row r="8828" spans="1:6" x14ac:dyDescent="0.25">
      <c r="A8828" s="56" t="s">
        <v>1083</v>
      </c>
      <c r="B8828" s="56" t="s">
        <v>5679</v>
      </c>
      <c r="C8828" s="56" t="s">
        <v>5790</v>
      </c>
      <c r="D8828" s="57" t="s">
        <v>5767</v>
      </c>
      <c r="E8828" s="72" t="s">
        <v>5759</v>
      </c>
      <c r="F8828" s="56" t="s">
        <v>5679</v>
      </c>
    </row>
    <row r="8829" spans="1:6" x14ac:dyDescent="0.25">
      <c r="A8829" s="56" t="s">
        <v>1085</v>
      </c>
      <c r="B8829" s="56" t="s">
        <v>5679</v>
      </c>
      <c r="C8829" s="56" t="s">
        <v>5790</v>
      </c>
      <c r="D8829" s="57" t="s">
        <v>5767</v>
      </c>
      <c r="E8829" s="72" t="s">
        <v>5759</v>
      </c>
      <c r="F8829" s="56" t="s">
        <v>5679</v>
      </c>
    </row>
    <row r="8830" spans="1:6" x14ac:dyDescent="0.25">
      <c r="A8830" s="56" t="s">
        <v>1392</v>
      </c>
      <c r="B8830" s="56" t="s">
        <v>5679</v>
      </c>
      <c r="C8830" s="56" t="s">
        <v>5790</v>
      </c>
      <c r="D8830" s="57" t="s">
        <v>5767</v>
      </c>
      <c r="E8830" s="72" t="s">
        <v>5759</v>
      </c>
      <c r="F8830" s="56" t="s">
        <v>5679</v>
      </c>
    </row>
    <row r="8831" spans="1:6" x14ac:dyDescent="0.25">
      <c r="A8831" s="56" t="s">
        <v>1047</v>
      </c>
      <c r="B8831" s="56" t="s">
        <v>5679</v>
      </c>
      <c r="C8831" s="56" t="s">
        <v>5790</v>
      </c>
      <c r="D8831" s="57" t="s">
        <v>5767</v>
      </c>
      <c r="E8831" s="72" t="s">
        <v>5759</v>
      </c>
      <c r="F8831" s="56" t="s">
        <v>5679</v>
      </c>
    </row>
    <row r="8832" spans="1:6" x14ac:dyDescent="0.25">
      <c r="A8832" s="56" t="s">
        <v>4971</v>
      </c>
      <c r="B8832" s="56" t="s">
        <v>5679</v>
      </c>
      <c r="C8832" s="56" t="s">
        <v>5790</v>
      </c>
      <c r="D8832" s="57" t="s">
        <v>5767</v>
      </c>
      <c r="E8832" s="72" t="s">
        <v>5759</v>
      </c>
      <c r="F8832" s="56" t="s">
        <v>5679</v>
      </c>
    </row>
    <row r="8833" spans="1:6" x14ac:dyDescent="0.25">
      <c r="A8833" s="56" t="s">
        <v>1117</v>
      </c>
      <c r="B8833" s="56" t="s">
        <v>5679</v>
      </c>
      <c r="C8833" s="56" t="s">
        <v>5790</v>
      </c>
      <c r="D8833" s="57" t="s">
        <v>5767</v>
      </c>
      <c r="E8833" s="72" t="s">
        <v>5759</v>
      </c>
      <c r="F8833" s="56" t="s">
        <v>5679</v>
      </c>
    </row>
    <row r="8834" spans="1:6" x14ac:dyDescent="0.25">
      <c r="A8834" s="56" t="s">
        <v>1090</v>
      </c>
      <c r="B8834" s="56" t="s">
        <v>5679</v>
      </c>
      <c r="C8834" s="56" t="s">
        <v>5790</v>
      </c>
      <c r="D8834" s="57" t="s">
        <v>5767</v>
      </c>
      <c r="E8834" s="72" t="s">
        <v>5759</v>
      </c>
      <c r="F8834" s="56" t="s">
        <v>5679</v>
      </c>
    </row>
    <row r="8835" spans="1:6" x14ac:dyDescent="0.25">
      <c r="A8835" s="56" t="s">
        <v>1119</v>
      </c>
      <c r="B8835" s="56" t="s">
        <v>5679</v>
      </c>
      <c r="C8835" s="56" t="s">
        <v>5790</v>
      </c>
      <c r="D8835" s="57" t="s">
        <v>5767</v>
      </c>
      <c r="E8835" s="72" t="s">
        <v>5759</v>
      </c>
      <c r="F8835" s="56" t="s">
        <v>5679</v>
      </c>
    </row>
    <row r="8836" spans="1:6" x14ac:dyDescent="0.25">
      <c r="A8836" s="56" t="s">
        <v>1049</v>
      </c>
      <c r="B8836" s="56" t="s">
        <v>5679</v>
      </c>
      <c r="C8836" s="56" t="s">
        <v>5790</v>
      </c>
      <c r="D8836" s="57" t="s">
        <v>5767</v>
      </c>
      <c r="E8836" s="72" t="s">
        <v>5759</v>
      </c>
      <c r="F8836" s="56" t="s">
        <v>5679</v>
      </c>
    </row>
    <row r="8837" spans="1:6" x14ac:dyDescent="0.25">
      <c r="A8837" s="56" t="s">
        <v>4972</v>
      </c>
      <c r="B8837" s="56" t="s">
        <v>5679</v>
      </c>
      <c r="C8837" s="56" t="s">
        <v>5790</v>
      </c>
      <c r="D8837" s="57" t="s">
        <v>5767</v>
      </c>
      <c r="E8837" s="72" t="s">
        <v>5759</v>
      </c>
      <c r="F8837" s="56" t="s">
        <v>5679</v>
      </c>
    </row>
    <row r="8838" spans="1:6" x14ac:dyDescent="0.25">
      <c r="A8838" s="56" t="s">
        <v>1091</v>
      </c>
      <c r="B8838" s="56" t="s">
        <v>5679</v>
      </c>
      <c r="C8838" s="56" t="s">
        <v>5790</v>
      </c>
      <c r="D8838" s="57" t="s">
        <v>5767</v>
      </c>
      <c r="E8838" s="72" t="s">
        <v>5759</v>
      </c>
      <c r="F8838" s="56" t="s">
        <v>5679</v>
      </c>
    </row>
    <row r="8839" spans="1:6" x14ac:dyDescent="0.25">
      <c r="A8839" s="56" t="s">
        <v>1093</v>
      </c>
      <c r="B8839" s="56" t="s">
        <v>5679</v>
      </c>
      <c r="C8839" s="56" t="s">
        <v>5790</v>
      </c>
      <c r="D8839" s="57" t="s">
        <v>5767</v>
      </c>
      <c r="E8839" s="72" t="s">
        <v>5759</v>
      </c>
      <c r="F8839" s="56" t="s">
        <v>5679</v>
      </c>
    </row>
    <row r="8840" spans="1:6" x14ac:dyDescent="0.25">
      <c r="A8840" s="56" t="s">
        <v>1121</v>
      </c>
      <c r="B8840" s="56" t="s">
        <v>5679</v>
      </c>
      <c r="C8840" s="56" t="s">
        <v>5790</v>
      </c>
      <c r="D8840" s="57" t="s">
        <v>5767</v>
      </c>
      <c r="E8840" s="72" t="s">
        <v>5759</v>
      </c>
      <c r="F8840" s="56" t="s">
        <v>5679</v>
      </c>
    </row>
    <row r="8841" spans="1:6" x14ac:dyDescent="0.25">
      <c r="A8841" s="56" t="s">
        <v>1052</v>
      </c>
      <c r="B8841" s="56" t="s">
        <v>5679</v>
      </c>
      <c r="C8841" s="56" t="s">
        <v>5790</v>
      </c>
      <c r="D8841" s="57" t="s">
        <v>5767</v>
      </c>
      <c r="E8841" s="72" t="s">
        <v>5759</v>
      </c>
      <c r="F8841" s="56" t="s">
        <v>5679</v>
      </c>
    </row>
    <row r="8842" spans="1:6" x14ac:dyDescent="0.25">
      <c r="A8842" s="56" t="s">
        <v>1735</v>
      </c>
      <c r="B8842" s="56" t="s">
        <v>5679</v>
      </c>
      <c r="C8842" s="56" t="s">
        <v>5790</v>
      </c>
      <c r="D8842" s="57" t="s">
        <v>5767</v>
      </c>
      <c r="E8842" s="72" t="s">
        <v>5759</v>
      </c>
      <c r="F8842" s="56" t="s">
        <v>5679</v>
      </c>
    </row>
    <row r="8843" spans="1:6" x14ac:dyDescent="0.25">
      <c r="A8843" s="56" t="s">
        <v>4973</v>
      </c>
      <c r="B8843" s="56" t="s">
        <v>5679</v>
      </c>
      <c r="C8843" s="56" t="s">
        <v>5790</v>
      </c>
      <c r="D8843" s="57" t="s">
        <v>5767</v>
      </c>
      <c r="E8843" s="72" t="s">
        <v>5759</v>
      </c>
      <c r="F8843" s="56" t="s">
        <v>5679</v>
      </c>
    </row>
    <row r="8844" spans="1:6" x14ac:dyDescent="0.25">
      <c r="A8844" s="56" t="s">
        <v>1127</v>
      </c>
      <c r="B8844" s="56" t="s">
        <v>5679</v>
      </c>
      <c r="C8844" s="56" t="s">
        <v>5790</v>
      </c>
      <c r="D8844" s="57" t="s">
        <v>5767</v>
      </c>
      <c r="E8844" s="72" t="s">
        <v>5759</v>
      </c>
      <c r="F8844" s="56" t="s">
        <v>5679</v>
      </c>
    </row>
    <row r="8845" spans="1:6" x14ac:dyDescent="0.25">
      <c r="A8845" s="56" t="s">
        <v>4974</v>
      </c>
      <c r="B8845" s="56" t="s">
        <v>5679</v>
      </c>
      <c r="C8845" s="56" t="s">
        <v>5790</v>
      </c>
      <c r="D8845" s="57" t="s">
        <v>5767</v>
      </c>
      <c r="E8845" s="72" t="s">
        <v>5759</v>
      </c>
      <c r="F8845" s="56" t="s">
        <v>5679</v>
      </c>
    </row>
    <row r="8846" spans="1:6" x14ac:dyDescent="0.25">
      <c r="A8846" s="56" t="s">
        <v>1370</v>
      </c>
      <c r="B8846" s="56" t="s">
        <v>5680</v>
      </c>
      <c r="C8846" s="56" t="s">
        <v>5781</v>
      </c>
      <c r="D8846" s="57" t="s">
        <v>5768</v>
      </c>
      <c r="E8846" s="72" t="s">
        <v>5759</v>
      </c>
      <c r="F8846" s="56" t="s">
        <v>5680</v>
      </c>
    </row>
    <row r="8847" spans="1:6" x14ac:dyDescent="0.25">
      <c r="A8847" s="56" t="s">
        <v>1371</v>
      </c>
      <c r="B8847" s="56" t="s">
        <v>5680</v>
      </c>
      <c r="C8847" s="56" t="s">
        <v>5781</v>
      </c>
      <c r="D8847" s="57" t="s">
        <v>5768</v>
      </c>
      <c r="E8847" s="72" t="s">
        <v>5759</v>
      </c>
      <c r="F8847" s="56" t="s">
        <v>5680</v>
      </c>
    </row>
    <row r="8848" spans="1:6" x14ac:dyDescent="0.25">
      <c r="A8848" s="56" t="s">
        <v>3464</v>
      </c>
      <c r="B8848" s="56" t="s">
        <v>5680</v>
      </c>
      <c r="C8848" s="56" t="s">
        <v>5781</v>
      </c>
      <c r="D8848" s="57" t="s">
        <v>5768</v>
      </c>
      <c r="E8848" s="72" t="s">
        <v>5759</v>
      </c>
      <c r="F8848" s="56" t="s">
        <v>5680</v>
      </c>
    </row>
    <row r="8849" spans="1:6" x14ac:dyDescent="0.25">
      <c r="A8849" s="56" t="s">
        <v>1173</v>
      </c>
      <c r="B8849" s="56" t="s">
        <v>5680</v>
      </c>
      <c r="C8849" s="56" t="s">
        <v>5781</v>
      </c>
      <c r="D8849" s="57" t="s">
        <v>5768</v>
      </c>
      <c r="E8849" s="72" t="s">
        <v>5759</v>
      </c>
      <c r="F8849" s="56" t="s">
        <v>5680</v>
      </c>
    </row>
    <row r="8850" spans="1:6" x14ac:dyDescent="0.25">
      <c r="A8850" s="56" t="s">
        <v>3465</v>
      </c>
      <c r="B8850" s="56" t="s">
        <v>5680</v>
      </c>
      <c r="C8850" s="56" t="s">
        <v>5781</v>
      </c>
      <c r="D8850" s="57" t="s">
        <v>5768</v>
      </c>
      <c r="E8850" s="72" t="s">
        <v>5759</v>
      </c>
      <c r="F8850" s="56" t="s">
        <v>5680</v>
      </c>
    </row>
    <row r="8851" spans="1:6" x14ac:dyDescent="0.25">
      <c r="A8851" s="56" t="s">
        <v>3466</v>
      </c>
      <c r="B8851" s="56" t="s">
        <v>5680</v>
      </c>
      <c r="C8851" s="56" t="s">
        <v>5781</v>
      </c>
      <c r="D8851" s="57" t="s">
        <v>5768</v>
      </c>
      <c r="E8851" s="72" t="s">
        <v>5759</v>
      </c>
      <c r="F8851" s="56" t="s">
        <v>5680</v>
      </c>
    </row>
    <row r="8852" spans="1:6" x14ac:dyDescent="0.25">
      <c r="A8852" s="56" t="s">
        <v>3467</v>
      </c>
      <c r="B8852" s="56" t="s">
        <v>5680</v>
      </c>
      <c r="C8852" s="56" t="s">
        <v>5781</v>
      </c>
      <c r="D8852" s="57" t="s">
        <v>5768</v>
      </c>
      <c r="E8852" s="72" t="s">
        <v>5759</v>
      </c>
      <c r="F8852" s="56" t="s">
        <v>5680</v>
      </c>
    </row>
    <row r="8853" spans="1:6" x14ac:dyDescent="0.25">
      <c r="A8853" s="56" t="s">
        <v>3468</v>
      </c>
      <c r="B8853" s="56" t="s">
        <v>5680</v>
      </c>
      <c r="C8853" s="56" t="s">
        <v>5781</v>
      </c>
      <c r="D8853" s="57" t="s">
        <v>5768</v>
      </c>
      <c r="E8853" s="72" t="s">
        <v>5759</v>
      </c>
      <c r="F8853" s="56" t="s">
        <v>5680</v>
      </c>
    </row>
    <row r="8854" spans="1:6" x14ac:dyDescent="0.25">
      <c r="A8854" s="56" t="s">
        <v>1372</v>
      </c>
      <c r="B8854" s="56" t="s">
        <v>5680</v>
      </c>
      <c r="C8854" s="56" t="s">
        <v>5781</v>
      </c>
      <c r="D8854" s="57" t="s">
        <v>5768</v>
      </c>
      <c r="E8854" s="72" t="s">
        <v>5759</v>
      </c>
      <c r="F8854" s="56" t="s">
        <v>5680</v>
      </c>
    </row>
    <row r="8855" spans="1:6" x14ac:dyDescent="0.25">
      <c r="A8855" s="56" t="s">
        <v>1373</v>
      </c>
      <c r="B8855" s="56" t="s">
        <v>5680</v>
      </c>
      <c r="C8855" s="56" t="s">
        <v>5781</v>
      </c>
      <c r="D8855" s="57" t="s">
        <v>5768</v>
      </c>
      <c r="E8855" s="72" t="s">
        <v>5759</v>
      </c>
      <c r="F8855" s="56" t="s">
        <v>5680</v>
      </c>
    </row>
    <row r="8856" spans="1:6" x14ac:dyDescent="0.25">
      <c r="A8856" s="56" t="s">
        <v>1175</v>
      </c>
      <c r="B8856" s="56" t="s">
        <v>5680</v>
      </c>
      <c r="C8856" s="56" t="s">
        <v>5781</v>
      </c>
      <c r="D8856" s="57" t="s">
        <v>5768</v>
      </c>
      <c r="E8856" s="72" t="s">
        <v>5759</v>
      </c>
      <c r="F8856" s="56" t="s">
        <v>5680</v>
      </c>
    </row>
    <row r="8857" spans="1:6" x14ac:dyDescent="0.25">
      <c r="A8857" s="56" t="s">
        <v>3469</v>
      </c>
      <c r="B8857" s="56" t="s">
        <v>5680</v>
      </c>
      <c r="C8857" s="56" t="s">
        <v>5781</v>
      </c>
      <c r="D8857" s="57" t="s">
        <v>5768</v>
      </c>
      <c r="E8857" s="72" t="s">
        <v>5759</v>
      </c>
      <c r="F8857" s="56" t="s">
        <v>5680</v>
      </c>
    </row>
    <row r="8858" spans="1:6" x14ac:dyDescent="0.25">
      <c r="A8858" s="56" t="s">
        <v>1836</v>
      </c>
      <c r="B8858" s="56" t="s">
        <v>5680</v>
      </c>
      <c r="C8858" s="56" t="s">
        <v>5781</v>
      </c>
      <c r="D8858" s="57" t="s">
        <v>5768</v>
      </c>
      <c r="E8858" s="72" t="s">
        <v>5759</v>
      </c>
      <c r="F8858" s="56" t="s">
        <v>5680</v>
      </c>
    </row>
    <row r="8859" spans="1:6" x14ac:dyDescent="0.25">
      <c r="A8859" s="56" t="s">
        <v>1374</v>
      </c>
      <c r="B8859" s="56" t="s">
        <v>5680</v>
      </c>
      <c r="C8859" s="56" t="s">
        <v>5781</v>
      </c>
      <c r="D8859" s="57" t="s">
        <v>5768</v>
      </c>
      <c r="E8859" s="72" t="s">
        <v>5759</v>
      </c>
      <c r="F8859" s="56" t="s">
        <v>5680</v>
      </c>
    </row>
    <row r="8860" spans="1:6" x14ac:dyDescent="0.25">
      <c r="A8860" s="56" t="s">
        <v>1375</v>
      </c>
      <c r="B8860" s="56" t="s">
        <v>5680</v>
      </c>
      <c r="C8860" s="56" t="s">
        <v>5781</v>
      </c>
      <c r="D8860" s="57" t="s">
        <v>5768</v>
      </c>
      <c r="E8860" s="72" t="s">
        <v>5759</v>
      </c>
      <c r="F8860" s="56" t="s">
        <v>5680</v>
      </c>
    </row>
    <row r="8861" spans="1:6" x14ac:dyDescent="0.25">
      <c r="A8861" s="56" t="s">
        <v>3470</v>
      </c>
      <c r="B8861" s="56" t="s">
        <v>5680</v>
      </c>
      <c r="C8861" s="56" t="s">
        <v>5781</v>
      </c>
      <c r="D8861" s="57" t="s">
        <v>5768</v>
      </c>
      <c r="E8861" s="72" t="s">
        <v>5759</v>
      </c>
      <c r="F8861" s="56" t="s">
        <v>5680</v>
      </c>
    </row>
    <row r="8862" spans="1:6" x14ac:dyDescent="0.25">
      <c r="A8862" s="56" t="s">
        <v>3289</v>
      </c>
      <c r="B8862" s="56" t="s">
        <v>5680</v>
      </c>
      <c r="C8862" s="56" t="s">
        <v>5781</v>
      </c>
      <c r="D8862" s="57" t="s">
        <v>5768</v>
      </c>
      <c r="E8862" s="72" t="s">
        <v>5759</v>
      </c>
      <c r="F8862" s="56" t="s">
        <v>5680</v>
      </c>
    </row>
    <row r="8863" spans="1:6" x14ac:dyDescent="0.25">
      <c r="A8863" s="56" t="s">
        <v>3471</v>
      </c>
      <c r="B8863" s="56" t="s">
        <v>5680</v>
      </c>
      <c r="C8863" s="56" t="s">
        <v>5781</v>
      </c>
      <c r="D8863" s="57" t="s">
        <v>5768</v>
      </c>
      <c r="E8863" s="72" t="s">
        <v>5759</v>
      </c>
      <c r="F8863" s="56" t="s">
        <v>5680</v>
      </c>
    </row>
    <row r="8864" spans="1:6" x14ac:dyDescent="0.25">
      <c r="A8864" s="56" t="s">
        <v>3472</v>
      </c>
      <c r="B8864" s="56" t="s">
        <v>5680</v>
      </c>
      <c r="C8864" s="56" t="s">
        <v>5781</v>
      </c>
      <c r="D8864" s="57" t="s">
        <v>5768</v>
      </c>
      <c r="E8864" s="72" t="s">
        <v>5759</v>
      </c>
      <c r="F8864" s="56" t="s">
        <v>5680</v>
      </c>
    </row>
    <row r="8865" spans="1:6" x14ac:dyDescent="0.25">
      <c r="A8865" s="56" t="s">
        <v>3473</v>
      </c>
      <c r="B8865" s="56" t="s">
        <v>5680</v>
      </c>
      <c r="C8865" s="56" t="s">
        <v>5781</v>
      </c>
      <c r="D8865" s="57" t="s">
        <v>5768</v>
      </c>
      <c r="E8865" s="72" t="s">
        <v>5759</v>
      </c>
      <c r="F8865" s="56" t="s">
        <v>5680</v>
      </c>
    </row>
    <row r="8866" spans="1:6" x14ac:dyDescent="0.25">
      <c r="A8866" s="56" t="s">
        <v>1376</v>
      </c>
      <c r="B8866" s="56" t="s">
        <v>5680</v>
      </c>
      <c r="C8866" s="56" t="s">
        <v>5781</v>
      </c>
      <c r="D8866" s="57" t="s">
        <v>5768</v>
      </c>
      <c r="E8866" s="72" t="s">
        <v>5759</v>
      </c>
      <c r="F8866" s="56" t="s">
        <v>5680</v>
      </c>
    </row>
    <row r="8867" spans="1:6" x14ac:dyDescent="0.25">
      <c r="A8867" s="56" t="s">
        <v>1377</v>
      </c>
      <c r="B8867" s="56" t="s">
        <v>5680</v>
      </c>
      <c r="C8867" s="56" t="s">
        <v>5781</v>
      </c>
      <c r="D8867" s="57" t="s">
        <v>5768</v>
      </c>
      <c r="E8867" s="72" t="s">
        <v>5759</v>
      </c>
      <c r="F8867" s="56" t="s">
        <v>5680</v>
      </c>
    </row>
    <row r="8868" spans="1:6" x14ac:dyDescent="0.25">
      <c r="A8868" s="56" t="s">
        <v>3474</v>
      </c>
      <c r="B8868" s="56" t="s">
        <v>5680</v>
      </c>
      <c r="C8868" s="56" t="s">
        <v>5781</v>
      </c>
      <c r="D8868" s="57" t="s">
        <v>5768</v>
      </c>
      <c r="E8868" s="72" t="s">
        <v>5759</v>
      </c>
      <c r="F8868" s="56" t="s">
        <v>5680</v>
      </c>
    </row>
    <row r="8869" spans="1:6" x14ac:dyDescent="0.25">
      <c r="A8869" s="56" t="s">
        <v>1180</v>
      </c>
      <c r="B8869" s="56" t="s">
        <v>5680</v>
      </c>
      <c r="C8869" s="56" t="s">
        <v>5781</v>
      </c>
      <c r="D8869" s="57" t="s">
        <v>5768</v>
      </c>
      <c r="E8869" s="72" t="s">
        <v>5759</v>
      </c>
      <c r="F8869" s="56" t="s">
        <v>5680</v>
      </c>
    </row>
    <row r="8870" spans="1:6" x14ac:dyDescent="0.25">
      <c r="A8870" s="56" t="s">
        <v>3475</v>
      </c>
      <c r="B8870" s="56" t="s">
        <v>5680</v>
      </c>
      <c r="C8870" s="56" t="s">
        <v>5781</v>
      </c>
      <c r="D8870" s="57" t="s">
        <v>5768</v>
      </c>
      <c r="E8870" s="72" t="s">
        <v>5759</v>
      </c>
      <c r="F8870" s="56" t="s">
        <v>5680</v>
      </c>
    </row>
    <row r="8871" spans="1:6" x14ac:dyDescent="0.25">
      <c r="A8871" s="56" t="s">
        <v>3476</v>
      </c>
      <c r="B8871" s="56" t="s">
        <v>5680</v>
      </c>
      <c r="C8871" s="56" t="s">
        <v>5781</v>
      </c>
      <c r="D8871" s="57" t="s">
        <v>5768</v>
      </c>
      <c r="E8871" s="72" t="s">
        <v>5759</v>
      </c>
      <c r="F8871" s="56" t="s">
        <v>5680</v>
      </c>
    </row>
    <row r="8872" spans="1:6" x14ac:dyDescent="0.25">
      <c r="A8872" s="56" t="s">
        <v>3477</v>
      </c>
      <c r="B8872" s="56" t="s">
        <v>5680</v>
      </c>
      <c r="C8872" s="56" t="s">
        <v>5781</v>
      </c>
      <c r="D8872" s="57" t="s">
        <v>5768</v>
      </c>
      <c r="E8872" s="72" t="s">
        <v>5759</v>
      </c>
      <c r="F8872" s="56" t="s">
        <v>5680</v>
      </c>
    </row>
    <row r="8873" spans="1:6" x14ac:dyDescent="0.25">
      <c r="A8873" s="56" t="s">
        <v>3478</v>
      </c>
      <c r="B8873" s="56" t="s">
        <v>5680</v>
      </c>
      <c r="C8873" s="56" t="s">
        <v>5781</v>
      </c>
      <c r="D8873" s="57" t="s">
        <v>5768</v>
      </c>
      <c r="E8873" s="72" t="s">
        <v>5759</v>
      </c>
      <c r="F8873" s="56" t="s">
        <v>5680</v>
      </c>
    </row>
    <row r="8874" spans="1:6" x14ac:dyDescent="0.25">
      <c r="A8874" s="56" t="s">
        <v>3479</v>
      </c>
      <c r="B8874" s="56" t="s">
        <v>5680</v>
      </c>
      <c r="C8874" s="56" t="s">
        <v>5781</v>
      </c>
      <c r="D8874" s="57" t="s">
        <v>5768</v>
      </c>
      <c r="E8874" s="72" t="s">
        <v>5759</v>
      </c>
      <c r="F8874" s="56" t="s">
        <v>5680</v>
      </c>
    </row>
    <row r="8875" spans="1:6" x14ac:dyDescent="0.25">
      <c r="A8875" s="56" t="s">
        <v>1378</v>
      </c>
      <c r="B8875" s="56" t="s">
        <v>5680</v>
      </c>
      <c r="C8875" s="56" t="s">
        <v>5781</v>
      </c>
      <c r="D8875" s="57" t="s">
        <v>5768</v>
      </c>
      <c r="E8875" s="72" t="s">
        <v>5759</v>
      </c>
      <c r="F8875" s="56" t="s">
        <v>5680</v>
      </c>
    </row>
    <row r="8876" spans="1:6" x14ac:dyDescent="0.25">
      <c r="A8876" s="56" t="s">
        <v>3480</v>
      </c>
      <c r="B8876" s="56" t="s">
        <v>5680</v>
      </c>
      <c r="C8876" s="56" t="s">
        <v>5781</v>
      </c>
      <c r="D8876" s="57" t="s">
        <v>5768</v>
      </c>
      <c r="E8876" s="72" t="s">
        <v>5759</v>
      </c>
      <c r="F8876" s="56" t="s">
        <v>5680</v>
      </c>
    </row>
    <row r="8877" spans="1:6" x14ac:dyDescent="0.25">
      <c r="A8877" s="56" t="s">
        <v>1184</v>
      </c>
      <c r="B8877" s="56" t="s">
        <v>5680</v>
      </c>
      <c r="C8877" s="56" t="s">
        <v>5781</v>
      </c>
      <c r="D8877" s="57" t="s">
        <v>5768</v>
      </c>
      <c r="E8877" s="72" t="s">
        <v>5759</v>
      </c>
      <c r="F8877" s="56" t="s">
        <v>5680</v>
      </c>
    </row>
    <row r="8878" spans="1:6" x14ac:dyDescent="0.25">
      <c r="A8878" s="56" t="s">
        <v>3481</v>
      </c>
      <c r="B8878" s="56" t="s">
        <v>5680</v>
      </c>
      <c r="C8878" s="56" t="s">
        <v>5781</v>
      </c>
      <c r="D8878" s="57" t="s">
        <v>5768</v>
      </c>
      <c r="E8878" s="72" t="s">
        <v>5759</v>
      </c>
      <c r="F8878" s="56" t="s">
        <v>5680</v>
      </c>
    </row>
    <row r="8879" spans="1:6" x14ac:dyDescent="0.25">
      <c r="A8879" s="56" t="s">
        <v>3482</v>
      </c>
      <c r="B8879" s="56" t="s">
        <v>5680</v>
      </c>
      <c r="C8879" s="56" t="s">
        <v>5781</v>
      </c>
      <c r="D8879" s="57" t="s">
        <v>5768</v>
      </c>
      <c r="E8879" s="72" t="s">
        <v>5759</v>
      </c>
      <c r="F8879" s="56" t="s">
        <v>5680</v>
      </c>
    </row>
    <row r="8880" spans="1:6" x14ac:dyDescent="0.25">
      <c r="A8880" s="56" t="s">
        <v>1379</v>
      </c>
      <c r="B8880" s="56" t="s">
        <v>5680</v>
      </c>
      <c r="C8880" s="56" t="s">
        <v>5781</v>
      </c>
      <c r="D8880" s="57" t="s">
        <v>5768</v>
      </c>
      <c r="E8880" s="72" t="s">
        <v>5759</v>
      </c>
      <c r="F8880" s="56" t="s">
        <v>5680</v>
      </c>
    </row>
    <row r="8881" spans="1:6" x14ac:dyDescent="0.25">
      <c r="A8881" s="56" t="s">
        <v>5252</v>
      </c>
      <c r="B8881" s="56" t="s">
        <v>5681</v>
      </c>
      <c r="C8881" s="56" t="s">
        <v>5792</v>
      </c>
      <c r="D8881" s="57" t="s">
        <v>5767</v>
      </c>
      <c r="E8881" s="72" t="s">
        <v>5760</v>
      </c>
      <c r="F8881" s="56" t="s">
        <v>5681</v>
      </c>
    </row>
    <row r="8882" spans="1:6" x14ac:dyDescent="0.25">
      <c r="A8882" s="56" t="s">
        <v>2999</v>
      </c>
      <c r="B8882" s="56" t="s">
        <v>5681</v>
      </c>
      <c r="C8882" s="56" t="s">
        <v>5792</v>
      </c>
      <c r="D8882" s="57" t="s">
        <v>5767</v>
      </c>
      <c r="E8882" s="72" t="s">
        <v>5760</v>
      </c>
      <c r="F8882" s="56" t="s">
        <v>5681</v>
      </c>
    </row>
    <row r="8883" spans="1:6" x14ac:dyDescent="0.25">
      <c r="A8883" s="56" t="s">
        <v>5253</v>
      </c>
      <c r="B8883" s="56" t="s">
        <v>5681</v>
      </c>
      <c r="C8883" s="56" t="s">
        <v>5792</v>
      </c>
      <c r="D8883" s="57" t="s">
        <v>5767</v>
      </c>
      <c r="E8883" s="72" t="s">
        <v>5760</v>
      </c>
      <c r="F8883" s="56" t="s">
        <v>5681</v>
      </c>
    </row>
    <row r="8884" spans="1:6" x14ac:dyDescent="0.25">
      <c r="A8884" s="56" t="s">
        <v>3000</v>
      </c>
      <c r="B8884" s="56" t="s">
        <v>5681</v>
      </c>
      <c r="C8884" s="56" t="s">
        <v>5792</v>
      </c>
      <c r="D8884" s="57" t="s">
        <v>5767</v>
      </c>
      <c r="E8884" s="72" t="s">
        <v>5760</v>
      </c>
      <c r="F8884" s="56" t="s">
        <v>5681</v>
      </c>
    </row>
    <row r="8885" spans="1:6" x14ac:dyDescent="0.25">
      <c r="A8885" s="56" t="s">
        <v>1403</v>
      </c>
      <c r="B8885" s="56" t="s">
        <v>5681</v>
      </c>
      <c r="C8885" s="56" t="s">
        <v>5792</v>
      </c>
      <c r="D8885" s="57" t="s">
        <v>5767</v>
      </c>
      <c r="E8885" s="72" t="s">
        <v>5760</v>
      </c>
      <c r="F8885" s="56" t="s">
        <v>5681</v>
      </c>
    </row>
    <row r="8886" spans="1:6" x14ac:dyDescent="0.25">
      <c r="A8886" s="56" t="s">
        <v>5254</v>
      </c>
      <c r="B8886" s="56" t="s">
        <v>5681</v>
      </c>
      <c r="C8886" s="56" t="s">
        <v>5792</v>
      </c>
      <c r="D8886" s="57" t="s">
        <v>5767</v>
      </c>
      <c r="E8886" s="72" t="s">
        <v>5760</v>
      </c>
      <c r="F8886" s="56" t="s">
        <v>5681</v>
      </c>
    </row>
    <row r="8887" spans="1:6" x14ac:dyDescent="0.25">
      <c r="A8887" s="56" t="s">
        <v>160</v>
      </c>
      <c r="B8887" s="56" t="s">
        <v>5681</v>
      </c>
      <c r="C8887" s="56" t="s">
        <v>5792</v>
      </c>
      <c r="D8887" s="57" t="s">
        <v>5767</v>
      </c>
      <c r="E8887" s="72" t="s">
        <v>5760</v>
      </c>
      <c r="F8887" s="56" t="s">
        <v>5681</v>
      </c>
    </row>
    <row r="8888" spans="1:6" x14ac:dyDescent="0.25">
      <c r="A8888" s="56" t="s">
        <v>5255</v>
      </c>
      <c r="B8888" s="56" t="s">
        <v>5681</v>
      </c>
      <c r="C8888" s="56" t="s">
        <v>5792</v>
      </c>
      <c r="D8888" s="57" t="s">
        <v>5767</v>
      </c>
      <c r="E8888" s="72" t="s">
        <v>5760</v>
      </c>
      <c r="F8888" s="56" t="s">
        <v>5681</v>
      </c>
    </row>
    <row r="8889" spans="1:6" x14ac:dyDescent="0.25">
      <c r="A8889" s="56" t="s">
        <v>3281</v>
      </c>
      <c r="B8889" s="56" t="s">
        <v>5681</v>
      </c>
      <c r="C8889" s="56" t="s">
        <v>5792</v>
      </c>
      <c r="D8889" s="57" t="s">
        <v>5767</v>
      </c>
      <c r="E8889" s="72" t="s">
        <v>5760</v>
      </c>
      <c r="F8889" s="56" t="s">
        <v>5681</v>
      </c>
    </row>
    <row r="8890" spans="1:6" x14ac:dyDescent="0.25">
      <c r="A8890" s="56" t="s">
        <v>3001</v>
      </c>
      <c r="B8890" s="56" t="s">
        <v>5681</v>
      </c>
      <c r="C8890" s="56" t="s">
        <v>5792</v>
      </c>
      <c r="D8890" s="57" t="s">
        <v>5767</v>
      </c>
      <c r="E8890" s="72" t="s">
        <v>5760</v>
      </c>
      <c r="F8890" s="56" t="s">
        <v>5681</v>
      </c>
    </row>
    <row r="8891" spans="1:6" x14ac:dyDescent="0.25">
      <c r="A8891" s="56" t="s">
        <v>3002</v>
      </c>
      <c r="B8891" s="56" t="s">
        <v>5681</v>
      </c>
      <c r="C8891" s="56" t="s">
        <v>5792</v>
      </c>
      <c r="D8891" s="57" t="s">
        <v>5767</v>
      </c>
      <c r="E8891" s="72" t="s">
        <v>5760</v>
      </c>
      <c r="F8891" s="56" t="s">
        <v>5681</v>
      </c>
    </row>
    <row r="8892" spans="1:6" x14ac:dyDescent="0.25">
      <c r="A8892" s="56" t="s">
        <v>1192</v>
      </c>
      <c r="B8892" s="56" t="s">
        <v>5681</v>
      </c>
      <c r="C8892" s="56" t="s">
        <v>5792</v>
      </c>
      <c r="D8892" s="57" t="s">
        <v>5767</v>
      </c>
      <c r="E8892" s="72" t="s">
        <v>5760</v>
      </c>
      <c r="F8892" s="56" t="s">
        <v>5681</v>
      </c>
    </row>
    <row r="8893" spans="1:6" x14ac:dyDescent="0.25">
      <c r="A8893" s="56" t="s">
        <v>3003</v>
      </c>
      <c r="B8893" s="56" t="s">
        <v>5681</v>
      </c>
      <c r="C8893" s="56" t="s">
        <v>5792</v>
      </c>
      <c r="D8893" s="57" t="s">
        <v>5767</v>
      </c>
      <c r="E8893" s="72" t="s">
        <v>5760</v>
      </c>
      <c r="F8893" s="56" t="s">
        <v>5681</v>
      </c>
    </row>
    <row r="8894" spans="1:6" x14ac:dyDescent="0.25">
      <c r="A8894" s="56" t="s">
        <v>3004</v>
      </c>
      <c r="B8894" s="56" t="s">
        <v>5681</v>
      </c>
      <c r="C8894" s="56" t="s">
        <v>5792</v>
      </c>
      <c r="D8894" s="57" t="s">
        <v>5767</v>
      </c>
      <c r="E8894" s="72" t="s">
        <v>5760</v>
      </c>
      <c r="F8894" s="56" t="s">
        <v>5681</v>
      </c>
    </row>
    <row r="8895" spans="1:6" x14ac:dyDescent="0.25">
      <c r="A8895" s="56" t="s">
        <v>3005</v>
      </c>
      <c r="B8895" s="56" t="s">
        <v>5681</v>
      </c>
      <c r="C8895" s="56" t="s">
        <v>5792</v>
      </c>
      <c r="D8895" s="57" t="s">
        <v>5767</v>
      </c>
      <c r="E8895" s="72" t="s">
        <v>5760</v>
      </c>
      <c r="F8895" s="56" t="s">
        <v>5681</v>
      </c>
    </row>
    <row r="8896" spans="1:6" x14ac:dyDescent="0.25">
      <c r="A8896" s="56" t="s">
        <v>5256</v>
      </c>
      <c r="B8896" s="56" t="s">
        <v>5681</v>
      </c>
      <c r="C8896" s="56" t="s">
        <v>5792</v>
      </c>
      <c r="D8896" s="57" t="s">
        <v>5767</v>
      </c>
      <c r="E8896" s="72" t="s">
        <v>5760</v>
      </c>
      <c r="F8896" s="56" t="s">
        <v>5681</v>
      </c>
    </row>
    <row r="8897" spans="1:6" x14ac:dyDescent="0.25">
      <c r="A8897" s="56" t="s">
        <v>5257</v>
      </c>
      <c r="B8897" s="56" t="s">
        <v>5681</v>
      </c>
      <c r="C8897" s="56" t="s">
        <v>5792</v>
      </c>
      <c r="D8897" s="57" t="s">
        <v>5767</v>
      </c>
      <c r="E8897" s="72" t="s">
        <v>5760</v>
      </c>
      <c r="F8897" s="56" t="s">
        <v>5681</v>
      </c>
    </row>
    <row r="8898" spans="1:6" x14ac:dyDescent="0.25">
      <c r="A8898" s="56" t="s">
        <v>3006</v>
      </c>
      <c r="B8898" s="56" t="s">
        <v>5681</v>
      </c>
      <c r="C8898" s="56" t="s">
        <v>5792</v>
      </c>
      <c r="D8898" s="57" t="s">
        <v>5767</v>
      </c>
      <c r="E8898" s="72" t="s">
        <v>5760</v>
      </c>
      <c r="F8898" s="56" t="s">
        <v>5681</v>
      </c>
    </row>
    <row r="8899" spans="1:6" x14ac:dyDescent="0.25">
      <c r="A8899" s="56" t="s">
        <v>3007</v>
      </c>
      <c r="B8899" s="56" t="s">
        <v>5681</v>
      </c>
      <c r="C8899" s="56" t="s">
        <v>5792</v>
      </c>
      <c r="D8899" s="57" t="s">
        <v>5767</v>
      </c>
      <c r="E8899" s="72" t="s">
        <v>5760</v>
      </c>
      <c r="F8899" s="56" t="s">
        <v>5681</v>
      </c>
    </row>
    <row r="8900" spans="1:6" x14ac:dyDescent="0.25">
      <c r="A8900" s="56" t="s">
        <v>3008</v>
      </c>
      <c r="B8900" s="56" t="s">
        <v>5681</v>
      </c>
      <c r="C8900" s="56" t="s">
        <v>5792</v>
      </c>
      <c r="D8900" s="57" t="s">
        <v>5767</v>
      </c>
      <c r="E8900" s="72" t="s">
        <v>5760</v>
      </c>
      <c r="F8900" s="56" t="s">
        <v>5681</v>
      </c>
    </row>
    <row r="8901" spans="1:6" x14ac:dyDescent="0.25">
      <c r="A8901" s="56" t="s">
        <v>3009</v>
      </c>
      <c r="B8901" s="56" t="s">
        <v>5681</v>
      </c>
      <c r="C8901" s="56" t="s">
        <v>5792</v>
      </c>
      <c r="D8901" s="57" t="s">
        <v>5767</v>
      </c>
      <c r="E8901" s="72" t="s">
        <v>5760</v>
      </c>
      <c r="F8901" s="56" t="s">
        <v>5681</v>
      </c>
    </row>
    <row r="8902" spans="1:6" x14ac:dyDescent="0.25">
      <c r="A8902" s="56" t="s">
        <v>5258</v>
      </c>
      <c r="B8902" s="56" t="s">
        <v>5681</v>
      </c>
      <c r="C8902" s="56" t="s">
        <v>5792</v>
      </c>
      <c r="D8902" s="57" t="s">
        <v>5767</v>
      </c>
      <c r="E8902" s="72" t="s">
        <v>5760</v>
      </c>
      <c r="F8902" s="56" t="s">
        <v>5681</v>
      </c>
    </row>
    <row r="8903" spans="1:6" x14ac:dyDescent="0.25">
      <c r="A8903" s="56" t="s">
        <v>5259</v>
      </c>
      <c r="B8903" s="56" t="s">
        <v>5681</v>
      </c>
      <c r="C8903" s="56" t="s">
        <v>5792</v>
      </c>
      <c r="D8903" s="57" t="s">
        <v>5767</v>
      </c>
      <c r="E8903" s="72" t="s">
        <v>5760</v>
      </c>
      <c r="F8903" s="56" t="s">
        <v>5681</v>
      </c>
    </row>
    <row r="8904" spans="1:6" x14ac:dyDescent="0.25">
      <c r="A8904" s="56" t="s">
        <v>3010</v>
      </c>
      <c r="B8904" s="56" t="s">
        <v>5681</v>
      </c>
      <c r="C8904" s="56" t="s">
        <v>5792</v>
      </c>
      <c r="D8904" s="57" t="s">
        <v>5767</v>
      </c>
      <c r="E8904" s="72" t="s">
        <v>5760</v>
      </c>
      <c r="F8904" s="56" t="s">
        <v>5681</v>
      </c>
    </row>
    <row r="8905" spans="1:6" x14ac:dyDescent="0.25">
      <c r="A8905" s="56" t="s">
        <v>3011</v>
      </c>
      <c r="B8905" s="56" t="s">
        <v>5681</v>
      </c>
      <c r="C8905" s="56" t="s">
        <v>5792</v>
      </c>
      <c r="D8905" s="57" t="s">
        <v>5767</v>
      </c>
      <c r="E8905" s="72" t="s">
        <v>5760</v>
      </c>
      <c r="F8905" s="56" t="s">
        <v>5681</v>
      </c>
    </row>
    <row r="8906" spans="1:6" x14ac:dyDescent="0.25">
      <c r="A8906" s="56" t="s">
        <v>3013</v>
      </c>
      <c r="B8906" s="56" t="s">
        <v>5681</v>
      </c>
      <c r="C8906" s="56" t="s">
        <v>5792</v>
      </c>
      <c r="D8906" s="57" t="s">
        <v>5767</v>
      </c>
      <c r="E8906" s="72" t="s">
        <v>5760</v>
      </c>
      <c r="F8906" s="56" t="s">
        <v>5681</v>
      </c>
    </row>
    <row r="8907" spans="1:6" x14ac:dyDescent="0.25">
      <c r="A8907" s="56" t="s">
        <v>3014</v>
      </c>
      <c r="B8907" s="56" t="s">
        <v>5681</v>
      </c>
      <c r="C8907" s="56" t="s">
        <v>5792</v>
      </c>
      <c r="D8907" s="57" t="s">
        <v>5767</v>
      </c>
      <c r="E8907" s="72" t="s">
        <v>5760</v>
      </c>
      <c r="F8907" s="56" t="s">
        <v>5681</v>
      </c>
    </row>
    <row r="8908" spans="1:6" x14ac:dyDescent="0.25">
      <c r="A8908" s="56" t="s">
        <v>3015</v>
      </c>
      <c r="B8908" s="56" t="s">
        <v>5681</v>
      </c>
      <c r="C8908" s="56" t="s">
        <v>5792</v>
      </c>
      <c r="D8908" s="57" t="s">
        <v>5767</v>
      </c>
      <c r="E8908" s="72" t="s">
        <v>5760</v>
      </c>
      <c r="F8908" s="56" t="s">
        <v>5681</v>
      </c>
    </row>
    <row r="8909" spans="1:6" x14ac:dyDescent="0.25">
      <c r="A8909" s="56" t="s">
        <v>5260</v>
      </c>
      <c r="B8909" s="56" t="s">
        <v>5681</v>
      </c>
      <c r="C8909" s="56" t="s">
        <v>5792</v>
      </c>
      <c r="D8909" s="57" t="s">
        <v>5767</v>
      </c>
      <c r="E8909" s="72" t="s">
        <v>5760</v>
      </c>
      <c r="F8909" s="56" t="s">
        <v>5681</v>
      </c>
    </row>
    <row r="8910" spans="1:6" x14ac:dyDescent="0.25">
      <c r="A8910" s="56" t="s">
        <v>3016</v>
      </c>
      <c r="B8910" s="56" t="s">
        <v>5681</v>
      </c>
      <c r="C8910" s="56" t="s">
        <v>5792</v>
      </c>
      <c r="D8910" s="57" t="s">
        <v>5767</v>
      </c>
      <c r="E8910" s="72" t="s">
        <v>5760</v>
      </c>
      <c r="F8910" s="56" t="s">
        <v>5681</v>
      </c>
    </row>
    <row r="8911" spans="1:6" x14ac:dyDescent="0.25">
      <c r="A8911" s="56" t="s">
        <v>5261</v>
      </c>
      <c r="B8911" s="56" t="s">
        <v>5681</v>
      </c>
      <c r="C8911" s="56" t="s">
        <v>5792</v>
      </c>
      <c r="D8911" s="57" t="s">
        <v>5767</v>
      </c>
      <c r="E8911" s="72" t="s">
        <v>5760</v>
      </c>
      <c r="F8911" s="56" t="s">
        <v>5681</v>
      </c>
    </row>
    <row r="8912" spans="1:6" x14ac:dyDescent="0.25">
      <c r="A8912" s="56" t="s">
        <v>3017</v>
      </c>
      <c r="B8912" s="56" t="s">
        <v>5681</v>
      </c>
      <c r="C8912" s="56" t="s">
        <v>5792</v>
      </c>
      <c r="D8912" s="57" t="s">
        <v>5767</v>
      </c>
      <c r="E8912" s="72" t="s">
        <v>5760</v>
      </c>
      <c r="F8912" s="56" t="s">
        <v>5681</v>
      </c>
    </row>
    <row r="8913" spans="1:6" x14ac:dyDescent="0.25">
      <c r="A8913" s="56" t="s">
        <v>5262</v>
      </c>
      <c r="B8913" s="56" t="s">
        <v>5681</v>
      </c>
      <c r="C8913" s="56" t="s">
        <v>5792</v>
      </c>
      <c r="D8913" s="57" t="s">
        <v>5767</v>
      </c>
      <c r="E8913" s="72" t="s">
        <v>5760</v>
      </c>
      <c r="F8913" s="56" t="s">
        <v>5681</v>
      </c>
    </row>
    <row r="8914" spans="1:6" x14ac:dyDescent="0.25">
      <c r="A8914" s="56" t="s">
        <v>5263</v>
      </c>
      <c r="B8914" s="56" t="s">
        <v>5681</v>
      </c>
      <c r="C8914" s="56" t="s">
        <v>5792</v>
      </c>
      <c r="D8914" s="57" t="s">
        <v>5767</v>
      </c>
      <c r="E8914" s="72" t="s">
        <v>5760</v>
      </c>
      <c r="F8914" s="56" t="s">
        <v>5681</v>
      </c>
    </row>
    <row r="8915" spans="1:6" x14ac:dyDescent="0.25">
      <c r="A8915" s="56" t="s">
        <v>3018</v>
      </c>
      <c r="B8915" s="56" t="s">
        <v>5681</v>
      </c>
      <c r="C8915" s="56" t="s">
        <v>5792</v>
      </c>
      <c r="D8915" s="57" t="s">
        <v>5767</v>
      </c>
      <c r="E8915" s="72" t="s">
        <v>5760</v>
      </c>
      <c r="F8915" s="56" t="s">
        <v>5681</v>
      </c>
    </row>
    <row r="8916" spans="1:6" x14ac:dyDescent="0.25">
      <c r="A8916" s="56" t="s">
        <v>5264</v>
      </c>
      <c r="B8916" s="56" t="s">
        <v>5681</v>
      </c>
      <c r="C8916" s="56" t="s">
        <v>5792</v>
      </c>
      <c r="D8916" s="57" t="s">
        <v>5767</v>
      </c>
      <c r="E8916" s="72" t="s">
        <v>5760</v>
      </c>
      <c r="F8916" s="56" t="s">
        <v>5681</v>
      </c>
    </row>
    <row r="8917" spans="1:6" x14ac:dyDescent="0.25">
      <c r="A8917" s="56" t="s">
        <v>165</v>
      </c>
      <c r="B8917" s="56" t="s">
        <v>5681</v>
      </c>
      <c r="C8917" s="56" t="s">
        <v>5792</v>
      </c>
      <c r="D8917" s="57" t="s">
        <v>5767</v>
      </c>
      <c r="E8917" s="72" t="s">
        <v>5760</v>
      </c>
      <c r="F8917" s="56" t="s">
        <v>5681</v>
      </c>
    </row>
    <row r="8918" spans="1:6" x14ac:dyDescent="0.25">
      <c r="A8918" s="56" t="s">
        <v>3019</v>
      </c>
      <c r="B8918" s="56" t="s">
        <v>5681</v>
      </c>
      <c r="C8918" s="56" t="s">
        <v>5792</v>
      </c>
      <c r="D8918" s="57" t="s">
        <v>5767</v>
      </c>
      <c r="E8918" s="72" t="s">
        <v>5760</v>
      </c>
      <c r="F8918" s="56" t="s">
        <v>5681</v>
      </c>
    </row>
    <row r="8919" spans="1:6" x14ac:dyDescent="0.25">
      <c r="A8919" s="56" t="s">
        <v>5265</v>
      </c>
      <c r="B8919" s="56" t="s">
        <v>5681</v>
      </c>
      <c r="C8919" s="56" t="s">
        <v>5792</v>
      </c>
      <c r="D8919" s="57" t="s">
        <v>5767</v>
      </c>
      <c r="E8919" s="72" t="s">
        <v>5760</v>
      </c>
      <c r="F8919" s="56" t="s">
        <v>5681</v>
      </c>
    </row>
    <row r="8920" spans="1:6" x14ac:dyDescent="0.25">
      <c r="A8920" s="56" t="s">
        <v>5266</v>
      </c>
      <c r="B8920" s="56" t="s">
        <v>5681</v>
      </c>
      <c r="C8920" s="56" t="s">
        <v>5792</v>
      </c>
      <c r="D8920" s="57" t="s">
        <v>5767</v>
      </c>
      <c r="E8920" s="72" t="s">
        <v>5760</v>
      </c>
      <c r="F8920" s="56" t="s">
        <v>5681</v>
      </c>
    </row>
    <row r="8921" spans="1:6" x14ac:dyDescent="0.25">
      <c r="A8921" s="56" t="s">
        <v>3020</v>
      </c>
      <c r="B8921" s="56" t="s">
        <v>5682</v>
      </c>
      <c r="C8921" s="56" t="s">
        <v>5794</v>
      </c>
      <c r="D8921" s="57" t="s">
        <v>5767</v>
      </c>
      <c r="E8921" s="72" t="s">
        <v>5760</v>
      </c>
      <c r="F8921" s="56" t="s">
        <v>5682</v>
      </c>
    </row>
    <row r="8922" spans="1:6" x14ac:dyDescent="0.25">
      <c r="A8922" s="56" t="s">
        <v>1172</v>
      </c>
      <c r="B8922" s="56" t="s">
        <v>5682</v>
      </c>
      <c r="C8922" s="56" t="s">
        <v>5794</v>
      </c>
      <c r="D8922" s="57" t="s">
        <v>5767</v>
      </c>
      <c r="E8922" s="72" t="s">
        <v>5760</v>
      </c>
      <c r="F8922" s="56" t="s">
        <v>5682</v>
      </c>
    </row>
    <row r="8923" spans="1:6" x14ac:dyDescent="0.25">
      <c r="A8923" s="56" t="s">
        <v>5267</v>
      </c>
      <c r="B8923" s="56" t="s">
        <v>5682</v>
      </c>
      <c r="C8923" s="56" t="s">
        <v>5794</v>
      </c>
      <c r="D8923" s="57" t="s">
        <v>5767</v>
      </c>
      <c r="E8923" s="72" t="s">
        <v>5760</v>
      </c>
      <c r="F8923" s="56" t="s">
        <v>5682</v>
      </c>
    </row>
    <row r="8924" spans="1:6" x14ac:dyDescent="0.25">
      <c r="A8924" s="56" t="s">
        <v>3021</v>
      </c>
      <c r="B8924" s="56" t="s">
        <v>5682</v>
      </c>
      <c r="C8924" s="56" t="s">
        <v>5794</v>
      </c>
      <c r="D8924" s="57" t="s">
        <v>5767</v>
      </c>
      <c r="E8924" s="72" t="s">
        <v>5760</v>
      </c>
      <c r="F8924" s="56" t="s">
        <v>5682</v>
      </c>
    </row>
    <row r="8925" spans="1:6" x14ac:dyDescent="0.25">
      <c r="A8925" s="56" t="s">
        <v>5268</v>
      </c>
      <c r="B8925" s="56" t="s">
        <v>5682</v>
      </c>
      <c r="C8925" s="56" t="s">
        <v>5794</v>
      </c>
      <c r="D8925" s="57" t="s">
        <v>5767</v>
      </c>
      <c r="E8925" s="72" t="s">
        <v>5760</v>
      </c>
      <c r="F8925" s="56" t="s">
        <v>5682</v>
      </c>
    </row>
    <row r="8926" spans="1:6" x14ac:dyDescent="0.25">
      <c r="A8926" s="56" t="s">
        <v>3022</v>
      </c>
      <c r="B8926" s="56" t="s">
        <v>5682</v>
      </c>
      <c r="C8926" s="56" t="s">
        <v>5794</v>
      </c>
      <c r="D8926" s="57" t="s">
        <v>5767</v>
      </c>
      <c r="E8926" s="72" t="s">
        <v>5760</v>
      </c>
      <c r="F8926" s="56" t="s">
        <v>5682</v>
      </c>
    </row>
    <row r="8927" spans="1:6" x14ac:dyDescent="0.25">
      <c r="A8927" s="56" t="s">
        <v>3023</v>
      </c>
      <c r="B8927" s="56" t="s">
        <v>5682</v>
      </c>
      <c r="C8927" s="56" t="s">
        <v>5794</v>
      </c>
      <c r="D8927" s="57" t="s">
        <v>5767</v>
      </c>
      <c r="E8927" s="72" t="s">
        <v>5760</v>
      </c>
      <c r="F8927" s="56" t="s">
        <v>5682</v>
      </c>
    </row>
    <row r="8928" spans="1:6" x14ac:dyDescent="0.25">
      <c r="A8928" s="56" t="s">
        <v>3040</v>
      </c>
      <c r="B8928" s="56" t="s">
        <v>5682</v>
      </c>
      <c r="C8928" s="56" t="s">
        <v>5794</v>
      </c>
      <c r="D8928" s="57" t="s">
        <v>5767</v>
      </c>
      <c r="E8928" s="72" t="s">
        <v>5760</v>
      </c>
      <c r="F8928" s="56" t="s">
        <v>5682</v>
      </c>
    </row>
    <row r="8929" spans="1:6" x14ac:dyDescent="0.25">
      <c r="A8929" s="56" t="s">
        <v>5269</v>
      </c>
      <c r="B8929" s="56" t="s">
        <v>5682</v>
      </c>
      <c r="C8929" s="56" t="s">
        <v>5794</v>
      </c>
      <c r="D8929" s="57" t="s">
        <v>5767</v>
      </c>
      <c r="E8929" s="72" t="s">
        <v>5760</v>
      </c>
      <c r="F8929" s="56" t="s">
        <v>5682</v>
      </c>
    </row>
    <row r="8930" spans="1:6" x14ac:dyDescent="0.25">
      <c r="A8930" s="56" t="s">
        <v>3024</v>
      </c>
      <c r="B8930" s="56" t="s">
        <v>5682</v>
      </c>
      <c r="C8930" s="56" t="s">
        <v>5794</v>
      </c>
      <c r="D8930" s="57" t="s">
        <v>5767</v>
      </c>
      <c r="E8930" s="72" t="s">
        <v>5760</v>
      </c>
      <c r="F8930" s="56" t="s">
        <v>5682</v>
      </c>
    </row>
    <row r="8931" spans="1:6" x14ac:dyDescent="0.25">
      <c r="A8931" s="56" t="s">
        <v>5270</v>
      </c>
      <c r="B8931" s="56" t="s">
        <v>5682</v>
      </c>
      <c r="C8931" s="56" t="s">
        <v>5794</v>
      </c>
      <c r="D8931" s="57" t="s">
        <v>5767</v>
      </c>
      <c r="E8931" s="72" t="s">
        <v>5760</v>
      </c>
      <c r="F8931" s="56" t="s">
        <v>5682</v>
      </c>
    </row>
    <row r="8932" spans="1:6" x14ac:dyDescent="0.25">
      <c r="A8932" s="56" t="s">
        <v>3025</v>
      </c>
      <c r="B8932" s="56" t="s">
        <v>5682</v>
      </c>
      <c r="C8932" s="56" t="s">
        <v>5794</v>
      </c>
      <c r="D8932" s="57" t="s">
        <v>5767</v>
      </c>
      <c r="E8932" s="72" t="s">
        <v>5760</v>
      </c>
      <c r="F8932" s="56" t="s">
        <v>5682</v>
      </c>
    </row>
    <row r="8933" spans="1:6" x14ac:dyDescent="0.25">
      <c r="A8933" s="56" t="s">
        <v>3026</v>
      </c>
      <c r="B8933" s="56" t="s">
        <v>5682</v>
      </c>
      <c r="C8933" s="56" t="s">
        <v>5794</v>
      </c>
      <c r="D8933" s="57" t="s">
        <v>5767</v>
      </c>
      <c r="E8933" s="72" t="s">
        <v>5760</v>
      </c>
      <c r="F8933" s="56" t="s">
        <v>5682</v>
      </c>
    </row>
    <row r="8934" spans="1:6" x14ac:dyDescent="0.25">
      <c r="A8934" s="56" t="s">
        <v>3027</v>
      </c>
      <c r="B8934" s="56" t="s">
        <v>5682</v>
      </c>
      <c r="C8934" s="56" t="s">
        <v>5794</v>
      </c>
      <c r="D8934" s="57" t="s">
        <v>5767</v>
      </c>
      <c r="E8934" s="72" t="s">
        <v>5760</v>
      </c>
      <c r="F8934" s="56" t="s">
        <v>5682</v>
      </c>
    </row>
    <row r="8935" spans="1:6" x14ac:dyDescent="0.25">
      <c r="A8935" s="56" t="s">
        <v>5271</v>
      </c>
      <c r="B8935" s="56" t="s">
        <v>5682</v>
      </c>
      <c r="C8935" s="56" t="s">
        <v>5794</v>
      </c>
      <c r="D8935" s="57" t="s">
        <v>5767</v>
      </c>
      <c r="E8935" s="72" t="s">
        <v>5760</v>
      </c>
      <c r="F8935" s="56" t="s">
        <v>5682</v>
      </c>
    </row>
    <row r="8936" spans="1:6" x14ac:dyDescent="0.25">
      <c r="A8936" s="56" t="s">
        <v>5272</v>
      </c>
      <c r="B8936" s="56" t="s">
        <v>5682</v>
      </c>
      <c r="C8936" s="56" t="s">
        <v>5794</v>
      </c>
      <c r="D8936" s="57" t="s">
        <v>5767</v>
      </c>
      <c r="E8936" s="72" t="s">
        <v>5760</v>
      </c>
      <c r="F8936" s="56" t="s">
        <v>5682</v>
      </c>
    </row>
    <row r="8937" spans="1:6" x14ac:dyDescent="0.25">
      <c r="A8937" s="56" t="s">
        <v>5273</v>
      </c>
      <c r="B8937" s="56" t="s">
        <v>5682</v>
      </c>
      <c r="C8937" s="56" t="s">
        <v>5794</v>
      </c>
      <c r="D8937" s="57" t="s">
        <v>5767</v>
      </c>
      <c r="E8937" s="72" t="s">
        <v>5760</v>
      </c>
      <c r="F8937" s="56" t="s">
        <v>5682</v>
      </c>
    </row>
    <row r="8938" spans="1:6" x14ac:dyDescent="0.25">
      <c r="A8938" s="56" t="s">
        <v>3028</v>
      </c>
      <c r="B8938" s="56" t="s">
        <v>5682</v>
      </c>
      <c r="C8938" s="56" t="s">
        <v>5794</v>
      </c>
      <c r="D8938" s="57" t="s">
        <v>5767</v>
      </c>
      <c r="E8938" s="72" t="s">
        <v>5760</v>
      </c>
      <c r="F8938" s="56" t="s">
        <v>5682</v>
      </c>
    </row>
    <row r="8939" spans="1:6" x14ac:dyDescent="0.25">
      <c r="A8939" s="56" t="s">
        <v>3029</v>
      </c>
      <c r="B8939" s="56" t="s">
        <v>5682</v>
      </c>
      <c r="C8939" s="56" t="s">
        <v>5794</v>
      </c>
      <c r="D8939" s="57" t="s">
        <v>5767</v>
      </c>
      <c r="E8939" s="72" t="s">
        <v>5760</v>
      </c>
      <c r="F8939" s="56" t="s">
        <v>5682</v>
      </c>
    </row>
    <row r="8940" spans="1:6" x14ac:dyDescent="0.25">
      <c r="A8940" s="56" t="s">
        <v>3030</v>
      </c>
      <c r="B8940" s="56" t="s">
        <v>5682</v>
      </c>
      <c r="C8940" s="56" t="s">
        <v>5794</v>
      </c>
      <c r="D8940" s="57" t="s">
        <v>5767</v>
      </c>
      <c r="E8940" s="72" t="s">
        <v>5760</v>
      </c>
      <c r="F8940" s="56" t="s">
        <v>5682</v>
      </c>
    </row>
    <row r="8941" spans="1:6" x14ac:dyDescent="0.25">
      <c r="A8941" s="56" t="s">
        <v>3031</v>
      </c>
      <c r="B8941" s="56" t="s">
        <v>5682</v>
      </c>
      <c r="C8941" s="56" t="s">
        <v>5794</v>
      </c>
      <c r="D8941" s="57" t="s">
        <v>5767</v>
      </c>
      <c r="E8941" s="72" t="s">
        <v>5760</v>
      </c>
      <c r="F8941" s="56" t="s">
        <v>5682</v>
      </c>
    </row>
    <row r="8942" spans="1:6" x14ac:dyDescent="0.25">
      <c r="A8942" s="56" t="s">
        <v>3032</v>
      </c>
      <c r="B8942" s="56" t="s">
        <v>5682</v>
      </c>
      <c r="C8942" s="56" t="s">
        <v>5794</v>
      </c>
      <c r="D8942" s="57" t="s">
        <v>5767</v>
      </c>
      <c r="E8942" s="72" t="s">
        <v>5760</v>
      </c>
      <c r="F8942" s="56" t="s">
        <v>5682</v>
      </c>
    </row>
    <row r="8943" spans="1:6" x14ac:dyDescent="0.25">
      <c r="A8943" s="56" t="s">
        <v>5274</v>
      </c>
      <c r="B8943" s="56" t="s">
        <v>5682</v>
      </c>
      <c r="C8943" s="56" t="s">
        <v>5794</v>
      </c>
      <c r="D8943" s="57" t="s">
        <v>5767</v>
      </c>
      <c r="E8943" s="72" t="s">
        <v>5760</v>
      </c>
      <c r="F8943" s="56" t="s">
        <v>5682</v>
      </c>
    </row>
    <row r="8944" spans="1:6" x14ac:dyDescent="0.25">
      <c r="A8944" s="56" t="s">
        <v>3033</v>
      </c>
      <c r="B8944" s="56" t="s">
        <v>5682</v>
      </c>
      <c r="C8944" s="56" t="s">
        <v>5794</v>
      </c>
      <c r="D8944" s="57" t="s">
        <v>5767</v>
      </c>
      <c r="E8944" s="72" t="s">
        <v>5760</v>
      </c>
      <c r="F8944" s="56" t="s">
        <v>5682</v>
      </c>
    </row>
    <row r="8945" spans="1:6" x14ac:dyDescent="0.25">
      <c r="A8945" s="56" t="s">
        <v>5275</v>
      </c>
      <c r="B8945" s="56" t="s">
        <v>5682</v>
      </c>
      <c r="C8945" s="56" t="s">
        <v>5794</v>
      </c>
      <c r="D8945" s="57" t="s">
        <v>5767</v>
      </c>
      <c r="E8945" s="72" t="s">
        <v>5760</v>
      </c>
      <c r="F8945" s="56" t="s">
        <v>5682</v>
      </c>
    </row>
    <row r="8946" spans="1:6" x14ac:dyDescent="0.25">
      <c r="A8946" s="56" t="s">
        <v>3034</v>
      </c>
      <c r="B8946" s="56" t="s">
        <v>5682</v>
      </c>
      <c r="C8946" s="56" t="s">
        <v>5794</v>
      </c>
      <c r="D8946" s="57" t="s">
        <v>5767</v>
      </c>
      <c r="E8946" s="72" t="s">
        <v>5760</v>
      </c>
      <c r="F8946" s="56" t="s">
        <v>5682</v>
      </c>
    </row>
    <row r="8947" spans="1:6" x14ac:dyDescent="0.25">
      <c r="A8947" s="56" t="s">
        <v>5276</v>
      </c>
      <c r="B8947" s="56" t="s">
        <v>5682</v>
      </c>
      <c r="C8947" s="56" t="s">
        <v>5794</v>
      </c>
      <c r="D8947" s="57" t="s">
        <v>5767</v>
      </c>
      <c r="E8947" s="72" t="s">
        <v>5760</v>
      </c>
      <c r="F8947" s="56" t="s">
        <v>5682</v>
      </c>
    </row>
    <row r="8948" spans="1:6" x14ac:dyDescent="0.25">
      <c r="A8948" s="56" t="s">
        <v>5277</v>
      </c>
      <c r="B8948" s="56" t="s">
        <v>5682</v>
      </c>
      <c r="C8948" s="56" t="s">
        <v>5794</v>
      </c>
      <c r="D8948" s="57" t="s">
        <v>5767</v>
      </c>
      <c r="E8948" s="72" t="s">
        <v>5760</v>
      </c>
      <c r="F8948" s="56" t="s">
        <v>5682</v>
      </c>
    </row>
    <row r="8949" spans="1:6" x14ac:dyDescent="0.25">
      <c r="A8949" s="56" t="s">
        <v>4744</v>
      </c>
      <c r="B8949" s="56" t="s">
        <v>5682</v>
      </c>
      <c r="C8949" s="56" t="s">
        <v>5794</v>
      </c>
      <c r="D8949" s="57" t="s">
        <v>5767</v>
      </c>
      <c r="E8949" s="72" t="s">
        <v>5760</v>
      </c>
      <c r="F8949" s="56" t="s">
        <v>5682</v>
      </c>
    </row>
    <row r="8950" spans="1:6" x14ac:dyDescent="0.25">
      <c r="A8950" s="56" t="s">
        <v>5278</v>
      </c>
      <c r="B8950" s="56" t="s">
        <v>5682</v>
      </c>
      <c r="C8950" s="56" t="s">
        <v>5794</v>
      </c>
      <c r="D8950" s="57" t="s">
        <v>5767</v>
      </c>
      <c r="E8950" s="72" t="s">
        <v>5760</v>
      </c>
      <c r="F8950" s="56" t="s">
        <v>5682</v>
      </c>
    </row>
    <row r="8951" spans="1:6" x14ac:dyDescent="0.25">
      <c r="A8951" s="56" t="s">
        <v>3035</v>
      </c>
      <c r="B8951" s="56" t="s">
        <v>5682</v>
      </c>
      <c r="C8951" s="56" t="s">
        <v>5794</v>
      </c>
      <c r="D8951" s="57" t="s">
        <v>5767</v>
      </c>
      <c r="E8951" s="72" t="s">
        <v>5760</v>
      </c>
      <c r="F8951" s="56" t="s">
        <v>5682</v>
      </c>
    </row>
    <row r="8952" spans="1:6" x14ac:dyDescent="0.25">
      <c r="A8952" s="56" t="s">
        <v>5279</v>
      </c>
      <c r="B8952" s="56" t="s">
        <v>5682</v>
      </c>
      <c r="C8952" s="56" t="s">
        <v>5794</v>
      </c>
      <c r="D8952" s="57" t="s">
        <v>5767</v>
      </c>
      <c r="E8952" s="72" t="s">
        <v>5760</v>
      </c>
      <c r="F8952" s="56" t="s">
        <v>5682</v>
      </c>
    </row>
    <row r="8953" spans="1:6" x14ac:dyDescent="0.25">
      <c r="A8953" s="56" t="s">
        <v>3036</v>
      </c>
      <c r="B8953" s="56" t="s">
        <v>5682</v>
      </c>
      <c r="C8953" s="56" t="s">
        <v>5794</v>
      </c>
      <c r="D8953" s="57" t="s">
        <v>5767</v>
      </c>
      <c r="E8953" s="72" t="s">
        <v>5760</v>
      </c>
      <c r="F8953" s="56" t="s">
        <v>5682</v>
      </c>
    </row>
    <row r="8954" spans="1:6" x14ac:dyDescent="0.25">
      <c r="A8954" s="56" t="s">
        <v>3037</v>
      </c>
      <c r="B8954" s="56" t="s">
        <v>5682</v>
      </c>
      <c r="C8954" s="56" t="s">
        <v>5794</v>
      </c>
      <c r="D8954" s="57" t="s">
        <v>5767</v>
      </c>
      <c r="E8954" s="72" t="s">
        <v>5760</v>
      </c>
      <c r="F8954" s="56" t="s">
        <v>5682</v>
      </c>
    </row>
    <row r="8955" spans="1:6" x14ac:dyDescent="0.25">
      <c r="A8955" s="56" t="s">
        <v>3038</v>
      </c>
      <c r="B8955" s="56" t="s">
        <v>5682</v>
      </c>
      <c r="C8955" s="56" t="s">
        <v>5794</v>
      </c>
      <c r="D8955" s="57" t="s">
        <v>5767</v>
      </c>
      <c r="E8955" s="72" t="s">
        <v>5760</v>
      </c>
      <c r="F8955" s="56" t="s">
        <v>5682</v>
      </c>
    </row>
    <row r="8956" spans="1:6" x14ac:dyDescent="0.25">
      <c r="A8956" s="56" t="s">
        <v>5280</v>
      </c>
      <c r="B8956" s="56" t="s">
        <v>5682</v>
      </c>
      <c r="C8956" s="56" t="s">
        <v>5794</v>
      </c>
      <c r="D8956" s="57" t="s">
        <v>5767</v>
      </c>
      <c r="E8956" s="72" t="s">
        <v>5760</v>
      </c>
      <c r="F8956" s="56" t="s">
        <v>5682</v>
      </c>
    </row>
    <row r="8957" spans="1:6" x14ac:dyDescent="0.25">
      <c r="A8957" s="56" t="s">
        <v>5281</v>
      </c>
      <c r="B8957" s="56" t="s">
        <v>5682</v>
      </c>
      <c r="C8957" s="56" t="s">
        <v>5794</v>
      </c>
      <c r="D8957" s="57" t="s">
        <v>5767</v>
      </c>
      <c r="E8957" s="72" t="s">
        <v>5760</v>
      </c>
      <c r="F8957" s="56" t="s">
        <v>5682</v>
      </c>
    </row>
    <row r="8958" spans="1:6" x14ac:dyDescent="0.25">
      <c r="A8958" s="56" t="s">
        <v>5282</v>
      </c>
      <c r="B8958" s="56" t="s">
        <v>5682</v>
      </c>
      <c r="C8958" s="56" t="s">
        <v>5794</v>
      </c>
      <c r="D8958" s="57" t="s">
        <v>5767</v>
      </c>
      <c r="E8958" s="72" t="s">
        <v>5760</v>
      </c>
      <c r="F8958" s="56" t="s">
        <v>5682</v>
      </c>
    </row>
    <row r="8959" spans="1:6" x14ac:dyDescent="0.25">
      <c r="A8959" s="56" t="s">
        <v>5283</v>
      </c>
      <c r="B8959" s="56" t="s">
        <v>5682</v>
      </c>
      <c r="C8959" s="56" t="s">
        <v>5794</v>
      </c>
      <c r="D8959" s="57" t="s">
        <v>5767</v>
      </c>
      <c r="E8959" s="72" t="s">
        <v>5760</v>
      </c>
      <c r="F8959" s="56" t="s">
        <v>5682</v>
      </c>
    </row>
    <row r="8960" spans="1:6" x14ac:dyDescent="0.25">
      <c r="A8960" s="56" t="s">
        <v>168</v>
      </c>
      <c r="B8960" s="56" t="s">
        <v>1705</v>
      </c>
      <c r="C8960" s="56" t="s">
        <v>5781</v>
      </c>
      <c r="D8960" s="57" t="s">
        <v>5767</v>
      </c>
      <c r="E8960" s="72" t="s">
        <v>5761</v>
      </c>
      <c r="F8960" s="56" t="s">
        <v>1705</v>
      </c>
    </row>
    <row r="8961" spans="1:6" x14ac:dyDescent="0.25">
      <c r="A8961" s="56" t="s">
        <v>4361</v>
      </c>
      <c r="B8961" s="56" t="s">
        <v>1705</v>
      </c>
      <c r="C8961" s="56" t="s">
        <v>5781</v>
      </c>
      <c r="D8961" s="57" t="s">
        <v>5767</v>
      </c>
      <c r="E8961" s="72" t="s">
        <v>5761</v>
      </c>
      <c r="F8961" s="56" t="s">
        <v>1705</v>
      </c>
    </row>
    <row r="8962" spans="1:6" x14ac:dyDescent="0.25">
      <c r="A8962" s="56" t="s">
        <v>4731</v>
      </c>
      <c r="B8962" s="56" t="s">
        <v>1705</v>
      </c>
      <c r="C8962" s="56" t="s">
        <v>5781</v>
      </c>
      <c r="D8962" s="57" t="s">
        <v>5767</v>
      </c>
      <c r="E8962" s="72" t="s">
        <v>5761</v>
      </c>
      <c r="F8962" s="56" t="s">
        <v>1705</v>
      </c>
    </row>
    <row r="8963" spans="1:6" x14ac:dyDescent="0.25">
      <c r="A8963" s="56" t="s">
        <v>5286</v>
      </c>
      <c r="B8963" s="56" t="s">
        <v>1705</v>
      </c>
      <c r="C8963" s="56" t="s">
        <v>5781</v>
      </c>
      <c r="D8963" s="57" t="s">
        <v>5767</v>
      </c>
      <c r="E8963" s="72" t="s">
        <v>5761</v>
      </c>
      <c r="F8963" s="56" t="s">
        <v>1705</v>
      </c>
    </row>
    <row r="8964" spans="1:6" x14ac:dyDescent="0.25">
      <c r="A8964" s="56" t="s">
        <v>282</v>
      </c>
      <c r="B8964" s="56" t="s">
        <v>1705</v>
      </c>
      <c r="C8964" s="56" t="s">
        <v>5781</v>
      </c>
      <c r="D8964" s="57" t="s">
        <v>5767</v>
      </c>
      <c r="E8964" s="72" t="s">
        <v>5761</v>
      </c>
      <c r="F8964" s="56" t="s">
        <v>1705</v>
      </c>
    </row>
    <row r="8965" spans="1:6" x14ac:dyDescent="0.25">
      <c r="A8965" s="56" t="s">
        <v>4031</v>
      </c>
      <c r="B8965" s="56" t="s">
        <v>1705</v>
      </c>
      <c r="C8965" s="56" t="s">
        <v>5781</v>
      </c>
      <c r="D8965" s="57" t="s">
        <v>5767</v>
      </c>
      <c r="E8965" s="72" t="s">
        <v>5761</v>
      </c>
      <c r="F8965" s="56" t="s">
        <v>1705</v>
      </c>
    </row>
    <row r="8966" spans="1:6" x14ac:dyDescent="0.25">
      <c r="A8966" s="56" t="s">
        <v>458</v>
      </c>
      <c r="B8966" s="56" t="s">
        <v>1705</v>
      </c>
      <c r="C8966" s="56" t="s">
        <v>5781</v>
      </c>
      <c r="D8966" s="57" t="s">
        <v>5767</v>
      </c>
      <c r="E8966" s="72" t="s">
        <v>5761</v>
      </c>
      <c r="F8966" s="56" t="s">
        <v>1705</v>
      </c>
    </row>
    <row r="8967" spans="1:6" x14ac:dyDescent="0.25">
      <c r="A8967" s="56" t="s">
        <v>4362</v>
      </c>
      <c r="B8967" s="56" t="s">
        <v>1705</v>
      </c>
      <c r="C8967" s="56" t="s">
        <v>5781</v>
      </c>
      <c r="D8967" s="57" t="s">
        <v>5767</v>
      </c>
      <c r="E8967" s="72" t="s">
        <v>5761</v>
      </c>
      <c r="F8967" s="56" t="s">
        <v>1705</v>
      </c>
    </row>
    <row r="8968" spans="1:6" x14ac:dyDescent="0.25">
      <c r="A8968" s="56" t="s">
        <v>4422</v>
      </c>
      <c r="B8968" s="56" t="s">
        <v>1705</v>
      </c>
      <c r="C8968" s="56" t="s">
        <v>5781</v>
      </c>
      <c r="D8968" s="57" t="s">
        <v>5767</v>
      </c>
      <c r="E8968" s="72" t="s">
        <v>5761</v>
      </c>
      <c r="F8968" s="56" t="s">
        <v>1705</v>
      </c>
    </row>
    <row r="8969" spans="1:6" x14ac:dyDescent="0.25">
      <c r="A8969" s="56" t="s">
        <v>398</v>
      </c>
      <c r="B8969" s="56" t="s">
        <v>1705</v>
      </c>
      <c r="C8969" s="56" t="s">
        <v>5781</v>
      </c>
      <c r="D8969" s="57" t="s">
        <v>5767</v>
      </c>
      <c r="E8969" s="72" t="s">
        <v>5761</v>
      </c>
      <c r="F8969" s="56" t="s">
        <v>1705</v>
      </c>
    </row>
    <row r="8970" spans="1:6" x14ac:dyDescent="0.25">
      <c r="A8970" s="56" t="s">
        <v>399</v>
      </c>
      <c r="B8970" s="56" t="s">
        <v>1705</v>
      </c>
      <c r="C8970" s="56" t="s">
        <v>5781</v>
      </c>
      <c r="D8970" s="57" t="s">
        <v>5767</v>
      </c>
      <c r="E8970" s="72" t="s">
        <v>5761</v>
      </c>
      <c r="F8970" s="56" t="s">
        <v>1705</v>
      </c>
    </row>
    <row r="8971" spans="1:6" x14ac:dyDescent="0.25">
      <c r="A8971" s="56" t="s">
        <v>4530</v>
      </c>
      <c r="B8971" s="56" t="s">
        <v>1705</v>
      </c>
      <c r="C8971" s="56" t="s">
        <v>5781</v>
      </c>
      <c r="D8971" s="57" t="s">
        <v>5767</v>
      </c>
      <c r="E8971" s="72" t="s">
        <v>5761</v>
      </c>
      <c r="F8971" s="56" t="s">
        <v>1705</v>
      </c>
    </row>
    <row r="8972" spans="1:6" x14ac:dyDescent="0.25">
      <c r="A8972" s="56" t="s">
        <v>5296</v>
      </c>
      <c r="B8972" s="56" t="s">
        <v>1705</v>
      </c>
      <c r="C8972" s="56" t="s">
        <v>5781</v>
      </c>
      <c r="D8972" s="57" t="s">
        <v>5767</v>
      </c>
      <c r="E8972" s="72" t="s">
        <v>5761</v>
      </c>
      <c r="F8972" s="56" t="s">
        <v>1705</v>
      </c>
    </row>
    <row r="8973" spans="1:6" x14ac:dyDescent="0.25">
      <c r="A8973" s="56" t="s">
        <v>4425</v>
      </c>
      <c r="B8973" s="56" t="s">
        <v>1705</v>
      </c>
      <c r="C8973" s="56" t="s">
        <v>5781</v>
      </c>
      <c r="D8973" s="57" t="s">
        <v>5767</v>
      </c>
      <c r="E8973" s="72" t="s">
        <v>5761</v>
      </c>
      <c r="F8973" s="56" t="s">
        <v>1705</v>
      </c>
    </row>
    <row r="8974" spans="1:6" x14ac:dyDescent="0.25">
      <c r="A8974" s="56" t="s">
        <v>4269</v>
      </c>
      <c r="B8974" s="56" t="s">
        <v>1705</v>
      </c>
      <c r="C8974" s="56" t="s">
        <v>5781</v>
      </c>
      <c r="D8974" s="57" t="s">
        <v>5767</v>
      </c>
      <c r="E8974" s="72" t="s">
        <v>5761</v>
      </c>
      <c r="F8974" s="56" t="s">
        <v>1705</v>
      </c>
    </row>
    <row r="8975" spans="1:6" x14ac:dyDescent="0.25">
      <c r="A8975" s="56" t="s">
        <v>639</v>
      </c>
      <c r="B8975" s="56" t="s">
        <v>1705</v>
      </c>
      <c r="C8975" s="56" t="s">
        <v>5781</v>
      </c>
      <c r="D8975" s="57" t="s">
        <v>5767</v>
      </c>
      <c r="E8975" s="72" t="s">
        <v>5761</v>
      </c>
      <c r="F8975" s="56" t="s">
        <v>1705</v>
      </c>
    </row>
    <row r="8976" spans="1:6" x14ac:dyDescent="0.25">
      <c r="A8976" s="56" t="s">
        <v>4531</v>
      </c>
      <c r="B8976" s="56" t="s">
        <v>1705</v>
      </c>
      <c r="C8976" s="56" t="s">
        <v>5781</v>
      </c>
      <c r="D8976" s="57" t="s">
        <v>5767</v>
      </c>
      <c r="E8976" s="72" t="s">
        <v>5761</v>
      </c>
      <c r="F8976" s="56" t="s">
        <v>1705</v>
      </c>
    </row>
    <row r="8977" spans="1:6" x14ac:dyDescent="0.25">
      <c r="A8977" s="56" t="s">
        <v>4702</v>
      </c>
      <c r="B8977" s="56" t="s">
        <v>1705</v>
      </c>
      <c r="C8977" s="56" t="s">
        <v>5781</v>
      </c>
      <c r="D8977" s="57" t="s">
        <v>5767</v>
      </c>
      <c r="E8977" s="72" t="s">
        <v>5761</v>
      </c>
      <c r="F8977" s="56" t="s">
        <v>1705</v>
      </c>
    </row>
    <row r="8978" spans="1:6" x14ac:dyDescent="0.25">
      <c r="A8978" s="56" t="s">
        <v>4585</v>
      </c>
      <c r="B8978" s="56" t="s">
        <v>1705</v>
      </c>
      <c r="C8978" s="56" t="s">
        <v>5781</v>
      </c>
      <c r="D8978" s="57" t="s">
        <v>5767</v>
      </c>
      <c r="E8978" s="72" t="s">
        <v>5761</v>
      </c>
      <c r="F8978" s="56" t="s">
        <v>1705</v>
      </c>
    </row>
    <row r="8979" spans="1:6" x14ac:dyDescent="0.25">
      <c r="A8979" s="56" t="s">
        <v>5289</v>
      </c>
      <c r="B8979" s="56" t="s">
        <v>1705</v>
      </c>
      <c r="C8979" s="56" t="s">
        <v>5781</v>
      </c>
      <c r="D8979" s="57" t="s">
        <v>5767</v>
      </c>
      <c r="E8979" s="72" t="s">
        <v>5761</v>
      </c>
      <c r="F8979" s="56" t="s">
        <v>1705</v>
      </c>
    </row>
    <row r="8980" spans="1:6" x14ac:dyDescent="0.25">
      <c r="A8980" s="56" t="s">
        <v>2009</v>
      </c>
      <c r="B8980" s="56" t="s">
        <v>1705</v>
      </c>
      <c r="C8980" s="56" t="s">
        <v>5781</v>
      </c>
      <c r="D8980" s="57" t="s">
        <v>5767</v>
      </c>
      <c r="E8980" s="72" t="s">
        <v>5761</v>
      </c>
      <c r="F8980" s="56" t="s">
        <v>1705</v>
      </c>
    </row>
    <row r="8981" spans="1:6" x14ac:dyDescent="0.25">
      <c r="A8981" s="56" t="s">
        <v>582</v>
      </c>
      <c r="B8981" s="56" t="s">
        <v>1705</v>
      </c>
      <c r="C8981" s="56" t="s">
        <v>5781</v>
      </c>
      <c r="D8981" s="57" t="s">
        <v>5767</v>
      </c>
      <c r="E8981" s="72" t="s">
        <v>5761</v>
      </c>
      <c r="F8981" s="56" t="s">
        <v>1705</v>
      </c>
    </row>
    <row r="8982" spans="1:6" x14ac:dyDescent="0.25">
      <c r="A8982" s="56" t="s">
        <v>4688</v>
      </c>
      <c r="B8982" s="56" t="s">
        <v>1705</v>
      </c>
      <c r="C8982" s="56" t="s">
        <v>5781</v>
      </c>
      <c r="D8982" s="57" t="s">
        <v>5767</v>
      </c>
      <c r="E8982" s="72" t="s">
        <v>5761</v>
      </c>
      <c r="F8982" s="56" t="s">
        <v>1705</v>
      </c>
    </row>
    <row r="8983" spans="1:6" x14ac:dyDescent="0.25">
      <c r="A8983" s="56" t="s">
        <v>465</v>
      </c>
      <c r="B8983" s="56" t="s">
        <v>1705</v>
      </c>
      <c r="C8983" s="56" t="s">
        <v>5781</v>
      </c>
      <c r="D8983" s="57" t="s">
        <v>5767</v>
      </c>
      <c r="E8983" s="72" t="s">
        <v>5761</v>
      </c>
      <c r="F8983" s="56" t="s">
        <v>1705</v>
      </c>
    </row>
    <row r="8984" spans="1:6" x14ac:dyDescent="0.25">
      <c r="A8984" s="56" t="s">
        <v>295</v>
      </c>
      <c r="B8984" s="56" t="s">
        <v>1705</v>
      </c>
      <c r="C8984" s="56" t="s">
        <v>5781</v>
      </c>
      <c r="D8984" s="57" t="s">
        <v>5767</v>
      </c>
      <c r="E8984" s="72" t="s">
        <v>5761</v>
      </c>
      <c r="F8984" s="56" t="s">
        <v>1705</v>
      </c>
    </row>
    <row r="8985" spans="1:6" x14ac:dyDescent="0.25">
      <c r="A8985" s="56" t="s">
        <v>4763</v>
      </c>
      <c r="B8985" s="56" t="s">
        <v>1705</v>
      </c>
      <c r="C8985" s="56" t="s">
        <v>5781</v>
      </c>
      <c r="D8985" s="57" t="s">
        <v>5767</v>
      </c>
      <c r="E8985" s="72" t="s">
        <v>5761</v>
      </c>
      <c r="F8985" s="56" t="s">
        <v>1705</v>
      </c>
    </row>
    <row r="8986" spans="1:6" x14ac:dyDescent="0.25">
      <c r="A8986" s="56" t="s">
        <v>3183</v>
      </c>
      <c r="B8986" s="56" t="s">
        <v>1705</v>
      </c>
      <c r="C8986" s="56" t="s">
        <v>5781</v>
      </c>
      <c r="D8986" s="57" t="s">
        <v>5767</v>
      </c>
      <c r="E8986" s="72" t="s">
        <v>5761</v>
      </c>
      <c r="F8986" s="56" t="s">
        <v>1705</v>
      </c>
    </row>
    <row r="8987" spans="1:6" x14ac:dyDescent="0.25">
      <c r="A8987" s="56" t="s">
        <v>227</v>
      </c>
      <c r="B8987" s="56" t="s">
        <v>1705</v>
      </c>
      <c r="C8987" s="56" t="s">
        <v>5781</v>
      </c>
      <c r="D8987" s="57" t="s">
        <v>5767</v>
      </c>
      <c r="E8987" s="72" t="s">
        <v>5761</v>
      </c>
      <c r="F8987" s="56" t="s">
        <v>1705</v>
      </c>
    </row>
    <row r="8988" spans="1:6" x14ac:dyDescent="0.25">
      <c r="A8988" s="56" t="s">
        <v>4353</v>
      </c>
      <c r="B8988" s="56" t="s">
        <v>1705</v>
      </c>
      <c r="C8988" s="56" t="s">
        <v>5781</v>
      </c>
      <c r="D8988" s="57" t="s">
        <v>5767</v>
      </c>
      <c r="E8988" s="72" t="s">
        <v>5761</v>
      </c>
      <c r="F8988" s="56" t="s">
        <v>1705</v>
      </c>
    </row>
    <row r="8989" spans="1:6" x14ac:dyDescent="0.25">
      <c r="A8989" s="56" t="s">
        <v>4489</v>
      </c>
      <c r="B8989" s="56" t="s">
        <v>1705</v>
      </c>
      <c r="C8989" s="56" t="s">
        <v>5781</v>
      </c>
      <c r="D8989" s="57" t="s">
        <v>5767</v>
      </c>
      <c r="E8989" s="72" t="s">
        <v>5761</v>
      </c>
      <c r="F8989" s="56" t="s">
        <v>1705</v>
      </c>
    </row>
    <row r="8990" spans="1:6" x14ac:dyDescent="0.25">
      <c r="A8990" s="56" t="s">
        <v>5249</v>
      </c>
      <c r="B8990" s="56" t="s">
        <v>1705</v>
      </c>
      <c r="C8990" s="56" t="s">
        <v>5781</v>
      </c>
      <c r="D8990" s="57" t="s">
        <v>5767</v>
      </c>
      <c r="E8990" s="72" t="s">
        <v>5761</v>
      </c>
      <c r="F8990" s="56" t="s">
        <v>1705</v>
      </c>
    </row>
    <row r="8991" spans="1:6" x14ac:dyDescent="0.25">
      <c r="A8991" s="56" t="s">
        <v>375</v>
      </c>
      <c r="B8991" s="56" t="s">
        <v>1705</v>
      </c>
      <c r="C8991" s="56" t="s">
        <v>5781</v>
      </c>
      <c r="D8991" s="57" t="s">
        <v>5767</v>
      </c>
      <c r="E8991" s="72" t="s">
        <v>5761</v>
      </c>
      <c r="F8991" s="56" t="s">
        <v>1705</v>
      </c>
    </row>
    <row r="8992" spans="1:6" x14ac:dyDescent="0.25">
      <c r="A8992" s="56" t="s">
        <v>4736</v>
      </c>
      <c r="B8992" s="56" t="s">
        <v>1705</v>
      </c>
      <c r="C8992" s="56" t="s">
        <v>5781</v>
      </c>
      <c r="D8992" s="57" t="s">
        <v>5767</v>
      </c>
      <c r="E8992" s="72" t="s">
        <v>5761</v>
      </c>
      <c r="F8992" s="56" t="s">
        <v>1705</v>
      </c>
    </row>
    <row r="8993" spans="1:6" x14ac:dyDescent="0.25">
      <c r="A8993" s="56" t="s">
        <v>3911</v>
      </c>
      <c r="B8993" s="56" t="s">
        <v>1705</v>
      </c>
      <c r="C8993" s="56" t="s">
        <v>5778</v>
      </c>
      <c r="D8993" s="57" t="s">
        <v>5767</v>
      </c>
      <c r="E8993" s="72" t="s">
        <v>5761</v>
      </c>
      <c r="F8993" s="56" t="s">
        <v>1705</v>
      </c>
    </row>
    <row r="8994" spans="1:6" x14ac:dyDescent="0.25">
      <c r="A8994" s="56" t="s">
        <v>407</v>
      </c>
      <c r="B8994" s="56" t="s">
        <v>1705</v>
      </c>
      <c r="C8994" s="56" t="s">
        <v>5778</v>
      </c>
      <c r="D8994" s="57" t="s">
        <v>5767</v>
      </c>
      <c r="E8994" s="72" t="s">
        <v>5761</v>
      </c>
      <c r="F8994" s="56" t="s">
        <v>1705</v>
      </c>
    </row>
    <row r="8995" spans="1:6" x14ac:dyDescent="0.25">
      <c r="A8995" s="56" t="s">
        <v>409</v>
      </c>
      <c r="B8995" s="56" t="s">
        <v>1705</v>
      </c>
      <c r="C8995" s="56" t="s">
        <v>5778</v>
      </c>
      <c r="D8995" s="57" t="s">
        <v>5767</v>
      </c>
      <c r="E8995" s="72" t="s">
        <v>5761</v>
      </c>
      <c r="F8995" s="56" t="s">
        <v>1705</v>
      </c>
    </row>
    <row r="8996" spans="1:6" x14ac:dyDescent="0.25">
      <c r="A8996" s="56" t="s">
        <v>411</v>
      </c>
      <c r="B8996" s="56" t="s">
        <v>1705</v>
      </c>
      <c r="C8996" s="56" t="s">
        <v>5778</v>
      </c>
      <c r="D8996" s="57" t="s">
        <v>5767</v>
      </c>
      <c r="E8996" s="72" t="s">
        <v>5761</v>
      </c>
      <c r="F8996" s="56" t="s">
        <v>1705</v>
      </c>
    </row>
    <row r="8997" spans="1:6" x14ac:dyDescent="0.25">
      <c r="A8997" s="56" t="s">
        <v>4578</v>
      </c>
      <c r="B8997" s="56" t="s">
        <v>1705</v>
      </c>
      <c r="C8997" s="56" t="s">
        <v>5778</v>
      </c>
      <c r="D8997" s="57" t="s">
        <v>5767</v>
      </c>
      <c r="E8997" s="72" t="s">
        <v>5761</v>
      </c>
      <c r="F8997" s="56" t="s">
        <v>1705</v>
      </c>
    </row>
    <row r="8998" spans="1:6" x14ac:dyDescent="0.25">
      <c r="A8998" s="56" t="s">
        <v>4040</v>
      </c>
      <c r="B8998" s="56" t="s">
        <v>1705</v>
      </c>
      <c r="C8998" s="56" t="s">
        <v>5778</v>
      </c>
      <c r="D8998" s="57" t="s">
        <v>5767</v>
      </c>
      <c r="E8998" s="72" t="s">
        <v>5761</v>
      </c>
      <c r="F8998" s="56" t="s">
        <v>1705</v>
      </c>
    </row>
    <row r="8999" spans="1:6" x14ac:dyDescent="0.25">
      <c r="A8999" s="56" t="s">
        <v>236</v>
      </c>
      <c r="B8999" s="56" t="s">
        <v>1705</v>
      </c>
      <c r="C8999" s="56" t="s">
        <v>5778</v>
      </c>
      <c r="D8999" s="57" t="s">
        <v>5767</v>
      </c>
      <c r="E8999" s="72" t="s">
        <v>5761</v>
      </c>
      <c r="F8999" s="56" t="s">
        <v>1705</v>
      </c>
    </row>
    <row r="9000" spans="1:6" x14ac:dyDescent="0.25">
      <c r="A9000" s="56" t="s">
        <v>4558</v>
      </c>
      <c r="B9000" s="56" t="s">
        <v>1705</v>
      </c>
      <c r="C9000" s="56" t="s">
        <v>5778</v>
      </c>
      <c r="D9000" s="57" t="s">
        <v>5767</v>
      </c>
      <c r="E9000" s="72" t="s">
        <v>5761</v>
      </c>
      <c r="F9000" s="56" t="s">
        <v>1705</v>
      </c>
    </row>
    <row r="9001" spans="1:6" x14ac:dyDescent="0.25">
      <c r="A9001" s="56" t="s">
        <v>476</v>
      </c>
      <c r="B9001" s="56" t="s">
        <v>1705</v>
      </c>
      <c r="C9001" s="56" t="s">
        <v>5778</v>
      </c>
      <c r="D9001" s="57" t="s">
        <v>5767</v>
      </c>
      <c r="E9001" s="72" t="s">
        <v>5761</v>
      </c>
      <c r="F9001" s="56" t="s">
        <v>1705</v>
      </c>
    </row>
    <row r="9002" spans="1:6" x14ac:dyDescent="0.25">
      <c r="A9002" s="56" t="s">
        <v>565</v>
      </c>
      <c r="B9002" s="56" t="s">
        <v>1705</v>
      </c>
      <c r="C9002" s="56" t="s">
        <v>5778</v>
      </c>
      <c r="D9002" s="57" t="s">
        <v>5767</v>
      </c>
      <c r="E9002" s="72" t="s">
        <v>5761</v>
      </c>
      <c r="F9002" s="56" t="s">
        <v>1705</v>
      </c>
    </row>
    <row r="9003" spans="1:6" x14ac:dyDescent="0.25">
      <c r="A9003" s="56" t="s">
        <v>269</v>
      </c>
      <c r="B9003" s="56" t="s">
        <v>1705</v>
      </c>
      <c r="C9003" s="56" t="s">
        <v>5778</v>
      </c>
      <c r="D9003" s="57" t="s">
        <v>5767</v>
      </c>
      <c r="E9003" s="72" t="s">
        <v>5761</v>
      </c>
      <c r="F9003" s="56" t="s">
        <v>1705</v>
      </c>
    </row>
    <row r="9004" spans="1:6" x14ac:dyDescent="0.25">
      <c r="A9004" s="56" t="s">
        <v>238</v>
      </c>
      <c r="B9004" s="56" t="s">
        <v>1705</v>
      </c>
      <c r="C9004" s="56" t="s">
        <v>5778</v>
      </c>
      <c r="D9004" s="57" t="s">
        <v>5767</v>
      </c>
      <c r="E9004" s="72" t="s">
        <v>5761</v>
      </c>
      <c r="F9004" s="56" t="s">
        <v>1705</v>
      </c>
    </row>
    <row r="9005" spans="1:6" x14ac:dyDescent="0.25">
      <c r="A9005" s="56" t="s">
        <v>478</v>
      </c>
      <c r="B9005" s="56" t="s">
        <v>1705</v>
      </c>
      <c r="C9005" s="56" t="s">
        <v>5778</v>
      </c>
      <c r="D9005" s="57" t="s">
        <v>5767</v>
      </c>
      <c r="E9005" s="72" t="s">
        <v>5761</v>
      </c>
      <c r="F9005" s="56" t="s">
        <v>1705</v>
      </c>
    </row>
    <row r="9006" spans="1:6" x14ac:dyDescent="0.25">
      <c r="A9006" s="56" t="s">
        <v>4368</v>
      </c>
      <c r="B9006" s="56" t="s">
        <v>1705</v>
      </c>
      <c r="C9006" s="56" t="s">
        <v>5778</v>
      </c>
      <c r="D9006" s="57" t="s">
        <v>5767</v>
      </c>
      <c r="E9006" s="72" t="s">
        <v>5761</v>
      </c>
      <c r="F9006" s="56" t="s">
        <v>1705</v>
      </c>
    </row>
    <row r="9007" spans="1:6" x14ac:dyDescent="0.25">
      <c r="A9007" s="56" t="s">
        <v>5240</v>
      </c>
      <c r="B9007" s="56" t="s">
        <v>1705</v>
      </c>
      <c r="C9007" s="56" t="s">
        <v>5778</v>
      </c>
      <c r="D9007" s="57" t="s">
        <v>5767</v>
      </c>
      <c r="E9007" s="72" t="s">
        <v>5761</v>
      </c>
      <c r="F9007" s="56" t="s">
        <v>1705</v>
      </c>
    </row>
    <row r="9008" spans="1:6" x14ac:dyDescent="0.25">
      <c r="A9008" s="56" t="s">
        <v>384</v>
      </c>
      <c r="B9008" s="56" t="s">
        <v>1705</v>
      </c>
      <c r="C9008" s="56" t="s">
        <v>5778</v>
      </c>
      <c r="D9008" s="57" t="s">
        <v>5767</v>
      </c>
      <c r="E9008" s="72" t="s">
        <v>5761</v>
      </c>
      <c r="F9008" s="56" t="s">
        <v>1705</v>
      </c>
    </row>
    <row r="9009" spans="1:6" x14ac:dyDescent="0.25">
      <c r="A9009" s="56" t="s">
        <v>417</v>
      </c>
      <c r="B9009" s="56" t="s">
        <v>1705</v>
      </c>
      <c r="C9009" s="56" t="s">
        <v>5778</v>
      </c>
      <c r="D9009" s="57" t="s">
        <v>5767</v>
      </c>
      <c r="E9009" s="72" t="s">
        <v>5761</v>
      </c>
      <c r="F9009" s="56" t="s">
        <v>1705</v>
      </c>
    </row>
    <row r="9010" spans="1:6" x14ac:dyDescent="0.25">
      <c r="A9010" s="56" t="s">
        <v>627</v>
      </c>
      <c r="B9010" s="56" t="s">
        <v>1705</v>
      </c>
      <c r="C9010" s="56" t="s">
        <v>5778</v>
      </c>
      <c r="D9010" s="57" t="s">
        <v>5767</v>
      </c>
      <c r="E9010" s="72" t="s">
        <v>5761</v>
      </c>
      <c r="F9010" s="56" t="s">
        <v>1705</v>
      </c>
    </row>
    <row r="9011" spans="1:6" x14ac:dyDescent="0.25">
      <c r="A9011" s="56" t="s">
        <v>655</v>
      </c>
      <c r="B9011" s="56" t="s">
        <v>1705</v>
      </c>
      <c r="C9011" s="56" t="s">
        <v>5778</v>
      </c>
      <c r="D9011" s="57" t="s">
        <v>5767</v>
      </c>
      <c r="E9011" s="72" t="s">
        <v>5761</v>
      </c>
      <c r="F9011" s="56" t="s">
        <v>1705</v>
      </c>
    </row>
    <row r="9012" spans="1:6" x14ac:dyDescent="0.25">
      <c r="A9012" s="56" t="s">
        <v>4011</v>
      </c>
      <c r="B9012" s="56" t="s">
        <v>1705</v>
      </c>
      <c r="C9012" s="56" t="s">
        <v>5778</v>
      </c>
      <c r="D9012" s="57" t="s">
        <v>5767</v>
      </c>
      <c r="E9012" s="72" t="s">
        <v>5761</v>
      </c>
      <c r="F9012" s="56" t="s">
        <v>1705</v>
      </c>
    </row>
    <row r="9013" spans="1:6" x14ac:dyDescent="0.25">
      <c r="A9013" s="56" t="s">
        <v>306</v>
      </c>
      <c r="B9013" s="56" t="s">
        <v>1705</v>
      </c>
      <c r="C9013" s="56" t="s">
        <v>5778</v>
      </c>
      <c r="D9013" s="57" t="s">
        <v>5767</v>
      </c>
      <c r="E9013" s="72" t="s">
        <v>5761</v>
      </c>
      <c r="F9013" s="56" t="s">
        <v>1705</v>
      </c>
    </row>
    <row r="9014" spans="1:6" x14ac:dyDescent="0.25">
      <c r="A9014" s="56" t="s">
        <v>4924</v>
      </c>
      <c r="B9014" s="56" t="s">
        <v>1705</v>
      </c>
      <c r="C9014" s="56" t="s">
        <v>5778</v>
      </c>
      <c r="D9014" s="57" t="s">
        <v>5767</v>
      </c>
      <c r="E9014" s="72" t="s">
        <v>5761</v>
      </c>
      <c r="F9014" s="56" t="s">
        <v>1705</v>
      </c>
    </row>
    <row r="9015" spans="1:6" x14ac:dyDescent="0.25">
      <c r="A9015" s="56" t="s">
        <v>418</v>
      </c>
      <c r="B9015" s="56" t="s">
        <v>1705</v>
      </c>
      <c r="C9015" s="56" t="s">
        <v>5778</v>
      </c>
      <c r="D9015" s="57" t="s">
        <v>5767</v>
      </c>
      <c r="E9015" s="72" t="s">
        <v>5761</v>
      </c>
      <c r="F9015" s="56" t="s">
        <v>1705</v>
      </c>
    </row>
    <row r="9016" spans="1:6" x14ac:dyDescent="0.25">
      <c r="A9016" s="56" t="s">
        <v>4495</v>
      </c>
      <c r="B9016" s="56" t="s">
        <v>1705</v>
      </c>
      <c r="C9016" s="56" t="s">
        <v>5778</v>
      </c>
      <c r="D9016" s="57" t="s">
        <v>5767</v>
      </c>
      <c r="E9016" s="72" t="s">
        <v>5761</v>
      </c>
      <c r="F9016" s="56" t="s">
        <v>1705</v>
      </c>
    </row>
    <row r="9017" spans="1:6" x14ac:dyDescent="0.25">
      <c r="A9017" s="56" t="s">
        <v>419</v>
      </c>
      <c r="B9017" s="56" t="s">
        <v>1705</v>
      </c>
      <c r="C9017" s="56" t="s">
        <v>5778</v>
      </c>
      <c r="D9017" s="57" t="s">
        <v>5767</v>
      </c>
      <c r="E9017" s="72" t="s">
        <v>5761</v>
      </c>
      <c r="F9017" s="56" t="s">
        <v>1705</v>
      </c>
    </row>
    <row r="9018" spans="1:6" x14ac:dyDescent="0.25">
      <c r="A9018" s="56" t="s">
        <v>4484</v>
      </c>
      <c r="B9018" s="56" t="s">
        <v>1705</v>
      </c>
      <c r="C9018" s="56" t="s">
        <v>5778</v>
      </c>
      <c r="D9018" s="57" t="s">
        <v>5767</v>
      </c>
      <c r="E9018" s="72" t="s">
        <v>5761</v>
      </c>
      <c r="F9018" s="56" t="s">
        <v>1705</v>
      </c>
    </row>
    <row r="9019" spans="1:6" x14ac:dyDescent="0.25">
      <c r="A9019" s="56" t="s">
        <v>4964</v>
      </c>
      <c r="B9019" s="56" t="s">
        <v>1705</v>
      </c>
      <c r="C9019" s="56" t="s">
        <v>5778</v>
      </c>
      <c r="D9019" s="57" t="s">
        <v>5767</v>
      </c>
      <c r="E9019" s="72" t="s">
        <v>5761</v>
      </c>
      <c r="F9019" s="56" t="s">
        <v>1705</v>
      </c>
    </row>
    <row r="9020" spans="1:6" x14ac:dyDescent="0.25">
      <c r="A9020" s="56" t="s">
        <v>594</v>
      </c>
      <c r="B9020" s="56" t="s">
        <v>1705</v>
      </c>
      <c r="C9020" s="56" t="s">
        <v>5778</v>
      </c>
      <c r="D9020" s="57" t="s">
        <v>5767</v>
      </c>
      <c r="E9020" s="72" t="s">
        <v>5761</v>
      </c>
      <c r="F9020" s="56" t="s">
        <v>1705</v>
      </c>
    </row>
    <row r="9021" spans="1:6" x14ac:dyDescent="0.25">
      <c r="A9021" s="56" t="s">
        <v>421</v>
      </c>
      <c r="B9021" s="56" t="s">
        <v>1705</v>
      </c>
      <c r="C9021" s="56" t="s">
        <v>5778</v>
      </c>
      <c r="D9021" s="57" t="s">
        <v>5767</v>
      </c>
      <c r="E9021" s="72" t="s">
        <v>5761</v>
      </c>
      <c r="F9021" s="56" t="s">
        <v>1705</v>
      </c>
    </row>
    <row r="9022" spans="1:6" x14ac:dyDescent="0.25">
      <c r="A9022" s="56" t="s">
        <v>5206</v>
      </c>
      <c r="B9022" s="56" t="s">
        <v>1705</v>
      </c>
      <c r="C9022" s="56" t="s">
        <v>5778</v>
      </c>
      <c r="D9022" s="57" t="s">
        <v>5767</v>
      </c>
      <c r="E9022" s="72" t="s">
        <v>5761</v>
      </c>
      <c r="F9022" s="56" t="s">
        <v>1705</v>
      </c>
    </row>
    <row r="9023" spans="1:6" x14ac:dyDescent="0.25">
      <c r="A9023" s="56" t="s">
        <v>656</v>
      </c>
      <c r="B9023" s="56" t="s">
        <v>1705</v>
      </c>
      <c r="C9023" s="56" t="s">
        <v>5778</v>
      </c>
      <c r="D9023" s="57" t="s">
        <v>5767</v>
      </c>
      <c r="E9023" s="72" t="s">
        <v>5761</v>
      </c>
      <c r="F9023" s="56" t="s">
        <v>1705</v>
      </c>
    </row>
    <row r="9024" spans="1:6" x14ac:dyDescent="0.25">
      <c r="A9024" s="56" t="s">
        <v>631</v>
      </c>
      <c r="B9024" s="56" t="s">
        <v>1705</v>
      </c>
      <c r="C9024" s="56" t="s">
        <v>5778</v>
      </c>
      <c r="D9024" s="57" t="s">
        <v>5767</v>
      </c>
      <c r="E9024" s="72" t="s">
        <v>5761</v>
      </c>
      <c r="F9024" s="56" t="s">
        <v>1705</v>
      </c>
    </row>
    <row r="9025" spans="1:6" x14ac:dyDescent="0.25">
      <c r="A9025" s="56" t="s">
        <v>595</v>
      </c>
      <c r="B9025" s="56" t="s">
        <v>1705</v>
      </c>
      <c r="C9025" s="56" t="s">
        <v>5778</v>
      </c>
      <c r="D9025" s="57" t="s">
        <v>5767</v>
      </c>
      <c r="E9025" s="72" t="s">
        <v>5761</v>
      </c>
      <c r="F9025" s="56" t="s">
        <v>1705</v>
      </c>
    </row>
    <row r="9026" spans="1:6" x14ac:dyDescent="0.25">
      <c r="A9026" s="56" t="s">
        <v>348</v>
      </c>
      <c r="B9026" s="56" t="s">
        <v>2122</v>
      </c>
      <c r="C9026" s="56" t="s">
        <v>5772</v>
      </c>
      <c r="D9026" s="57" t="s">
        <v>5767</v>
      </c>
      <c r="E9026" s="72" t="s">
        <v>5761</v>
      </c>
      <c r="F9026" s="56" t="s">
        <v>2122</v>
      </c>
    </row>
    <row r="9027" spans="1:6" x14ac:dyDescent="0.25">
      <c r="A9027" s="56" t="s">
        <v>658</v>
      </c>
      <c r="B9027" s="56" t="s">
        <v>2122</v>
      </c>
      <c r="C9027" s="56" t="s">
        <v>5772</v>
      </c>
      <c r="D9027" s="57" t="s">
        <v>5767</v>
      </c>
      <c r="E9027" s="72" t="s">
        <v>5761</v>
      </c>
      <c r="F9027" s="56" t="s">
        <v>2122</v>
      </c>
    </row>
    <row r="9028" spans="1:6" x14ac:dyDescent="0.25">
      <c r="A9028" s="56" t="s">
        <v>394</v>
      </c>
      <c r="B9028" s="56" t="s">
        <v>2122</v>
      </c>
      <c r="C9028" s="56" t="s">
        <v>5772</v>
      </c>
      <c r="D9028" s="57" t="s">
        <v>5767</v>
      </c>
      <c r="E9028" s="72" t="s">
        <v>5761</v>
      </c>
      <c r="F9028" s="56" t="s">
        <v>2122</v>
      </c>
    </row>
    <row r="9029" spans="1:6" x14ac:dyDescent="0.25">
      <c r="A9029" s="56" t="s">
        <v>170</v>
      </c>
      <c r="B9029" s="56" t="s">
        <v>2122</v>
      </c>
      <c r="C9029" s="56" t="s">
        <v>5772</v>
      </c>
      <c r="D9029" s="57" t="s">
        <v>5767</v>
      </c>
      <c r="E9029" s="72" t="s">
        <v>5761</v>
      </c>
      <c r="F9029" s="56" t="s">
        <v>2122</v>
      </c>
    </row>
    <row r="9030" spans="1:6" x14ac:dyDescent="0.25">
      <c r="A9030" s="56" t="s">
        <v>4316</v>
      </c>
      <c r="B9030" s="56" t="s">
        <v>2122</v>
      </c>
      <c r="C9030" s="56" t="s">
        <v>5772</v>
      </c>
      <c r="D9030" s="57" t="s">
        <v>5767</v>
      </c>
      <c r="E9030" s="72" t="s">
        <v>5761</v>
      </c>
      <c r="F9030" s="56" t="s">
        <v>2122</v>
      </c>
    </row>
    <row r="9031" spans="1:6" x14ac:dyDescent="0.25">
      <c r="A9031" s="56" t="s">
        <v>4756</v>
      </c>
      <c r="B9031" s="56" t="s">
        <v>2122</v>
      </c>
      <c r="C9031" s="56" t="s">
        <v>5772</v>
      </c>
      <c r="D9031" s="57" t="s">
        <v>5767</v>
      </c>
      <c r="E9031" s="72" t="s">
        <v>5761</v>
      </c>
      <c r="F9031" s="56" t="s">
        <v>2122</v>
      </c>
    </row>
    <row r="9032" spans="1:6" x14ac:dyDescent="0.25">
      <c r="A9032" s="56" t="s">
        <v>4641</v>
      </c>
      <c r="B9032" s="56" t="s">
        <v>2122</v>
      </c>
      <c r="C9032" s="56" t="s">
        <v>5772</v>
      </c>
      <c r="D9032" s="57" t="s">
        <v>5767</v>
      </c>
      <c r="E9032" s="72" t="s">
        <v>5761</v>
      </c>
      <c r="F9032" s="56" t="s">
        <v>2122</v>
      </c>
    </row>
    <row r="9033" spans="1:6" x14ac:dyDescent="0.25">
      <c r="A9033" s="56" t="s">
        <v>171</v>
      </c>
      <c r="B9033" s="56" t="s">
        <v>2122</v>
      </c>
      <c r="C9033" s="56" t="s">
        <v>5772</v>
      </c>
      <c r="D9033" s="57" t="s">
        <v>5767</v>
      </c>
      <c r="E9033" s="72" t="s">
        <v>5761</v>
      </c>
      <c r="F9033" s="56" t="s">
        <v>2122</v>
      </c>
    </row>
    <row r="9034" spans="1:6" x14ac:dyDescent="0.25">
      <c r="A9034" s="56" t="s">
        <v>4319</v>
      </c>
      <c r="B9034" s="56" t="s">
        <v>2122</v>
      </c>
      <c r="C9034" s="56" t="s">
        <v>5772</v>
      </c>
      <c r="D9034" s="57" t="s">
        <v>5767</v>
      </c>
      <c r="E9034" s="72" t="s">
        <v>5761</v>
      </c>
      <c r="F9034" s="56" t="s">
        <v>2122</v>
      </c>
    </row>
    <row r="9035" spans="1:6" x14ac:dyDescent="0.25">
      <c r="A9035" s="56" t="s">
        <v>317</v>
      </c>
      <c r="B9035" s="56" t="s">
        <v>2122</v>
      </c>
      <c r="C9035" s="56" t="s">
        <v>5772</v>
      </c>
      <c r="D9035" s="57" t="s">
        <v>5767</v>
      </c>
      <c r="E9035" s="72" t="s">
        <v>5761</v>
      </c>
      <c r="F9035" s="56" t="s">
        <v>2122</v>
      </c>
    </row>
    <row r="9036" spans="1:6" x14ac:dyDescent="0.25">
      <c r="A9036" s="56" t="s">
        <v>4410</v>
      </c>
      <c r="B9036" s="56" t="s">
        <v>2122</v>
      </c>
      <c r="C9036" s="56" t="s">
        <v>5772</v>
      </c>
      <c r="D9036" s="57" t="s">
        <v>5767</v>
      </c>
      <c r="E9036" s="72" t="s">
        <v>5761</v>
      </c>
      <c r="F9036" s="56" t="s">
        <v>2122</v>
      </c>
    </row>
    <row r="9037" spans="1:6" x14ac:dyDescent="0.25">
      <c r="A9037" s="56" t="s">
        <v>2912</v>
      </c>
      <c r="B9037" s="56" t="s">
        <v>2122</v>
      </c>
      <c r="C9037" s="56" t="s">
        <v>5772</v>
      </c>
      <c r="D9037" s="57" t="s">
        <v>5767</v>
      </c>
      <c r="E9037" s="72" t="s">
        <v>5761</v>
      </c>
      <c r="F9037" s="56" t="s">
        <v>2122</v>
      </c>
    </row>
    <row r="9038" spans="1:6" x14ac:dyDescent="0.25">
      <c r="A9038" s="56" t="s">
        <v>660</v>
      </c>
      <c r="B9038" s="56" t="s">
        <v>2122</v>
      </c>
      <c r="C9038" s="56" t="s">
        <v>5772</v>
      </c>
      <c r="D9038" s="57" t="s">
        <v>5767</v>
      </c>
      <c r="E9038" s="72" t="s">
        <v>5761</v>
      </c>
      <c r="F9038" s="56" t="s">
        <v>2122</v>
      </c>
    </row>
    <row r="9039" spans="1:6" x14ac:dyDescent="0.25">
      <c r="A9039" s="56" t="s">
        <v>4723</v>
      </c>
      <c r="B9039" s="56" t="s">
        <v>2122</v>
      </c>
      <c r="C9039" s="56" t="s">
        <v>5772</v>
      </c>
      <c r="D9039" s="57" t="s">
        <v>5767</v>
      </c>
      <c r="E9039" s="72" t="s">
        <v>5761</v>
      </c>
      <c r="F9039" s="56" t="s">
        <v>2122</v>
      </c>
    </row>
    <row r="9040" spans="1:6" x14ac:dyDescent="0.25">
      <c r="A9040" s="56" t="s">
        <v>635</v>
      </c>
      <c r="B9040" s="56" t="s">
        <v>2122</v>
      </c>
      <c r="C9040" s="56" t="s">
        <v>5772</v>
      </c>
      <c r="D9040" s="57" t="s">
        <v>5767</v>
      </c>
      <c r="E9040" s="72" t="s">
        <v>5761</v>
      </c>
      <c r="F9040" s="56" t="s">
        <v>2122</v>
      </c>
    </row>
    <row r="9041" spans="1:6" x14ac:dyDescent="0.25">
      <c r="A9041" s="56" t="s">
        <v>2787</v>
      </c>
      <c r="B9041" s="56" t="s">
        <v>2122</v>
      </c>
      <c r="C9041" s="56" t="s">
        <v>5772</v>
      </c>
      <c r="D9041" s="57" t="s">
        <v>5767</v>
      </c>
      <c r="E9041" s="72" t="s">
        <v>5761</v>
      </c>
      <c r="F9041" s="56" t="s">
        <v>2122</v>
      </c>
    </row>
    <row r="9042" spans="1:6" x14ac:dyDescent="0.25">
      <c r="A9042" s="56" t="s">
        <v>459</v>
      </c>
      <c r="B9042" s="56" t="s">
        <v>2122</v>
      </c>
      <c r="C9042" s="56" t="s">
        <v>5772</v>
      </c>
      <c r="D9042" s="57" t="s">
        <v>5767</v>
      </c>
      <c r="E9042" s="72" t="s">
        <v>5761</v>
      </c>
      <c r="F9042" s="56" t="s">
        <v>2122</v>
      </c>
    </row>
    <row r="9043" spans="1:6" x14ac:dyDescent="0.25">
      <c r="A9043" s="56" t="s">
        <v>4382</v>
      </c>
      <c r="B9043" s="56" t="s">
        <v>2122</v>
      </c>
      <c r="C9043" s="56" t="s">
        <v>5772</v>
      </c>
      <c r="D9043" s="57" t="s">
        <v>5767</v>
      </c>
      <c r="E9043" s="72" t="s">
        <v>5761</v>
      </c>
      <c r="F9043" s="56" t="s">
        <v>2122</v>
      </c>
    </row>
    <row r="9044" spans="1:6" x14ac:dyDescent="0.25">
      <c r="A9044" s="56" t="s">
        <v>4383</v>
      </c>
      <c r="B9044" s="56" t="s">
        <v>2122</v>
      </c>
      <c r="C9044" s="56" t="s">
        <v>5772</v>
      </c>
      <c r="D9044" s="57" t="s">
        <v>5767</v>
      </c>
      <c r="E9044" s="72" t="s">
        <v>5761</v>
      </c>
      <c r="F9044" s="56" t="s">
        <v>2122</v>
      </c>
    </row>
    <row r="9045" spans="1:6" x14ac:dyDescent="0.25">
      <c r="A9045" s="56" t="s">
        <v>662</v>
      </c>
      <c r="B9045" s="56" t="s">
        <v>2122</v>
      </c>
      <c r="C9045" s="56" t="s">
        <v>5772</v>
      </c>
      <c r="D9045" s="57" t="s">
        <v>5767</v>
      </c>
      <c r="E9045" s="72" t="s">
        <v>5761</v>
      </c>
      <c r="F9045" s="56" t="s">
        <v>2122</v>
      </c>
    </row>
    <row r="9046" spans="1:6" x14ac:dyDescent="0.25">
      <c r="A9046" s="56" t="s">
        <v>2815</v>
      </c>
      <c r="B9046" s="56" t="s">
        <v>2122</v>
      </c>
      <c r="C9046" s="56" t="s">
        <v>5772</v>
      </c>
      <c r="D9046" s="57" t="s">
        <v>5767</v>
      </c>
      <c r="E9046" s="72" t="s">
        <v>5761</v>
      </c>
      <c r="F9046" s="56" t="s">
        <v>2122</v>
      </c>
    </row>
    <row r="9047" spans="1:6" x14ac:dyDescent="0.25">
      <c r="A9047" s="56" t="s">
        <v>2789</v>
      </c>
      <c r="B9047" s="56" t="s">
        <v>2122</v>
      </c>
      <c r="C9047" s="56" t="s">
        <v>5772</v>
      </c>
      <c r="D9047" s="57" t="s">
        <v>5767</v>
      </c>
      <c r="E9047" s="72" t="s">
        <v>5761</v>
      </c>
      <c r="F9047" s="56" t="s">
        <v>2122</v>
      </c>
    </row>
    <row r="9048" spans="1:6" x14ac:dyDescent="0.25">
      <c r="A9048" s="56" t="s">
        <v>2816</v>
      </c>
      <c r="B9048" s="56" t="s">
        <v>2122</v>
      </c>
      <c r="C9048" s="56" t="s">
        <v>5772</v>
      </c>
      <c r="D9048" s="57" t="s">
        <v>5767</v>
      </c>
      <c r="E9048" s="72" t="s">
        <v>5761</v>
      </c>
      <c r="F9048" s="56" t="s">
        <v>2122</v>
      </c>
    </row>
    <row r="9049" spans="1:6" x14ac:dyDescent="0.25">
      <c r="A9049" s="56" t="s">
        <v>4426</v>
      </c>
      <c r="B9049" s="56" t="s">
        <v>2122</v>
      </c>
      <c r="C9049" s="56" t="s">
        <v>5772</v>
      </c>
      <c r="D9049" s="57" t="s">
        <v>5767</v>
      </c>
      <c r="E9049" s="72" t="s">
        <v>5761</v>
      </c>
      <c r="F9049" s="56" t="s">
        <v>2122</v>
      </c>
    </row>
    <row r="9050" spans="1:6" x14ac:dyDescent="0.25">
      <c r="A9050" s="56" t="s">
        <v>578</v>
      </c>
      <c r="B9050" s="56" t="s">
        <v>2122</v>
      </c>
      <c r="C9050" s="56" t="s">
        <v>5772</v>
      </c>
      <c r="D9050" s="57" t="s">
        <v>5767</v>
      </c>
      <c r="E9050" s="72" t="s">
        <v>5761</v>
      </c>
      <c r="F9050" s="56" t="s">
        <v>2122</v>
      </c>
    </row>
    <row r="9051" spans="1:6" x14ac:dyDescent="0.25">
      <c r="A9051" s="56" t="s">
        <v>2827</v>
      </c>
      <c r="B9051" s="56" t="s">
        <v>2122</v>
      </c>
      <c r="C9051" s="56" t="s">
        <v>5772</v>
      </c>
      <c r="D9051" s="57" t="s">
        <v>5767</v>
      </c>
      <c r="E9051" s="72" t="s">
        <v>5761</v>
      </c>
      <c r="F9051" s="56" t="s">
        <v>2122</v>
      </c>
    </row>
    <row r="9052" spans="1:6" x14ac:dyDescent="0.25">
      <c r="A9052" s="56" t="s">
        <v>553</v>
      </c>
      <c r="B9052" s="56" t="s">
        <v>2122</v>
      </c>
      <c r="C9052" s="56" t="s">
        <v>5772</v>
      </c>
      <c r="D9052" s="57" t="s">
        <v>5767</v>
      </c>
      <c r="E9052" s="72" t="s">
        <v>5761</v>
      </c>
      <c r="F9052" s="56" t="s">
        <v>2122</v>
      </c>
    </row>
    <row r="9053" spans="1:6" x14ac:dyDescent="0.25">
      <c r="A9053" s="56" t="s">
        <v>4915</v>
      </c>
      <c r="B9053" s="56" t="s">
        <v>2122</v>
      </c>
      <c r="C9053" s="56" t="s">
        <v>5772</v>
      </c>
      <c r="D9053" s="57" t="s">
        <v>5767</v>
      </c>
      <c r="E9053" s="72" t="s">
        <v>5761</v>
      </c>
      <c r="F9053" s="56" t="s">
        <v>2122</v>
      </c>
    </row>
    <row r="9054" spans="1:6" x14ac:dyDescent="0.25">
      <c r="A9054" s="56" t="s">
        <v>636</v>
      </c>
      <c r="B9054" s="56" t="s">
        <v>2122</v>
      </c>
      <c r="C9054" s="56" t="s">
        <v>5772</v>
      </c>
      <c r="D9054" s="57" t="s">
        <v>5767</v>
      </c>
      <c r="E9054" s="72" t="s">
        <v>5761</v>
      </c>
      <c r="F9054" s="56" t="s">
        <v>2122</v>
      </c>
    </row>
    <row r="9055" spans="1:6" x14ac:dyDescent="0.25">
      <c r="A9055" s="56" t="s">
        <v>665</v>
      </c>
      <c r="B9055" s="56" t="s">
        <v>2122</v>
      </c>
      <c r="C9055" s="56" t="s">
        <v>5772</v>
      </c>
      <c r="D9055" s="57" t="s">
        <v>5767</v>
      </c>
      <c r="E9055" s="72" t="s">
        <v>5761</v>
      </c>
      <c r="F9055" s="56" t="s">
        <v>2122</v>
      </c>
    </row>
    <row r="9056" spans="1:6" x14ac:dyDescent="0.25">
      <c r="A9056" s="56" t="s">
        <v>666</v>
      </c>
      <c r="B9056" s="56" t="s">
        <v>2122</v>
      </c>
      <c r="C9056" s="56" t="s">
        <v>5772</v>
      </c>
      <c r="D9056" s="57" t="s">
        <v>5767</v>
      </c>
      <c r="E9056" s="72" t="s">
        <v>5761</v>
      </c>
      <c r="F9056" s="56" t="s">
        <v>2122</v>
      </c>
    </row>
    <row r="9057" spans="1:6" x14ac:dyDescent="0.25">
      <c r="A9057" s="56" t="s">
        <v>668</v>
      </c>
      <c r="B9057" s="56" t="s">
        <v>2122</v>
      </c>
      <c r="C9057" s="56" t="s">
        <v>5772</v>
      </c>
      <c r="D9057" s="57" t="s">
        <v>5767</v>
      </c>
      <c r="E9057" s="72" t="s">
        <v>5761</v>
      </c>
      <c r="F9057" s="56" t="s">
        <v>2122</v>
      </c>
    </row>
    <row r="9058" spans="1:6" x14ac:dyDescent="0.25">
      <c r="A9058" s="56" t="s">
        <v>4384</v>
      </c>
      <c r="B9058" s="56" t="s">
        <v>2122</v>
      </c>
      <c r="C9058" s="56" t="s">
        <v>5772</v>
      </c>
      <c r="D9058" s="57" t="s">
        <v>5767</v>
      </c>
      <c r="E9058" s="72" t="s">
        <v>5761</v>
      </c>
      <c r="F9058" s="56" t="s">
        <v>2122</v>
      </c>
    </row>
    <row r="9059" spans="1:6" x14ac:dyDescent="0.25">
      <c r="A9059" s="56" t="s">
        <v>669</v>
      </c>
      <c r="B9059" s="56" t="s">
        <v>2122</v>
      </c>
      <c r="C9059" s="56" t="s">
        <v>1057</v>
      </c>
      <c r="D9059" s="57" t="s">
        <v>5767</v>
      </c>
      <c r="E9059" s="72" t="s">
        <v>5761</v>
      </c>
      <c r="F9059" s="56" t="s">
        <v>2122</v>
      </c>
    </row>
    <row r="9060" spans="1:6" x14ac:dyDescent="0.25">
      <c r="A9060" s="56" t="s">
        <v>5202</v>
      </c>
      <c r="B9060" s="56" t="s">
        <v>2122</v>
      </c>
      <c r="C9060" s="56" t="s">
        <v>1057</v>
      </c>
      <c r="D9060" s="57" t="s">
        <v>5767</v>
      </c>
      <c r="E9060" s="72" t="s">
        <v>5761</v>
      </c>
      <c r="F9060" s="56" t="s">
        <v>2122</v>
      </c>
    </row>
    <row r="9061" spans="1:6" x14ac:dyDescent="0.25">
      <c r="A9061" s="56" t="s">
        <v>4596</v>
      </c>
      <c r="B9061" s="56" t="s">
        <v>2122</v>
      </c>
      <c r="C9061" s="56" t="s">
        <v>1057</v>
      </c>
      <c r="D9061" s="57" t="s">
        <v>5767</v>
      </c>
      <c r="E9061" s="72" t="s">
        <v>5761</v>
      </c>
      <c r="F9061" s="56" t="s">
        <v>2122</v>
      </c>
    </row>
    <row r="9062" spans="1:6" x14ac:dyDescent="0.25">
      <c r="A9062" s="56" t="s">
        <v>4071</v>
      </c>
      <c r="B9062" s="56" t="s">
        <v>2122</v>
      </c>
      <c r="C9062" s="56" t="s">
        <v>1057</v>
      </c>
      <c r="D9062" s="57" t="s">
        <v>5767</v>
      </c>
      <c r="E9062" s="72" t="s">
        <v>5761</v>
      </c>
      <c r="F9062" s="56" t="s">
        <v>2122</v>
      </c>
    </row>
    <row r="9063" spans="1:6" x14ac:dyDescent="0.25">
      <c r="A9063" s="56" t="s">
        <v>4323</v>
      </c>
      <c r="B9063" s="56" t="s">
        <v>2122</v>
      </c>
      <c r="C9063" s="56" t="s">
        <v>1057</v>
      </c>
      <c r="D9063" s="57" t="s">
        <v>5767</v>
      </c>
      <c r="E9063" s="72" t="s">
        <v>5761</v>
      </c>
      <c r="F9063" s="56" t="s">
        <v>2122</v>
      </c>
    </row>
    <row r="9064" spans="1:6" x14ac:dyDescent="0.25">
      <c r="A9064" s="56" t="s">
        <v>612</v>
      </c>
      <c r="B9064" s="56" t="s">
        <v>2122</v>
      </c>
      <c r="C9064" s="56" t="s">
        <v>1057</v>
      </c>
      <c r="D9064" s="57" t="s">
        <v>5767</v>
      </c>
      <c r="E9064" s="72" t="s">
        <v>5761</v>
      </c>
      <c r="F9064" s="56" t="s">
        <v>2122</v>
      </c>
    </row>
    <row r="9065" spans="1:6" x14ac:dyDescent="0.25">
      <c r="A9065" s="56" t="s">
        <v>4471</v>
      </c>
      <c r="B9065" s="56" t="s">
        <v>2122</v>
      </c>
      <c r="C9065" s="56" t="s">
        <v>1057</v>
      </c>
      <c r="D9065" s="57" t="s">
        <v>5767</v>
      </c>
      <c r="E9065" s="72" t="s">
        <v>5761</v>
      </c>
      <c r="F9065" s="56" t="s">
        <v>2122</v>
      </c>
    </row>
    <row r="9066" spans="1:6" x14ac:dyDescent="0.25">
      <c r="A9066" s="56" t="s">
        <v>583</v>
      </c>
      <c r="B9066" s="56" t="s">
        <v>2122</v>
      </c>
      <c r="C9066" s="56" t="s">
        <v>1057</v>
      </c>
      <c r="D9066" s="57" t="s">
        <v>5767</v>
      </c>
      <c r="E9066" s="72" t="s">
        <v>5761</v>
      </c>
      <c r="F9066" s="56" t="s">
        <v>2122</v>
      </c>
    </row>
    <row r="9067" spans="1:6" x14ac:dyDescent="0.25">
      <c r="A9067" s="56" t="s">
        <v>405</v>
      </c>
      <c r="B9067" s="56" t="s">
        <v>2122</v>
      </c>
      <c r="C9067" s="56" t="s">
        <v>1057</v>
      </c>
      <c r="D9067" s="57" t="s">
        <v>5767</v>
      </c>
      <c r="E9067" s="72" t="s">
        <v>5761</v>
      </c>
      <c r="F9067" s="56" t="s">
        <v>2122</v>
      </c>
    </row>
    <row r="9068" spans="1:6" x14ac:dyDescent="0.25">
      <c r="A9068" s="56" t="s">
        <v>4473</v>
      </c>
      <c r="B9068" s="56" t="s">
        <v>2122</v>
      </c>
      <c r="C9068" s="56" t="s">
        <v>1057</v>
      </c>
      <c r="D9068" s="57" t="s">
        <v>5767</v>
      </c>
      <c r="E9068" s="72" t="s">
        <v>5761</v>
      </c>
      <c r="F9068" s="56" t="s">
        <v>2122</v>
      </c>
    </row>
    <row r="9069" spans="1:6" x14ac:dyDescent="0.25">
      <c r="A9069" s="56" t="s">
        <v>4474</v>
      </c>
      <c r="B9069" s="56" t="s">
        <v>2122</v>
      </c>
      <c r="C9069" s="56" t="s">
        <v>1057</v>
      </c>
      <c r="D9069" s="57" t="s">
        <v>5767</v>
      </c>
      <c r="E9069" s="72" t="s">
        <v>5761</v>
      </c>
      <c r="F9069" s="56" t="s">
        <v>2122</v>
      </c>
    </row>
    <row r="9070" spans="1:6" x14ac:dyDescent="0.25">
      <c r="A9070" s="56" t="s">
        <v>440</v>
      </c>
      <c r="B9070" s="56" t="s">
        <v>2122</v>
      </c>
      <c r="C9070" s="56" t="s">
        <v>1057</v>
      </c>
      <c r="D9070" s="57" t="s">
        <v>5767</v>
      </c>
      <c r="E9070" s="72" t="s">
        <v>5761</v>
      </c>
      <c r="F9070" s="56" t="s">
        <v>2122</v>
      </c>
    </row>
    <row r="9071" spans="1:6" x14ac:dyDescent="0.25">
      <c r="A9071" s="56" t="s">
        <v>262</v>
      </c>
      <c r="B9071" s="56" t="s">
        <v>2122</v>
      </c>
      <c r="C9071" s="56" t="s">
        <v>1057</v>
      </c>
      <c r="D9071" s="57" t="s">
        <v>5767</v>
      </c>
      <c r="E9071" s="72" t="s">
        <v>5761</v>
      </c>
      <c r="F9071" s="56" t="s">
        <v>2122</v>
      </c>
    </row>
    <row r="9072" spans="1:6" x14ac:dyDescent="0.25">
      <c r="A9072" s="56" t="s">
        <v>4515</v>
      </c>
      <c r="B9072" s="56" t="s">
        <v>2122</v>
      </c>
      <c r="C9072" s="56" t="s">
        <v>1057</v>
      </c>
      <c r="D9072" s="57" t="s">
        <v>5767</v>
      </c>
      <c r="E9072" s="72" t="s">
        <v>5761</v>
      </c>
      <c r="F9072" s="56" t="s">
        <v>2122</v>
      </c>
    </row>
    <row r="9073" spans="1:6" x14ac:dyDescent="0.25">
      <c r="A9073" s="56" t="s">
        <v>469</v>
      </c>
      <c r="B9073" s="56" t="s">
        <v>2122</v>
      </c>
      <c r="C9073" s="56" t="s">
        <v>1057</v>
      </c>
      <c r="D9073" s="57" t="s">
        <v>5767</v>
      </c>
      <c r="E9073" s="72" t="s">
        <v>5761</v>
      </c>
      <c r="F9073" s="56" t="s">
        <v>2122</v>
      </c>
    </row>
    <row r="9074" spans="1:6" x14ac:dyDescent="0.25">
      <c r="A9074" s="56" t="s">
        <v>5204</v>
      </c>
      <c r="B9074" s="56" t="s">
        <v>2122</v>
      </c>
      <c r="C9074" s="56" t="s">
        <v>1057</v>
      </c>
      <c r="D9074" s="57" t="s">
        <v>5767</v>
      </c>
      <c r="E9074" s="72" t="s">
        <v>5761</v>
      </c>
      <c r="F9074" s="56" t="s">
        <v>2122</v>
      </c>
    </row>
    <row r="9075" spans="1:6" x14ac:dyDescent="0.25">
      <c r="A9075" s="56" t="s">
        <v>588</v>
      </c>
      <c r="B9075" s="56" t="s">
        <v>2122</v>
      </c>
      <c r="C9075" s="56" t="s">
        <v>1057</v>
      </c>
      <c r="D9075" s="57" t="s">
        <v>5767</v>
      </c>
      <c r="E9075" s="72" t="s">
        <v>5761</v>
      </c>
      <c r="F9075" s="56" t="s">
        <v>2122</v>
      </c>
    </row>
    <row r="9076" spans="1:6" x14ac:dyDescent="0.25">
      <c r="A9076" s="56" t="s">
        <v>472</v>
      </c>
      <c r="B9076" s="56" t="s">
        <v>2122</v>
      </c>
      <c r="C9076" s="56" t="s">
        <v>1057</v>
      </c>
      <c r="D9076" s="57" t="s">
        <v>5767</v>
      </c>
      <c r="E9076" s="72" t="s">
        <v>5761</v>
      </c>
      <c r="F9076" s="56" t="s">
        <v>2122</v>
      </c>
    </row>
    <row r="9077" spans="1:6" x14ac:dyDescent="0.25">
      <c r="A9077" s="56" t="s">
        <v>4254</v>
      </c>
      <c r="B9077" s="56" t="s">
        <v>2122</v>
      </c>
      <c r="C9077" s="56" t="s">
        <v>1057</v>
      </c>
      <c r="D9077" s="57" t="s">
        <v>5767</v>
      </c>
      <c r="E9077" s="72" t="s">
        <v>5761</v>
      </c>
      <c r="F9077" s="56" t="s">
        <v>2122</v>
      </c>
    </row>
    <row r="9078" spans="1:6" x14ac:dyDescent="0.25">
      <c r="A9078" s="56" t="s">
        <v>5220</v>
      </c>
      <c r="B9078" s="56" t="s">
        <v>2122</v>
      </c>
      <c r="C9078" s="56" t="s">
        <v>1057</v>
      </c>
      <c r="D9078" s="57" t="s">
        <v>5767</v>
      </c>
      <c r="E9078" s="72" t="s">
        <v>5761</v>
      </c>
      <c r="F9078" s="56" t="s">
        <v>2122</v>
      </c>
    </row>
    <row r="9079" spans="1:6" x14ac:dyDescent="0.25">
      <c r="A9079" s="56" t="s">
        <v>474</v>
      </c>
      <c r="B9079" s="56" t="s">
        <v>2122</v>
      </c>
      <c r="C9079" s="56" t="s">
        <v>1057</v>
      </c>
      <c r="D9079" s="57" t="s">
        <v>5767</v>
      </c>
      <c r="E9079" s="72" t="s">
        <v>5761</v>
      </c>
      <c r="F9079" s="56" t="s">
        <v>2122</v>
      </c>
    </row>
    <row r="9080" spans="1:6" x14ac:dyDescent="0.25">
      <c r="A9080" s="56" t="s">
        <v>378</v>
      </c>
      <c r="B9080" s="56" t="s">
        <v>2122</v>
      </c>
      <c r="C9080" s="56" t="s">
        <v>1057</v>
      </c>
      <c r="D9080" s="57" t="s">
        <v>5767</v>
      </c>
      <c r="E9080" s="72" t="s">
        <v>5761</v>
      </c>
      <c r="F9080" s="56" t="s">
        <v>2122</v>
      </c>
    </row>
    <row r="9081" spans="1:6" x14ac:dyDescent="0.25">
      <c r="A9081" s="56" t="s">
        <v>5304</v>
      </c>
      <c r="B9081" s="56" t="s">
        <v>2122</v>
      </c>
      <c r="C9081" s="56" t="s">
        <v>1057</v>
      </c>
      <c r="D9081" s="57" t="s">
        <v>5767</v>
      </c>
      <c r="E9081" s="72" t="s">
        <v>5761</v>
      </c>
      <c r="F9081" s="56" t="s">
        <v>2122</v>
      </c>
    </row>
    <row r="9082" spans="1:6" x14ac:dyDescent="0.25">
      <c r="A9082" s="56" t="s">
        <v>4580</v>
      </c>
      <c r="B9082" s="56" t="s">
        <v>2122</v>
      </c>
      <c r="C9082" s="56" t="s">
        <v>1057</v>
      </c>
      <c r="D9082" s="57" t="s">
        <v>5767</v>
      </c>
      <c r="E9082" s="72" t="s">
        <v>5761</v>
      </c>
      <c r="F9082" s="56" t="s">
        <v>2122</v>
      </c>
    </row>
    <row r="9083" spans="1:6" x14ac:dyDescent="0.25">
      <c r="A9083" s="56" t="s">
        <v>270</v>
      </c>
      <c r="B9083" s="56" t="s">
        <v>2122</v>
      </c>
      <c r="C9083" s="56" t="s">
        <v>1057</v>
      </c>
      <c r="D9083" s="57" t="s">
        <v>5767</v>
      </c>
      <c r="E9083" s="72" t="s">
        <v>5761</v>
      </c>
      <c r="F9083" s="56" t="s">
        <v>2122</v>
      </c>
    </row>
    <row r="9084" spans="1:6" x14ac:dyDescent="0.25">
      <c r="A9084" s="56" t="s">
        <v>590</v>
      </c>
      <c r="B9084" s="56" t="s">
        <v>2122</v>
      </c>
      <c r="C9084" s="56" t="s">
        <v>1057</v>
      </c>
      <c r="D9084" s="57" t="s">
        <v>5767</v>
      </c>
      <c r="E9084" s="72" t="s">
        <v>5761</v>
      </c>
      <c r="F9084" s="56" t="s">
        <v>2122</v>
      </c>
    </row>
    <row r="9085" spans="1:6" x14ac:dyDescent="0.25">
      <c r="A9085" s="56" t="s">
        <v>446</v>
      </c>
      <c r="B9085" s="56" t="s">
        <v>2122</v>
      </c>
      <c r="C9085" s="56" t="s">
        <v>1057</v>
      </c>
      <c r="D9085" s="57" t="s">
        <v>5767</v>
      </c>
      <c r="E9085" s="72" t="s">
        <v>5761</v>
      </c>
      <c r="F9085" s="56" t="s">
        <v>2122</v>
      </c>
    </row>
    <row r="9086" spans="1:6" x14ac:dyDescent="0.25">
      <c r="A9086" s="56" t="s">
        <v>4293</v>
      </c>
      <c r="B9086" s="56" t="s">
        <v>2122</v>
      </c>
      <c r="C9086" s="56" t="s">
        <v>1057</v>
      </c>
      <c r="D9086" s="57" t="s">
        <v>5767</v>
      </c>
      <c r="E9086" s="72" t="s">
        <v>5761</v>
      </c>
      <c r="F9086" s="56" t="s">
        <v>2122</v>
      </c>
    </row>
    <row r="9087" spans="1:6" x14ac:dyDescent="0.25">
      <c r="A9087" s="56" t="s">
        <v>1140</v>
      </c>
      <c r="B9087" s="56" t="s">
        <v>2122</v>
      </c>
      <c r="C9087" s="56" t="s">
        <v>1057</v>
      </c>
      <c r="D9087" s="57" t="s">
        <v>5767</v>
      </c>
      <c r="E9087" s="72" t="s">
        <v>5761</v>
      </c>
      <c r="F9087" s="56" t="s">
        <v>2122</v>
      </c>
    </row>
    <row r="9088" spans="1:6" x14ac:dyDescent="0.25">
      <c r="A9088" s="56" t="s">
        <v>4922</v>
      </c>
      <c r="B9088" s="56" t="s">
        <v>2122</v>
      </c>
      <c r="C9088" s="56" t="s">
        <v>1057</v>
      </c>
      <c r="D9088" s="57" t="s">
        <v>5767</v>
      </c>
      <c r="E9088" s="72" t="s">
        <v>5761</v>
      </c>
      <c r="F9088" s="56" t="s">
        <v>2122</v>
      </c>
    </row>
    <row r="9089" spans="1:6" x14ac:dyDescent="0.25">
      <c r="A9089" s="56" t="s">
        <v>449</v>
      </c>
      <c r="B9089" s="56" t="s">
        <v>2122</v>
      </c>
      <c r="C9089" s="56" t="s">
        <v>1057</v>
      </c>
      <c r="D9089" s="57" t="s">
        <v>5767</v>
      </c>
      <c r="E9089" s="72" t="s">
        <v>5761</v>
      </c>
      <c r="F9089" s="56" t="s">
        <v>2122</v>
      </c>
    </row>
    <row r="9090" spans="1:6" x14ac:dyDescent="0.25">
      <c r="A9090" s="56" t="s">
        <v>278</v>
      </c>
      <c r="B9090" s="56" t="s">
        <v>2122</v>
      </c>
      <c r="C9090" s="56" t="s">
        <v>1057</v>
      </c>
      <c r="D9090" s="57" t="s">
        <v>5767</v>
      </c>
      <c r="E9090" s="72" t="s">
        <v>5761</v>
      </c>
      <c r="F9090" s="56" t="s">
        <v>2122</v>
      </c>
    </row>
    <row r="9091" spans="1:6" x14ac:dyDescent="0.25">
      <c r="A9091" s="56" t="s">
        <v>454</v>
      </c>
      <c r="B9091" s="56" t="s">
        <v>2122</v>
      </c>
      <c r="C9091" s="56" t="s">
        <v>1057</v>
      </c>
      <c r="D9091" s="57" t="s">
        <v>5767</v>
      </c>
      <c r="E9091" s="72" t="s">
        <v>5761</v>
      </c>
      <c r="F9091" s="56" t="s">
        <v>2122</v>
      </c>
    </row>
    <row r="9092" spans="1:6" x14ac:dyDescent="0.25">
      <c r="A9092" s="56" t="s">
        <v>659</v>
      </c>
      <c r="B9092" s="56" t="s">
        <v>5683</v>
      </c>
      <c r="C9092" s="56" t="s">
        <v>852</v>
      </c>
      <c r="D9092" s="57" t="s">
        <v>5767</v>
      </c>
      <c r="E9092" s="72" t="s">
        <v>5761</v>
      </c>
      <c r="F9092" s="56" t="s">
        <v>5683</v>
      </c>
    </row>
    <row r="9093" spans="1:6" x14ac:dyDescent="0.25">
      <c r="A9093" s="56" t="s">
        <v>4755</v>
      </c>
      <c r="B9093" s="56" t="s">
        <v>5683</v>
      </c>
      <c r="C9093" s="56" t="s">
        <v>852</v>
      </c>
      <c r="D9093" s="57" t="s">
        <v>5767</v>
      </c>
      <c r="E9093" s="72" t="s">
        <v>5761</v>
      </c>
      <c r="F9093" s="56" t="s">
        <v>5683</v>
      </c>
    </row>
    <row r="9094" spans="1:6" x14ac:dyDescent="0.25">
      <c r="A9094" s="56" t="s">
        <v>313</v>
      </c>
      <c r="B9094" s="56" t="s">
        <v>5683</v>
      </c>
      <c r="C9094" s="56" t="s">
        <v>852</v>
      </c>
      <c r="D9094" s="57" t="s">
        <v>5767</v>
      </c>
      <c r="E9094" s="72" t="s">
        <v>5761</v>
      </c>
      <c r="F9094" s="56" t="s">
        <v>5683</v>
      </c>
    </row>
    <row r="9095" spans="1:6" x14ac:dyDescent="0.25">
      <c r="A9095" s="56" t="s">
        <v>314</v>
      </c>
      <c r="B9095" s="56" t="s">
        <v>5683</v>
      </c>
      <c r="C9095" s="56" t="s">
        <v>852</v>
      </c>
      <c r="D9095" s="57" t="s">
        <v>5767</v>
      </c>
      <c r="E9095" s="72" t="s">
        <v>5761</v>
      </c>
      <c r="F9095" s="56" t="s">
        <v>5683</v>
      </c>
    </row>
    <row r="9096" spans="1:6" x14ac:dyDescent="0.25">
      <c r="A9096" s="56" t="s">
        <v>315</v>
      </c>
      <c r="B9096" s="56" t="s">
        <v>5683</v>
      </c>
      <c r="C9096" s="56" t="s">
        <v>852</v>
      </c>
      <c r="D9096" s="57" t="s">
        <v>5767</v>
      </c>
      <c r="E9096" s="72" t="s">
        <v>5761</v>
      </c>
      <c r="F9096" s="56" t="s">
        <v>5683</v>
      </c>
    </row>
    <row r="9097" spans="1:6" x14ac:dyDescent="0.25">
      <c r="A9097" s="56" t="s">
        <v>4307</v>
      </c>
      <c r="B9097" s="56" t="s">
        <v>5683</v>
      </c>
      <c r="C9097" s="56" t="s">
        <v>852</v>
      </c>
      <c r="D9097" s="57" t="s">
        <v>5767</v>
      </c>
      <c r="E9097" s="72" t="s">
        <v>5761</v>
      </c>
      <c r="F9097" s="56" t="s">
        <v>5683</v>
      </c>
    </row>
    <row r="9098" spans="1:6" x14ac:dyDescent="0.25">
      <c r="A9098" s="56" t="s">
        <v>4347</v>
      </c>
      <c r="B9098" s="56" t="s">
        <v>5683</v>
      </c>
      <c r="C9098" s="56" t="s">
        <v>852</v>
      </c>
      <c r="D9098" s="57" t="s">
        <v>5767</v>
      </c>
      <c r="E9098" s="72" t="s">
        <v>5761</v>
      </c>
      <c r="F9098" s="56" t="s">
        <v>5683</v>
      </c>
    </row>
    <row r="9099" spans="1:6" x14ac:dyDescent="0.25">
      <c r="A9099" s="56" t="s">
        <v>3996</v>
      </c>
      <c r="B9099" s="56" t="s">
        <v>5683</v>
      </c>
      <c r="C9099" s="56" t="s">
        <v>852</v>
      </c>
      <c r="D9099" s="57" t="s">
        <v>5767</v>
      </c>
      <c r="E9099" s="72" t="s">
        <v>5761</v>
      </c>
      <c r="F9099" s="56" t="s">
        <v>5683</v>
      </c>
    </row>
    <row r="9100" spans="1:6" x14ac:dyDescent="0.25">
      <c r="A9100" s="56" t="s">
        <v>5302</v>
      </c>
      <c r="B9100" s="56" t="s">
        <v>5683</v>
      </c>
      <c r="C9100" s="56" t="s">
        <v>852</v>
      </c>
      <c r="D9100" s="57" t="s">
        <v>5767</v>
      </c>
      <c r="E9100" s="72" t="s">
        <v>5761</v>
      </c>
      <c r="F9100" s="56" t="s">
        <v>5683</v>
      </c>
    </row>
    <row r="9101" spans="1:6" x14ac:dyDescent="0.25">
      <c r="A9101" s="56" t="s">
        <v>209</v>
      </c>
      <c r="B9101" s="56" t="s">
        <v>5683</v>
      </c>
      <c r="C9101" s="56" t="s">
        <v>852</v>
      </c>
      <c r="D9101" s="57" t="s">
        <v>5767</v>
      </c>
      <c r="E9101" s="72" t="s">
        <v>5761</v>
      </c>
      <c r="F9101" s="56" t="s">
        <v>5683</v>
      </c>
    </row>
    <row r="9102" spans="1:6" x14ac:dyDescent="0.25">
      <c r="A9102" s="56" t="s">
        <v>3955</v>
      </c>
      <c r="B9102" s="56" t="s">
        <v>5683</v>
      </c>
      <c r="C9102" s="56" t="s">
        <v>852</v>
      </c>
      <c r="D9102" s="57" t="s">
        <v>5767</v>
      </c>
      <c r="E9102" s="72" t="s">
        <v>5761</v>
      </c>
      <c r="F9102" s="56" t="s">
        <v>5683</v>
      </c>
    </row>
    <row r="9103" spans="1:6" x14ac:dyDescent="0.25">
      <c r="A9103" s="56" t="s">
        <v>352</v>
      </c>
      <c r="B9103" s="56" t="s">
        <v>5683</v>
      </c>
      <c r="C9103" s="56" t="s">
        <v>852</v>
      </c>
      <c r="D9103" s="57" t="s">
        <v>5767</v>
      </c>
      <c r="E9103" s="72" t="s">
        <v>5761</v>
      </c>
      <c r="F9103" s="56" t="s">
        <v>5683</v>
      </c>
    </row>
    <row r="9104" spans="1:6" x14ac:dyDescent="0.25">
      <c r="A9104" s="56" t="s">
        <v>319</v>
      </c>
      <c r="B9104" s="56" t="s">
        <v>5683</v>
      </c>
      <c r="C9104" s="56" t="s">
        <v>852</v>
      </c>
      <c r="D9104" s="57" t="s">
        <v>5767</v>
      </c>
      <c r="E9104" s="72" t="s">
        <v>5761</v>
      </c>
      <c r="F9104" s="56" t="s">
        <v>5683</v>
      </c>
    </row>
    <row r="9105" spans="1:6" x14ac:dyDescent="0.25">
      <c r="A9105" s="56" t="s">
        <v>320</v>
      </c>
      <c r="B9105" s="56" t="s">
        <v>5683</v>
      </c>
      <c r="C9105" s="56" t="s">
        <v>852</v>
      </c>
      <c r="D9105" s="57" t="s">
        <v>5767</v>
      </c>
      <c r="E9105" s="72" t="s">
        <v>5761</v>
      </c>
      <c r="F9105" s="56" t="s">
        <v>5683</v>
      </c>
    </row>
    <row r="9106" spans="1:6" x14ac:dyDescent="0.25">
      <c r="A9106" s="56" t="s">
        <v>400</v>
      </c>
      <c r="B9106" s="56" t="s">
        <v>5683</v>
      </c>
      <c r="C9106" s="56" t="s">
        <v>852</v>
      </c>
      <c r="D9106" s="57" t="s">
        <v>5767</v>
      </c>
      <c r="E9106" s="72" t="s">
        <v>5761</v>
      </c>
      <c r="F9106" s="56" t="s">
        <v>5683</v>
      </c>
    </row>
    <row r="9107" spans="1:6" x14ac:dyDescent="0.25">
      <c r="A9107" s="56" t="s">
        <v>323</v>
      </c>
      <c r="B9107" s="56" t="s">
        <v>5683</v>
      </c>
      <c r="C9107" s="56" t="s">
        <v>852</v>
      </c>
      <c r="D9107" s="57" t="s">
        <v>5767</v>
      </c>
      <c r="E9107" s="72" t="s">
        <v>5761</v>
      </c>
      <c r="F9107" s="56" t="s">
        <v>5683</v>
      </c>
    </row>
    <row r="9108" spans="1:6" x14ac:dyDescent="0.25">
      <c r="A9108" s="56" t="s">
        <v>4350</v>
      </c>
      <c r="B9108" s="56" t="s">
        <v>5683</v>
      </c>
      <c r="C9108" s="56" t="s">
        <v>852</v>
      </c>
      <c r="D9108" s="57" t="s">
        <v>5767</v>
      </c>
      <c r="E9108" s="72" t="s">
        <v>5761</v>
      </c>
      <c r="F9108" s="56" t="s">
        <v>5683</v>
      </c>
    </row>
    <row r="9109" spans="1:6" x14ac:dyDescent="0.25">
      <c r="A9109" s="56" t="s">
        <v>3570</v>
      </c>
      <c r="B9109" s="56" t="s">
        <v>5683</v>
      </c>
      <c r="C9109" s="56" t="s">
        <v>852</v>
      </c>
      <c r="D9109" s="57" t="s">
        <v>5767</v>
      </c>
      <c r="E9109" s="72" t="s">
        <v>5761</v>
      </c>
      <c r="F9109" s="56" t="s">
        <v>5683</v>
      </c>
    </row>
    <row r="9110" spans="1:6" x14ac:dyDescent="0.25">
      <c r="A9110" s="56" t="s">
        <v>3783</v>
      </c>
      <c r="B9110" s="56" t="s">
        <v>5683</v>
      </c>
      <c r="C9110" s="56" t="s">
        <v>852</v>
      </c>
      <c r="D9110" s="57" t="s">
        <v>5767</v>
      </c>
      <c r="E9110" s="72" t="s">
        <v>5761</v>
      </c>
      <c r="F9110" s="56" t="s">
        <v>5683</v>
      </c>
    </row>
    <row r="9111" spans="1:6" x14ac:dyDescent="0.25">
      <c r="A9111" s="56" t="s">
        <v>3998</v>
      </c>
      <c r="B9111" s="56" t="s">
        <v>5683</v>
      </c>
      <c r="C9111" s="56" t="s">
        <v>852</v>
      </c>
      <c r="D9111" s="57" t="s">
        <v>5767</v>
      </c>
      <c r="E9111" s="72" t="s">
        <v>5761</v>
      </c>
      <c r="F9111" s="56" t="s">
        <v>5683</v>
      </c>
    </row>
    <row r="9112" spans="1:6" x14ac:dyDescent="0.25">
      <c r="A9112" s="56" t="s">
        <v>4214</v>
      </c>
      <c r="B9112" s="56" t="s">
        <v>5683</v>
      </c>
      <c r="C9112" s="56" t="s">
        <v>852</v>
      </c>
      <c r="D9112" s="57" t="s">
        <v>5767</v>
      </c>
      <c r="E9112" s="72" t="s">
        <v>5761</v>
      </c>
      <c r="F9112" s="56" t="s">
        <v>5683</v>
      </c>
    </row>
    <row r="9113" spans="1:6" x14ac:dyDescent="0.25">
      <c r="A9113" s="56" t="s">
        <v>4430</v>
      </c>
      <c r="B9113" s="56" t="s">
        <v>5683</v>
      </c>
      <c r="C9113" s="56" t="s">
        <v>852</v>
      </c>
      <c r="D9113" s="57" t="s">
        <v>5767</v>
      </c>
      <c r="E9113" s="72" t="s">
        <v>5761</v>
      </c>
      <c r="F9113" s="56" t="s">
        <v>5683</v>
      </c>
    </row>
    <row r="9114" spans="1:6" x14ac:dyDescent="0.25">
      <c r="A9114" s="56" t="s">
        <v>4431</v>
      </c>
      <c r="B9114" s="56" t="s">
        <v>5683</v>
      </c>
      <c r="C9114" s="56" t="s">
        <v>852</v>
      </c>
      <c r="D9114" s="57" t="s">
        <v>5767</v>
      </c>
      <c r="E9114" s="72" t="s">
        <v>5761</v>
      </c>
      <c r="F9114" s="56" t="s">
        <v>5683</v>
      </c>
    </row>
    <row r="9115" spans="1:6" x14ac:dyDescent="0.25">
      <c r="A9115" s="56" t="s">
        <v>5331</v>
      </c>
      <c r="B9115" s="56" t="s">
        <v>5683</v>
      </c>
      <c r="C9115" s="56" t="s">
        <v>852</v>
      </c>
      <c r="D9115" s="57" t="s">
        <v>5767</v>
      </c>
      <c r="E9115" s="72" t="s">
        <v>5761</v>
      </c>
      <c r="F9115" s="56" t="s">
        <v>5683</v>
      </c>
    </row>
    <row r="9116" spans="1:6" x14ac:dyDescent="0.25">
      <c r="A9116" s="56" t="s">
        <v>2842</v>
      </c>
      <c r="B9116" s="56" t="s">
        <v>5683</v>
      </c>
      <c r="C9116" s="56" t="s">
        <v>852</v>
      </c>
      <c r="D9116" s="57" t="s">
        <v>5767</v>
      </c>
      <c r="E9116" s="72" t="s">
        <v>5761</v>
      </c>
      <c r="F9116" s="56" t="s">
        <v>5683</v>
      </c>
    </row>
    <row r="9117" spans="1:6" x14ac:dyDescent="0.25">
      <c r="A9117" s="56" t="s">
        <v>436</v>
      </c>
      <c r="B9117" s="56" t="s">
        <v>5683</v>
      </c>
      <c r="C9117" s="56" t="s">
        <v>852</v>
      </c>
      <c r="D9117" s="57" t="s">
        <v>5767</v>
      </c>
      <c r="E9117" s="72" t="s">
        <v>5761</v>
      </c>
      <c r="F9117" s="56" t="s">
        <v>5683</v>
      </c>
    </row>
    <row r="9118" spans="1:6" x14ac:dyDescent="0.25">
      <c r="A9118" s="56" t="s">
        <v>671</v>
      </c>
      <c r="B9118" s="56" t="s">
        <v>5683</v>
      </c>
      <c r="C9118" s="56" t="s">
        <v>852</v>
      </c>
      <c r="D9118" s="57" t="s">
        <v>5767</v>
      </c>
      <c r="E9118" s="72" t="s">
        <v>5761</v>
      </c>
      <c r="F9118" s="56" t="s">
        <v>5683</v>
      </c>
    </row>
    <row r="9119" spans="1:6" x14ac:dyDescent="0.25">
      <c r="A9119" s="56" t="s">
        <v>404</v>
      </c>
      <c r="B9119" s="56" t="s">
        <v>5683</v>
      </c>
      <c r="C9119" s="56" t="s">
        <v>852</v>
      </c>
      <c r="D9119" s="57" t="s">
        <v>5767</v>
      </c>
      <c r="E9119" s="72" t="s">
        <v>5761</v>
      </c>
      <c r="F9119" s="56" t="s">
        <v>5683</v>
      </c>
    </row>
    <row r="9120" spans="1:6" x14ac:dyDescent="0.25">
      <c r="A9120" s="56" t="s">
        <v>224</v>
      </c>
      <c r="B9120" s="56" t="s">
        <v>5683</v>
      </c>
      <c r="C9120" s="56" t="s">
        <v>852</v>
      </c>
      <c r="D9120" s="57" t="s">
        <v>5767</v>
      </c>
      <c r="E9120" s="72" t="s">
        <v>5761</v>
      </c>
      <c r="F9120" s="56" t="s">
        <v>5683</v>
      </c>
    </row>
    <row r="9121" spans="1:6" x14ac:dyDescent="0.25">
      <c r="A9121" s="56" t="s">
        <v>255</v>
      </c>
      <c r="B9121" s="56" t="s">
        <v>5683</v>
      </c>
      <c r="C9121" s="56" t="s">
        <v>852</v>
      </c>
      <c r="D9121" s="57" t="s">
        <v>5767</v>
      </c>
      <c r="E9121" s="72" t="s">
        <v>5761</v>
      </c>
      <c r="F9121" s="56" t="s">
        <v>5683</v>
      </c>
    </row>
    <row r="9122" spans="1:6" x14ac:dyDescent="0.25">
      <c r="A9122" s="56" t="s">
        <v>370</v>
      </c>
      <c r="B9122" s="56" t="s">
        <v>5683</v>
      </c>
      <c r="C9122" s="56" t="s">
        <v>852</v>
      </c>
      <c r="D9122" s="57" t="s">
        <v>5767</v>
      </c>
      <c r="E9122" s="72" t="s">
        <v>5761</v>
      </c>
      <c r="F9122" s="56" t="s">
        <v>5683</v>
      </c>
    </row>
    <row r="9123" spans="1:6" x14ac:dyDescent="0.25">
      <c r="A9123" s="56" t="s">
        <v>891</v>
      </c>
      <c r="B9123" s="56" t="s">
        <v>5683</v>
      </c>
      <c r="C9123" s="56" t="s">
        <v>852</v>
      </c>
      <c r="D9123" s="57" t="s">
        <v>5767</v>
      </c>
      <c r="E9123" s="72" t="s">
        <v>5761</v>
      </c>
      <c r="F9123" s="56" t="s">
        <v>5683</v>
      </c>
    </row>
    <row r="9124" spans="1:6" x14ac:dyDescent="0.25">
      <c r="A9124" s="56" t="s">
        <v>5303</v>
      </c>
      <c r="B9124" s="56" t="s">
        <v>5683</v>
      </c>
      <c r="C9124" s="56" t="s">
        <v>852</v>
      </c>
      <c r="D9124" s="57" t="s">
        <v>5767</v>
      </c>
      <c r="E9124" s="72" t="s">
        <v>5761</v>
      </c>
      <c r="F9124" s="56" t="s">
        <v>5683</v>
      </c>
    </row>
    <row r="9125" spans="1:6" x14ac:dyDescent="0.25">
      <c r="A9125" s="56" t="s">
        <v>4735</v>
      </c>
      <c r="B9125" s="56" t="s">
        <v>5683</v>
      </c>
      <c r="C9125" s="56" t="s">
        <v>1263</v>
      </c>
      <c r="D9125" s="57" t="s">
        <v>5767</v>
      </c>
      <c r="E9125" s="72" t="s">
        <v>5761</v>
      </c>
      <c r="F9125" s="56" t="s">
        <v>5683</v>
      </c>
    </row>
    <row r="9126" spans="1:6" x14ac:dyDescent="0.25">
      <c r="A9126" s="56" t="s">
        <v>645</v>
      </c>
      <c r="B9126" s="56" t="s">
        <v>5683</v>
      </c>
      <c r="C9126" s="56" t="s">
        <v>1263</v>
      </c>
      <c r="D9126" s="57" t="s">
        <v>5767</v>
      </c>
      <c r="E9126" s="72" t="s">
        <v>5761</v>
      </c>
      <c r="F9126" s="56" t="s">
        <v>5683</v>
      </c>
    </row>
    <row r="9127" spans="1:6" x14ac:dyDescent="0.25">
      <c r="A9127" s="56" t="s">
        <v>189</v>
      </c>
      <c r="B9127" s="56" t="s">
        <v>5683</v>
      </c>
      <c r="C9127" s="56" t="s">
        <v>1263</v>
      </c>
      <c r="D9127" s="57" t="s">
        <v>5767</v>
      </c>
      <c r="E9127" s="72" t="s">
        <v>5761</v>
      </c>
      <c r="F9127" s="56" t="s">
        <v>5683</v>
      </c>
    </row>
    <row r="9128" spans="1:6" x14ac:dyDescent="0.25">
      <c r="A9128" s="56" t="s">
        <v>5219</v>
      </c>
      <c r="B9128" s="56" t="s">
        <v>5683</v>
      </c>
      <c r="C9128" s="56" t="s">
        <v>1263</v>
      </c>
      <c r="D9128" s="57" t="s">
        <v>5767</v>
      </c>
      <c r="E9128" s="72" t="s">
        <v>5761</v>
      </c>
      <c r="F9128" s="56" t="s">
        <v>5683</v>
      </c>
    </row>
    <row r="9129" spans="1:6" x14ac:dyDescent="0.25">
      <c r="A9129" s="56" t="s">
        <v>586</v>
      </c>
      <c r="B9129" s="56" t="s">
        <v>5683</v>
      </c>
      <c r="C9129" s="56" t="s">
        <v>1263</v>
      </c>
      <c r="D9129" s="57" t="s">
        <v>5767</v>
      </c>
      <c r="E9129" s="72" t="s">
        <v>5761</v>
      </c>
      <c r="F9129" s="56" t="s">
        <v>5683</v>
      </c>
    </row>
    <row r="9130" spans="1:6" x14ac:dyDescent="0.25">
      <c r="A9130" s="56" t="s">
        <v>231</v>
      </c>
      <c r="B9130" s="56" t="s">
        <v>5683</v>
      </c>
      <c r="C9130" s="56" t="s">
        <v>1263</v>
      </c>
      <c r="D9130" s="57" t="s">
        <v>5767</v>
      </c>
      <c r="E9130" s="72" t="s">
        <v>5761</v>
      </c>
      <c r="F9130" s="56" t="s">
        <v>5683</v>
      </c>
    </row>
    <row r="9131" spans="1:6" x14ac:dyDescent="0.25">
      <c r="A9131" s="56" t="s">
        <v>232</v>
      </c>
      <c r="B9131" s="56" t="s">
        <v>5683</v>
      </c>
      <c r="C9131" s="56" t="s">
        <v>1263</v>
      </c>
      <c r="D9131" s="57" t="s">
        <v>5767</v>
      </c>
      <c r="E9131" s="72" t="s">
        <v>5761</v>
      </c>
      <c r="F9131" s="56" t="s">
        <v>5683</v>
      </c>
    </row>
    <row r="9132" spans="1:6" x14ac:dyDescent="0.25">
      <c r="A9132" s="56" t="s">
        <v>192</v>
      </c>
      <c r="B9132" s="56" t="s">
        <v>5683</v>
      </c>
      <c r="C9132" s="56" t="s">
        <v>1263</v>
      </c>
      <c r="D9132" s="57" t="s">
        <v>5767</v>
      </c>
      <c r="E9132" s="72" t="s">
        <v>5761</v>
      </c>
      <c r="F9132" s="56" t="s">
        <v>5683</v>
      </c>
    </row>
    <row r="9133" spans="1:6" x14ac:dyDescent="0.25">
      <c r="A9133" s="56" t="s">
        <v>621</v>
      </c>
      <c r="B9133" s="56" t="s">
        <v>5683</v>
      </c>
      <c r="C9133" s="56" t="s">
        <v>1263</v>
      </c>
      <c r="D9133" s="57" t="s">
        <v>5767</v>
      </c>
      <c r="E9133" s="72" t="s">
        <v>5761</v>
      </c>
      <c r="F9133" s="56" t="s">
        <v>5683</v>
      </c>
    </row>
    <row r="9134" spans="1:6" x14ac:dyDescent="0.25">
      <c r="A9134" s="56" t="s">
        <v>377</v>
      </c>
      <c r="B9134" s="56" t="s">
        <v>5683</v>
      </c>
      <c r="C9134" s="56" t="s">
        <v>1263</v>
      </c>
      <c r="D9134" s="57" t="s">
        <v>5767</v>
      </c>
      <c r="E9134" s="72" t="s">
        <v>5761</v>
      </c>
      <c r="F9134" s="56" t="s">
        <v>5683</v>
      </c>
    </row>
    <row r="9135" spans="1:6" x14ac:dyDescent="0.25">
      <c r="A9135" s="56" t="s">
        <v>5192</v>
      </c>
      <c r="B9135" s="56" t="s">
        <v>5683</v>
      </c>
      <c r="C9135" s="56" t="s">
        <v>1263</v>
      </c>
      <c r="D9135" s="57" t="s">
        <v>5767</v>
      </c>
      <c r="E9135" s="72" t="s">
        <v>5761</v>
      </c>
      <c r="F9135" s="56" t="s">
        <v>5683</v>
      </c>
    </row>
    <row r="9136" spans="1:6" x14ac:dyDescent="0.25">
      <c r="A9136" s="56" t="s">
        <v>2994</v>
      </c>
      <c r="B9136" s="56" t="s">
        <v>5683</v>
      </c>
      <c r="C9136" s="56" t="s">
        <v>1263</v>
      </c>
      <c r="D9136" s="57" t="s">
        <v>5767</v>
      </c>
      <c r="E9136" s="72" t="s">
        <v>5761</v>
      </c>
      <c r="F9136" s="56" t="s">
        <v>5683</v>
      </c>
    </row>
    <row r="9137" spans="1:6" x14ac:dyDescent="0.25">
      <c r="A9137" s="56" t="s">
        <v>5335</v>
      </c>
      <c r="B9137" s="56" t="s">
        <v>5683</v>
      </c>
      <c r="C9137" s="56" t="s">
        <v>1263</v>
      </c>
      <c r="D9137" s="57" t="s">
        <v>5767</v>
      </c>
      <c r="E9137" s="72" t="s">
        <v>5761</v>
      </c>
      <c r="F9137" s="56" t="s">
        <v>5683</v>
      </c>
    </row>
    <row r="9138" spans="1:6" x14ac:dyDescent="0.25">
      <c r="A9138" s="56" t="s">
        <v>445</v>
      </c>
      <c r="B9138" s="56" t="s">
        <v>5683</v>
      </c>
      <c r="C9138" s="56" t="s">
        <v>1263</v>
      </c>
      <c r="D9138" s="57" t="s">
        <v>5767</v>
      </c>
      <c r="E9138" s="72" t="s">
        <v>5761</v>
      </c>
      <c r="F9138" s="56" t="s">
        <v>5683</v>
      </c>
    </row>
    <row r="9139" spans="1:6" x14ac:dyDescent="0.25">
      <c r="A9139" s="56" t="s">
        <v>650</v>
      </c>
      <c r="B9139" s="56" t="s">
        <v>5683</v>
      </c>
      <c r="C9139" s="56" t="s">
        <v>1263</v>
      </c>
      <c r="D9139" s="57" t="s">
        <v>5767</v>
      </c>
      <c r="E9139" s="72" t="s">
        <v>5761</v>
      </c>
      <c r="F9139" s="56" t="s">
        <v>5683</v>
      </c>
    </row>
    <row r="9140" spans="1:6" x14ac:dyDescent="0.25">
      <c r="A9140" s="56" t="s">
        <v>5197</v>
      </c>
      <c r="B9140" s="56" t="s">
        <v>5683</v>
      </c>
      <c r="C9140" s="56" t="s">
        <v>1263</v>
      </c>
      <c r="D9140" s="57" t="s">
        <v>5767</v>
      </c>
      <c r="E9140" s="72" t="s">
        <v>5761</v>
      </c>
      <c r="F9140" s="56" t="s">
        <v>5683</v>
      </c>
    </row>
    <row r="9141" spans="1:6" x14ac:dyDescent="0.25">
      <c r="A9141" s="56" t="s">
        <v>413</v>
      </c>
      <c r="B9141" s="56" t="s">
        <v>5683</v>
      </c>
      <c r="C9141" s="56" t="s">
        <v>1263</v>
      </c>
      <c r="D9141" s="57" t="s">
        <v>5767</v>
      </c>
      <c r="E9141" s="72" t="s">
        <v>5761</v>
      </c>
      <c r="F9141" s="56" t="s">
        <v>5683</v>
      </c>
    </row>
    <row r="9142" spans="1:6" x14ac:dyDescent="0.25">
      <c r="A9142" s="56" t="s">
        <v>4276</v>
      </c>
      <c r="B9142" s="56" t="s">
        <v>5683</v>
      </c>
      <c r="C9142" s="56" t="s">
        <v>1263</v>
      </c>
      <c r="D9142" s="57" t="s">
        <v>5767</v>
      </c>
      <c r="E9142" s="72" t="s">
        <v>5761</v>
      </c>
      <c r="F9142" s="56" t="s">
        <v>5683</v>
      </c>
    </row>
    <row r="9143" spans="1:6" x14ac:dyDescent="0.25">
      <c r="A9143" s="56" t="s">
        <v>4008</v>
      </c>
      <c r="B9143" s="56" t="s">
        <v>5683</v>
      </c>
      <c r="C9143" s="56" t="s">
        <v>1263</v>
      </c>
      <c r="D9143" s="57" t="s">
        <v>5767</v>
      </c>
      <c r="E9143" s="72" t="s">
        <v>5761</v>
      </c>
      <c r="F9143" s="56" t="s">
        <v>5683</v>
      </c>
    </row>
    <row r="9144" spans="1:6" x14ac:dyDescent="0.25">
      <c r="A9144" s="56" t="s">
        <v>4009</v>
      </c>
      <c r="B9144" s="56" t="s">
        <v>5683</v>
      </c>
      <c r="C9144" s="56" t="s">
        <v>1263</v>
      </c>
      <c r="D9144" s="57" t="s">
        <v>5767</v>
      </c>
      <c r="E9144" s="72" t="s">
        <v>5761</v>
      </c>
      <c r="F9144" s="56" t="s">
        <v>5683</v>
      </c>
    </row>
    <row r="9145" spans="1:6" x14ac:dyDescent="0.25">
      <c r="A9145" s="56" t="s">
        <v>686</v>
      </c>
      <c r="B9145" s="56" t="s">
        <v>5683</v>
      </c>
      <c r="C9145" s="56" t="s">
        <v>1263</v>
      </c>
      <c r="D9145" s="57" t="s">
        <v>5767</v>
      </c>
      <c r="E9145" s="72" t="s">
        <v>5761</v>
      </c>
      <c r="F9145" s="56" t="s">
        <v>5683</v>
      </c>
    </row>
    <row r="9146" spans="1:6" x14ac:dyDescent="0.25">
      <c r="A9146" s="56" t="s">
        <v>198</v>
      </c>
      <c r="B9146" s="56" t="s">
        <v>5683</v>
      </c>
      <c r="C9146" s="56" t="s">
        <v>1263</v>
      </c>
      <c r="D9146" s="57" t="s">
        <v>5767</v>
      </c>
      <c r="E9146" s="72" t="s">
        <v>5761</v>
      </c>
      <c r="F9146" s="56" t="s">
        <v>5683</v>
      </c>
    </row>
    <row r="9147" spans="1:6" x14ac:dyDescent="0.25">
      <c r="A9147" s="56" t="s">
        <v>4455</v>
      </c>
      <c r="B9147" s="56" t="s">
        <v>5683</v>
      </c>
      <c r="C9147" s="56" t="s">
        <v>1263</v>
      </c>
      <c r="D9147" s="57" t="s">
        <v>5767</v>
      </c>
      <c r="E9147" s="72" t="s">
        <v>5761</v>
      </c>
      <c r="F9147" s="56" t="s">
        <v>5683</v>
      </c>
    </row>
    <row r="9148" spans="1:6" x14ac:dyDescent="0.25">
      <c r="A9148" s="56" t="s">
        <v>5241</v>
      </c>
      <c r="B9148" s="56" t="s">
        <v>5683</v>
      </c>
      <c r="C9148" s="56" t="s">
        <v>1263</v>
      </c>
      <c r="D9148" s="57" t="s">
        <v>5767</v>
      </c>
      <c r="E9148" s="72" t="s">
        <v>5761</v>
      </c>
      <c r="F9148" s="56" t="s">
        <v>5683</v>
      </c>
    </row>
    <row r="9149" spans="1:6" x14ac:dyDescent="0.25">
      <c r="A9149" s="56" t="s">
        <v>4359</v>
      </c>
      <c r="B9149" s="56" t="s">
        <v>5683</v>
      </c>
      <c r="C9149" s="56" t="s">
        <v>1263</v>
      </c>
      <c r="D9149" s="57" t="s">
        <v>5767</v>
      </c>
      <c r="E9149" s="72" t="s">
        <v>5761</v>
      </c>
      <c r="F9149" s="56" t="s">
        <v>5683</v>
      </c>
    </row>
    <row r="9150" spans="1:6" x14ac:dyDescent="0.25">
      <c r="A9150" s="56" t="s">
        <v>629</v>
      </c>
      <c r="B9150" s="56" t="s">
        <v>5683</v>
      </c>
      <c r="C9150" s="56" t="s">
        <v>1263</v>
      </c>
      <c r="D9150" s="57" t="s">
        <v>5767</v>
      </c>
      <c r="E9150" s="72" t="s">
        <v>5761</v>
      </c>
      <c r="F9150" s="56" t="s">
        <v>5683</v>
      </c>
    </row>
    <row r="9151" spans="1:6" x14ac:dyDescent="0.25">
      <c r="A9151" s="56" t="s">
        <v>4013</v>
      </c>
      <c r="B9151" s="56" t="s">
        <v>5683</v>
      </c>
      <c r="C9151" s="56" t="s">
        <v>1263</v>
      </c>
      <c r="D9151" s="57" t="s">
        <v>5767</v>
      </c>
      <c r="E9151" s="72" t="s">
        <v>5761</v>
      </c>
      <c r="F9151" s="56" t="s">
        <v>5683</v>
      </c>
    </row>
    <row r="9152" spans="1:6" x14ac:dyDescent="0.25">
      <c r="A9152" s="56" t="s">
        <v>3218</v>
      </c>
      <c r="B9152" s="56" t="s">
        <v>5683</v>
      </c>
      <c r="C9152" s="56" t="s">
        <v>1263</v>
      </c>
      <c r="D9152" s="57" t="s">
        <v>5767</v>
      </c>
      <c r="E9152" s="72" t="s">
        <v>5761</v>
      </c>
      <c r="F9152" s="56" t="s">
        <v>5683</v>
      </c>
    </row>
    <row r="9153" spans="1:6" x14ac:dyDescent="0.25">
      <c r="A9153" s="56" t="s">
        <v>5242</v>
      </c>
      <c r="B9153" s="56" t="s">
        <v>5683</v>
      </c>
      <c r="C9153" s="56" t="s">
        <v>1263</v>
      </c>
      <c r="D9153" s="57" t="s">
        <v>5767</v>
      </c>
      <c r="E9153" s="72" t="s">
        <v>5761</v>
      </c>
      <c r="F9153" s="56" t="s">
        <v>5683</v>
      </c>
    </row>
    <row r="9154" spans="1:6" x14ac:dyDescent="0.25">
      <c r="A9154" s="56" t="s">
        <v>3805</v>
      </c>
      <c r="B9154" s="56" t="s">
        <v>5683</v>
      </c>
      <c r="C9154" s="56" t="s">
        <v>1263</v>
      </c>
      <c r="D9154" s="57" t="s">
        <v>5767</v>
      </c>
      <c r="E9154" s="72" t="s">
        <v>5761</v>
      </c>
      <c r="F9154" s="56" t="s">
        <v>5683</v>
      </c>
    </row>
    <row r="9155" spans="1:6" x14ac:dyDescent="0.25">
      <c r="A9155" s="56" t="s">
        <v>391</v>
      </c>
      <c r="B9155" s="56" t="s">
        <v>5683</v>
      </c>
      <c r="C9155" s="56" t="s">
        <v>1263</v>
      </c>
      <c r="D9155" s="57" t="s">
        <v>5767</v>
      </c>
      <c r="E9155" s="72" t="s">
        <v>5761</v>
      </c>
      <c r="F9155" s="56" t="s">
        <v>5683</v>
      </c>
    </row>
    <row r="9156" spans="1:6" x14ac:dyDescent="0.25">
      <c r="A9156" s="56" t="s">
        <v>4458</v>
      </c>
      <c r="B9156" s="56" t="s">
        <v>5683</v>
      </c>
      <c r="C9156" s="56" t="s">
        <v>1263</v>
      </c>
      <c r="D9156" s="57" t="s">
        <v>5767</v>
      </c>
      <c r="E9156" s="72" t="s">
        <v>5761</v>
      </c>
      <c r="F9156" s="56" t="s">
        <v>5683</v>
      </c>
    </row>
    <row r="9157" spans="1:6" x14ac:dyDescent="0.25">
      <c r="A9157" s="56" t="s">
        <v>4467</v>
      </c>
      <c r="B9157" s="56" t="s">
        <v>5683</v>
      </c>
      <c r="C9157" s="56" t="s">
        <v>1263</v>
      </c>
      <c r="D9157" s="57" t="s">
        <v>5767</v>
      </c>
      <c r="E9157" s="72" t="s">
        <v>5761</v>
      </c>
      <c r="F9157" s="56" t="s">
        <v>5683</v>
      </c>
    </row>
    <row r="9158" spans="1:6" x14ac:dyDescent="0.25">
      <c r="A9158" s="56" t="s">
        <v>4204</v>
      </c>
      <c r="B9158" s="56" t="s">
        <v>5684</v>
      </c>
      <c r="C9158" s="56" t="s">
        <v>243</v>
      </c>
      <c r="D9158" s="57" t="s">
        <v>5767</v>
      </c>
      <c r="E9158" s="72" t="s">
        <v>5761</v>
      </c>
      <c r="F9158" s="56" t="s">
        <v>5684</v>
      </c>
    </row>
    <row r="9159" spans="1:6" x14ac:dyDescent="0.25">
      <c r="A9159" s="56" t="s">
        <v>598</v>
      </c>
      <c r="B9159" s="56" t="s">
        <v>5684</v>
      </c>
      <c r="C9159" s="56" t="s">
        <v>243</v>
      </c>
      <c r="D9159" s="57" t="s">
        <v>5767</v>
      </c>
      <c r="E9159" s="72" t="s">
        <v>5761</v>
      </c>
      <c r="F9159" s="56" t="s">
        <v>5684</v>
      </c>
    </row>
    <row r="9160" spans="1:6" x14ac:dyDescent="0.25">
      <c r="A9160" s="56" t="s">
        <v>2812</v>
      </c>
      <c r="B9160" s="56" t="s">
        <v>5684</v>
      </c>
      <c r="C9160" s="56" t="s">
        <v>243</v>
      </c>
      <c r="D9160" s="57" t="s">
        <v>5767</v>
      </c>
      <c r="E9160" s="72" t="s">
        <v>5761</v>
      </c>
      <c r="F9160" s="56" t="s">
        <v>5684</v>
      </c>
    </row>
    <row r="9161" spans="1:6" x14ac:dyDescent="0.25">
      <c r="A9161" s="56" t="s">
        <v>4632</v>
      </c>
      <c r="B9161" s="56" t="s">
        <v>5684</v>
      </c>
      <c r="C9161" s="56" t="s">
        <v>243</v>
      </c>
      <c r="D9161" s="57" t="s">
        <v>5767</v>
      </c>
      <c r="E9161" s="72" t="s">
        <v>5761</v>
      </c>
      <c r="F9161" s="56" t="s">
        <v>5684</v>
      </c>
    </row>
    <row r="9162" spans="1:6" x14ac:dyDescent="0.25">
      <c r="A9162" s="56" t="s">
        <v>3903</v>
      </c>
      <c r="B9162" s="56" t="s">
        <v>5684</v>
      </c>
      <c r="C9162" s="56" t="s">
        <v>243</v>
      </c>
      <c r="D9162" s="57" t="s">
        <v>5767</v>
      </c>
      <c r="E9162" s="72" t="s">
        <v>5761</v>
      </c>
      <c r="F9162" s="56" t="s">
        <v>5684</v>
      </c>
    </row>
    <row r="9163" spans="1:6" x14ac:dyDescent="0.25">
      <c r="A9163" s="56" t="s">
        <v>283</v>
      </c>
      <c r="B9163" s="56" t="s">
        <v>5684</v>
      </c>
      <c r="C9163" s="56" t="s">
        <v>243</v>
      </c>
      <c r="D9163" s="57" t="s">
        <v>5767</v>
      </c>
      <c r="E9163" s="72" t="s">
        <v>5761</v>
      </c>
      <c r="F9163" s="56" t="s">
        <v>5684</v>
      </c>
    </row>
    <row r="9164" spans="1:6" x14ac:dyDescent="0.25">
      <c r="A9164" s="56" t="s">
        <v>3781</v>
      </c>
      <c r="B9164" s="56" t="s">
        <v>5684</v>
      </c>
      <c r="C9164" s="56" t="s">
        <v>243</v>
      </c>
      <c r="D9164" s="57" t="s">
        <v>5767</v>
      </c>
      <c r="E9164" s="72" t="s">
        <v>5761</v>
      </c>
      <c r="F9164" s="56" t="s">
        <v>5684</v>
      </c>
    </row>
    <row r="9165" spans="1:6" x14ac:dyDescent="0.25">
      <c r="A9165" s="56" t="s">
        <v>4409</v>
      </c>
      <c r="B9165" s="56" t="s">
        <v>5684</v>
      </c>
      <c r="C9165" s="56" t="s">
        <v>243</v>
      </c>
      <c r="D9165" s="57" t="s">
        <v>5767</v>
      </c>
      <c r="E9165" s="72" t="s">
        <v>5761</v>
      </c>
      <c r="F9165" s="56" t="s">
        <v>5684</v>
      </c>
    </row>
    <row r="9166" spans="1:6" x14ac:dyDescent="0.25">
      <c r="A9166" s="56" t="s">
        <v>4748</v>
      </c>
      <c r="B9166" s="56" t="s">
        <v>5684</v>
      </c>
      <c r="C9166" s="56" t="s">
        <v>243</v>
      </c>
      <c r="D9166" s="57" t="s">
        <v>5767</v>
      </c>
      <c r="E9166" s="72" t="s">
        <v>5761</v>
      </c>
      <c r="F9166" s="56" t="s">
        <v>5684</v>
      </c>
    </row>
    <row r="9167" spans="1:6" x14ac:dyDescent="0.25">
      <c r="A9167" s="56" t="s">
        <v>5224</v>
      </c>
      <c r="B9167" s="56" t="s">
        <v>5684</v>
      </c>
      <c r="C9167" s="56" t="s">
        <v>243</v>
      </c>
      <c r="D9167" s="57" t="s">
        <v>5767</v>
      </c>
      <c r="E9167" s="72" t="s">
        <v>5761</v>
      </c>
      <c r="F9167" s="56" t="s">
        <v>5684</v>
      </c>
    </row>
    <row r="9168" spans="1:6" x14ac:dyDescent="0.25">
      <c r="A9168" s="56" t="s">
        <v>248</v>
      </c>
      <c r="B9168" s="56" t="s">
        <v>5684</v>
      </c>
      <c r="C9168" s="56" t="s">
        <v>243</v>
      </c>
      <c r="D9168" s="57" t="s">
        <v>5767</v>
      </c>
      <c r="E9168" s="72" t="s">
        <v>5761</v>
      </c>
      <c r="F9168" s="56" t="s">
        <v>5684</v>
      </c>
    </row>
    <row r="9169" spans="1:6" x14ac:dyDescent="0.25">
      <c r="A9169" s="56" t="s">
        <v>356</v>
      </c>
      <c r="B9169" s="56" t="s">
        <v>5684</v>
      </c>
      <c r="C9169" s="56" t="s">
        <v>243</v>
      </c>
      <c r="D9169" s="57" t="s">
        <v>5767</v>
      </c>
      <c r="E9169" s="72" t="s">
        <v>5761</v>
      </c>
      <c r="F9169" s="56" t="s">
        <v>5684</v>
      </c>
    </row>
    <row r="9170" spans="1:6" x14ac:dyDescent="0.25">
      <c r="A9170" s="56" t="s">
        <v>5330</v>
      </c>
      <c r="B9170" s="56" t="s">
        <v>5684</v>
      </c>
      <c r="C9170" s="56" t="s">
        <v>243</v>
      </c>
      <c r="D9170" s="57" t="s">
        <v>5767</v>
      </c>
      <c r="E9170" s="72" t="s">
        <v>5761</v>
      </c>
      <c r="F9170" s="56" t="s">
        <v>5684</v>
      </c>
    </row>
    <row r="9171" spans="1:6" x14ac:dyDescent="0.25">
      <c r="A9171" s="56" t="s">
        <v>357</v>
      </c>
      <c r="B9171" s="56" t="s">
        <v>5684</v>
      </c>
      <c r="C9171" s="56" t="s">
        <v>243</v>
      </c>
      <c r="D9171" s="57" t="s">
        <v>5767</v>
      </c>
      <c r="E9171" s="72" t="s">
        <v>5761</v>
      </c>
      <c r="F9171" s="56" t="s">
        <v>5684</v>
      </c>
    </row>
    <row r="9172" spans="1:6" x14ac:dyDescent="0.25">
      <c r="A9172" s="56" t="s">
        <v>175</v>
      </c>
      <c r="B9172" s="56" t="s">
        <v>5684</v>
      </c>
      <c r="C9172" s="56" t="s">
        <v>243</v>
      </c>
      <c r="D9172" s="57" t="s">
        <v>5767</v>
      </c>
      <c r="E9172" s="72" t="s">
        <v>5761</v>
      </c>
      <c r="F9172" s="56" t="s">
        <v>5684</v>
      </c>
    </row>
    <row r="9173" spans="1:6" x14ac:dyDescent="0.25">
      <c r="A9173" s="56" t="s">
        <v>576</v>
      </c>
      <c r="B9173" s="56" t="s">
        <v>5684</v>
      </c>
      <c r="C9173" s="56" t="s">
        <v>243</v>
      </c>
      <c r="D9173" s="57" t="s">
        <v>5767</v>
      </c>
      <c r="E9173" s="72" t="s">
        <v>5761</v>
      </c>
      <c r="F9173" s="56" t="s">
        <v>5684</v>
      </c>
    </row>
    <row r="9174" spans="1:6" x14ac:dyDescent="0.25">
      <c r="A9174" s="56" t="s">
        <v>605</v>
      </c>
      <c r="B9174" s="56" t="s">
        <v>5684</v>
      </c>
      <c r="C9174" s="56" t="s">
        <v>243</v>
      </c>
      <c r="D9174" s="57" t="s">
        <v>5767</v>
      </c>
      <c r="E9174" s="72" t="s">
        <v>5761</v>
      </c>
      <c r="F9174" s="56" t="s">
        <v>5684</v>
      </c>
    </row>
    <row r="9175" spans="1:6" x14ac:dyDescent="0.25">
      <c r="A9175" s="56" t="s">
        <v>606</v>
      </c>
      <c r="B9175" s="56" t="s">
        <v>5684</v>
      </c>
      <c r="C9175" s="56" t="s">
        <v>243</v>
      </c>
      <c r="D9175" s="57" t="s">
        <v>5767</v>
      </c>
      <c r="E9175" s="72" t="s">
        <v>5761</v>
      </c>
      <c r="F9175" s="56" t="s">
        <v>5684</v>
      </c>
    </row>
    <row r="9176" spans="1:6" x14ac:dyDescent="0.25">
      <c r="A9176" s="56" t="s">
        <v>5208</v>
      </c>
      <c r="B9176" s="56" t="s">
        <v>5684</v>
      </c>
      <c r="C9176" s="56" t="s">
        <v>243</v>
      </c>
      <c r="D9176" s="57" t="s">
        <v>5767</v>
      </c>
      <c r="E9176" s="72" t="s">
        <v>5761</v>
      </c>
      <c r="F9176" s="56" t="s">
        <v>5684</v>
      </c>
    </row>
    <row r="9177" spans="1:6" x14ac:dyDescent="0.25">
      <c r="A9177" s="56" t="s">
        <v>4767</v>
      </c>
      <c r="B9177" s="56" t="s">
        <v>5684</v>
      </c>
      <c r="C9177" s="56" t="s">
        <v>243</v>
      </c>
      <c r="D9177" s="57" t="s">
        <v>5767</v>
      </c>
      <c r="E9177" s="72" t="s">
        <v>5761</v>
      </c>
      <c r="F9177" s="56" t="s">
        <v>5684</v>
      </c>
    </row>
    <row r="9178" spans="1:6" x14ac:dyDescent="0.25">
      <c r="A9178" s="56" t="s">
        <v>2839</v>
      </c>
      <c r="B9178" s="56" t="s">
        <v>5684</v>
      </c>
      <c r="C9178" s="56" t="s">
        <v>243</v>
      </c>
      <c r="D9178" s="57" t="s">
        <v>5767</v>
      </c>
      <c r="E9178" s="72" t="s">
        <v>5761</v>
      </c>
      <c r="F9178" s="56" t="s">
        <v>5684</v>
      </c>
    </row>
    <row r="9179" spans="1:6" x14ac:dyDescent="0.25">
      <c r="A9179" s="56" t="s">
        <v>220</v>
      </c>
      <c r="B9179" s="56" t="s">
        <v>5684</v>
      </c>
      <c r="C9179" s="56" t="s">
        <v>243</v>
      </c>
      <c r="D9179" s="57" t="s">
        <v>5767</v>
      </c>
      <c r="E9179" s="72" t="s">
        <v>5761</v>
      </c>
      <c r="F9179" s="56" t="s">
        <v>5684</v>
      </c>
    </row>
    <row r="9180" spans="1:6" x14ac:dyDescent="0.25">
      <c r="A9180" s="56" t="s">
        <v>326</v>
      </c>
      <c r="B9180" s="56" t="s">
        <v>5684</v>
      </c>
      <c r="C9180" s="56" t="s">
        <v>243</v>
      </c>
      <c r="D9180" s="57" t="s">
        <v>5767</v>
      </c>
      <c r="E9180" s="72" t="s">
        <v>5761</v>
      </c>
      <c r="F9180" s="56" t="s">
        <v>5684</v>
      </c>
    </row>
    <row r="9181" spans="1:6" x14ac:dyDescent="0.25">
      <c r="A9181" s="56" t="s">
        <v>4270</v>
      </c>
      <c r="B9181" s="56" t="s">
        <v>5684</v>
      </c>
      <c r="C9181" s="56" t="s">
        <v>243</v>
      </c>
      <c r="D9181" s="57" t="s">
        <v>5767</v>
      </c>
      <c r="E9181" s="72" t="s">
        <v>5761</v>
      </c>
      <c r="F9181" s="56" t="s">
        <v>5684</v>
      </c>
    </row>
    <row r="9182" spans="1:6" x14ac:dyDescent="0.25">
      <c r="A9182" s="56" t="s">
        <v>667</v>
      </c>
      <c r="B9182" s="56" t="s">
        <v>5684</v>
      </c>
      <c r="C9182" s="56" t="s">
        <v>243</v>
      </c>
      <c r="D9182" s="57" t="s">
        <v>5767</v>
      </c>
      <c r="E9182" s="72" t="s">
        <v>5761</v>
      </c>
      <c r="F9182" s="56" t="s">
        <v>5684</v>
      </c>
    </row>
    <row r="9183" spans="1:6" x14ac:dyDescent="0.25">
      <c r="A9183" s="56" t="s">
        <v>5228</v>
      </c>
      <c r="B9183" s="56" t="s">
        <v>5684</v>
      </c>
      <c r="C9183" s="56" t="s">
        <v>243</v>
      </c>
      <c r="D9183" s="57" t="s">
        <v>5767</v>
      </c>
      <c r="E9183" s="72" t="s">
        <v>5761</v>
      </c>
      <c r="F9183" s="56" t="s">
        <v>5684</v>
      </c>
    </row>
    <row r="9184" spans="1:6" x14ac:dyDescent="0.25">
      <c r="A9184" s="56" t="s">
        <v>435</v>
      </c>
      <c r="B9184" s="56" t="s">
        <v>5684</v>
      </c>
      <c r="C9184" s="56" t="s">
        <v>243</v>
      </c>
      <c r="D9184" s="57" t="s">
        <v>5767</v>
      </c>
      <c r="E9184" s="72" t="s">
        <v>5761</v>
      </c>
      <c r="F9184" s="56" t="s">
        <v>5684</v>
      </c>
    </row>
    <row r="9185" spans="1:6" x14ac:dyDescent="0.25">
      <c r="A9185" s="56" t="s">
        <v>3786</v>
      </c>
      <c r="B9185" s="56" t="s">
        <v>5684</v>
      </c>
      <c r="C9185" s="56" t="s">
        <v>243</v>
      </c>
      <c r="D9185" s="57" t="s">
        <v>5767</v>
      </c>
      <c r="E9185" s="72" t="s">
        <v>5761</v>
      </c>
      <c r="F9185" s="56" t="s">
        <v>5684</v>
      </c>
    </row>
    <row r="9186" spans="1:6" x14ac:dyDescent="0.25">
      <c r="A9186" s="56" t="s">
        <v>330</v>
      </c>
      <c r="B9186" s="56" t="s">
        <v>5684</v>
      </c>
      <c r="C9186" s="56" t="s">
        <v>243</v>
      </c>
      <c r="D9186" s="57" t="s">
        <v>5767</v>
      </c>
      <c r="E9186" s="72" t="s">
        <v>5761</v>
      </c>
      <c r="F9186" s="56" t="s">
        <v>5684</v>
      </c>
    </row>
    <row r="9187" spans="1:6" x14ac:dyDescent="0.25">
      <c r="A9187" s="56" t="s">
        <v>293</v>
      </c>
      <c r="B9187" s="56" t="s">
        <v>5684</v>
      </c>
      <c r="C9187" s="56" t="s">
        <v>243</v>
      </c>
      <c r="D9187" s="57" t="s">
        <v>5767</v>
      </c>
      <c r="E9187" s="72" t="s">
        <v>5761</v>
      </c>
      <c r="F9187" s="56" t="s">
        <v>5684</v>
      </c>
    </row>
    <row r="9188" spans="1:6" x14ac:dyDescent="0.25">
      <c r="A9188" s="56" t="s">
        <v>4741</v>
      </c>
      <c r="B9188" s="56" t="s">
        <v>5684</v>
      </c>
      <c r="C9188" s="56" t="s">
        <v>243</v>
      </c>
      <c r="D9188" s="57" t="s">
        <v>5767</v>
      </c>
      <c r="E9188" s="72" t="s">
        <v>5761</v>
      </c>
      <c r="F9188" s="56" t="s">
        <v>5684</v>
      </c>
    </row>
    <row r="9189" spans="1:6" x14ac:dyDescent="0.25">
      <c r="A9189" s="56" t="s">
        <v>437</v>
      </c>
      <c r="B9189" s="56" t="s">
        <v>5684</v>
      </c>
      <c r="C9189" s="56" t="s">
        <v>243</v>
      </c>
      <c r="D9189" s="57" t="s">
        <v>5767</v>
      </c>
      <c r="E9189" s="72" t="s">
        <v>5761</v>
      </c>
      <c r="F9189" s="56" t="s">
        <v>5684</v>
      </c>
    </row>
    <row r="9190" spans="1:6" x14ac:dyDescent="0.25">
      <c r="A9190" s="56" t="s">
        <v>614</v>
      </c>
      <c r="B9190" s="56" t="s">
        <v>5684</v>
      </c>
      <c r="C9190" s="56" t="s">
        <v>243</v>
      </c>
      <c r="D9190" s="57" t="s">
        <v>5767</v>
      </c>
      <c r="E9190" s="72" t="s">
        <v>5761</v>
      </c>
      <c r="F9190" s="56" t="s">
        <v>5684</v>
      </c>
    </row>
    <row r="9191" spans="1:6" x14ac:dyDescent="0.25">
      <c r="A9191" s="56" t="s">
        <v>368</v>
      </c>
      <c r="B9191" s="56" t="s">
        <v>5684</v>
      </c>
      <c r="C9191" s="56" t="s">
        <v>243</v>
      </c>
      <c r="D9191" s="57" t="s">
        <v>5767</v>
      </c>
      <c r="E9191" s="72" t="s">
        <v>5761</v>
      </c>
      <c r="F9191" s="56" t="s">
        <v>5684</v>
      </c>
    </row>
    <row r="9192" spans="1:6" x14ac:dyDescent="0.25">
      <c r="A9192" s="56" t="s">
        <v>557</v>
      </c>
      <c r="B9192" s="56" t="s">
        <v>5684</v>
      </c>
      <c r="C9192" s="56" t="s">
        <v>5786</v>
      </c>
      <c r="D9192" s="57" t="s">
        <v>5767</v>
      </c>
      <c r="E9192" s="72" t="s">
        <v>5761</v>
      </c>
      <c r="F9192" s="56" t="s">
        <v>5684</v>
      </c>
    </row>
    <row r="9193" spans="1:6" x14ac:dyDescent="0.25">
      <c r="A9193" s="56" t="s">
        <v>2818</v>
      </c>
      <c r="B9193" s="56" t="s">
        <v>5684</v>
      </c>
      <c r="C9193" s="56" t="s">
        <v>5786</v>
      </c>
      <c r="D9193" s="57" t="s">
        <v>5767</v>
      </c>
      <c r="E9193" s="72" t="s">
        <v>5761</v>
      </c>
      <c r="F9193" s="56" t="s">
        <v>5684</v>
      </c>
    </row>
    <row r="9194" spans="1:6" x14ac:dyDescent="0.25">
      <c r="A9194" s="56" t="s">
        <v>5247</v>
      </c>
      <c r="B9194" s="56" t="s">
        <v>5684</v>
      </c>
      <c r="C9194" s="56" t="s">
        <v>5786</v>
      </c>
      <c r="D9194" s="57" t="s">
        <v>5767</v>
      </c>
      <c r="E9194" s="72" t="s">
        <v>5761</v>
      </c>
      <c r="F9194" s="56" t="s">
        <v>5684</v>
      </c>
    </row>
    <row r="9195" spans="1:6" x14ac:dyDescent="0.25">
      <c r="A9195" s="56" t="s">
        <v>4565</v>
      </c>
      <c r="B9195" s="56" t="s">
        <v>5684</v>
      </c>
      <c r="C9195" s="56" t="s">
        <v>5786</v>
      </c>
      <c r="D9195" s="57" t="s">
        <v>5767</v>
      </c>
      <c r="E9195" s="72" t="s">
        <v>5761</v>
      </c>
      <c r="F9195" s="56" t="s">
        <v>5684</v>
      </c>
    </row>
    <row r="9196" spans="1:6" x14ac:dyDescent="0.25">
      <c r="A9196" s="56" t="s">
        <v>335</v>
      </c>
      <c r="B9196" s="56" t="s">
        <v>5684</v>
      </c>
      <c r="C9196" s="56" t="s">
        <v>5786</v>
      </c>
      <c r="D9196" s="57" t="s">
        <v>5767</v>
      </c>
      <c r="E9196" s="72" t="s">
        <v>5761</v>
      </c>
      <c r="F9196" s="56" t="s">
        <v>5684</v>
      </c>
    </row>
    <row r="9197" spans="1:6" x14ac:dyDescent="0.25">
      <c r="A9197" s="56" t="s">
        <v>4273</v>
      </c>
      <c r="B9197" s="56" t="s">
        <v>5684</v>
      </c>
      <c r="C9197" s="56" t="s">
        <v>5786</v>
      </c>
      <c r="D9197" s="57" t="s">
        <v>5767</v>
      </c>
      <c r="E9197" s="72" t="s">
        <v>5761</v>
      </c>
      <c r="F9197" s="56" t="s">
        <v>5684</v>
      </c>
    </row>
    <row r="9198" spans="1:6" x14ac:dyDescent="0.25">
      <c r="A9198" s="56" t="s">
        <v>374</v>
      </c>
      <c r="B9198" s="56" t="s">
        <v>5684</v>
      </c>
      <c r="C9198" s="56" t="s">
        <v>5786</v>
      </c>
      <c r="D9198" s="57" t="s">
        <v>5767</v>
      </c>
      <c r="E9198" s="72" t="s">
        <v>5761</v>
      </c>
      <c r="F9198" s="56" t="s">
        <v>5684</v>
      </c>
    </row>
    <row r="9199" spans="1:6" x14ac:dyDescent="0.25">
      <c r="A9199" s="56" t="s">
        <v>265</v>
      </c>
      <c r="B9199" s="56" t="s">
        <v>5684</v>
      </c>
      <c r="C9199" s="56" t="s">
        <v>5786</v>
      </c>
      <c r="D9199" s="57" t="s">
        <v>5767</v>
      </c>
      <c r="E9199" s="72" t="s">
        <v>5761</v>
      </c>
      <c r="F9199" s="56" t="s">
        <v>5684</v>
      </c>
    </row>
    <row r="9200" spans="1:6" x14ac:dyDescent="0.25">
      <c r="A9200" s="56" t="s">
        <v>5230</v>
      </c>
      <c r="B9200" s="56" t="s">
        <v>5684</v>
      </c>
      <c r="C9200" s="56" t="s">
        <v>5786</v>
      </c>
      <c r="D9200" s="57" t="s">
        <v>5767</v>
      </c>
      <c r="E9200" s="72" t="s">
        <v>5761</v>
      </c>
      <c r="F9200" s="56" t="s">
        <v>5684</v>
      </c>
    </row>
    <row r="9201" spans="1:6" x14ac:dyDescent="0.25">
      <c r="A9201" s="56" t="s">
        <v>5297</v>
      </c>
      <c r="B9201" s="56" t="s">
        <v>5684</v>
      </c>
      <c r="C9201" s="56" t="s">
        <v>5786</v>
      </c>
      <c r="D9201" s="57" t="s">
        <v>5767</v>
      </c>
      <c r="E9201" s="72" t="s">
        <v>5761</v>
      </c>
      <c r="F9201" s="56" t="s">
        <v>5684</v>
      </c>
    </row>
    <row r="9202" spans="1:6" x14ac:dyDescent="0.25">
      <c r="A9202" s="56" t="s">
        <v>5190</v>
      </c>
      <c r="B9202" s="56" t="s">
        <v>5684</v>
      </c>
      <c r="C9202" s="56" t="s">
        <v>5786</v>
      </c>
      <c r="D9202" s="57" t="s">
        <v>5767</v>
      </c>
      <c r="E9202" s="72" t="s">
        <v>5761</v>
      </c>
      <c r="F9202" s="56" t="s">
        <v>5684</v>
      </c>
    </row>
    <row r="9203" spans="1:6" x14ac:dyDescent="0.25">
      <c r="A9203" s="56" t="s">
        <v>233</v>
      </c>
      <c r="B9203" s="56" t="s">
        <v>5684</v>
      </c>
      <c r="C9203" s="56" t="s">
        <v>5786</v>
      </c>
      <c r="D9203" s="57" t="s">
        <v>5767</v>
      </c>
      <c r="E9203" s="72" t="s">
        <v>5761</v>
      </c>
      <c r="F9203" s="56" t="s">
        <v>5684</v>
      </c>
    </row>
    <row r="9204" spans="1:6" x14ac:dyDescent="0.25">
      <c r="A9204" s="56" t="s">
        <v>5191</v>
      </c>
      <c r="B9204" s="56" t="s">
        <v>5684</v>
      </c>
      <c r="C9204" s="56" t="s">
        <v>5786</v>
      </c>
      <c r="D9204" s="57" t="s">
        <v>5767</v>
      </c>
      <c r="E9204" s="72" t="s">
        <v>5761</v>
      </c>
      <c r="F9204" s="56" t="s">
        <v>5684</v>
      </c>
    </row>
    <row r="9205" spans="1:6" x14ac:dyDescent="0.25">
      <c r="A9205" s="56" t="s">
        <v>4274</v>
      </c>
      <c r="B9205" s="56" t="s">
        <v>5684</v>
      </c>
      <c r="C9205" s="56" t="s">
        <v>5786</v>
      </c>
      <c r="D9205" s="57" t="s">
        <v>5767</v>
      </c>
      <c r="E9205" s="72" t="s">
        <v>5761</v>
      </c>
      <c r="F9205" s="56" t="s">
        <v>5684</v>
      </c>
    </row>
    <row r="9206" spans="1:6" x14ac:dyDescent="0.25">
      <c r="A9206" s="56" t="s">
        <v>680</v>
      </c>
      <c r="B9206" s="56" t="s">
        <v>5684</v>
      </c>
      <c r="C9206" s="56" t="s">
        <v>5786</v>
      </c>
      <c r="D9206" s="57" t="s">
        <v>5767</v>
      </c>
      <c r="E9206" s="72" t="s">
        <v>5761</v>
      </c>
      <c r="F9206" s="56" t="s">
        <v>5684</v>
      </c>
    </row>
    <row r="9207" spans="1:6" x14ac:dyDescent="0.25">
      <c r="A9207" s="56" t="s">
        <v>303</v>
      </c>
      <c r="B9207" s="56" t="s">
        <v>5684</v>
      </c>
      <c r="C9207" s="56" t="s">
        <v>5786</v>
      </c>
      <c r="D9207" s="57" t="s">
        <v>5767</v>
      </c>
      <c r="E9207" s="72" t="s">
        <v>5761</v>
      </c>
      <c r="F9207" s="56" t="s">
        <v>5684</v>
      </c>
    </row>
    <row r="9208" spans="1:6" x14ac:dyDescent="0.25">
      <c r="A9208" s="56" t="s">
        <v>4490</v>
      </c>
      <c r="B9208" s="56" t="s">
        <v>5684</v>
      </c>
      <c r="C9208" s="56" t="s">
        <v>5786</v>
      </c>
      <c r="D9208" s="57" t="s">
        <v>5767</v>
      </c>
      <c r="E9208" s="72" t="s">
        <v>5761</v>
      </c>
      <c r="F9208" s="56" t="s">
        <v>5684</v>
      </c>
    </row>
    <row r="9209" spans="1:6" x14ac:dyDescent="0.25">
      <c r="A9209" s="56" t="s">
        <v>624</v>
      </c>
      <c r="B9209" s="56" t="s">
        <v>5684</v>
      </c>
      <c r="C9209" s="56" t="s">
        <v>5786</v>
      </c>
      <c r="D9209" s="57" t="s">
        <v>5767</v>
      </c>
      <c r="E9209" s="72" t="s">
        <v>5761</v>
      </c>
      <c r="F9209" s="56" t="s">
        <v>5684</v>
      </c>
    </row>
    <row r="9210" spans="1:6" x14ac:dyDescent="0.25">
      <c r="A9210" s="56" t="s">
        <v>193</v>
      </c>
      <c r="B9210" s="56" t="s">
        <v>5684</v>
      </c>
      <c r="C9210" s="56" t="s">
        <v>5786</v>
      </c>
      <c r="D9210" s="57" t="s">
        <v>5767</v>
      </c>
      <c r="E9210" s="72" t="s">
        <v>5761</v>
      </c>
      <c r="F9210" s="56" t="s">
        <v>5684</v>
      </c>
    </row>
    <row r="9211" spans="1:6" x14ac:dyDescent="0.25">
      <c r="A9211" s="56" t="s">
        <v>412</v>
      </c>
      <c r="B9211" s="56" t="s">
        <v>5684</v>
      </c>
      <c r="C9211" s="56" t="s">
        <v>5786</v>
      </c>
      <c r="D9211" s="57" t="s">
        <v>5767</v>
      </c>
      <c r="E9211" s="72" t="s">
        <v>5761</v>
      </c>
      <c r="F9211" s="56" t="s">
        <v>5684</v>
      </c>
    </row>
    <row r="9212" spans="1:6" x14ac:dyDescent="0.25">
      <c r="A9212" s="56" t="s">
        <v>4370</v>
      </c>
      <c r="B9212" s="56" t="s">
        <v>5684</v>
      </c>
      <c r="C9212" s="56" t="s">
        <v>5786</v>
      </c>
      <c r="D9212" s="57" t="s">
        <v>5767</v>
      </c>
      <c r="E9212" s="72" t="s">
        <v>5761</v>
      </c>
      <c r="F9212" s="56" t="s">
        <v>5684</v>
      </c>
    </row>
    <row r="9213" spans="1:6" x14ac:dyDescent="0.25">
      <c r="A9213" s="56" t="s">
        <v>2875</v>
      </c>
      <c r="B9213" s="56" t="s">
        <v>5684</v>
      </c>
      <c r="C9213" s="56" t="s">
        <v>5786</v>
      </c>
      <c r="D9213" s="57" t="s">
        <v>5767</v>
      </c>
      <c r="E9213" s="72" t="s">
        <v>5761</v>
      </c>
      <c r="F9213" s="56" t="s">
        <v>5684</v>
      </c>
    </row>
    <row r="9214" spans="1:6" x14ac:dyDescent="0.25">
      <c r="A9214" s="56" t="s">
        <v>275</v>
      </c>
      <c r="B9214" s="56" t="s">
        <v>5684</v>
      </c>
      <c r="C9214" s="56" t="s">
        <v>5786</v>
      </c>
      <c r="D9214" s="57" t="s">
        <v>5767</v>
      </c>
      <c r="E9214" s="72" t="s">
        <v>5761</v>
      </c>
      <c r="F9214" s="56" t="s">
        <v>5684</v>
      </c>
    </row>
    <row r="9215" spans="1:6" x14ac:dyDescent="0.25">
      <c r="A9215" s="56" t="s">
        <v>685</v>
      </c>
      <c r="B9215" s="56" t="s">
        <v>5684</v>
      </c>
      <c r="C9215" s="56" t="s">
        <v>5786</v>
      </c>
      <c r="D9215" s="57" t="s">
        <v>5767</v>
      </c>
      <c r="E9215" s="72" t="s">
        <v>5761</v>
      </c>
      <c r="F9215" s="56" t="s">
        <v>5684</v>
      </c>
    </row>
    <row r="9216" spans="1:6" x14ac:dyDescent="0.25">
      <c r="A9216" s="56" t="s">
        <v>4605</v>
      </c>
      <c r="B9216" s="56" t="s">
        <v>5684</v>
      </c>
      <c r="C9216" s="56" t="s">
        <v>5786</v>
      </c>
      <c r="D9216" s="57" t="s">
        <v>5767</v>
      </c>
      <c r="E9216" s="72" t="s">
        <v>5761</v>
      </c>
      <c r="F9216" s="56" t="s">
        <v>5684</v>
      </c>
    </row>
    <row r="9217" spans="1:6" x14ac:dyDescent="0.25">
      <c r="A9217" s="56" t="s">
        <v>201</v>
      </c>
      <c r="B9217" s="56" t="s">
        <v>5684</v>
      </c>
      <c r="C9217" s="56" t="s">
        <v>5786</v>
      </c>
      <c r="D9217" s="57" t="s">
        <v>5767</v>
      </c>
      <c r="E9217" s="72" t="s">
        <v>5761</v>
      </c>
      <c r="F9217" s="56" t="s">
        <v>5684</v>
      </c>
    </row>
    <row r="9218" spans="1:6" x14ac:dyDescent="0.25">
      <c r="A9218" s="56" t="s">
        <v>4496</v>
      </c>
      <c r="B9218" s="56" t="s">
        <v>5684</v>
      </c>
      <c r="C9218" s="56" t="s">
        <v>5786</v>
      </c>
      <c r="D9218" s="57" t="s">
        <v>5767</v>
      </c>
      <c r="E9218" s="72" t="s">
        <v>5761</v>
      </c>
      <c r="F9218" s="56" t="s">
        <v>5684</v>
      </c>
    </row>
    <row r="9219" spans="1:6" x14ac:dyDescent="0.25">
      <c r="A9219" s="56" t="s">
        <v>156</v>
      </c>
      <c r="B9219" s="56" t="s">
        <v>5684</v>
      </c>
      <c r="C9219" s="56" t="s">
        <v>5786</v>
      </c>
      <c r="D9219" s="57" t="s">
        <v>5767</v>
      </c>
      <c r="E9219" s="72" t="s">
        <v>5761</v>
      </c>
      <c r="F9219" s="56" t="s">
        <v>5684</v>
      </c>
    </row>
    <row r="9220" spans="1:6" x14ac:dyDescent="0.25">
      <c r="A9220" s="56" t="s">
        <v>688</v>
      </c>
      <c r="B9220" s="56" t="s">
        <v>5684</v>
      </c>
      <c r="C9220" s="56" t="s">
        <v>5786</v>
      </c>
      <c r="D9220" s="57" t="s">
        <v>5767</v>
      </c>
      <c r="E9220" s="72" t="s">
        <v>5761</v>
      </c>
      <c r="F9220" s="56" t="s">
        <v>5684</v>
      </c>
    </row>
    <row r="9221" spans="1:6" x14ac:dyDescent="0.25">
      <c r="A9221" s="56" t="s">
        <v>2822</v>
      </c>
      <c r="B9221" s="56" t="s">
        <v>5684</v>
      </c>
      <c r="C9221" s="56" t="s">
        <v>5786</v>
      </c>
      <c r="D9221" s="57" t="s">
        <v>5767</v>
      </c>
      <c r="E9221" s="72" t="s">
        <v>5761</v>
      </c>
      <c r="F9221" s="56" t="s">
        <v>5684</v>
      </c>
    </row>
    <row r="9222" spans="1:6" x14ac:dyDescent="0.25">
      <c r="A9222" s="56" t="s">
        <v>4278</v>
      </c>
      <c r="B9222" s="56" t="s">
        <v>5684</v>
      </c>
      <c r="C9222" s="56" t="s">
        <v>5786</v>
      </c>
      <c r="D9222" s="57" t="s">
        <v>5767</v>
      </c>
      <c r="E9222" s="72" t="s">
        <v>5761</v>
      </c>
      <c r="F9222" s="56" t="s">
        <v>5684</v>
      </c>
    </row>
    <row r="9223" spans="1:6" x14ac:dyDescent="0.25">
      <c r="A9223" s="56" t="s">
        <v>4015</v>
      </c>
      <c r="B9223" s="56" t="s">
        <v>5684</v>
      </c>
      <c r="C9223" s="56" t="s">
        <v>5786</v>
      </c>
      <c r="D9223" s="57" t="s">
        <v>5767</v>
      </c>
      <c r="E9223" s="72" t="s">
        <v>5761</v>
      </c>
      <c r="F9223" s="56" t="s">
        <v>5684</v>
      </c>
    </row>
    <row r="9224" spans="1:6" x14ac:dyDescent="0.25">
      <c r="A9224" s="56" t="s">
        <v>4631</v>
      </c>
      <c r="B9224" s="56" t="s">
        <v>5684</v>
      </c>
      <c r="C9224" s="56" t="s">
        <v>5786</v>
      </c>
      <c r="D9224" s="57" t="s">
        <v>5767</v>
      </c>
      <c r="E9224" s="72" t="s">
        <v>5761</v>
      </c>
      <c r="F9224" s="56" t="s">
        <v>5684</v>
      </c>
    </row>
    <row r="9225" spans="1:6" x14ac:dyDescent="0.25">
      <c r="A9225" s="56" t="s">
        <v>3878</v>
      </c>
      <c r="B9225" s="56" t="s">
        <v>5685</v>
      </c>
      <c r="C9225" s="56" t="s">
        <v>597</v>
      </c>
      <c r="D9225" s="57" t="s">
        <v>5767</v>
      </c>
      <c r="E9225" s="72" t="s">
        <v>5761</v>
      </c>
      <c r="F9225" s="56" t="s">
        <v>5685</v>
      </c>
    </row>
    <row r="9226" spans="1:6" x14ac:dyDescent="0.25">
      <c r="A9226" s="56" t="s">
        <v>1020</v>
      </c>
      <c r="B9226" s="56" t="s">
        <v>5685</v>
      </c>
      <c r="C9226" s="56" t="s">
        <v>597</v>
      </c>
      <c r="D9226" s="57" t="s">
        <v>5767</v>
      </c>
      <c r="E9226" s="72" t="s">
        <v>5761</v>
      </c>
      <c r="F9226" s="56" t="s">
        <v>5685</v>
      </c>
    </row>
    <row r="9227" spans="1:6" x14ac:dyDescent="0.25">
      <c r="A9227" s="56" t="s">
        <v>5287</v>
      </c>
      <c r="B9227" s="56" t="s">
        <v>5685</v>
      </c>
      <c r="C9227" s="56" t="s">
        <v>597</v>
      </c>
      <c r="D9227" s="57" t="s">
        <v>5767</v>
      </c>
      <c r="E9227" s="72" t="s">
        <v>5761</v>
      </c>
      <c r="F9227" s="56" t="s">
        <v>5685</v>
      </c>
    </row>
    <row r="9228" spans="1:6" x14ac:dyDescent="0.25">
      <c r="A9228" s="56" t="s">
        <v>3953</v>
      </c>
      <c r="B9228" s="56" t="s">
        <v>5685</v>
      </c>
      <c r="C9228" s="56" t="s">
        <v>597</v>
      </c>
      <c r="D9228" s="57" t="s">
        <v>5767</v>
      </c>
      <c r="E9228" s="72" t="s">
        <v>5761</v>
      </c>
      <c r="F9228" s="56" t="s">
        <v>5685</v>
      </c>
    </row>
    <row r="9229" spans="1:6" x14ac:dyDescent="0.25">
      <c r="A9229" s="56" t="s">
        <v>4656</v>
      </c>
      <c r="B9229" s="56" t="s">
        <v>5685</v>
      </c>
      <c r="C9229" s="56" t="s">
        <v>597</v>
      </c>
      <c r="D9229" s="57" t="s">
        <v>5767</v>
      </c>
      <c r="E9229" s="72" t="s">
        <v>5761</v>
      </c>
      <c r="F9229" s="56" t="s">
        <v>5685</v>
      </c>
    </row>
    <row r="9230" spans="1:6" x14ac:dyDescent="0.25">
      <c r="A9230" s="56" t="s">
        <v>251</v>
      </c>
      <c r="B9230" s="56" t="s">
        <v>5685</v>
      </c>
      <c r="C9230" s="56" t="s">
        <v>597</v>
      </c>
      <c r="D9230" s="57" t="s">
        <v>5767</v>
      </c>
      <c r="E9230" s="72" t="s">
        <v>5761</v>
      </c>
      <c r="F9230" s="56" t="s">
        <v>5685</v>
      </c>
    </row>
    <row r="9231" spans="1:6" x14ac:dyDescent="0.25">
      <c r="A9231" s="56" t="s">
        <v>3956</v>
      </c>
      <c r="B9231" s="56" t="s">
        <v>5685</v>
      </c>
      <c r="C9231" s="56" t="s">
        <v>597</v>
      </c>
      <c r="D9231" s="57" t="s">
        <v>5767</v>
      </c>
      <c r="E9231" s="72" t="s">
        <v>5761</v>
      </c>
      <c r="F9231" s="56" t="s">
        <v>5685</v>
      </c>
    </row>
    <row r="9232" spans="1:6" x14ac:dyDescent="0.25">
      <c r="A9232" s="56" t="s">
        <v>428</v>
      </c>
      <c r="B9232" s="56" t="s">
        <v>5685</v>
      </c>
      <c r="C9232" s="56" t="s">
        <v>597</v>
      </c>
      <c r="D9232" s="57" t="s">
        <v>5767</v>
      </c>
      <c r="E9232" s="72" t="s">
        <v>5761</v>
      </c>
      <c r="F9232" s="56" t="s">
        <v>5685</v>
      </c>
    </row>
    <row r="9233" spans="1:6" x14ac:dyDescent="0.25">
      <c r="A9233" s="56" t="s">
        <v>1398</v>
      </c>
      <c r="B9233" s="56" t="s">
        <v>5685</v>
      </c>
      <c r="C9233" s="56" t="s">
        <v>597</v>
      </c>
      <c r="D9233" s="57" t="s">
        <v>5767</v>
      </c>
      <c r="E9233" s="72" t="s">
        <v>5761</v>
      </c>
      <c r="F9233" s="56" t="s">
        <v>5685</v>
      </c>
    </row>
    <row r="9234" spans="1:6" x14ac:dyDescent="0.25">
      <c r="A9234" s="56" t="s">
        <v>550</v>
      </c>
      <c r="B9234" s="56" t="s">
        <v>5685</v>
      </c>
      <c r="C9234" s="56" t="s">
        <v>597</v>
      </c>
      <c r="D9234" s="57" t="s">
        <v>5767</v>
      </c>
      <c r="E9234" s="72" t="s">
        <v>5761</v>
      </c>
      <c r="F9234" s="56" t="s">
        <v>5685</v>
      </c>
    </row>
    <row r="9235" spans="1:6" x14ac:dyDescent="0.25">
      <c r="A9235" s="56" t="s">
        <v>401</v>
      </c>
      <c r="B9235" s="56" t="s">
        <v>5685</v>
      </c>
      <c r="C9235" s="56" t="s">
        <v>597</v>
      </c>
      <c r="D9235" s="57" t="s">
        <v>5767</v>
      </c>
      <c r="E9235" s="72" t="s">
        <v>5761</v>
      </c>
      <c r="F9235" s="56" t="s">
        <v>5685</v>
      </c>
    </row>
    <row r="9236" spans="1:6" x14ac:dyDescent="0.25">
      <c r="A9236" s="56" t="s">
        <v>213</v>
      </c>
      <c r="B9236" s="56" t="s">
        <v>5685</v>
      </c>
      <c r="C9236" s="56" t="s">
        <v>597</v>
      </c>
      <c r="D9236" s="57" t="s">
        <v>5767</v>
      </c>
      <c r="E9236" s="72" t="s">
        <v>5761</v>
      </c>
      <c r="F9236" s="56" t="s">
        <v>5685</v>
      </c>
    </row>
    <row r="9237" spans="1:6" x14ac:dyDescent="0.25">
      <c r="A9237" s="56" t="s">
        <v>360</v>
      </c>
      <c r="B9237" s="56" t="s">
        <v>5685</v>
      </c>
      <c r="C9237" s="56" t="s">
        <v>597</v>
      </c>
      <c r="D9237" s="57" t="s">
        <v>5767</v>
      </c>
      <c r="E9237" s="72" t="s">
        <v>5761</v>
      </c>
      <c r="F9237" s="56" t="s">
        <v>5685</v>
      </c>
    </row>
    <row r="9238" spans="1:6" x14ac:dyDescent="0.25">
      <c r="A9238" s="56" t="s">
        <v>217</v>
      </c>
      <c r="B9238" s="56" t="s">
        <v>5685</v>
      </c>
      <c r="C9238" s="56" t="s">
        <v>597</v>
      </c>
      <c r="D9238" s="57" t="s">
        <v>5767</v>
      </c>
      <c r="E9238" s="72" t="s">
        <v>5761</v>
      </c>
      <c r="F9238" s="56" t="s">
        <v>5685</v>
      </c>
    </row>
    <row r="9239" spans="1:6" x14ac:dyDescent="0.25">
      <c r="A9239" s="56" t="s">
        <v>462</v>
      </c>
      <c r="B9239" s="56" t="s">
        <v>5685</v>
      </c>
      <c r="C9239" s="56" t="s">
        <v>597</v>
      </c>
      <c r="D9239" s="57" t="s">
        <v>5767</v>
      </c>
      <c r="E9239" s="72" t="s">
        <v>5761</v>
      </c>
      <c r="F9239" s="56" t="s">
        <v>5685</v>
      </c>
    </row>
    <row r="9240" spans="1:6" x14ac:dyDescent="0.25">
      <c r="A9240" s="56" t="s">
        <v>4479</v>
      </c>
      <c r="B9240" s="56" t="s">
        <v>5685</v>
      </c>
      <c r="C9240" s="56" t="s">
        <v>597</v>
      </c>
      <c r="D9240" s="57" t="s">
        <v>5767</v>
      </c>
      <c r="E9240" s="72" t="s">
        <v>5761</v>
      </c>
      <c r="F9240" s="56" t="s">
        <v>5685</v>
      </c>
    </row>
    <row r="9241" spans="1:6" x14ac:dyDescent="0.25">
      <c r="A9241" s="56" t="s">
        <v>4683</v>
      </c>
      <c r="B9241" s="56" t="s">
        <v>5685</v>
      </c>
      <c r="C9241" s="56" t="s">
        <v>597</v>
      </c>
      <c r="D9241" s="57" t="s">
        <v>5767</v>
      </c>
      <c r="E9241" s="72" t="s">
        <v>5761</v>
      </c>
      <c r="F9241" s="56" t="s">
        <v>5685</v>
      </c>
    </row>
    <row r="9242" spans="1:6" x14ac:dyDescent="0.25">
      <c r="A9242" s="56" t="s">
        <v>610</v>
      </c>
      <c r="B9242" s="56" t="s">
        <v>5685</v>
      </c>
      <c r="C9242" s="56" t="s">
        <v>597</v>
      </c>
      <c r="D9242" s="57" t="s">
        <v>5767</v>
      </c>
      <c r="E9242" s="72" t="s">
        <v>5761</v>
      </c>
      <c r="F9242" s="56" t="s">
        <v>5685</v>
      </c>
    </row>
    <row r="9243" spans="1:6" x14ac:dyDescent="0.25">
      <c r="A9243" s="56" t="s">
        <v>581</v>
      </c>
      <c r="B9243" s="56" t="s">
        <v>5685</v>
      </c>
      <c r="C9243" s="56" t="s">
        <v>597</v>
      </c>
      <c r="D9243" s="57" t="s">
        <v>5767</v>
      </c>
      <c r="E9243" s="72" t="s">
        <v>5761</v>
      </c>
      <c r="F9243" s="56" t="s">
        <v>5685</v>
      </c>
    </row>
    <row r="9244" spans="1:6" x14ac:dyDescent="0.25">
      <c r="A9244" s="56" t="s">
        <v>365</v>
      </c>
      <c r="B9244" s="56" t="s">
        <v>5685</v>
      </c>
      <c r="C9244" s="56" t="s">
        <v>597</v>
      </c>
      <c r="D9244" s="57" t="s">
        <v>5767</v>
      </c>
      <c r="E9244" s="72" t="s">
        <v>5761</v>
      </c>
      <c r="F9244" s="56" t="s">
        <v>5685</v>
      </c>
    </row>
    <row r="9245" spans="1:6" x14ac:dyDescent="0.25">
      <c r="A9245" s="56" t="s">
        <v>182</v>
      </c>
      <c r="B9245" s="56" t="s">
        <v>5685</v>
      </c>
      <c r="C9245" s="56" t="s">
        <v>597</v>
      </c>
      <c r="D9245" s="57" t="s">
        <v>5767</v>
      </c>
      <c r="E9245" s="72" t="s">
        <v>5761</v>
      </c>
      <c r="F9245" s="56" t="s">
        <v>5685</v>
      </c>
    </row>
    <row r="9246" spans="1:6" x14ac:dyDescent="0.25">
      <c r="A9246" s="56" t="s">
        <v>5217</v>
      </c>
      <c r="B9246" s="56" t="s">
        <v>5685</v>
      </c>
      <c r="C9246" s="56" t="s">
        <v>597</v>
      </c>
      <c r="D9246" s="57" t="s">
        <v>5767</v>
      </c>
      <c r="E9246" s="72" t="s">
        <v>5761</v>
      </c>
      <c r="F9246" s="56" t="s">
        <v>5685</v>
      </c>
    </row>
    <row r="9247" spans="1:6" x14ac:dyDescent="0.25">
      <c r="A9247" s="56" t="s">
        <v>292</v>
      </c>
      <c r="B9247" s="56" t="s">
        <v>5685</v>
      </c>
      <c r="C9247" s="56" t="s">
        <v>597</v>
      </c>
      <c r="D9247" s="57" t="s">
        <v>5767</v>
      </c>
      <c r="E9247" s="72" t="s">
        <v>5761</v>
      </c>
      <c r="F9247" s="56" t="s">
        <v>5685</v>
      </c>
    </row>
    <row r="9248" spans="1:6" x14ac:dyDescent="0.25">
      <c r="A9248" s="56" t="s">
        <v>2807</v>
      </c>
      <c r="B9248" s="56" t="s">
        <v>5685</v>
      </c>
      <c r="C9248" s="56" t="s">
        <v>597</v>
      </c>
      <c r="D9248" s="57" t="s">
        <v>5767</v>
      </c>
      <c r="E9248" s="72" t="s">
        <v>5761</v>
      </c>
      <c r="F9248" s="56" t="s">
        <v>5685</v>
      </c>
    </row>
    <row r="9249" spans="1:6" x14ac:dyDescent="0.25">
      <c r="A9249" s="56" t="s">
        <v>183</v>
      </c>
      <c r="B9249" s="56" t="s">
        <v>5685</v>
      </c>
      <c r="C9249" s="56" t="s">
        <v>597</v>
      </c>
      <c r="D9249" s="57" t="s">
        <v>5767</v>
      </c>
      <c r="E9249" s="72" t="s">
        <v>5761</v>
      </c>
      <c r="F9249" s="56" t="s">
        <v>5685</v>
      </c>
    </row>
    <row r="9250" spans="1:6" x14ac:dyDescent="0.25">
      <c r="A9250" s="56" t="s">
        <v>4760</v>
      </c>
      <c r="B9250" s="56" t="s">
        <v>5685</v>
      </c>
      <c r="C9250" s="56" t="s">
        <v>597</v>
      </c>
      <c r="D9250" s="57" t="s">
        <v>5767</v>
      </c>
      <c r="E9250" s="72" t="s">
        <v>5761</v>
      </c>
      <c r="F9250" s="56" t="s">
        <v>5685</v>
      </c>
    </row>
    <row r="9251" spans="1:6" x14ac:dyDescent="0.25">
      <c r="A9251" s="56" t="s">
        <v>3881</v>
      </c>
      <c r="B9251" s="56" t="s">
        <v>5685</v>
      </c>
      <c r="C9251" s="56" t="s">
        <v>597</v>
      </c>
      <c r="D9251" s="57" t="s">
        <v>5767</v>
      </c>
      <c r="E9251" s="72" t="s">
        <v>5761</v>
      </c>
      <c r="F9251" s="56" t="s">
        <v>5685</v>
      </c>
    </row>
    <row r="9252" spans="1:6" x14ac:dyDescent="0.25">
      <c r="A9252" s="56" t="s">
        <v>403</v>
      </c>
      <c r="B9252" s="56" t="s">
        <v>5685</v>
      </c>
      <c r="C9252" s="56" t="s">
        <v>597</v>
      </c>
      <c r="D9252" s="57" t="s">
        <v>5767</v>
      </c>
      <c r="E9252" s="72" t="s">
        <v>5761</v>
      </c>
      <c r="F9252" s="56" t="s">
        <v>5685</v>
      </c>
    </row>
    <row r="9253" spans="1:6" x14ac:dyDescent="0.25">
      <c r="A9253" s="56" t="s">
        <v>223</v>
      </c>
      <c r="B9253" s="56" t="s">
        <v>5685</v>
      </c>
      <c r="C9253" s="56" t="s">
        <v>597</v>
      </c>
      <c r="D9253" s="57" t="s">
        <v>5767</v>
      </c>
      <c r="E9253" s="72" t="s">
        <v>5761</v>
      </c>
      <c r="F9253" s="56" t="s">
        <v>5685</v>
      </c>
    </row>
    <row r="9254" spans="1:6" x14ac:dyDescent="0.25">
      <c r="A9254" s="56" t="s">
        <v>3882</v>
      </c>
      <c r="B9254" s="56" t="s">
        <v>5685</v>
      </c>
      <c r="C9254" s="56" t="s">
        <v>597</v>
      </c>
      <c r="D9254" s="57" t="s">
        <v>5767</v>
      </c>
      <c r="E9254" s="72" t="s">
        <v>5761</v>
      </c>
      <c r="F9254" s="56" t="s">
        <v>5685</v>
      </c>
    </row>
    <row r="9255" spans="1:6" x14ac:dyDescent="0.25">
      <c r="A9255" s="56" t="s">
        <v>4025</v>
      </c>
      <c r="B9255" s="56" t="s">
        <v>5685</v>
      </c>
      <c r="C9255" s="56" t="s">
        <v>597</v>
      </c>
      <c r="D9255" s="57" t="s">
        <v>5767</v>
      </c>
      <c r="E9255" s="72" t="s">
        <v>5761</v>
      </c>
      <c r="F9255" s="56" t="s">
        <v>5685</v>
      </c>
    </row>
    <row r="9256" spans="1:6" x14ac:dyDescent="0.25">
      <c r="A9256" s="56" t="s">
        <v>4687</v>
      </c>
      <c r="B9256" s="56" t="s">
        <v>5685</v>
      </c>
      <c r="C9256" s="56" t="s">
        <v>597</v>
      </c>
      <c r="D9256" s="57" t="s">
        <v>5767</v>
      </c>
      <c r="E9256" s="72" t="s">
        <v>5761</v>
      </c>
      <c r="F9256" s="56" t="s">
        <v>5685</v>
      </c>
    </row>
    <row r="9257" spans="1:6" x14ac:dyDescent="0.25">
      <c r="A9257" s="56" t="s">
        <v>4262</v>
      </c>
      <c r="B9257" s="56" t="s">
        <v>5685</v>
      </c>
      <c r="C9257" s="56" t="s">
        <v>597</v>
      </c>
      <c r="D9257" s="57" t="s">
        <v>5767</v>
      </c>
      <c r="E9257" s="72" t="s">
        <v>5761</v>
      </c>
      <c r="F9257" s="56" t="s">
        <v>5685</v>
      </c>
    </row>
    <row r="9258" spans="1:6" x14ac:dyDescent="0.25">
      <c r="A9258" s="56" t="s">
        <v>675</v>
      </c>
      <c r="B9258" s="56" t="s">
        <v>5685</v>
      </c>
      <c r="C9258" s="56" t="s">
        <v>597</v>
      </c>
      <c r="D9258" s="57" t="s">
        <v>5767</v>
      </c>
      <c r="E9258" s="72" t="s">
        <v>5761</v>
      </c>
      <c r="F9258" s="56" t="s">
        <v>5685</v>
      </c>
    </row>
    <row r="9259" spans="1:6" x14ac:dyDescent="0.25">
      <c r="A9259" s="56" t="s">
        <v>3215</v>
      </c>
      <c r="B9259" s="56" t="s">
        <v>5685</v>
      </c>
      <c r="C9259" s="56" t="s">
        <v>280</v>
      </c>
      <c r="D9259" s="57" t="s">
        <v>5767</v>
      </c>
      <c r="E9259" s="72" t="s">
        <v>5761</v>
      </c>
      <c r="F9259" s="56" t="s">
        <v>5685</v>
      </c>
    </row>
    <row r="9260" spans="1:6" x14ac:dyDescent="0.25">
      <c r="A9260" s="56" t="s">
        <v>5229</v>
      </c>
      <c r="B9260" s="56" t="s">
        <v>5685</v>
      </c>
      <c r="C9260" s="56" t="s">
        <v>280</v>
      </c>
      <c r="D9260" s="57" t="s">
        <v>5767</v>
      </c>
      <c r="E9260" s="72" t="s">
        <v>5761</v>
      </c>
      <c r="F9260" s="56" t="s">
        <v>5685</v>
      </c>
    </row>
    <row r="9261" spans="1:6" x14ac:dyDescent="0.25">
      <c r="A9261" s="56" t="s">
        <v>438</v>
      </c>
      <c r="B9261" s="56" t="s">
        <v>5685</v>
      </c>
      <c r="C9261" s="56" t="s">
        <v>280</v>
      </c>
      <c r="D9261" s="57" t="s">
        <v>5767</v>
      </c>
      <c r="E9261" s="72" t="s">
        <v>5761</v>
      </c>
      <c r="F9261" s="56" t="s">
        <v>5685</v>
      </c>
    </row>
    <row r="9262" spans="1:6" x14ac:dyDescent="0.25">
      <c r="A9262" s="56" t="s">
        <v>644</v>
      </c>
      <c r="B9262" s="56" t="s">
        <v>5685</v>
      </c>
      <c r="C9262" s="56" t="s">
        <v>280</v>
      </c>
      <c r="D9262" s="57" t="s">
        <v>5767</v>
      </c>
      <c r="E9262" s="72" t="s">
        <v>5761</v>
      </c>
      <c r="F9262" s="56" t="s">
        <v>5685</v>
      </c>
    </row>
    <row r="9263" spans="1:6" x14ac:dyDescent="0.25">
      <c r="A9263" s="56" t="s">
        <v>373</v>
      </c>
      <c r="B9263" s="56" t="s">
        <v>5685</v>
      </c>
      <c r="C9263" s="56" t="s">
        <v>280</v>
      </c>
      <c r="D9263" s="57" t="s">
        <v>5767</v>
      </c>
      <c r="E9263" s="72" t="s">
        <v>5761</v>
      </c>
      <c r="F9263" s="56" t="s">
        <v>5685</v>
      </c>
    </row>
    <row r="9264" spans="1:6" x14ac:dyDescent="0.25">
      <c r="A9264" s="56" t="s">
        <v>1395</v>
      </c>
      <c r="B9264" s="56" t="s">
        <v>5685</v>
      </c>
      <c r="C9264" s="56" t="s">
        <v>280</v>
      </c>
      <c r="D9264" s="57" t="s">
        <v>5767</v>
      </c>
      <c r="E9264" s="72" t="s">
        <v>5761</v>
      </c>
      <c r="F9264" s="56" t="s">
        <v>5685</v>
      </c>
    </row>
    <row r="9265" spans="1:6" x14ac:dyDescent="0.25">
      <c r="A9265" s="56" t="s">
        <v>5238</v>
      </c>
      <c r="B9265" s="56" t="s">
        <v>5685</v>
      </c>
      <c r="C9265" s="56" t="s">
        <v>280</v>
      </c>
      <c r="D9265" s="57" t="s">
        <v>5767</v>
      </c>
      <c r="E9265" s="72" t="s">
        <v>5761</v>
      </c>
      <c r="F9265" s="56" t="s">
        <v>5685</v>
      </c>
    </row>
    <row r="9266" spans="1:6" x14ac:dyDescent="0.25">
      <c r="A9266" s="56" t="s">
        <v>441</v>
      </c>
      <c r="B9266" s="56" t="s">
        <v>5685</v>
      </c>
      <c r="C9266" s="56" t="s">
        <v>280</v>
      </c>
      <c r="D9266" s="57" t="s">
        <v>5767</v>
      </c>
      <c r="E9266" s="72" t="s">
        <v>5761</v>
      </c>
      <c r="F9266" s="56" t="s">
        <v>5685</v>
      </c>
    </row>
    <row r="9267" spans="1:6" x14ac:dyDescent="0.25">
      <c r="A9267" s="56" t="s">
        <v>4401</v>
      </c>
      <c r="B9267" s="56" t="s">
        <v>5685</v>
      </c>
      <c r="C9267" s="56" t="s">
        <v>280</v>
      </c>
      <c r="D9267" s="57" t="s">
        <v>5767</v>
      </c>
      <c r="E9267" s="72" t="s">
        <v>5761</v>
      </c>
      <c r="F9267" s="56" t="s">
        <v>5685</v>
      </c>
    </row>
    <row r="9268" spans="1:6" x14ac:dyDescent="0.25">
      <c r="A9268" s="56" t="s">
        <v>263</v>
      </c>
      <c r="B9268" s="56" t="s">
        <v>5685</v>
      </c>
      <c r="C9268" s="56" t="s">
        <v>280</v>
      </c>
      <c r="D9268" s="57" t="s">
        <v>5767</v>
      </c>
      <c r="E9268" s="72" t="s">
        <v>5761</v>
      </c>
      <c r="F9268" s="56" t="s">
        <v>5685</v>
      </c>
    </row>
    <row r="9269" spans="1:6" x14ac:dyDescent="0.25">
      <c r="A9269" s="56" t="s">
        <v>4481</v>
      </c>
      <c r="B9269" s="56" t="s">
        <v>5685</v>
      </c>
      <c r="C9269" s="56" t="s">
        <v>280</v>
      </c>
      <c r="D9269" s="57" t="s">
        <v>5767</v>
      </c>
      <c r="E9269" s="72" t="s">
        <v>5761</v>
      </c>
      <c r="F9269" s="56" t="s">
        <v>5685</v>
      </c>
    </row>
    <row r="9270" spans="1:6" x14ac:dyDescent="0.25">
      <c r="A9270" s="56" t="s">
        <v>235</v>
      </c>
      <c r="B9270" s="56" t="s">
        <v>5685</v>
      </c>
      <c r="C9270" s="56" t="s">
        <v>280</v>
      </c>
      <c r="D9270" s="57" t="s">
        <v>5767</v>
      </c>
      <c r="E9270" s="72" t="s">
        <v>5761</v>
      </c>
      <c r="F9270" s="56" t="s">
        <v>5685</v>
      </c>
    </row>
    <row r="9271" spans="1:6" x14ac:dyDescent="0.25">
      <c r="A9271" s="56" t="s">
        <v>4919</v>
      </c>
      <c r="B9271" s="56" t="s">
        <v>5685</v>
      </c>
      <c r="C9271" s="56" t="s">
        <v>280</v>
      </c>
      <c r="D9271" s="57" t="s">
        <v>5767</v>
      </c>
      <c r="E9271" s="72" t="s">
        <v>5761</v>
      </c>
      <c r="F9271" s="56" t="s">
        <v>5685</v>
      </c>
    </row>
    <row r="9272" spans="1:6" x14ac:dyDescent="0.25">
      <c r="A9272" s="56" t="s">
        <v>336</v>
      </c>
      <c r="B9272" s="56" t="s">
        <v>5685</v>
      </c>
      <c r="C9272" s="56" t="s">
        <v>280</v>
      </c>
      <c r="D9272" s="57" t="s">
        <v>5767</v>
      </c>
      <c r="E9272" s="72" t="s">
        <v>5761</v>
      </c>
      <c r="F9272" s="56" t="s">
        <v>5685</v>
      </c>
    </row>
    <row r="9273" spans="1:6" x14ac:dyDescent="0.25">
      <c r="A9273" s="56" t="s">
        <v>4684</v>
      </c>
      <c r="B9273" s="56" t="s">
        <v>5685</v>
      </c>
      <c r="C9273" s="56" t="s">
        <v>280</v>
      </c>
      <c r="D9273" s="57" t="s">
        <v>5767</v>
      </c>
      <c r="E9273" s="72" t="s">
        <v>5761</v>
      </c>
      <c r="F9273" s="56" t="s">
        <v>5685</v>
      </c>
    </row>
    <row r="9274" spans="1:6" x14ac:dyDescent="0.25">
      <c r="A9274" s="56" t="s">
        <v>2808</v>
      </c>
      <c r="B9274" s="56" t="s">
        <v>5685</v>
      </c>
      <c r="C9274" s="56" t="s">
        <v>280</v>
      </c>
      <c r="D9274" s="57" t="s">
        <v>5767</v>
      </c>
      <c r="E9274" s="72" t="s">
        <v>5761</v>
      </c>
      <c r="F9274" s="56" t="s">
        <v>5685</v>
      </c>
    </row>
    <row r="9275" spans="1:6" x14ac:dyDescent="0.25">
      <c r="A9275" s="56" t="s">
        <v>4475</v>
      </c>
      <c r="B9275" s="56" t="s">
        <v>5685</v>
      </c>
      <c r="C9275" s="56" t="s">
        <v>280</v>
      </c>
      <c r="D9275" s="57" t="s">
        <v>5767</v>
      </c>
      <c r="E9275" s="72" t="s">
        <v>5761</v>
      </c>
      <c r="F9275" s="56" t="s">
        <v>5685</v>
      </c>
    </row>
    <row r="9276" spans="1:6" x14ac:dyDescent="0.25">
      <c r="A9276" s="56" t="s">
        <v>567</v>
      </c>
      <c r="B9276" s="56" t="s">
        <v>5685</v>
      </c>
      <c r="C9276" s="56" t="s">
        <v>280</v>
      </c>
      <c r="D9276" s="57" t="s">
        <v>5767</v>
      </c>
      <c r="E9276" s="72" t="s">
        <v>5761</v>
      </c>
      <c r="F9276" s="56" t="s">
        <v>5685</v>
      </c>
    </row>
    <row r="9277" spans="1:6" x14ac:dyDescent="0.25">
      <c r="A9277" s="56" t="s">
        <v>4921</v>
      </c>
      <c r="B9277" s="56" t="s">
        <v>5685</v>
      </c>
      <c r="C9277" s="56" t="s">
        <v>280</v>
      </c>
      <c r="D9277" s="57" t="s">
        <v>5767</v>
      </c>
      <c r="E9277" s="72" t="s">
        <v>5761</v>
      </c>
      <c r="F9277" s="56" t="s">
        <v>5685</v>
      </c>
    </row>
    <row r="9278" spans="1:6" x14ac:dyDescent="0.25">
      <c r="A9278" s="56" t="s">
        <v>5328</v>
      </c>
      <c r="B9278" s="56" t="s">
        <v>5685</v>
      </c>
      <c r="C9278" s="56" t="s">
        <v>280</v>
      </c>
      <c r="D9278" s="57" t="s">
        <v>5767</v>
      </c>
      <c r="E9278" s="72" t="s">
        <v>5761</v>
      </c>
      <c r="F9278" s="56" t="s">
        <v>5685</v>
      </c>
    </row>
    <row r="9279" spans="1:6" x14ac:dyDescent="0.25">
      <c r="A9279" s="56" t="s">
        <v>3886</v>
      </c>
      <c r="B9279" s="56" t="s">
        <v>5685</v>
      </c>
      <c r="C9279" s="56" t="s">
        <v>280</v>
      </c>
      <c r="D9279" s="57" t="s">
        <v>5767</v>
      </c>
      <c r="E9279" s="72" t="s">
        <v>5761</v>
      </c>
      <c r="F9279" s="56" t="s">
        <v>5685</v>
      </c>
    </row>
    <row r="9280" spans="1:6" x14ac:dyDescent="0.25">
      <c r="A9280" s="56" t="s">
        <v>4692</v>
      </c>
      <c r="B9280" s="56" t="s">
        <v>5685</v>
      </c>
      <c r="C9280" s="56" t="s">
        <v>280</v>
      </c>
      <c r="D9280" s="57" t="s">
        <v>5767</v>
      </c>
      <c r="E9280" s="72" t="s">
        <v>5761</v>
      </c>
      <c r="F9280" s="56" t="s">
        <v>5685</v>
      </c>
    </row>
    <row r="9281" spans="1:6" x14ac:dyDescent="0.25">
      <c r="A9281" s="56" t="s">
        <v>2810</v>
      </c>
      <c r="B9281" s="56" t="s">
        <v>5685</v>
      </c>
      <c r="C9281" s="56" t="s">
        <v>280</v>
      </c>
      <c r="D9281" s="57" t="s">
        <v>5767</v>
      </c>
      <c r="E9281" s="72" t="s">
        <v>5761</v>
      </c>
      <c r="F9281" s="56" t="s">
        <v>5685</v>
      </c>
    </row>
    <row r="9282" spans="1:6" x14ac:dyDescent="0.25">
      <c r="A9282" s="56" t="s">
        <v>481</v>
      </c>
      <c r="B9282" s="56" t="s">
        <v>5685</v>
      </c>
      <c r="C9282" s="56" t="s">
        <v>280</v>
      </c>
      <c r="D9282" s="57" t="s">
        <v>5767</v>
      </c>
      <c r="E9282" s="72" t="s">
        <v>5761</v>
      </c>
      <c r="F9282" s="56" t="s">
        <v>5685</v>
      </c>
    </row>
    <row r="9283" spans="1:6" x14ac:dyDescent="0.25">
      <c r="A9283" s="56" t="s">
        <v>342</v>
      </c>
      <c r="B9283" s="56" t="s">
        <v>5685</v>
      </c>
      <c r="C9283" s="56" t="s">
        <v>280</v>
      </c>
      <c r="D9283" s="57" t="s">
        <v>5767</v>
      </c>
      <c r="E9283" s="72" t="s">
        <v>5761</v>
      </c>
      <c r="F9283" s="56" t="s">
        <v>5685</v>
      </c>
    </row>
    <row r="9284" spans="1:6" x14ac:dyDescent="0.25">
      <c r="A9284" s="56" t="s">
        <v>4720</v>
      </c>
      <c r="B9284" s="56" t="s">
        <v>5685</v>
      </c>
      <c r="C9284" s="56" t="s">
        <v>280</v>
      </c>
      <c r="D9284" s="57" t="s">
        <v>5767</v>
      </c>
      <c r="E9284" s="72" t="s">
        <v>5761</v>
      </c>
      <c r="F9284" s="56" t="s">
        <v>5685</v>
      </c>
    </row>
    <row r="9285" spans="1:6" x14ac:dyDescent="0.25">
      <c r="A9285" s="56" t="s">
        <v>484</v>
      </c>
      <c r="B9285" s="56" t="s">
        <v>5685</v>
      </c>
      <c r="C9285" s="56" t="s">
        <v>280</v>
      </c>
      <c r="D9285" s="57" t="s">
        <v>5767</v>
      </c>
      <c r="E9285" s="72" t="s">
        <v>5761</v>
      </c>
      <c r="F9285" s="56" t="s">
        <v>5685</v>
      </c>
    </row>
    <row r="9286" spans="1:6" x14ac:dyDescent="0.25">
      <c r="A9286" s="56" t="s">
        <v>346</v>
      </c>
      <c r="B9286" s="56" t="s">
        <v>5685</v>
      </c>
      <c r="C9286" s="56" t="s">
        <v>280</v>
      </c>
      <c r="D9286" s="57" t="s">
        <v>5767</v>
      </c>
      <c r="E9286" s="72" t="s">
        <v>5761</v>
      </c>
      <c r="F9286" s="56" t="s">
        <v>5685</v>
      </c>
    </row>
    <row r="9287" spans="1:6" x14ac:dyDescent="0.25">
      <c r="A9287" s="56" t="s">
        <v>420</v>
      </c>
      <c r="B9287" s="56" t="s">
        <v>5685</v>
      </c>
      <c r="C9287" s="56" t="s">
        <v>280</v>
      </c>
      <c r="D9287" s="57" t="s">
        <v>5767</v>
      </c>
      <c r="E9287" s="72" t="s">
        <v>5761</v>
      </c>
      <c r="F9287" s="56" t="s">
        <v>5685</v>
      </c>
    </row>
    <row r="9288" spans="1:6" x14ac:dyDescent="0.25">
      <c r="A9288" s="56" t="s">
        <v>687</v>
      </c>
      <c r="B9288" s="56" t="s">
        <v>5685</v>
      </c>
      <c r="C9288" s="56" t="s">
        <v>280</v>
      </c>
      <c r="D9288" s="57" t="s">
        <v>5767</v>
      </c>
      <c r="E9288" s="72" t="s">
        <v>5761</v>
      </c>
      <c r="F9288" s="56" t="s">
        <v>5685</v>
      </c>
    </row>
    <row r="9289" spans="1:6" x14ac:dyDescent="0.25">
      <c r="A9289" s="56" t="s">
        <v>4029</v>
      </c>
      <c r="B9289" s="56" t="s">
        <v>5685</v>
      </c>
      <c r="C9289" s="56" t="s">
        <v>280</v>
      </c>
      <c r="D9289" s="57" t="s">
        <v>5767</v>
      </c>
      <c r="E9289" s="72" t="s">
        <v>5761</v>
      </c>
      <c r="F9289" s="56" t="s">
        <v>5685</v>
      </c>
    </row>
    <row r="9290" spans="1:6" x14ac:dyDescent="0.25">
      <c r="A9290" s="56" t="s">
        <v>3557</v>
      </c>
      <c r="B9290" s="56" t="s">
        <v>5685</v>
      </c>
      <c r="C9290" s="56" t="s">
        <v>280</v>
      </c>
      <c r="D9290" s="57" t="s">
        <v>5767</v>
      </c>
      <c r="E9290" s="72" t="s">
        <v>5761</v>
      </c>
      <c r="F9290" s="56" t="s">
        <v>5685</v>
      </c>
    </row>
    <row r="9291" spans="1:6" x14ac:dyDescent="0.25">
      <c r="A9291" s="56" t="s">
        <v>3902</v>
      </c>
      <c r="B9291" s="56" t="s">
        <v>5685</v>
      </c>
      <c r="C9291" s="56" t="s">
        <v>280</v>
      </c>
      <c r="D9291" s="57" t="s">
        <v>5767</v>
      </c>
      <c r="E9291" s="72" t="s">
        <v>5761</v>
      </c>
      <c r="F9291" s="56" t="s">
        <v>5685</v>
      </c>
    </row>
    <row r="9292" spans="1:6" x14ac:dyDescent="0.25">
      <c r="A9292" s="56" t="s">
        <v>204</v>
      </c>
      <c r="B9292" s="56" t="s">
        <v>5686</v>
      </c>
      <c r="C9292" s="56" t="s">
        <v>456</v>
      </c>
      <c r="D9292" s="57" t="s">
        <v>5767</v>
      </c>
      <c r="E9292" s="72" t="s">
        <v>5761</v>
      </c>
      <c r="F9292" s="56" t="s">
        <v>5686</v>
      </c>
    </row>
    <row r="9293" spans="1:6" x14ac:dyDescent="0.25">
      <c r="A9293" s="56" t="s">
        <v>4280</v>
      </c>
      <c r="B9293" s="56" t="s">
        <v>5686</v>
      </c>
      <c r="C9293" s="56" t="s">
        <v>456</v>
      </c>
      <c r="D9293" s="57" t="s">
        <v>5767</v>
      </c>
      <c r="E9293" s="72" t="s">
        <v>5761</v>
      </c>
      <c r="F9293" s="56" t="s">
        <v>5686</v>
      </c>
    </row>
    <row r="9294" spans="1:6" x14ac:dyDescent="0.25">
      <c r="A9294" s="56" t="s">
        <v>4317</v>
      </c>
      <c r="B9294" s="56" t="s">
        <v>5686</v>
      </c>
      <c r="C9294" s="56" t="s">
        <v>456</v>
      </c>
      <c r="D9294" s="57" t="s">
        <v>5767</v>
      </c>
      <c r="E9294" s="72" t="s">
        <v>5761</v>
      </c>
      <c r="F9294" s="56" t="s">
        <v>5686</v>
      </c>
    </row>
    <row r="9295" spans="1:6" x14ac:dyDescent="0.25">
      <c r="A9295" s="56" t="s">
        <v>4607</v>
      </c>
      <c r="B9295" s="56" t="s">
        <v>5686</v>
      </c>
      <c r="C9295" s="56" t="s">
        <v>456</v>
      </c>
      <c r="D9295" s="57" t="s">
        <v>5767</v>
      </c>
      <c r="E9295" s="72" t="s">
        <v>5761</v>
      </c>
      <c r="F9295" s="56" t="s">
        <v>5686</v>
      </c>
    </row>
    <row r="9296" spans="1:6" x14ac:dyDescent="0.25">
      <c r="A9296" s="56" t="s">
        <v>4318</v>
      </c>
      <c r="B9296" s="56" t="s">
        <v>5686</v>
      </c>
      <c r="C9296" s="56" t="s">
        <v>456</v>
      </c>
      <c r="D9296" s="57" t="s">
        <v>5767</v>
      </c>
      <c r="E9296" s="72" t="s">
        <v>5761</v>
      </c>
      <c r="F9296" s="56" t="s">
        <v>5686</v>
      </c>
    </row>
    <row r="9297" spans="1:6" x14ac:dyDescent="0.25">
      <c r="A9297" s="56" t="s">
        <v>603</v>
      </c>
      <c r="B9297" s="56" t="s">
        <v>5686</v>
      </c>
      <c r="C9297" s="56" t="s">
        <v>456</v>
      </c>
      <c r="D9297" s="57" t="s">
        <v>5767</v>
      </c>
      <c r="E9297" s="72" t="s">
        <v>5761</v>
      </c>
      <c r="F9297" s="56" t="s">
        <v>5686</v>
      </c>
    </row>
    <row r="9298" spans="1:6" x14ac:dyDescent="0.25">
      <c r="A9298" s="56" t="s">
        <v>250</v>
      </c>
      <c r="B9298" s="56" t="s">
        <v>5686</v>
      </c>
      <c r="C9298" s="56" t="s">
        <v>456</v>
      </c>
      <c r="D9298" s="57" t="s">
        <v>5767</v>
      </c>
      <c r="E9298" s="72" t="s">
        <v>5761</v>
      </c>
      <c r="F9298" s="56" t="s">
        <v>5686</v>
      </c>
    </row>
    <row r="9299" spans="1:6" x14ac:dyDescent="0.25">
      <c r="A9299" s="56" t="s">
        <v>4711</v>
      </c>
      <c r="B9299" s="56" t="s">
        <v>5686</v>
      </c>
      <c r="C9299" s="56" t="s">
        <v>456</v>
      </c>
      <c r="D9299" s="57" t="s">
        <v>5767</v>
      </c>
      <c r="E9299" s="72" t="s">
        <v>5761</v>
      </c>
      <c r="F9299" s="56" t="s">
        <v>5686</v>
      </c>
    </row>
    <row r="9300" spans="1:6" x14ac:dyDescent="0.25">
      <c r="A9300" s="56" t="s">
        <v>549</v>
      </c>
      <c r="B9300" s="56" t="s">
        <v>5686</v>
      </c>
      <c r="C9300" s="56" t="s">
        <v>456</v>
      </c>
      <c r="D9300" s="57" t="s">
        <v>5767</v>
      </c>
      <c r="E9300" s="72" t="s">
        <v>5761</v>
      </c>
      <c r="F9300" s="56" t="s">
        <v>5686</v>
      </c>
    </row>
    <row r="9301" spans="1:6" x14ac:dyDescent="0.25">
      <c r="A9301" s="56" t="s">
        <v>5226</v>
      </c>
      <c r="B9301" s="56" t="s">
        <v>5686</v>
      </c>
      <c r="C9301" s="56" t="s">
        <v>456</v>
      </c>
      <c r="D9301" s="57" t="s">
        <v>5767</v>
      </c>
      <c r="E9301" s="72" t="s">
        <v>5761</v>
      </c>
      <c r="F9301" s="56" t="s">
        <v>5686</v>
      </c>
    </row>
    <row r="9302" spans="1:6" x14ac:dyDescent="0.25">
      <c r="A9302" s="56" t="s">
        <v>358</v>
      </c>
      <c r="B9302" s="56" t="s">
        <v>5686</v>
      </c>
      <c r="C9302" s="56" t="s">
        <v>456</v>
      </c>
      <c r="D9302" s="57" t="s">
        <v>5767</v>
      </c>
      <c r="E9302" s="72" t="s">
        <v>5761</v>
      </c>
      <c r="F9302" s="56" t="s">
        <v>5686</v>
      </c>
    </row>
    <row r="9303" spans="1:6" x14ac:dyDescent="0.25">
      <c r="A9303" s="56" t="s">
        <v>3997</v>
      </c>
      <c r="B9303" s="56" t="s">
        <v>5686</v>
      </c>
      <c r="C9303" s="56" t="s">
        <v>456</v>
      </c>
      <c r="D9303" s="57" t="s">
        <v>5767</v>
      </c>
      <c r="E9303" s="72" t="s">
        <v>5761</v>
      </c>
      <c r="F9303" s="56" t="s">
        <v>5686</v>
      </c>
    </row>
    <row r="9304" spans="1:6" x14ac:dyDescent="0.25">
      <c r="A9304" s="56" t="s">
        <v>4712</v>
      </c>
      <c r="B9304" s="56" t="s">
        <v>5686</v>
      </c>
      <c r="C9304" s="56" t="s">
        <v>456</v>
      </c>
      <c r="D9304" s="57" t="s">
        <v>5767</v>
      </c>
      <c r="E9304" s="72" t="s">
        <v>5761</v>
      </c>
      <c r="F9304" s="56" t="s">
        <v>5686</v>
      </c>
    </row>
    <row r="9305" spans="1:6" x14ac:dyDescent="0.25">
      <c r="A9305" s="56" t="s">
        <v>4399</v>
      </c>
      <c r="B9305" s="56" t="s">
        <v>5686</v>
      </c>
      <c r="C9305" s="56" t="s">
        <v>456</v>
      </c>
      <c r="D9305" s="57" t="s">
        <v>5767</v>
      </c>
      <c r="E9305" s="72" t="s">
        <v>5761</v>
      </c>
      <c r="F9305" s="56" t="s">
        <v>5686</v>
      </c>
    </row>
    <row r="9306" spans="1:6" x14ac:dyDescent="0.25">
      <c r="A9306" s="56" t="s">
        <v>4429</v>
      </c>
      <c r="B9306" s="56" t="s">
        <v>5686</v>
      </c>
      <c r="C9306" s="56" t="s">
        <v>456</v>
      </c>
      <c r="D9306" s="57" t="s">
        <v>5767</v>
      </c>
      <c r="E9306" s="72" t="s">
        <v>5761</v>
      </c>
      <c r="F9306" s="56" t="s">
        <v>5686</v>
      </c>
    </row>
    <row r="9307" spans="1:6" x14ac:dyDescent="0.25">
      <c r="A9307" s="56" t="s">
        <v>3999</v>
      </c>
      <c r="B9307" s="56" t="s">
        <v>5686</v>
      </c>
      <c r="C9307" s="56" t="s">
        <v>456</v>
      </c>
      <c r="D9307" s="57" t="s">
        <v>5767</v>
      </c>
      <c r="E9307" s="72" t="s">
        <v>5761</v>
      </c>
      <c r="F9307" s="56" t="s">
        <v>5686</v>
      </c>
    </row>
    <row r="9308" spans="1:6" x14ac:dyDescent="0.25">
      <c r="A9308" s="56" t="s">
        <v>4645</v>
      </c>
      <c r="B9308" s="56" t="s">
        <v>5686</v>
      </c>
      <c r="C9308" s="56" t="s">
        <v>456</v>
      </c>
      <c r="D9308" s="57" t="s">
        <v>5767</v>
      </c>
      <c r="E9308" s="72" t="s">
        <v>5761</v>
      </c>
      <c r="F9308" s="56" t="s">
        <v>5686</v>
      </c>
    </row>
    <row r="9309" spans="1:6" x14ac:dyDescent="0.25">
      <c r="A9309" s="56" t="s">
        <v>4660</v>
      </c>
      <c r="B9309" s="56" t="s">
        <v>5686</v>
      </c>
      <c r="C9309" s="56" t="s">
        <v>456</v>
      </c>
      <c r="D9309" s="57" t="s">
        <v>5767</v>
      </c>
      <c r="E9309" s="72" t="s">
        <v>5761</v>
      </c>
      <c r="F9309" s="56" t="s">
        <v>5686</v>
      </c>
    </row>
    <row r="9310" spans="1:6" x14ac:dyDescent="0.25">
      <c r="A9310" s="56" t="s">
        <v>4322</v>
      </c>
      <c r="B9310" s="56" t="s">
        <v>5686</v>
      </c>
      <c r="C9310" s="56" t="s">
        <v>456</v>
      </c>
      <c r="D9310" s="57" t="s">
        <v>5767</v>
      </c>
      <c r="E9310" s="72" t="s">
        <v>5761</v>
      </c>
      <c r="F9310" s="56" t="s">
        <v>5686</v>
      </c>
    </row>
    <row r="9311" spans="1:6" x14ac:dyDescent="0.25">
      <c r="A9311" s="56" t="s">
        <v>4695</v>
      </c>
      <c r="B9311" s="56" t="s">
        <v>5686</v>
      </c>
      <c r="C9311" s="56" t="s">
        <v>456</v>
      </c>
      <c r="D9311" s="57" t="s">
        <v>5767</v>
      </c>
      <c r="E9311" s="72" t="s">
        <v>5761</v>
      </c>
      <c r="F9311" s="56" t="s">
        <v>5686</v>
      </c>
    </row>
    <row r="9312" spans="1:6" x14ac:dyDescent="0.25">
      <c r="A9312" s="56" t="s">
        <v>555</v>
      </c>
      <c r="B9312" s="56" t="s">
        <v>5686</v>
      </c>
      <c r="C9312" s="56" t="s">
        <v>456</v>
      </c>
      <c r="D9312" s="57" t="s">
        <v>5767</v>
      </c>
      <c r="E9312" s="72" t="s">
        <v>5761</v>
      </c>
      <c r="F9312" s="56" t="s">
        <v>5686</v>
      </c>
    </row>
    <row r="9313" spans="1:6" x14ac:dyDescent="0.25">
      <c r="A9313" s="56" t="s">
        <v>3272</v>
      </c>
      <c r="B9313" s="56" t="s">
        <v>5686</v>
      </c>
      <c r="C9313" s="56" t="s">
        <v>456</v>
      </c>
      <c r="D9313" s="57" t="s">
        <v>5767</v>
      </c>
      <c r="E9313" s="72" t="s">
        <v>5761</v>
      </c>
      <c r="F9313" s="56" t="s">
        <v>5686</v>
      </c>
    </row>
    <row r="9314" spans="1:6" x14ac:dyDescent="0.25">
      <c r="A9314" s="56" t="s">
        <v>640</v>
      </c>
      <c r="B9314" s="56" t="s">
        <v>5686</v>
      </c>
      <c r="C9314" s="56" t="s">
        <v>456</v>
      </c>
      <c r="D9314" s="57" t="s">
        <v>5767</v>
      </c>
      <c r="E9314" s="72" t="s">
        <v>5761</v>
      </c>
      <c r="F9314" s="56" t="s">
        <v>5686</v>
      </c>
    </row>
    <row r="9315" spans="1:6" x14ac:dyDescent="0.25">
      <c r="A9315" s="56" t="s">
        <v>4261</v>
      </c>
      <c r="B9315" s="56" t="s">
        <v>5686</v>
      </c>
      <c r="C9315" s="56" t="s">
        <v>456</v>
      </c>
      <c r="D9315" s="57" t="s">
        <v>5767</v>
      </c>
      <c r="E9315" s="72" t="s">
        <v>5761</v>
      </c>
      <c r="F9315" s="56" t="s">
        <v>5686</v>
      </c>
    </row>
    <row r="9316" spans="1:6" x14ac:dyDescent="0.25">
      <c r="A9316" s="56" t="s">
        <v>332</v>
      </c>
      <c r="B9316" s="56" t="s">
        <v>5686</v>
      </c>
      <c r="C9316" s="56" t="s">
        <v>456</v>
      </c>
      <c r="D9316" s="57" t="s">
        <v>5767</v>
      </c>
      <c r="E9316" s="72" t="s">
        <v>5761</v>
      </c>
      <c r="F9316" s="56" t="s">
        <v>5686</v>
      </c>
    </row>
    <row r="9317" spans="1:6" x14ac:dyDescent="0.25">
      <c r="A9317" s="56" t="s">
        <v>4002</v>
      </c>
      <c r="B9317" s="56" t="s">
        <v>5686</v>
      </c>
      <c r="C9317" s="56" t="s">
        <v>456</v>
      </c>
      <c r="D9317" s="57" t="s">
        <v>5767</v>
      </c>
      <c r="E9317" s="72" t="s">
        <v>5761</v>
      </c>
      <c r="F9317" s="56" t="s">
        <v>5686</v>
      </c>
    </row>
    <row r="9318" spans="1:6" x14ac:dyDescent="0.25">
      <c r="A9318" s="56" t="s">
        <v>333</v>
      </c>
      <c r="B9318" s="56" t="s">
        <v>5686</v>
      </c>
      <c r="C9318" s="56" t="s">
        <v>456</v>
      </c>
      <c r="D9318" s="57" t="s">
        <v>5767</v>
      </c>
      <c r="E9318" s="72" t="s">
        <v>5761</v>
      </c>
      <c r="F9318" s="56" t="s">
        <v>5686</v>
      </c>
    </row>
    <row r="9319" spans="1:6" x14ac:dyDescent="0.25">
      <c r="A9319" s="56" t="s">
        <v>558</v>
      </c>
      <c r="B9319" s="56" t="s">
        <v>5686</v>
      </c>
      <c r="C9319" s="56" t="s">
        <v>456</v>
      </c>
      <c r="D9319" s="57" t="s">
        <v>5767</v>
      </c>
      <c r="E9319" s="72" t="s">
        <v>5761</v>
      </c>
      <c r="F9319" s="56" t="s">
        <v>5686</v>
      </c>
    </row>
    <row r="9320" spans="1:6" x14ac:dyDescent="0.25">
      <c r="A9320" s="56" t="s">
        <v>964</v>
      </c>
      <c r="B9320" s="56" t="s">
        <v>5686</v>
      </c>
      <c r="C9320" s="56" t="s">
        <v>456</v>
      </c>
      <c r="D9320" s="57" t="s">
        <v>5767</v>
      </c>
      <c r="E9320" s="72" t="s">
        <v>5761</v>
      </c>
      <c r="F9320" s="56" t="s">
        <v>5686</v>
      </c>
    </row>
    <row r="9321" spans="1:6" x14ac:dyDescent="0.25">
      <c r="A9321" s="56" t="s">
        <v>4689</v>
      </c>
      <c r="B9321" s="56" t="s">
        <v>5686</v>
      </c>
      <c r="C9321" s="56" t="s">
        <v>456</v>
      </c>
      <c r="D9321" s="57" t="s">
        <v>5767</v>
      </c>
      <c r="E9321" s="72" t="s">
        <v>5761</v>
      </c>
      <c r="F9321" s="56" t="s">
        <v>5686</v>
      </c>
    </row>
    <row r="9322" spans="1:6" x14ac:dyDescent="0.25">
      <c r="A9322" s="56" t="s">
        <v>647</v>
      </c>
      <c r="B9322" s="56" t="s">
        <v>5686</v>
      </c>
      <c r="C9322" s="56" t="s">
        <v>456</v>
      </c>
      <c r="D9322" s="57" t="s">
        <v>5767</v>
      </c>
      <c r="E9322" s="72" t="s">
        <v>5761</v>
      </c>
      <c r="F9322" s="56" t="s">
        <v>5686</v>
      </c>
    </row>
    <row r="9323" spans="1:6" x14ac:dyDescent="0.25">
      <c r="A9323" s="56" t="s">
        <v>230</v>
      </c>
      <c r="B9323" s="56" t="s">
        <v>5686</v>
      </c>
      <c r="C9323" s="56" t="s">
        <v>456</v>
      </c>
      <c r="D9323" s="57" t="s">
        <v>5767</v>
      </c>
      <c r="E9323" s="72" t="s">
        <v>5761</v>
      </c>
      <c r="F9323" s="56" t="s">
        <v>5686</v>
      </c>
    </row>
    <row r="9324" spans="1:6" x14ac:dyDescent="0.25">
      <c r="A9324" s="56" t="s">
        <v>4451</v>
      </c>
      <c r="B9324" s="56" t="s">
        <v>5686</v>
      </c>
      <c r="C9324" s="56" t="s">
        <v>456</v>
      </c>
      <c r="D9324" s="57" t="s">
        <v>5767</v>
      </c>
      <c r="E9324" s="72" t="s">
        <v>5761</v>
      </c>
      <c r="F9324" s="56" t="s">
        <v>5686</v>
      </c>
    </row>
    <row r="9325" spans="1:6" x14ac:dyDescent="0.25">
      <c r="A9325" s="56" t="s">
        <v>5290</v>
      </c>
      <c r="B9325" s="56" t="s">
        <v>5686</v>
      </c>
      <c r="C9325" s="56" t="s">
        <v>424</v>
      </c>
      <c r="D9325" s="57" t="s">
        <v>5767</v>
      </c>
      <c r="E9325" s="72" t="s">
        <v>5761</v>
      </c>
      <c r="F9325" s="56" t="s">
        <v>5686</v>
      </c>
    </row>
    <row r="9326" spans="1:6" x14ac:dyDescent="0.25">
      <c r="A9326" s="56" t="s">
        <v>587</v>
      </c>
      <c r="B9326" s="56" t="s">
        <v>5686</v>
      </c>
      <c r="C9326" s="56" t="s">
        <v>424</v>
      </c>
      <c r="D9326" s="57" t="s">
        <v>5767</v>
      </c>
      <c r="E9326" s="72" t="s">
        <v>5761</v>
      </c>
      <c r="F9326" s="56" t="s">
        <v>5686</v>
      </c>
    </row>
    <row r="9327" spans="1:6" x14ac:dyDescent="0.25">
      <c r="A9327" s="56" t="s">
        <v>190</v>
      </c>
      <c r="B9327" s="56" t="s">
        <v>5686</v>
      </c>
      <c r="C9327" s="56" t="s">
        <v>424</v>
      </c>
      <c r="D9327" s="57" t="s">
        <v>5767</v>
      </c>
      <c r="E9327" s="72" t="s">
        <v>5761</v>
      </c>
      <c r="F9327" s="56" t="s">
        <v>5686</v>
      </c>
    </row>
    <row r="9328" spans="1:6" x14ac:dyDescent="0.25">
      <c r="A9328" s="56" t="s">
        <v>4325</v>
      </c>
      <c r="B9328" s="56" t="s">
        <v>5686</v>
      </c>
      <c r="C9328" s="56" t="s">
        <v>424</v>
      </c>
      <c r="D9328" s="57" t="s">
        <v>5767</v>
      </c>
      <c r="E9328" s="72" t="s">
        <v>5761</v>
      </c>
      <c r="F9328" s="56" t="s">
        <v>5686</v>
      </c>
    </row>
    <row r="9329" spans="1:6" x14ac:dyDescent="0.25">
      <c r="A9329" s="56" t="s">
        <v>4003</v>
      </c>
      <c r="B9329" s="56" t="s">
        <v>5686</v>
      </c>
      <c r="C9329" s="56" t="s">
        <v>424</v>
      </c>
      <c r="D9329" s="57" t="s">
        <v>5767</v>
      </c>
      <c r="E9329" s="72" t="s">
        <v>5761</v>
      </c>
      <c r="F9329" s="56" t="s">
        <v>5686</v>
      </c>
    </row>
    <row r="9330" spans="1:6" x14ac:dyDescent="0.25">
      <c r="A9330" s="56" t="s">
        <v>4535</v>
      </c>
      <c r="B9330" s="56" t="s">
        <v>5686</v>
      </c>
      <c r="C9330" s="56" t="s">
        <v>424</v>
      </c>
      <c r="D9330" s="57" t="s">
        <v>5767</v>
      </c>
      <c r="E9330" s="72" t="s">
        <v>5761</v>
      </c>
      <c r="F9330" s="56" t="s">
        <v>5686</v>
      </c>
    </row>
    <row r="9331" spans="1:6" x14ac:dyDescent="0.25">
      <c r="A9331" s="56" t="s">
        <v>678</v>
      </c>
      <c r="B9331" s="56" t="s">
        <v>5686</v>
      </c>
      <c r="C9331" s="56" t="s">
        <v>424</v>
      </c>
      <c r="D9331" s="57" t="s">
        <v>5767</v>
      </c>
      <c r="E9331" s="72" t="s">
        <v>5761</v>
      </c>
      <c r="F9331" s="56" t="s">
        <v>5686</v>
      </c>
    </row>
    <row r="9332" spans="1:6" x14ac:dyDescent="0.25">
      <c r="A9332" s="56" t="s">
        <v>408</v>
      </c>
      <c r="B9332" s="56" t="s">
        <v>5686</v>
      </c>
      <c r="C9332" s="56" t="s">
        <v>424</v>
      </c>
      <c r="D9332" s="57" t="s">
        <v>5767</v>
      </c>
      <c r="E9332" s="72" t="s">
        <v>5761</v>
      </c>
      <c r="F9332" s="56" t="s">
        <v>5686</v>
      </c>
    </row>
    <row r="9333" spans="1:6" x14ac:dyDescent="0.25">
      <c r="A9333" s="56" t="s">
        <v>619</v>
      </c>
      <c r="B9333" s="56" t="s">
        <v>5686</v>
      </c>
      <c r="C9333" s="56" t="s">
        <v>424</v>
      </c>
      <c r="D9333" s="57" t="s">
        <v>5767</v>
      </c>
      <c r="E9333" s="72" t="s">
        <v>5761</v>
      </c>
      <c r="F9333" s="56" t="s">
        <v>5686</v>
      </c>
    </row>
    <row r="9334" spans="1:6" x14ac:dyDescent="0.25">
      <c r="A9334" s="56" t="s">
        <v>648</v>
      </c>
      <c r="B9334" s="56" t="s">
        <v>5686</v>
      </c>
      <c r="C9334" s="56" t="s">
        <v>424</v>
      </c>
      <c r="D9334" s="57" t="s">
        <v>5767</v>
      </c>
      <c r="E9334" s="72" t="s">
        <v>5761</v>
      </c>
      <c r="F9334" s="56" t="s">
        <v>5686</v>
      </c>
    </row>
    <row r="9335" spans="1:6" x14ac:dyDescent="0.25">
      <c r="A9335" s="56" t="s">
        <v>301</v>
      </c>
      <c r="B9335" s="56" t="s">
        <v>5686</v>
      </c>
      <c r="C9335" s="56" t="s">
        <v>424</v>
      </c>
      <c r="D9335" s="57" t="s">
        <v>5767</v>
      </c>
      <c r="E9335" s="72" t="s">
        <v>5761</v>
      </c>
      <c r="F9335" s="56" t="s">
        <v>5686</v>
      </c>
    </row>
    <row r="9336" spans="1:6" x14ac:dyDescent="0.25">
      <c r="A9336" s="56" t="s">
        <v>4536</v>
      </c>
      <c r="B9336" s="56" t="s">
        <v>5686</v>
      </c>
      <c r="C9336" s="56" t="s">
        <v>424</v>
      </c>
      <c r="D9336" s="57" t="s">
        <v>5767</v>
      </c>
      <c r="E9336" s="72" t="s">
        <v>5761</v>
      </c>
      <c r="F9336" s="56" t="s">
        <v>5686</v>
      </c>
    </row>
    <row r="9337" spans="1:6" x14ac:dyDescent="0.25">
      <c r="A9337" s="56" t="s">
        <v>4615</v>
      </c>
      <c r="B9337" s="56" t="s">
        <v>5686</v>
      </c>
      <c r="C9337" s="56" t="s">
        <v>424</v>
      </c>
      <c r="D9337" s="57" t="s">
        <v>5767</v>
      </c>
      <c r="E9337" s="72" t="s">
        <v>5761</v>
      </c>
      <c r="F9337" s="56" t="s">
        <v>5686</v>
      </c>
    </row>
    <row r="9338" spans="1:6" x14ac:dyDescent="0.25">
      <c r="A9338" s="56" t="s">
        <v>4006</v>
      </c>
      <c r="B9338" s="56" t="s">
        <v>5686</v>
      </c>
      <c r="C9338" s="56" t="s">
        <v>424</v>
      </c>
      <c r="D9338" s="57" t="s">
        <v>5767</v>
      </c>
      <c r="E9338" s="72" t="s">
        <v>5761</v>
      </c>
      <c r="F9338" s="56" t="s">
        <v>5686</v>
      </c>
    </row>
    <row r="9339" spans="1:6" x14ac:dyDescent="0.25">
      <c r="A9339" s="56" t="s">
        <v>4537</v>
      </c>
      <c r="B9339" s="56" t="s">
        <v>5686</v>
      </c>
      <c r="C9339" s="56" t="s">
        <v>424</v>
      </c>
      <c r="D9339" s="57" t="s">
        <v>5767</v>
      </c>
      <c r="E9339" s="72" t="s">
        <v>5761</v>
      </c>
      <c r="F9339" s="56" t="s">
        <v>5686</v>
      </c>
    </row>
    <row r="9340" spans="1:6" x14ac:dyDescent="0.25">
      <c r="A9340" s="56" t="s">
        <v>622</v>
      </c>
      <c r="B9340" s="56" t="s">
        <v>5686</v>
      </c>
      <c r="C9340" s="56" t="s">
        <v>424</v>
      </c>
      <c r="D9340" s="57" t="s">
        <v>5767</v>
      </c>
      <c r="E9340" s="72" t="s">
        <v>5761</v>
      </c>
      <c r="F9340" s="56" t="s">
        <v>5686</v>
      </c>
    </row>
    <row r="9341" spans="1:6" x14ac:dyDescent="0.25">
      <c r="A9341" s="56" t="s">
        <v>623</v>
      </c>
      <c r="B9341" s="56" t="s">
        <v>5686</v>
      </c>
      <c r="C9341" s="56" t="s">
        <v>424</v>
      </c>
      <c r="D9341" s="57" t="s">
        <v>5767</v>
      </c>
      <c r="E9341" s="72" t="s">
        <v>5761</v>
      </c>
      <c r="F9341" s="56" t="s">
        <v>5686</v>
      </c>
    </row>
    <row r="9342" spans="1:6" x14ac:dyDescent="0.25">
      <c r="A9342" s="56" t="s">
        <v>5213</v>
      </c>
      <c r="B9342" s="56" t="s">
        <v>5686</v>
      </c>
      <c r="C9342" s="56" t="s">
        <v>424</v>
      </c>
      <c r="D9342" s="57" t="s">
        <v>5767</v>
      </c>
      <c r="E9342" s="72" t="s">
        <v>5761</v>
      </c>
      <c r="F9342" s="56" t="s">
        <v>5686</v>
      </c>
    </row>
    <row r="9343" spans="1:6" x14ac:dyDescent="0.25">
      <c r="A9343" s="56" t="s">
        <v>5318</v>
      </c>
      <c r="B9343" s="56" t="s">
        <v>5686</v>
      </c>
      <c r="C9343" s="56" t="s">
        <v>424</v>
      </c>
      <c r="D9343" s="57" t="s">
        <v>5767</v>
      </c>
      <c r="E9343" s="72" t="s">
        <v>5761</v>
      </c>
      <c r="F9343" s="56" t="s">
        <v>5686</v>
      </c>
    </row>
    <row r="9344" spans="1:6" x14ac:dyDescent="0.25">
      <c r="A9344" s="56" t="s">
        <v>653</v>
      </c>
      <c r="B9344" s="56" t="s">
        <v>5686</v>
      </c>
      <c r="C9344" s="56" t="s">
        <v>424</v>
      </c>
      <c r="D9344" s="57" t="s">
        <v>5767</v>
      </c>
      <c r="E9344" s="72" t="s">
        <v>5761</v>
      </c>
      <c r="F9344" s="56" t="s">
        <v>5686</v>
      </c>
    </row>
    <row r="9345" spans="1:6" x14ac:dyDescent="0.25">
      <c r="A9345" s="56" t="s">
        <v>3961</v>
      </c>
      <c r="B9345" s="56" t="s">
        <v>5686</v>
      </c>
      <c r="C9345" s="56" t="s">
        <v>424</v>
      </c>
      <c r="D9345" s="57" t="s">
        <v>5767</v>
      </c>
      <c r="E9345" s="72" t="s">
        <v>5761</v>
      </c>
      <c r="F9345" s="56" t="s">
        <v>5686</v>
      </c>
    </row>
    <row r="9346" spans="1:6" x14ac:dyDescent="0.25">
      <c r="A9346" s="56" t="s">
        <v>4264</v>
      </c>
      <c r="B9346" s="56" t="s">
        <v>5686</v>
      </c>
      <c r="C9346" s="56" t="s">
        <v>424</v>
      </c>
      <c r="D9346" s="57" t="s">
        <v>5767</v>
      </c>
      <c r="E9346" s="72" t="s">
        <v>5761</v>
      </c>
      <c r="F9346" s="56" t="s">
        <v>5686</v>
      </c>
    </row>
    <row r="9347" spans="1:6" x14ac:dyDescent="0.25">
      <c r="A9347" s="56" t="s">
        <v>568</v>
      </c>
      <c r="B9347" s="56" t="s">
        <v>5686</v>
      </c>
      <c r="C9347" s="56" t="s">
        <v>424</v>
      </c>
      <c r="D9347" s="57" t="s">
        <v>5767</v>
      </c>
      <c r="E9347" s="72" t="s">
        <v>5761</v>
      </c>
      <c r="F9347" s="56" t="s">
        <v>5686</v>
      </c>
    </row>
    <row r="9348" spans="1:6" x14ac:dyDescent="0.25">
      <c r="A9348" s="56" t="s">
        <v>414</v>
      </c>
      <c r="B9348" s="56" t="s">
        <v>5686</v>
      </c>
      <c r="C9348" s="56" t="s">
        <v>424</v>
      </c>
      <c r="D9348" s="57" t="s">
        <v>5767</v>
      </c>
      <c r="E9348" s="72" t="s">
        <v>5761</v>
      </c>
      <c r="F9348" s="56" t="s">
        <v>5686</v>
      </c>
    </row>
    <row r="9349" spans="1:6" x14ac:dyDescent="0.25">
      <c r="A9349" s="56" t="s">
        <v>195</v>
      </c>
      <c r="B9349" s="56" t="s">
        <v>5686</v>
      </c>
      <c r="C9349" s="56" t="s">
        <v>424</v>
      </c>
      <c r="D9349" s="57" t="s">
        <v>5767</v>
      </c>
      <c r="E9349" s="72" t="s">
        <v>5761</v>
      </c>
      <c r="F9349" s="56" t="s">
        <v>5686</v>
      </c>
    </row>
    <row r="9350" spans="1:6" x14ac:dyDescent="0.25">
      <c r="A9350" s="56" t="s">
        <v>4277</v>
      </c>
      <c r="B9350" s="56" t="s">
        <v>5686</v>
      </c>
      <c r="C9350" s="56" t="s">
        <v>424</v>
      </c>
      <c r="D9350" s="57" t="s">
        <v>5767</v>
      </c>
      <c r="E9350" s="72" t="s">
        <v>5761</v>
      </c>
      <c r="F9350" s="56" t="s">
        <v>5686</v>
      </c>
    </row>
    <row r="9351" spans="1:6" x14ac:dyDescent="0.25">
      <c r="A9351" s="56" t="s">
        <v>682</v>
      </c>
      <c r="B9351" s="56" t="s">
        <v>5686</v>
      </c>
      <c r="C9351" s="56" t="s">
        <v>424</v>
      </c>
      <c r="D9351" s="57" t="s">
        <v>5767</v>
      </c>
      <c r="E9351" s="72" t="s">
        <v>5761</v>
      </c>
      <c r="F9351" s="56" t="s">
        <v>5686</v>
      </c>
    </row>
    <row r="9352" spans="1:6" x14ac:dyDescent="0.25">
      <c r="A9352" s="56" t="s">
        <v>4380</v>
      </c>
      <c r="B9352" s="56" t="s">
        <v>5686</v>
      </c>
      <c r="C9352" s="56" t="s">
        <v>424</v>
      </c>
      <c r="D9352" s="57" t="s">
        <v>5767</v>
      </c>
      <c r="E9352" s="72" t="s">
        <v>5761</v>
      </c>
      <c r="F9352" s="56" t="s">
        <v>5686</v>
      </c>
    </row>
    <row r="9353" spans="1:6" x14ac:dyDescent="0.25">
      <c r="A9353" s="56" t="s">
        <v>448</v>
      </c>
      <c r="B9353" s="56" t="s">
        <v>5686</v>
      </c>
      <c r="C9353" s="56" t="s">
        <v>424</v>
      </c>
      <c r="D9353" s="57" t="s">
        <v>5767</v>
      </c>
      <c r="E9353" s="72" t="s">
        <v>5761</v>
      </c>
      <c r="F9353" s="56" t="s">
        <v>5686</v>
      </c>
    </row>
    <row r="9354" spans="1:6" x14ac:dyDescent="0.25">
      <c r="A9354" s="56" t="s">
        <v>450</v>
      </c>
      <c r="B9354" s="56" t="s">
        <v>5686</v>
      </c>
      <c r="C9354" s="56" t="s">
        <v>424</v>
      </c>
      <c r="D9354" s="57" t="s">
        <v>5767</v>
      </c>
      <c r="E9354" s="72" t="s">
        <v>5761</v>
      </c>
      <c r="F9354" s="56" t="s">
        <v>5686</v>
      </c>
    </row>
    <row r="9355" spans="1:6" x14ac:dyDescent="0.25">
      <c r="A9355" s="56" t="s">
        <v>5293</v>
      </c>
      <c r="B9355" s="56" t="s">
        <v>5686</v>
      </c>
      <c r="C9355" s="56" t="s">
        <v>424</v>
      </c>
      <c r="D9355" s="57" t="s">
        <v>5767</v>
      </c>
      <c r="E9355" s="72" t="s">
        <v>5761</v>
      </c>
      <c r="F9355" s="56" t="s">
        <v>5686</v>
      </c>
    </row>
    <row r="9356" spans="1:6" x14ac:dyDescent="0.25">
      <c r="A9356" s="56" t="s">
        <v>390</v>
      </c>
      <c r="B9356" s="56" t="s">
        <v>5686</v>
      </c>
      <c r="C9356" s="56" t="s">
        <v>424</v>
      </c>
      <c r="D9356" s="57" t="s">
        <v>5767</v>
      </c>
      <c r="E9356" s="72" t="s">
        <v>5761</v>
      </c>
      <c r="F9356" s="56" t="s">
        <v>5686</v>
      </c>
    </row>
    <row r="9357" spans="1:6" x14ac:dyDescent="0.25">
      <c r="A9357" s="56" t="s">
        <v>4016</v>
      </c>
      <c r="B9357" s="56" t="s">
        <v>5686</v>
      </c>
      <c r="C9357" s="56" t="s">
        <v>424</v>
      </c>
      <c r="D9357" s="57" t="s">
        <v>5767</v>
      </c>
      <c r="E9357" s="72" t="s">
        <v>5761</v>
      </c>
      <c r="F9357" s="56" t="s">
        <v>5686</v>
      </c>
    </row>
    <row r="9358" spans="1:6" x14ac:dyDescent="0.25">
      <c r="A9358" s="56" t="s">
        <v>5186</v>
      </c>
      <c r="B9358" s="56" t="s">
        <v>5687</v>
      </c>
      <c r="C9358" s="56" t="s">
        <v>169</v>
      </c>
      <c r="D9358" s="57" t="s">
        <v>5767</v>
      </c>
      <c r="E9358" s="72" t="s">
        <v>5761</v>
      </c>
      <c r="F9358" s="56" t="s">
        <v>5687</v>
      </c>
    </row>
    <row r="9359" spans="1:6" x14ac:dyDescent="0.25">
      <c r="A9359" s="56" t="s">
        <v>4279</v>
      </c>
      <c r="B9359" s="56" t="s">
        <v>5687</v>
      </c>
      <c r="C9359" s="56" t="s">
        <v>169</v>
      </c>
      <c r="D9359" s="57" t="s">
        <v>5767</v>
      </c>
      <c r="E9359" s="72" t="s">
        <v>5761</v>
      </c>
      <c r="F9359" s="56" t="s">
        <v>5687</v>
      </c>
    </row>
    <row r="9360" spans="1:6" x14ac:dyDescent="0.25">
      <c r="A9360" s="56" t="s">
        <v>4206</v>
      </c>
      <c r="B9360" s="56" t="s">
        <v>5687</v>
      </c>
      <c r="C9360" s="56" t="s">
        <v>169</v>
      </c>
      <c r="D9360" s="57" t="s">
        <v>5767</v>
      </c>
      <c r="E9360" s="72" t="s">
        <v>5761</v>
      </c>
      <c r="F9360" s="56" t="s">
        <v>5687</v>
      </c>
    </row>
    <row r="9361" spans="1:6" x14ac:dyDescent="0.25">
      <c r="A9361" s="56" t="s">
        <v>395</v>
      </c>
      <c r="B9361" s="56" t="s">
        <v>5687</v>
      </c>
      <c r="C9361" s="56" t="s">
        <v>169</v>
      </c>
      <c r="D9361" s="57" t="s">
        <v>5767</v>
      </c>
      <c r="E9361" s="72" t="s">
        <v>5761</v>
      </c>
      <c r="F9361" s="56" t="s">
        <v>5687</v>
      </c>
    </row>
    <row r="9362" spans="1:6" x14ac:dyDescent="0.25">
      <c r="A9362" s="56" t="s">
        <v>2836</v>
      </c>
      <c r="B9362" s="56" t="s">
        <v>5687</v>
      </c>
      <c r="C9362" s="56" t="s">
        <v>169</v>
      </c>
      <c r="D9362" s="57" t="s">
        <v>5767</v>
      </c>
      <c r="E9362" s="72" t="s">
        <v>5761</v>
      </c>
      <c r="F9362" s="56" t="s">
        <v>5687</v>
      </c>
    </row>
    <row r="9363" spans="1:6" x14ac:dyDescent="0.25">
      <c r="A9363" s="56" t="s">
        <v>457</v>
      </c>
      <c r="B9363" s="56" t="s">
        <v>5687</v>
      </c>
      <c r="C9363" s="56" t="s">
        <v>169</v>
      </c>
      <c r="D9363" s="57" t="s">
        <v>5767</v>
      </c>
      <c r="E9363" s="72" t="s">
        <v>5761</v>
      </c>
      <c r="F9363" s="56" t="s">
        <v>5687</v>
      </c>
    </row>
    <row r="9364" spans="1:6" x14ac:dyDescent="0.25">
      <c r="A9364" s="56" t="s">
        <v>5187</v>
      </c>
      <c r="B9364" s="56" t="s">
        <v>5687</v>
      </c>
      <c r="C9364" s="56" t="s">
        <v>169</v>
      </c>
      <c r="D9364" s="57" t="s">
        <v>5767</v>
      </c>
      <c r="E9364" s="72" t="s">
        <v>5761</v>
      </c>
      <c r="F9364" s="56" t="s">
        <v>5687</v>
      </c>
    </row>
    <row r="9365" spans="1:6" x14ac:dyDescent="0.25">
      <c r="A9365" s="56" t="s">
        <v>5188</v>
      </c>
      <c r="B9365" s="56" t="s">
        <v>5687</v>
      </c>
      <c r="C9365" s="56" t="s">
        <v>169</v>
      </c>
      <c r="D9365" s="57" t="s">
        <v>5767</v>
      </c>
      <c r="E9365" s="72" t="s">
        <v>5761</v>
      </c>
      <c r="F9365" s="56" t="s">
        <v>5687</v>
      </c>
    </row>
    <row r="9366" spans="1:6" x14ac:dyDescent="0.25">
      <c r="A9366" s="56" t="s">
        <v>4281</v>
      </c>
      <c r="B9366" s="56" t="s">
        <v>5687</v>
      </c>
      <c r="C9366" s="56" t="s">
        <v>169</v>
      </c>
      <c r="D9366" s="57" t="s">
        <v>5767</v>
      </c>
      <c r="E9366" s="72" t="s">
        <v>5761</v>
      </c>
      <c r="F9366" s="56" t="s">
        <v>5687</v>
      </c>
    </row>
    <row r="9367" spans="1:6" x14ac:dyDescent="0.25">
      <c r="A9367" s="56" t="s">
        <v>5322</v>
      </c>
      <c r="B9367" s="56" t="s">
        <v>5687</v>
      </c>
      <c r="C9367" s="56" t="s">
        <v>169</v>
      </c>
      <c r="D9367" s="57" t="s">
        <v>5767</v>
      </c>
      <c r="E9367" s="72" t="s">
        <v>5761</v>
      </c>
      <c r="F9367" s="56" t="s">
        <v>5687</v>
      </c>
    </row>
    <row r="9368" spans="1:6" x14ac:dyDescent="0.25">
      <c r="A9368" s="56" t="s">
        <v>5317</v>
      </c>
      <c r="B9368" s="56" t="s">
        <v>5687</v>
      </c>
      <c r="C9368" s="56" t="s">
        <v>169</v>
      </c>
      <c r="D9368" s="57" t="s">
        <v>5767</v>
      </c>
      <c r="E9368" s="72" t="s">
        <v>5761</v>
      </c>
      <c r="F9368" s="56" t="s">
        <v>5687</v>
      </c>
    </row>
    <row r="9369" spans="1:6" x14ac:dyDescent="0.25">
      <c r="A9369" s="56" t="s">
        <v>4609</v>
      </c>
      <c r="B9369" s="56" t="s">
        <v>5687</v>
      </c>
      <c r="C9369" s="56" t="s">
        <v>169</v>
      </c>
      <c r="D9369" s="57" t="s">
        <v>5767</v>
      </c>
      <c r="E9369" s="72" t="s">
        <v>5761</v>
      </c>
      <c r="F9369" s="56" t="s">
        <v>5687</v>
      </c>
    </row>
    <row r="9370" spans="1:6" x14ac:dyDescent="0.25">
      <c r="A9370" s="56" t="s">
        <v>547</v>
      </c>
      <c r="B9370" s="56" t="s">
        <v>5687</v>
      </c>
      <c r="C9370" s="56" t="s">
        <v>169</v>
      </c>
      <c r="D9370" s="57" t="s">
        <v>5767</v>
      </c>
      <c r="E9370" s="72" t="s">
        <v>5761</v>
      </c>
      <c r="F9370" s="56" t="s">
        <v>5687</v>
      </c>
    </row>
    <row r="9371" spans="1:6" x14ac:dyDescent="0.25">
      <c r="A9371" s="56" t="s">
        <v>661</v>
      </c>
      <c r="B9371" s="56" t="s">
        <v>5687</v>
      </c>
      <c r="C9371" s="56" t="s">
        <v>169</v>
      </c>
      <c r="D9371" s="57" t="s">
        <v>5767</v>
      </c>
      <c r="E9371" s="72" t="s">
        <v>5761</v>
      </c>
      <c r="F9371" s="56" t="s">
        <v>5687</v>
      </c>
    </row>
    <row r="9372" spans="1:6" x14ac:dyDescent="0.25">
      <c r="A9372" s="56" t="s">
        <v>3137</v>
      </c>
      <c r="B9372" s="56" t="s">
        <v>5687</v>
      </c>
      <c r="C9372" s="56" t="s">
        <v>169</v>
      </c>
      <c r="D9372" s="57" t="s">
        <v>5767</v>
      </c>
      <c r="E9372" s="72" t="s">
        <v>5761</v>
      </c>
      <c r="F9372" s="56" t="s">
        <v>5687</v>
      </c>
    </row>
    <row r="9373" spans="1:6" x14ac:dyDescent="0.25">
      <c r="A9373" s="56" t="s">
        <v>353</v>
      </c>
      <c r="B9373" s="56" t="s">
        <v>5687</v>
      </c>
      <c r="C9373" s="56" t="s">
        <v>169</v>
      </c>
      <c r="D9373" s="57" t="s">
        <v>5767</v>
      </c>
      <c r="E9373" s="72" t="s">
        <v>5761</v>
      </c>
      <c r="F9373" s="56" t="s">
        <v>5687</v>
      </c>
    </row>
    <row r="9374" spans="1:6" x14ac:dyDescent="0.25">
      <c r="A9374" s="56" t="s">
        <v>4268</v>
      </c>
      <c r="B9374" s="56" t="s">
        <v>5687</v>
      </c>
      <c r="C9374" s="56" t="s">
        <v>169</v>
      </c>
      <c r="D9374" s="57" t="s">
        <v>5767</v>
      </c>
      <c r="E9374" s="72" t="s">
        <v>5761</v>
      </c>
      <c r="F9374" s="56" t="s">
        <v>5687</v>
      </c>
    </row>
    <row r="9375" spans="1:6" x14ac:dyDescent="0.25">
      <c r="A9375" s="56" t="s">
        <v>2871</v>
      </c>
      <c r="B9375" s="56" t="s">
        <v>5687</v>
      </c>
      <c r="C9375" s="56" t="s">
        <v>169</v>
      </c>
      <c r="D9375" s="57" t="s">
        <v>5767</v>
      </c>
      <c r="E9375" s="72" t="s">
        <v>5761</v>
      </c>
      <c r="F9375" s="56" t="s">
        <v>5687</v>
      </c>
    </row>
    <row r="9376" spans="1:6" x14ac:dyDescent="0.25">
      <c r="A9376" s="56" t="s">
        <v>4209</v>
      </c>
      <c r="B9376" s="56" t="s">
        <v>5687</v>
      </c>
      <c r="C9376" s="56" t="s">
        <v>169</v>
      </c>
      <c r="D9376" s="57" t="s">
        <v>5767</v>
      </c>
      <c r="E9376" s="72" t="s">
        <v>5761</v>
      </c>
      <c r="F9376" s="56" t="s">
        <v>5687</v>
      </c>
    </row>
    <row r="9377" spans="1:6" x14ac:dyDescent="0.25">
      <c r="A9377" s="56" t="s">
        <v>4283</v>
      </c>
      <c r="B9377" s="56" t="s">
        <v>5687</v>
      </c>
      <c r="C9377" s="56" t="s">
        <v>169</v>
      </c>
      <c r="D9377" s="57" t="s">
        <v>5767</v>
      </c>
      <c r="E9377" s="72" t="s">
        <v>5761</v>
      </c>
      <c r="F9377" s="56" t="s">
        <v>5687</v>
      </c>
    </row>
    <row r="9378" spans="1:6" x14ac:dyDescent="0.25">
      <c r="A9378" s="56" t="s">
        <v>4210</v>
      </c>
      <c r="B9378" s="56" t="s">
        <v>5687</v>
      </c>
      <c r="C9378" s="56" t="s">
        <v>169</v>
      </c>
      <c r="D9378" s="57" t="s">
        <v>5767</v>
      </c>
      <c r="E9378" s="72" t="s">
        <v>5761</v>
      </c>
      <c r="F9378" s="56" t="s">
        <v>5687</v>
      </c>
    </row>
    <row r="9379" spans="1:6" x14ac:dyDescent="0.25">
      <c r="A9379" s="56" t="s">
        <v>4610</v>
      </c>
      <c r="B9379" s="56" t="s">
        <v>5687</v>
      </c>
      <c r="C9379" s="56" t="s">
        <v>169</v>
      </c>
      <c r="D9379" s="57" t="s">
        <v>5767</v>
      </c>
      <c r="E9379" s="72" t="s">
        <v>5761</v>
      </c>
      <c r="F9379" s="56" t="s">
        <v>5687</v>
      </c>
    </row>
    <row r="9380" spans="1:6" x14ac:dyDescent="0.25">
      <c r="A9380" s="56" t="s">
        <v>4285</v>
      </c>
      <c r="B9380" s="56" t="s">
        <v>5687</v>
      </c>
      <c r="C9380" s="56" t="s">
        <v>169</v>
      </c>
      <c r="D9380" s="57" t="s">
        <v>5767</v>
      </c>
      <c r="E9380" s="72" t="s">
        <v>5761</v>
      </c>
      <c r="F9380" s="56" t="s">
        <v>5687</v>
      </c>
    </row>
    <row r="9381" spans="1:6" x14ac:dyDescent="0.25">
      <c r="A9381" s="56" t="s">
        <v>5189</v>
      </c>
      <c r="B9381" s="56" t="s">
        <v>5687</v>
      </c>
      <c r="C9381" s="56" t="s">
        <v>169</v>
      </c>
      <c r="D9381" s="57" t="s">
        <v>5767</v>
      </c>
      <c r="E9381" s="72" t="s">
        <v>5761</v>
      </c>
      <c r="F9381" s="56" t="s">
        <v>5687</v>
      </c>
    </row>
    <row r="9382" spans="1:6" x14ac:dyDescent="0.25">
      <c r="A9382" s="56" t="s">
        <v>4658</v>
      </c>
      <c r="B9382" s="56" t="s">
        <v>5687</v>
      </c>
      <c r="C9382" s="56" t="s">
        <v>169</v>
      </c>
      <c r="D9382" s="57" t="s">
        <v>5767</v>
      </c>
      <c r="E9382" s="72" t="s">
        <v>5761</v>
      </c>
      <c r="F9382" s="56" t="s">
        <v>5687</v>
      </c>
    </row>
    <row r="9383" spans="1:6" x14ac:dyDescent="0.25">
      <c r="A9383" s="56" t="s">
        <v>4700</v>
      </c>
      <c r="B9383" s="56" t="s">
        <v>5687</v>
      </c>
      <c r="C9383" s="56" t="s">
        <v>169</v>
      </c>
      <c r="D9383" s="57" t="s">
        <v>5767</v>
      </c>
      <c r="E9383" s="72" t="s">
        <v>5761</v>
      </c>
      <c r="F9383" s="56" t="s">
        <v>5687</v>
      </c>
    </row>
    <row r="9384" spans="1:6" x14ac:dyDescent="0.25">
      <c r="A9384" s="56" t="s">
        <v>432</v>
      </c>
      <c r="B9384" s="56" t="s">
        <v>5687</v>
      </c>
      <c r="C9384" s="56" t="s">
        <v>169</v>
      </c>
      <c r="D9384" s="57" t="s">
        <v>5767</v>
      </c>
      <c r="E9384" s="72" t="s">
        <v>5761</v>
      </c>
      <c r="F9384" s="56" t="s">
        <v>5687</v>
      </c>
    </row>
    <row r="9385" spans="1:6" x14ac:dyDescent="0.25">
      <c r="A9385" s="56" t="s">
        <v>579</v>
      </c>
      <c r="B9385" s="56" t="s">
        <v>5687</v>
      </c>
      <c r="C9385" s="56" t="s">
        <v>169</v>
      </c>
      <c r="D9385" s="57" t="s">
        <v>5767</v>
      </c>
      <c r="E9385" s="72" t="s">
        <v>5761</v>
      </c>
      <c r="F9385" s="56" t="s">
        <v>5687</v>
      </c>
    </row>
    <row r="9386" spans="1:6" x14ac:dyDescent="0.25">
      <c r="A9386" s="56" t="s">
        <v>638</v>
      </c>
      <c r="B9386" s="56" t="s">
        <v>5687</v>
      </c>
      <c r="C9386" s="56" t="s">
        <v>169</v>
      </c>
      <c r="D9386" s="57" t="s">
        <v>5767</v>
      </c>
      <c r="E9386" s="72" t="s">
        <v>5761</v>
      </c>
      <c r="F9386" s="56" t="s">
        <v>5687</v>
      </c>
    </row>
    <row r="9387" spans="1:6" x14ac:dyDescent="0.25">
      <c r="A9387" s="56" t="s">
        <v>4701</v>
      </c>
      <c r="B9387" s="56" t="s">
        <v>5687</v>
      </c>
      <c r="C9387" s="56" t="s">
        <v>169</v>
      </c>
      <c r="D9387" s="57" t="s">
        <v>5767</v>
      </c>
      <c r="E9387" s="72" t="s">
        <v>5761</v>
      </c>
      <c r="F9387" s="56" t="s">
        <v>5687</v>
      </c>
    </row>
    <row r="9388" spans="1:6" x14ac:dyDescent="0.25">
      <c r="A9388" s="56" t="s">
        <v>4595</v>
      </c>
      <c r="B9388" s="56" t="s">
        <v>5687</v>
      </c>
      <c r="C9388" s="56" t="s">
        <v>169</v>
      </c>
      <c r="D9388" s="57" t="s">
        <v>5767</v>
      </c>
      <c r="E9388" s="72" t="s">
        <v>5761</v>
      </c>
      <c r="F9388" s="56" t="s">
        <v>5687</v>
      </c>
    </row>
    <row r="9389" spans="1:6" x14ac:dyDescent="0.25">
      <c r="A9389" s="56" t="s">
        <v>611</v>
      </c>
      <c r="B9389" s="56" t="s">
        <v>5687</v>
      </c>
      <c r="C9389" s="56" t="s">
        <v>169</v>
      </c>
      <c r="D9389" s="57" t="s">
        <v>5767</v>
      </c>
      <c r="E9389" s="72" t="s">
        <v>5761</v>
      </c>
      <c r="F9389" s="56" t="s">
        <v>5687</v>
      </c>
    </row>
    <row r="9390" spans="1:6" x14ac:dyDescent="0.25">
      <c r="A9390" s="56" t="s">
        <v>4759</v>
      </c>
      <c r="B9390" s="56" t="s">
        <v>5687</v>
      </c>
      <c r="C9390" s="56" t="s">
        <v>169</v>
      </c>
      <c r="D9390" s="57" t="s">
        <v>5767</v>
      </c>
      <c r="E9390" s="72" t="s">
        <v>5761</v>
      </c>
      <c r="F9390" s="56" t="s">
        <v>5687</v>
      </c>
    </row>
    <row r="9391" spans="1:6" x14ac:dyDescent="0.25">
      <c r="A9391" s="56" t="s">
        <v>463</v>
      </c>
      <c r="B9391" s="56" t="s">
        <v>5687</v>
      </c>
      <c r="C9391" s="56" t="s">
        <v>169</v>
      </c>
      <c r="D9391" s="57" t="s">
        <v>5767</v>
      </c>
      <c r="E9391" s="72" t="s">
        <v>5761</v>
      </c>
      <c r="F9391" s="56" t="s">
        <v>5687</v>
      </c>
    </row>
    <row r="9392" spans="1:6" x14ac:dyDescent="0.25">
      <c r="A9392" s="56" t="s">
        <v>2843</v>
      </c>
      <c r="B9392" s="56" t="s">
        <v>5687</v>
      </c>
      <c r="C9392" s="56" t="s">
        <v>169</v>
      </c>
      <c r="D9392" s="57" t="s">
        <v>5767</v>
      </c>
      <c r="E9392" s="72" t="s">
        <v>5761</v>
      </c>
      <c r="F9392" s="56" t="s">
        <v>5687</v>
      </c>
    </row>
    <row r="9393" spans="1:6" x14ac:dyDescent="0.25">
      <c r="A9393" s="56" t="s">
        <v>5211</v>
      </c>
      <c r="B9393" s="56" t="s">
        <v>5687</v>
      </c>
      <c r="C9393" s="56" t="s">
        <v>5777</v>
      </c>
      <c r="D9393" s="57" t="s">
        <v>5767</v>
      </c>
      <c r="E9393" s="72" t="s">
        <v>5761</v>
      </c>
      <c r="F9393" s="56" t="s">
        <v>5687</v>
      </c>
    </row>
    <row r="9394" spans="1:6" x14ac:dyDescent="0.25">
      <c r="A9394" s="56" t="s">
        <v>254</v>
      </c>
      <c r="B9394" s="56" t="s">
        <v>5687</v>
      </c>
      <c r="C9394" s="56" t="s">
        <v>5777</v>
      </c>
      <c r="D9394" s="57" t="s">
        <v>5767</v>
      </c>
      <c r="E9394" s="72" t="s">
        <v>5761</v>
      </c>
      <c r="F9394" s="56" t="s">
        <v>5687</v>
      </c>
    </row>
    <row r="9395" spans="1:6" x14ac:dyDescent="0.25">
      <c r="A9395" s="56" t="s">
        <v>766</v>
      </c>
      <c r="B9395" s="56" t="s">
        <v>5687</v>
      </c>
      <c r="C9395" s="56" t="s">
        <v>5777</v>
      </c>
      <c r="D9395" s="57" t="s">
        <v>5767</v>
      </c>
      <c r="E9395" s="72" t="s">
        <v>5761</v>
      </c>
      <c r="F9395" s="56" t="s">
        <v>5687</v>
      </c>
    </row>
    <row r="9396" spans="1:6" x14ac:dyDescent="0.25">
      <c r="A9396" s="56" t="s">
        <v>185</v>
      </c>
      <c r="B9396" s="56" t="s">
        <v>5687</v>
      </c>
      <c r="C9396" s="56" t="s">
        <v>5777</v>
      </c>
      <c r="D9396" s="57" t="s">
        <v>5767</v>
      </c>
      <c r="E9396" s="72" t="s">
        <v>5761</v>
      </c>
      <c r="F9396" s="56" t="s">
        <v>5687</v>
      </c>
    </row>
    <row r="9397" spans="1:6" x14ac:dyDescent="0.25">
      <c r="A9397" s="56" t="s">
        <v>5237</v>
      </c>
      <c r="B9397" s="56" t="s">
        <v>5687</v>
      </c>
      <c r="C9397" s="56" t="s">
        <v>5777</v>
      </c>
      <c r="D9397" s="57" t="s">
        <v>5767</v>
      </c>
      <c r="E9397" s="72" t="s">
        <v>5761</v>
      </c>
      <c r="F9397" s="56" t="s">
        <v>5687</v>
      </c>
    </row>
    <row r="9398" spans="1:6" x14ac:dyDescent="0.25">
      <c r="A9398" s="56" t="s">
        <v>643</v>
      </c>
      <c r="B9398" s="56" t="s">
        <v>5687</v>
      </c>
      <c r="C9398" s="56" t="s">
        <v>5777</v>
      </c>
      <c r="D9398" s="57" t="s">
        <v>5767</v>
      </c>
      <c r="E9398" s="72" t="s">
        <v>5761</v>
      </c>
      <c r="F9398" s="56" t="s">
        <v>5687</v>
      </c>
    </row>
    <row r="9399" spans="1:6" x14ac:dyDescent="0.25">
      <c r="A9399" s="56" t="s">
        <v>616</v>
      </c>
      <c r="B9399" s="56" t="s">
        <v>5687</v>
      </c>
      <c r="C9399" s="56" t="s">
        <v>5777</v>
      </c>
      <c r="D9399" s="57" t="s">
        <v>5767</v>
      </c>
      <c r="E9399" s="72" t="s">
        <v>5761</v>
      </c>
      <c r="F9399" s="56" t="s">
        <v>5687</v>
      </c>
    </row>
    <row r="9400" spans="1:6" x14ac:dyDescent="0.25">
      <c r="A9400" s="56" t="s">
        <v>585</v>
      </c>
      <c r="B9400" s="56" t="s">
        <v>5687</v>
      </c>
      <c r="C9400" s="56" t="s">
        <v>5777</v>
      </c>
      <c r="D9400" s="57" t="s">
        <v>5767</v>
      </c>
      <c r="E9400" s="72" t="s">
        <v>5761</v>
      </c>
      <c r="F9400" s="56" t="s">
        <v>5687</v>
      </c>
    </row>
    <row r="9401" spans="1:6" x14ac:dyDescent="0.25">
      <c r="A9401" s="56" t="s">
        <v>4717</v>
      </c>
      <c r="B9401" s="56" t="s">
        <v>5687</v>
      </c>
      <c r="C9401" s="56" t="s">
        <v>5777</v>
      </c>
      <c r="D9401" s="57" t="s">
        <v>5767</v>
      </c>
      <c r="E9401" s="72" t="s">
        <v>5761</v>
      </c>
      <c r="F9401" s="56" t="s">
        <v>5687</v>
      </c>
    </row>
    <row r="9402" spans="1:6" x14ac:dyDescent="0.25">
      <c r="A9402" s="56" t="s">
        <v>4705</v>
      </c>
      <c r="B9402" s="56" t="s">
        <v>5687</v>
      </c>
      <c r="C9402" s="56" t="s">
        <v>5777</v>
      </c>
      <c r="D9402" s="57" t="s">
        <v>5767</v>
      </c>
      <c r="E9402" s="72" t="s">
        <v>5761</v>
      </c>
      <c r="F9402" s="56" t="s">
        <v>5687</v>
      </c>
    </row>
    <row r="9403" spans="1:6" x14ac:dyDescent="0.25">
      <c r="A9403" s="56" t="s">
        <v>4707</v>
      </c>
      <c r="B9403" s="56" t="s">
        <v>5687</v>
      </c>
      <c r="C9403" s="56" t="s">
        <v>5777</v>
      </c>
      <c r="D9403" s="57" t="s">
        <v>5767</v>
      </c>
      <c r="E9403" s="72" t="s">
        <v>5761</v>
      </c>
      <c r="F9403" s="56" t="s">
        <v>5687</v>
      </c>
    </row>
    <row r="9404" spans="1:6" x14ac:dyDescent="0.25">
      <c r="A9404" s="56" t="s">
        <v>5212</v>
      </c>
      <c r="B9404" s="56" t="s">
        <v>5687</v>
      </c>
      <c r="C9404" s="56" t="s">
        <v>5777</v>
      </c>
      <c r="D9404" s="57" t="s">
        <v>5767</v>
      </c>
      <c r="E9404" s="72" t="s">
        <v>5761</v>
      </c>
      <c r="F9404" s="56" t="s">
        <v>5687</v>
      </c>
    </row>
    <row r="9405" spans="1:6" x14ac:dyDescent="0.25">
      <c r="A9405" s="56" t="s">
        <v>4556</v>
      </c>
      <c r="B9405" s="56" t="s">
        <v>5687</v>
      </c>
      <c r="C9405" s="56" t="s">
        <v>5777</v>
      </c>
      <c r="D9405" s="57" t="s">
        <v>5767</v>
      </c>
      <c r="E9405" s="72" t="s">
        <v>5761</v>
      </c>
      <c r="F9405" s="56" t="s">
        <v>5687</v>
      </c>
    </row>
    <row r="9406" spans="1:6" x14ac:dyDescent="0.25">
      <c r="A9406" s="56" t="s">
        <v>442</v>
      </c>
      <c r="B9406" s="56" t="s">
        <v>5687</v>
      </c>
      <c r="C9406" s="56" t="s">
        <v>5777</v>
      </c>
      <c r="D9406" s="57" t="s">
        <v>5767</v>
      </c>
      <c r="E9406" s="72" t="s">
        <v>5761</v>
      </c>
      <c r="F9406" s="56" t="s">
        <v>5687</v>
      </c>
    </row>
    <row r="9407" spans="1:6" x14ac:dyDescent="0.25">
      <c r="A9407" s="56" t="s">
        <v>4452</v>
      </c>
      <c r="B9407" s="56" t="s">
        <v>5687</v>
      </c>
      <c r="C9407" s="56" t="s">
        <v>5777</v>
      </c>
      <c r="D9407" s="57" t="s">
        <v>5767</v>
      </c>
      <c r="E9407" s="72" t="s">
        <v>5761</v>
      </c>
      <c r="F9407" s="56" t="s">
        <v>5687</v>
      </c>
    </row>
    <row r="9408" spans="1:6" x14ac:dyDescent="0.25">
      <c r="A9408" s="56" t="s">
        <v>4288</v>
      </c>
      <c r="B9408" s="56" t="s">
        <v>5687</v>
      </c>
      <c r="C9408" s="56" t="s">
        <v>5777</v>
      </c>
      <c r="D9408" s="57" t="s">
        <v>5767</v>
      </c>
      <c r="E9408" s="72" t="s">
        <v>5761</v>
      </c>
      <c r="F9408" s="56" t="s">
        <v>5687</v>
      </c>
    </row>
    <row r="9409" spans="1:6" x14ac:dyDescent="0.25">
      <c r="A9409" s="56" t="s">
        <v>234</v>
      </c>
      <c r="B9409" s="56" t="s">
        <v>5687</v>
      </c>
      <c r="C9409" s="56" t="s">
        <v>5777</v>
      </c>
      <c r="D9409" s="57" t="s">
        <v>5767</v>
      </c>
      <c r="E9409" s="72" t="s">
        <v>5761</v>
      </c>
      <c r="F9409" s="56" t="s">
        <v>5687</v>
      </c>
    </row>
    <row r="9410" spans="1:6" x14ac:dyDescent="0.25">
      <c r="A9410" s="56" t="s">
        <v>4690</v>
      </c>
      <c r="B9410" s="56" t="s">
        <v>5687</v>
      </c>
      <c r="C9410" s="56" t="s">
        <v>5777</v>
      </c>
      <c r="D9410" s="57" t="s">
        <v>5767</v>
      </c>
      <c r="E9410" s="72" t="s">
        <v>5761</v>
      </c>
      <c r="F9410" s="56" t="s">
        <v>5687</v>
      </c>
    </row>
    <row r="9411" spans="1:6" x14ac:dyDescent="0.25">
      <c r="A9411" s="56" t="s">
        <v>379</v>
      </c>
      <c r="B9411" s="56" t="s">
        <v>5687</v>
      </c>
      <c r="C9411" s="56" t="s">
        <v>5777</v>
      </c>
      <c r="D9411" s="57" t="s">
        <v>5767</v>
      </c>
      <c r="E9411" s="72" t="s">
        <v>5761</v>
      </c>
      <c r="F9411" s="56" t="s">
        <v>5687</v>
      </c>
    </row>
    <row r="9412" spans="1:6" x14ac:dyDescent="0.25">
      <c r="A9412" s="56" t="s">
        <v>5193</v>
      </c>
      <c r="B9412" s="56" t="s">
        <v>5687</v>
      </c>
      <c r="C9412" s="56" t="s">
        <v>5777</v>
      </c>
      <c r="D9412" s="57" t="s">
        <v>5767</v>
      </c>
      <c r="E9412" s="72" t="s">
        <v>5761</v>
      </c>
      <c r="F9412" s="56" t="s">
        <v>5687</v>
      </c>
    </row>
    <row r="9413" spans="1:6" x14ac:dyDescent="0.25">
      <c r="A9413" s="56" t="s">
        <v>4920</v>
      </c>
      <c r="B9413" s="56" t="s">
        <v>5687</v>
      </c>
      <c r="C9413" s="56" t="s">
        <v>5777</v>
      </c>
      <c r="D9413" s="57" t="s">
        <v>5767</v>
      </c>
      <c r="E9413" s="72" t="s">
        <v>5761</v>
      </c>
      <c r="F9413" s="56" t="s">
        <v>5687</v>
      </c>
    </row>
    <row r="9414" spans="1:6" x14ac:dyDescent="0.25">
      <c r="A9414" s="56" t="s">
        <v>5195</v>
      </c>
      <c r="B9414" s="56" t="s">
        <v>5687</v>
      </c>
      <c r="C9414" s="56" t="s">
        <v>5777</v>
      </c>
      <c r="D9414" s="57" t="s">
        <v>5767</v>
      </c>
      <c r="E9414" s="72" t="s">
        <v>5761</v>
      </c>
      <c r="F9414" s="56" t="s">
        <v>5687</v>
      </c>
    </row>
    <row r="9415" spans="1:6" x14ac:dyDescent="0.25">
      <c r="A9415" s="56" t="s">
        <v>4387</v>
      </c>
      <c r="B9415" s="56" t="s">
        <v>5687</v>
      </c>
      <c r="C9415" s="56" t="s">
        <v>5777</v>
      </c>
      <c r="D9415" s="57" t="s">
        <v>5767</v>
      </c>
      <c r="E9415" s="72" t="s">
        <v>5761</v>
      </c>
      <c r="F9415" s="56" t="s">
        <v>5687</v>
      </c>
    </row>
    <row r="9416" spans="1:6" x14ac:dyDescent="0.25">
      <c r="A9416" s="56" t="s">
        <v>651</v>
      </c>
      <c r="B9416" s="56" t="s">
        <v>5687</v>
      </c>
      <c r="C9416" s="56" t="s">
        <v>5777</v>
      </c>
      <c r="D9416" s="57" t="s">
        <v>5767</v>
      </c>
      <c r="E9416" s="72" t="s">
        <v>5761</v>
      </c>
      <c r="F9416" s="56" t="s">
        <v>5687</v>
      </c>
    </row>
    <row r="9417" spans="1:6" x14ac:dyDescent="0.25">
      <c r="A9417" s="56" t="s">
        <v>383</v>
      </c>
      <c r="B9417" s="56" t="s">
        <v>5687</v>
      </c>
      <c r="C9417" s="56" t="s">
        <v>5777</v>
      </c>
      <c r="D9417" s="57" t="s">
        <v>5767</v>
      </c>
      <c r="E9417" s="72" t="s">
        <v>5761</v>
      </c>
      <c r="F9417" s="56" t="s">
        <v>5687</v>
      </c>
    </row>
    <row r="9418" spans="1:6" x14ac:dyDescent="0.25">
      <c r="A9418" s="56" t="s">
        <v>241</v>
      </c>
      <c r="B9418" s="56" t="s">
        <v>5687</v>
      </c>
      <c r="C9418" s="56" t="s">
        <v>5777</v>
      </c>
      <c r="D9418" s="57" t="s">
        <v>5767</v>
      </c>
      <c r="E9418" s="72" t="s">
        <v>5761</v>
      </c>
      <c r="F9418" s="56" t="s">
        <v>5687</v>
      </c>
    </row>
    <row r="9419" spans="1:6" x14ac:dyDescent="0.25">
      <c r="A9419" s="56" t="s">
        <v>5198</v>
      </c>
      <c r="B9419" s="56" t="s">
        <v>5687</v>
      </c>
      <c r="C9419" s="56" t="s">
        <v>5777</v>
      </c>
      <c r="D9419" s="57" t="s">
        <v>5767</v>
      </c>
      <c r="E9419" s="72" t="s">
        <v>5761</v>
      </c>
      <c r="F9419" s="56" t="s">
        <v>5687</v>
      </c>
    </row>
    <row r="9420" spans="1:6" x14ac:dyDescent="0.25">
      <c r="A9420" s="56" t="s">
        <v>4010</v>
      </c>
      <c r="B9420" s="56" t="s">
        <v>5687</v>
      </c>
      <c r="C9420" s="56" t="s">
        <v>5777</v>
      </c>
      <c r="D9420" s="57" t="s">
        <v>5767</v>
      </c>
      <c r="E9420" s="72" t="s">
        <v>5761</v>
      </c>
      <c r="F9420" s="56" t="s">
        <v>5687</v>
      </c>
    </row>
    <row r="9421" spans="1:6" x14ac:dyDescent="0.25">
      <c r="A9421" s="56" t="s">
        <v>2819</v>
      </c>
      <c r="B9421" s="56" t="s">
        <v>5687</v>
      </c>
      <c r="C9421" s="56" t="s">
        <v>5777</v>
      </c>
      <c r="D9421" s="57" t="s">
        <v>5767</v>
      </c>
      <c r="E9421" s="72" t="s">
        <v>5761</v>
      </c>
      <c r="F9421" s="56" t="s">
        <v>5687</v>
      </c>
    </row>
    <row r="9422" spans="1:6" x14ac:dyDescent="0.25">
      <c r="A9422" s="56" t="s">
        <v>2877</v>
      </c>
      <c r="B9422" s="56" t="s">
        <v>5687</v>
      </c>
      <c r="C9422" s="56" t="s">
        <v>5777</v>
      </c>
      <c r="D9422" s="57" t="s">
        <v>5767</v>
      </c>
      <c r="E9422" s="72" t="s">
        <v>5761</v>
      </c>
      <c r="F9422" s="56" t="s">
        <v>5687</v>
      </c>
    </row>
    <row r="9423" spans="1:6" x14ac:dyDescent="0.25">
      <c r="A9423" s="56" t="s">
        <v>4494</v>
      </c>
      <c r="B9423" s="56" t="s">
        <v>5687</v>
      </c>
      <c r="C9423" s="56" t="s">
        <v>5777</v>
      </c>
      <c r="D9423" s="57" t="s">
        <v>5767</v>
      </c>
      <c r="E9423" s="72" t="s">
        <v>5761</v>
      </c>
      <c r="F9423" s="56" t="s">
        <v>5687</v>
      </c>
    </row>
    <row r="9424" spans="1:6" x14ac:dyDescent="0.25">
      <c r="A9424" s="56" t="s">
        <v>202</v>
      </c>
      <c r="B9424" s="56" t="s">
        <v>5687</v>
      </c>
      <c r="C9424" s="56" t="s">
        <v>5777</v>
      </c>
      <c r="D9424" s="57" t="s">
        <v>5767</v>
      </c>
      <c r="E9424" s="72" t="s">
        <v>5761</v>
      </c>
      <c r="F9424" s="56" t="s">
        <v>5687</v>
      </c>
    </row>
    <row r="9425" spans="1:6" x14ac:dyDescent="0.25">
      <c r="A9425" s="56" t="s">
        <v>5199</v>
      </c>
      <c r="B9425" s="56" t="s">
        <v>5687</v>
      </c>
      <c r="C9425" s="56" t="s">
        <v>5777</v>
      </c>
      <c r="D9425" s="57" t="s">
        <v>5767</v>
      </c>
      <c r="E9425" s="72" t="s">
        <v>5761</v>
      </c>
      <c r="F9425" s="56" t="s">
        <v>5687</v>
      </c>
    </row>
    <row r="9426" spans="1:6" x14ac:dyDescent="0.25">
      <c r="A9426" s="56" t="s">
        <v>5251</v>
      </c>
      <c r="B9426" s="56" t="s">
        <v>5687</v>
      </c>
      <c r="C9426" s="56" t="s">
        <v>5777</v>
      </c>
      <c r="D9426" s="57" t="s">
        <v>5767</v>
      </c>
      <c r="E9426" s="72" t="s">
        <v>5761</v>
      </c>
      <c r="F9426" s="56" t="s">
        <v>5687</v>
      </c>
    </row>
    <row r="9427" spans="1:6" x14ac:dyDescent="0.25">
      <c r="A9427" s="56" t="s">
        <v>5200</v>
      </c>
      <c r="B9427" s="56" t="s">
        <v>5687</v>
      </c>
      <c r="C9427" s="56" t="s">
        <v>5777</v>
      </c>
      <c r="D9427" s="57" t="s">
        <v>5767</v>
      </c>
      <c r="E9427" s="72" t="s">
        <v>5761</v>
      </c>
      <c r="F9427" s="56" t="s">
        <v>5687</v>
      </c>
    </row>
    <row r="9428" spans="1:6" x14ac:dyDescent="0.25">
      <c r="A9428" s="56" t="s">
        <v>4561</v>
      </c>
      <c r="B9428" s="56" t="s">
        <v>1709</v>
      </c>
      <c r="C9428" s="56" t="s">
        <v>5782</v>
      </c>
      <c r="D9428" s="57" t="s">
        <v>5767</v>
      </c>
      <c r="E9428" s="72" t="s">
        <v>5761</v>
      </c>
      <c r="F9428" s="56" t="s">
        <v>1709</v>
      </c>
    </row>
    <row r="9429" spans="1:6" x14ac:dyDescent="0.25">
      <c r="A9429" s="56" t="s">
        <v>2894</v>
      </c>
      <c r="B9429" s="56" t="s">
        <v>1709</v>
      </c>
      <c r="C9429" s="56" t="s">
        <v>5782</v>
      </c>
      <c r="D9429" s="57" t="s">
        <v>5767</v>
      </c>
      <c r="E9429" s="72" t="s">
        <v>5761</v>
      </c>
      <c r="F9429" s="56" t="s">
        <v>1709</v>
      </c>
    </row>
    <row r="9430" spans="1:6" x14ac:dyDescent="0.25">
      <c r="A9430" s="56" t="s">
        <v>4257</v>
      </c>
      <c r="B9430" s="56" t="s">
        <v>1709</v>
      </c>
      <c r="C9430" s="56" t="s">
        <v>5782</v>
      </c>
      <c r="D9430" s="57" t="s">
        <v>5767</v>
      </c>
      <c r="E9430" s="72" t="s">
        <v>5761</v>
      </c>
      <c r="F9430" s="56" t="s">
        <v>1709</v>
      </c>
    </row>
    <row r="9431" spans="1:6" x14ac:dyDescent="0.25">
      <c r="A9431" s="56" t="s">
        <v>1480</v>
      </c>
      <c r="B9431" s="56" t="s">
        <v>1709</v>
      </c>
      <c r="C9431" s="56" t="s">
        <v>5782</v>
      </c>
      <c r="D9431" s="57" t="s">
        <v>5767</v>
      </c>
      <c r="E9431" s="72" t="s">
        <v>5761</v>
      </c>
      <c r="F9431" s="56" t="s">
        <v>1709</v>
      </c>
    </row>
    <row r="9432" spans="1:6" x14ac:dyDescent="0.25">
      <c r="A9432" s="56" t="s">
        <v>1503</v>
      </c>
      <c r="B9432" s="56" t="s">
        <v>1709</v>
      </c>
      <c r="C9432" s="56" t="s">
        <v>5782</v>
      </c>
      <c r="D9432" s="57" t="s">
        <v>5767</v>
      </c>
      <c r="E9432" s="72" t="s">
        <v>5761</v>
      </c>
      <c r="F9432" s="56" t="s">
        <v>1709</v>
      </c>
    </row>
    <row r="9433" spans="1:6" x14ac:dyDescent="0.25">
      <c r="A9433" s="56" t="s">
        <v>1536</v>
      </c>
      <c r="B9433" s="56" t="s">
        <v>1709</v>
      </c>
      <c r="C9433" s="56" t="s">
        <v>5782</v>
      </c>
      <c r="D9433" s="57" t="s">
        <v>5767</v>
      </c>
      <c r="E9433" s="72" t="s">
        <v>5761</v>
      </c>
      <c r="F9433" s="56" t="s">
        <v>1709</v>
      </c>
    </row>
    <row r="9434" spans="1:6" x14ac:dyDescent="0.25">
      <c r="A9434" s="56" t="s">
        <v>5172</v>
      </c>
      <c r="B9434" s="56" t="s">
        <v>1709</v>
      </c>
      <c r="C9434" s="56" t="s">
        <v>5782</v>
      </c>
      <c r="D9434" s="57" t="s">
        <v>5767</v>
      </c>
      <c r="E9434" s="72" t="s">
        <v>5761</v>
      </c>
      <c r="F9434" s="56" t="s">
        <v>1709</v>
      </c>
    </row>
    <row r="9435" spans="1:6" x14ac:dyDescent="0.25">
      <c r="A9435" s="56" t="s">
        <v>1582</v>
      </c>
      <c r="B9435" s="56" t="s">
        <v>1709</v>
      </c>
      <c r="C9435" s="56" t="s">
        <v>5782</v>
      </c>
      <c r="D9435" s="57" t="s">
        <v>5767</v>
      </c>
      <c r="E9435" s="72" t="s">
        <v>5761</v>
      </c>
      <c r="F9435" s="56" t="s">
        <v>1709</v>
      </c>
    </row>
    <row r="9436" spans="1:6" x14ac:dyDescent="0.25">
      <c r="A9436" s="56" t="s">
        <v>3879</v>
      </c>
      <c r="B9436" s="56" t="s">
        <v>1709</v>
      </c>
      <c r="C9436" s="56" t="s">
        <v>5782</v>
      </c>
      <c r="D9436" s="57" t="s">
        <v>5767</v>
      </c>
      <c r="E9436" s="72" t="s">
        <v>5761</v>
      </c>
      <c r="F9436" s="56" t="s">
        <v>1709</v>
      </c>
    </row>
    <row r="9437" spans="1:6" x14ac:dyDescent="0.25">
      <c r="A9437" s="56" t="s">
        <v>1538</v>
      </c>
      <c r="B9437" s="56" t="s">
        <v>1709</v>
      </c>
      <c r="C9437" s="56" t="s">
        <v>5782</v>
      </c>
      <c r="D9437" s="57" t="s">
        <v>5767</v>
      </c>
      <c r="E9437" s="72" t="s">
        <v>5761</v>
      </c>
      <c r="F9437" s="56" t="s">
        <v>1709</v>
      </c>
    </row>
    <row r="9438" spans="1:6" x14ac:dyDescent="0.25">
      <c r="A9438" s="56" t="s">
        <v>4633</v>
      </c>
      <c r="B9438" s="56" t="s">
        <v>1709</v>
      </c>
      <c r="C9438" s="56" t="s">
        <v>5782</v>
      </c>
      <c r="D9438" s="57" t="s">
        <v>5767</v>
      </c>
      <c r="E9438" s="72" t="s">
        <v>5761</v>
      </c>
      <c r="F9438" s="56" t="s">
        <v>1709</v>
      </c>
    </row>
    <row r="9439" spans="1:6" x14ac:dyDescent="0.25">
      <c r="A9439" s="56" t="s">
        <v>2991</v>
      </c>
      <c r="B9439" s="56" t="s">
        <v>1709</v>
      </c>
      <c r="C9439" s="56" t="s">
        <v>5782</v>
      </c>
      <c r="D9439" s="57" t="s">
        <v>5767</v>
      </c>
      <c r="E9439" s="72" t="s">
        <v>5761</v>
      </c>
      <c r="F9439" s="56" t="s">
        <v>1709</v>
      </c>
    </row>
    <row r="9440" spans="1:6" x14ac:dyDescent="0.25">
      <c r="A9440" s="56" t="s">
        <v>5440</v>
      </c>
      <c r="B9440" s="56" t="s">
        <v>1709</v>
      </c>
      <c r="C9440" s="56" t="s">
        <v>5782</v>
      </c>
      <c r="D9440" s="57" t="s">
        <v>5767</v>
      </c>
      <c r="E9440" s="72" t="s">
        <v>5761</v>
      </c>
      <c r="F9440" s="56" t="s">
        <v>1709</v>
      </c>
    </row>
    <row r="9441" spans="1:6" x14ac:dyDescent="0.25">
      <c r="A9441" s="56" t="s">
        <v>4313</v>
      </c>
      <c r="B9441" s="56" t="s">
        <v>1709</v>
      </c>
      <c r="C9441" s="56" t="s">
        <v>5782</v>
      </c>
      <c r="D9441" s="57" t="s">
        <v>5767</v>
      </c>
      <c r="E9441" s="72" t="s">
        <v>5761</v>
      </c>
      <c r="F9441" s="56" t="s">
        <v>1709</v>
      </c>
    </row>
    <row r="9442" spans="1:6" x14ac:dyDescent="0.25">
      <c r="A9442" s="56" t="s">
        <v>5307</v>
      </c>
      <c r="B9442" s="56" t="s">
        <v>1709</v>
      </c>
      <c r="C9442" s="56" t="s">
        <v>5782</v>
      </c>
      <c r="D9442" s="57" t="s">
        <v>5767</v>
      </c>
      <c r="E9442" s="72" t="s">
        <v>5761</v>
      </c>
      <c r="F9442" s="56" t="s">
        <v>1709</v>
      </c>
    </row>
    <row r="9443" spans="1:6" x14ac:dyDescent="0.25">
      <c r="A9443" s="56" t="s">
        <v>2872</v>
      </c>
      <c r="B9443" s="56" t="s">
        <v>1709</v>
      </c>
      <c r="C9443" s="56" t="s">
        <v>5782</v>
      </c>
      <c r="D9443" s="57" t="s">
        <v>5767</v>
      </c>
      <c r="E9443" s="72" t="s">
        <v>5761</v>
      </c>
      <c r="F9443" s="56" t="s">
        <v>1709</v>
      </c>
    </row>
    <row r="9444" spans="1:6" x14ac:dyDescent="0.25">
      <c r="A9444" s="56" t="s">
        <v>4364</v>
      </c>
      <c r="B9444" s="56" t="s">
        <v>1709</v>
      </c>
      <c r="C9444" s="56" t="s">
        <v>5782</v>
      </c>
      <c r="D9444" s="57" t="s">
        <v>5767</v>
      </c>
      <c r="E9444" s="72" t="s">
        <v>5761</v>
      </c>
      <c r="F9444" s="56" t="s">
        <v>1709</v>
      </c>
    </row>
    <row r="9445" spans="1:6" x14ac:dyDescent="0.25">
      <c r="A9445" s="56" t="s">
        <v>1508</v>
      </c>
      <c r="B9445" s="56" t="s">
        <v>1709</v>
      </c>
      <c r="C9445" s="56" t="s">
        <v>5782</v>
      </c>
      <c r="D9445" s="57" t="s">
        <v>5767</v>
      </c>
      <c r="E9445" s="72" t="s">
        <v>5761</v>
      </c>
      <c r="F9445" s="56" t="s">
        <v>1709</v>
      </c>
    </row>
    <row r="9446" spans="1:6" x14ac:dyDescent="0.25">
      <c r="A9446" s="56" t="s">
        <v>1590</v>
      </c>
      <c r="B9446" s="56" t="s">
        <v>1709</v>
      </c>
      <c r="C9446" s="56" t="s">
        <v>5782</v>
      </c>
      <c r="D9446" s="57" t="s">
        <v>5767</v>
      </c>
      <c r="E9446" s="72" t="s">
        <v>5761</v>
      </c>
      <c r="F9446" s="56" t="s">
        <v>1709</v>
      </c>
    </row>
    <row r="9447" spans="1:6" x14ac:dyDescent="0.25">
      <c r="A9447" s="56" t="s">
        <v>525</v>
      </c>
      <c r="B9447" s="56" t="s">
        <v>1709</v>
      </c>
      <c r="C9447" s="56" t="s">
        <v>5782</v>
      </c>
      <c r="D9447" s="57" t="s">
        <v>5767</v>
      </c>
      <c r="E9447" s="72" t="s">
        <v>5761</v>
      </c>
      <c r="F9447" s="56" t="s">
        <v>1709</v>
      </c>
    </row>
    <row r="9448" spans="1:6" x14ac:dyDescent="0.25">
      <c r="A9448" s="56" t="s">
        <v>5174</v>
      </c>
      <c r="B9448" s="56" t="s">
        <v>1709</v>
      </c>
      <c r="C9448" s="56" t="s">
        <v>5782</v>
      </c>
      <c r="D9448" s="57" t="s">
        <v>5767</v>
      </c>
      <c r="E9448" s="72" t="s">
        <v>5761</v>
      </c>
      <c r="F9448" s="56" t="s">
        <v>1709</v>
      </c>
    </row>
    <row r="9449" spans="1:6" x14ac:dyDescent="0.25">
      <c r="A9449" s="56" t="s">
        <v>1546</v>
      </c>
      <c r="B9449" s="56" t="s">
        <v>1709</v>
      </c>
      <c r="C9449" s="56" t="s">
        <v>5782</v>
      </c>
      <c r="D9449" s="57" t="s">
        <v>5767</v>
      </c>
      <c r="E9449" s="72" t="s">
        <v>5761</v>
      </c>
      <c r="F9449" s="56" t="s">
        <v>1709</v>
      </c>
    </row>
    <row r="9450" spans="1:6" x14ac:dyDescent="0.25">
      <c r="A9450" s="56" t="s">
        <v>1510</v>
      </c>
      <c r="B9450" s="56" t="s">
        <v>1709</v>
      </c>
      <c r="C9450" s="56" t="s">
        <v>5782</v>
      </c>
      <c r="D9450" s="57" t="s">
        <v>5767</v>
      </c>
      <c r="E9450" s="72" t="s">
        <v>5761</v>
      </c>
      <c r="F9450" s="56" t="s">
        <v>1709</v>
      </c>
    </row>
    <row r="9451" spans="1:6" x14ac:dyDescent="0.25">
      <c r="A9451" s="56" t="s">
        <v>5175</v>
      </c>
      <c r="B9451" s="56" t="s">
        <v>1709</v>
      </c>
      <c r="C9451" s="56" t="s">
        <v>5782</v>
      </c>
      <c r="D9451" s="57" t="s">
        <v>5767</v>
      </c>
      <c r="E9451" s="72" t="s">
        <v>5761</v>
      </c>
      <c r="F9451" s="56" t="s">
        <v>1709</v>
      </c>
    </row>
    <row r="9452" spans="1:6" x14ac:dyDescent="0.25">
      <c r="A9452" s="56" t="s">
        <v>1484</v>
      </c>
      <c r="B9452" s="56" t="s">
        <v>1709</v>
      </c>
      <c r="C9452" s="56" t="s">
        <v>5782</v>
      </c>
      <c r="D9452" s="57" t="s">
        <v>5767</v>
      </c>
      <c r="E9452" s="72" t="s">
        <v>5761</v>
      </c>
      <c r="F9452" s="56" t="s">
        <v>1709</v>
      </c>
    </row>
    <row r="9453" spans="1:6" x14ac:dyDescent="0.25">
      <c r="A9453" s="56" t="s">
        <v>1320</v>
      </c>
      <c r="B9453" s="56" t="s">
        <v>1709</v>
      </c>
      <c r="C9453" s="56" t="s">
        <v>5782</v>
      </c>
      <c r="D9453" s="57" t="s">
        <v>5767</v>
      </c>
      <c r="E9453" s="72" t="s">
        <v>5761</v>
      </c>
      <c r="F9453" s="56" t="s">
        <v>1709</v>
      </c>
    </row>
    <row r="9454" spans="1:6" x14ac:dyDescent="0.25">
      <c r="A9454" s="56" t="s">
        <v>1485</v>
      </c>
      <c r="B9454" s="56" t="s">
        <v>1709</v>
      </c>
      <c r="C9454" s="56" t="s">
        <v>5782</v>
      </c>
      <c r="D9454" s="57" t="s">
        <v>5767</v>
      </c>
      <c r="E9454" s="72" t="s">
        <v>5761</v>
      </c>
      <c r="F9454" s="56" t="s">
        <v>1709</v>
      </c>
    </row>
    <row r="9455" spans="1:6" x14ac:dyDescent="0.25">
      <c r="A9455" s="56" t="s">
        <v>5441</v>
      </c>
      <c r="B9455" s="56" t="s">
        <v>1709</v>
      </c>
      <c r="C9455" s="56" t="s">
        <v>5782</v>
      </c>
      <c r="D9455" s="57" t="s">
        <v>5767</v>
      </c>
      <c r="E9455" s="72" t="s">
        <v>5761</v>
      </c>
      <c r="F9455" s="56" t="s">
        <v>1709</v>
      </c>
    </row>
    <row r="9456" spans="1:6" x14ac:dyDescent="0.25">
      <c r="A9456" s="56" t="s">
        <v>1593</v>
      </c>
      <c r="B9456" s="56" t="s">
        <v>1709</v>
      </c>
      <c r="C9456" s="56" t="s">
        <v>5782</v>
      </c>
      <c r="D9456" s="57" t="s">
        <v>5767</v>
      </c>
      <c r="E9456" s="72" t="s">
        <v>5761</v>
      </c>
      <c r="F9456" s="56" t="s">
        <v>1709</v>
      </c>
    </row>
    <row r="9457" spans="1:6" x14ac:dyDescent="0.25">
      <c r="A9457" s="56" t="s">
        <v>3880</v>
      </c>
      <c r="B9457" s="56" t="s">
        <v>1709</v>
      </c>
      <c r="C9457" s="56" t="s">
        <v>5782</v>
      </c>
      <c r="D9457" s="57" t="s">
        <v>5767</v>
      </c>
      <c r="E9457" s="72" t="s">
        <v>5761</v>
      </c>
      <c r="F9457" s="56" t="s">
        <v>1709</v>
      </c>
    </row>
    <row r="9458" spans="1:6" x14ac:dyDescent="0.25">
      <c r="A9458" s="56" t="s">
        <v>5176</v>
      </c>
      <c r="B9458" s="56" t="s">
        <v>1709</v>
      </c>
      <c r="C9458" s="56" t="s">
        <v>5782</v>
      </c>
      <c r="D9458" s="57" t="s">
        <v>5767</v>
      </c>
      <c r="E9458" s="72" t="s">
        <v>5761</v>
      </c>
      <c r="F9458" s="56" t="s">
        <v>1709</v>
      </c>
    </row>
    <row r="9459" spans="1:6" x14ac:dyDescent="0.25">
      <c r="A9459" s="56" t="s">
        <v>1596</v>
      </c>
      <c r="B9459" s="56" t="s">
        <v>1709</v>
      </c>
      <c r="C9459" s="56" t="s">
        <v>5782</v>
      </c>
      <c r="D9459" s="57" t="s">
        <v>5767</v>
      </c>
      <c r="E9459" s="72" t="s">
        <v>5761</v>
      </c>
      <c r="F9459" s="56" t="s">
        <v>1709</v>
      </c>
    </row>
    <row r="9460" spans="1:6" x14ac:dyDescent="0.25">
      <c r="A9460" s="56" t="s">
        <v>5177</v>
      </c>
      <c r="B9460" s="56" t="s">
        <v>1709</v>
      </c>
      <c r="C9460" s="56" t="s">
        <v>5782</v>
      </c>
      <c r="D9460" s="57" t="s">
        <v>5767</v>
      </c>
      <c r="E9460" s="72" t="s">
        <v>5761</v>
      </c>
      <c r="F9460" s="56" t="s">
        <v>1709</v>
      </c>
    </row>
    <row r="9461" spans="1:6" x14ac:dyDescent="0.25">
      <c r="A9461" s="56" t="s">
        <v>4639</v>
      </c>
      <c r="B9461" s="56" t="s">
        <v>1709</v>
      </c>
      <c r="C9461" s="56" t="s">
        <v>5782</v>
      </c>
      <c r="D9461" s="57" t="s">
        <v>5767</v>
      </c>
      <c r="E9461" s="72" t="s">
        <v>5761</v>
      </c>
      <c r="F9461" s="56" t="s">
        <v>1709</v>
      </c>
    </row>
    <row r="9462" spans="1:6" x14ac:dyDescent="0.25">
      <c r="A9462" s="56" t="s">
        <v>1488</v>
      </c>
      <c r="B9462" s="56" t="s">
        <v>1709</v>
      </c>
      <c r="C9462" s="56" t="s">
        <v>5782</v>
      </c>
      <c r="D9462" s="57" t="s">
        <v>5767</v>
      </c>
      <c r="E9462" s="72" t="s">
        <v>5761</v>
      </c>
      <c r="F9462" s="56" t="s">
        <v>1709</v>
      </c>
    </row>
    <row r="9463" spans="1:6" x14ac:dyDescent="0.25">
      <c r="A9463" s="56" t="s">
        <v>1597</v>
      </c>
      <c r="B9463" s="56" t="s">
        <v>1709</v>
      </c>
      <c r="C9463" s="56" t="s">
        <v>5782</v>
      </c>
      <c r="D9463" s="57" t="s">
        <v>5767</v>
      </c>
      <c r="E9463" s="72" t="s">
        <v>5761</v>
      </c>
      <c r="F9463" s="56" t="s">
        <v>1709</v>
      </c>
    </row>
    <row r="9464" spans="1:6" x14ac:dyDescent="0.25">
      <c r="A9464" s="56" t="s">
        <v>1520</v>
      </c>
      <c r="B9464" s="56" t="s">
        <v>1709</v>
      </c>
      <c r="C9464" s="56" t="s">
        <v>5782</v>
      </c>
      <c r="D9464" s="57" t="s">
        <v>5767</v>
      </c>
      <c r="E9464" s="72" t="s">
        <v>5761</v>
      </c>
      <c r="F9464" s="56" t="s">
        <v>1709</v>
      </c>
    </row>
    <row r="9465" spans="1:6" x14ac:dyDescent="0.25">
      <c r="A9465" s="56" t="s">
        <v>4696</v>
      </c>
      <c r="B9465" s="56" t="s">
        <v>1709</v>
      </c>
      <c r="C9465" s="56" t="s">
        <v>5782</v>
      </c>
      <c r="D9465" s="57" t="s">
        <v>5767</v>
      </c>
      <c r="E9465" s="72" t="s">
        <v>5761</v>
      </c>
      <c r="F9465" s="56" t="s">
        <v>1709</v>
      </c>
    </row>
    <row r="9466" spans="1:6" x14ac:dyDescent="0.25">
      <c r="A9466" s="56" t="s">
        <v>5311</v>
      </c>
      <c r="B9466" s="56" t="s">
        <v>1709</v>
      </c>
      <c r="C9466" s="56" t="s">
        <v>5782</v>
      </c>
      <c r="D9466" s="57" t="s">
        <v>5767</v>
      </c>
      <c r="E9466" s="72" t="s">
        <v>5761</v>
      </c>
      <c r="F9466" s="56" t="s">
        <v>1709</v>
      </c>
    </row>
    <row r="9467" spans="1:6" x14ac:dyDescent="0.25">
      <c r="A9467" s="56" t="s">
        <v>1523</v>
      </c>
      <c r="B9467" s="56" t="s">
        <v>1709</v>
      </c>
      <c r="C9467" s="56" t="s">
        <v>5782</v>
      </c>
      <c r="D9467" s="57" t="s">
        <v>5767</v>
      </c>
      <c r="E9467" s="72" t="s">
        <v>5761</v>
      </c>
      <c r="F9467" s="56" t="s">
        <v>1709</v>
      </c>
    </row>
    <row r="9468" spans="1:6" x14ac:dyDescent="0.25">
      <c r="A9468" s="56" t="s">
        <v>1603</v>
      </c>
      <c r="B9468" s="56" t="s">
        <v>1709</v>
      </c>
      <c r="C9468" s="56" t="s">
        <v>5782</v>
      </c>
      <c r="D9468" s="57" t="s">
        <v>5767</v>
      </c>
      <c r="E9468" s="72" t="s">
        <v>5761</v>
      </c>
      <c r="F9468" s="56" t="s">
        <v>1709</v>
      </c>
    </row>
    <row r="9469" spans="1:6" x14ac:dyDescent="0.25">
      <c r="A9469" s="56" t="s">
        <v>1605</v>
      </c>
      <c r="B9469" s="56" t="s">
        <v>1709</v>
      </c>
      <c r="C9469" s="56" t="s">
        <v>5782</v>
      </c>
      <c r="D9469" s="57" t="s">
        <v>5767</v>
      </c>
      <c r="E9469" s="72" t="s">
        <v>5761</v>
      </c>
      <c r="F9469" s="56" t="s">
        <v>1709</v>
      </c>
    </row>
    <row r="9470" spans="1:6" x14ac:dyDescent="0.25">
      <c r="A9470" s="56" t="s">
        <v>4567</v>
      </c>
      <c r="B9470" s="56" t="s">
        <v>1709</v>
      </c>
      <c r="C9470" s="56" t="s">
        <v>5782</v>
      </c>
      <c r="D9470" s="57" t="s">
        <v>5767</v>
      </c>
      <c r="E9470" s="72" t="s">
        <v>5761</v>
      </c>
      <c r="F9470" s="56" t="s">
        <v>1709</v>
      </c>
    </row>
    <row r="9471" spans="1:6" x14ac:dyDescent="0.25">
      <c r="A9471" s="56" t="s">
        <v>1558</v>
      </c>
      <c r="B9471" s="56" t="s">
        <v>1709</v>
      </c>
      <c r="C9471" s="56" t="s">
        <v>5782</v>
      </c>
      <c r="D9471" s="57" t="s">
        <v>5767</v>
      </c>
      <c r="E9471" s="72" t="s">
        <v>5761</v>
      </c>
      <c r="F9471" s="56" t="s">
        <v>1709</v>
      </c>
    </row>
    <row r="9472" spans="1:6" x14ac:dyDescent="0.25">
      <c r="A9472" s="56" t="s">
        <v>3883</v>
      </c>
      <c r="B9472" s="56" t="s">
        <v>1709</v>
      </c>
      <c r="C9472" s="56" t="s">
        <v>5782</v>
      </c>
      <c r="D9472" s="57" t="s">
        <v>5767</v>
      </c>
      <c r="E9472" s="72" t="s">
        <v>5761</v>
      </c>
      <c r="F9472" s="56" t="s">
        <v>1709</v>
      </c>
    </row>
    <row r="9473" spans="1:6" x14ac:dyDescent="0.25">
      <c r="A9473" s="56" t="s">
        <v>1562</v>
      </c>
      <c r="B9473" s="56" t="s">
        <v>1709</v>
      </c>
      <c r="C9473" s="56" t="s">
        <v>5782</v>
      </c>
      <c r="D9473" s="57" t="s">
        <v>5767</v>
      </c>
      <c r="E9473" s="72" t="s">
        <v>5761</v>
      </c>
      <c r="F9473" s="56" t="s">
        <v>1709</v>
      </c>
    </row>
    <row r="9474" spans="1:6" x14ac:dyDescent="0.25">
      <c r="A9474" s="56" t="s">
        <v>1524</v>
      </c>
      <c r="B9474" s="56" t="s">
        <v>1709</v>
      </c>
      <c r="C9474" s="56" t="s">
        <v>5782</v>
      </c>
      <c r="D9474" s="57" t="s">
        <v>5767</v>
      </c>
      <c r="E9474" s="72" t="s">
        <v>5761</v>
      </c>
      <c r="F9474" s="56" t="s">
        <v>1709</v>
      </c>
    </row>
    <row r="9475" spans="1:6" x14ac:dyDescent="0.25">
      <c r="A9475" s="56" t="s">
        <v>1493</v>
      </c>
      <c r="B9475" s="56" t="s">
        <v>1709</v>
      </c>
      <c r="C9475" s="56" t="s">
        <v>5782</v>
      </c>
      <c r="D9475" s="57" t="s">
        <v>5767</v>
      </c>
      <c r="E9475" s="72" t="s">
        <v>5761</v>
      </c>
      <c r="F9475" s="56" t="s">
        <v>1709</v>
      </c>
    </row>
    <row r="9476" spans="1:6" x14ac:dyDescent="0.25">
      <c r="A9476" s="56" t="s">
        <v>1283</v>
      </c>
      <c r="B9476" s="56" t="s">
        <v>1709</v>
      </c>
      <c r="C9476" s="56" t="s">
        <v>5782</v>
      </c>
      <c r="D9476" s="57" t="s">
        <v>5767</v>
      </c>
      <c r="E9476" s="72" t="s">
        <v>5761</v>
      </c>
      <c r="F9476" s="56" t="s">
        <v>1709</v>
      </c>
    </row>
    <row r="9477" spans="1:6" x14ac:dyDescent="0.25">
      <c r="A9477" s="56" t="s">
        <v>5388</v>
      </c>
      <c r="B9477" s="56" t="s">
        <v>1709</v>
      </c>
      <c r="C9477" s="56" t="s">
        <v>5782</v>
      </c>
      <c r="D9477" s="57" t="s">
        <v>5767</v>
      </c>
      <c r="E9477" s="72" t="s">
        <v>5761</v>
      </c>
      <c r="F9477" s="56" t="s">
        <v>1709</v>
      </c>
    </row>
    <row r="9478" spans="1:6" x14ac:dyDescent="0.25">
      <c r="A9478" s="56" t="s">
        <v>1267</v>
      </c>
      <c r="B9478" s="56" t="s">
        <v>1709</v>
      </c>
      <c r="C9478" s="56" t="s">
        <v>5782</v>
      </c>
      <c r="D9478" s="57" t="s">
        <v>5767</v>
      </c>
      <c r="E9478" s="72" t="s">
        <v>5761</v>
      </c>
      <c r="F9478" s="56" t="s">
        <v>1709</v>
      </c>
    </row>
    <row r="9479" spans="1:6" x14ac:dyDescent="0.25">
      <c r="A9479" s="56" t="s">
        <v>1608</v>
      </c>
      <c r="B9479" s="56" t="s">
        <v>1709</v>
      </c>
      <c r="C9479" s="56" t="s">
        <v>5782</v>
      </c>
      <c r="D9479" s="57" t="s">
        <v>5767</v>
      </c>
      <c r="E9479" s="72" t="s">
        <v>5761</v>
      </c>
      <c r="F9479" s="56" t="s">
        <v>1709</v>
      </c>
    </row>
    <row r="9480" spans="1:6" x14ac:dyDescent="0.25">
      <c r="A9480" s="56" t="s">
        <v>1494</v>
      </c>
      <c r="B9480" s="56" t="s">
        <v>1709</v>
      </c>
      <c r="C9480" s="56" t="s">
        <v>5782</v>
      </c>
      <c r="D9480" s="57" t="s">
        <v>5767</v>
      </c>
      <c r="E9480" s="72" t="s">
        <v>5761</v>
      </c>
      <c r="F9480" s="56" t="s">
        <v>1709</v>
      </c>
    </row>
    <row r="9481" spans="1:6" x14ac:dyDescent="0.25">
      <c r="A9481" s="56" t="s">
        <v>1527</v>
      </c>
      <c r="B9481" s="56" t="s">
        <v>1709</v>
      </c>
      <c r="C9481" s="56" t="s">
        <v>5782</v>
      </c>
      <c r="D9481" s="57" t="s">
        <v>5767</v>
      </c>
      <c r="E9481" s="72" t="s">
        <v>5761</v>
      </c>
      <c r="F9481" s="56" t="s">
        <v>1709</v>
      </c>
    </row>
    <row r="9482" spans="1:6" x14ac:dyDescent="0.25">
      <c r="A9482" s="56" t="s">
        <v>3884</v>
      </c>
      <c r="B9482" s="56" t="s">
        <v>1709</v>
      </c>
      <c r="C9482" s="56" t="s">
        <v>5782</v>
      </c>
      <c r="D9482" s="57" t="s">
        <v>5767</v>
      </c>
      <c r="E9482" s="72" t="s">
        <v>5761</v>
      </c>
      <c r="F9482" s="56" t="s">
        <v>1709</v>
      </c>
    </row>
    <row r="9483" spans="1:6" x14ac:dyDescent="0.25">
      <c r="A9483" s="56" t="s">
        <v>5179</v>
      </c>
      <c r="B9483" s="56" t="s">
        <v>1709</v>
      </c>
      <c r="C9483" s="56" t="s">
        <v>5782</v>
      </c>
      <c r="D9483" s="57" t="s">
        <v>5767</v>
      </c>
      <c r="E9483" s="72" t="s">
        <v>5761</v>
      </c>
      <c r="F9483" s="56" t="s">
        <v>1709</v>
      </c>
    </row>
    <row r="9484" spans="1:6" x14ac:dyDescent="0.25">
      <c r="A9484" s="56" t="s">
        <v>1528</v>
      </c>
      <c r="B9484" s="56" t="s">
        <v>1709</v>
      </c>
      <c r="C9484" s="56" t="s">
        <v>5782</v>
      </c>
      <c r="D9484" s="57" t="s">
        <v>5767</v>
      </c>
      <c r="E9484" s="72" t="s">
        <v>5761</v>
      </c>
      <c r="F9484" s="56" t="s">
        <v>1709</v>
      </c>
    </row>
    <row r="9485" spans="1:6" x14ac:dyDescent="0.25">
      <c r="A9485" s="56" t="s">
        <v>1181</v>
      </c>
      <c r="B9485" s="56" t="s">
        <v>1709</v>
      </c>
      <c r="C9485" s="56" t="s">
        <v>5782</v>
      </c>
      <c r="D9485" s="57" t="s">
        <v>5767</v>
      </c>
      <c r="E9485" s="72" t="s">
        <v>5761</v>
      </c>
      <c r="F9485" s="56" t="s">
        <v>1709</v>
      </c>
    </row>
    <row r="9486" spans="1:6" x14ac:dyDescent="0.25">
      <c r="A9486" s="56" t="s">
        <v>1529</v>
      </c>
      <c r="B9486" s="56" t="s">
        <v>1709</v>
      </c>
      <c r="C9486" s="56" t="s">
        <v>5782</v>
      </c>
      <c r="D9486" s="57" t="s">
        <v>5767</v>
      </c>
      <c r="E9486" s="72" t="s">
        <v>5761</v>
      </c>
      <c r="F9486" s="56" t="s">
        <v>1709</v>
      </c>
    </row>
    <row r="9487" spans="1:6" x14ac:dyDescent="0.25">
      <c r="A9487" s="56" t="s">
        <v>5180</v>
      </c>
      <c r="B9487" s="56" t="s">
        <v>1709</v>
      </c>
      <c r="C9487" s="56" t="s">
        <v>5782</v>
      </c>
      <c r="D9487" s="57" t="s">
        <v>5767</v>
      </c>
      <c r="E9487" s="72" t="s">
        <v>5761</v>
      </c>
      <c r="F9487" s="56" t="s">
        <v>1709</v>
      </c>
    </row>
    <row r="9488" spans="1:6" x14ac:dyDescent="0.25">
      <c r="A9488" s="56" t="s">
        <v>4265</v>
      </c>
      <c r="B9488" s="56" t="s">
        <v>1709</v>
      </c>
      <c r="C9488" s="56" t="s">
        <v>5782</v>
      </c>
      <c r="D9488" s="57" t="s">
        <v>5767</v>
      </c>
      <c r="E9488" s="72" t="s">
        <v>5761</v>
      </c>
      <c r="F9488" s="56" t="s">
        <v>1709</v>
      </c>
    </row>
    <row r="9489" spans="1:6" x14ac:dyDescent="0.25">
      <c r="A9489" s="56" t="s">
        <v>1571</v>
      </c>
      <c r="B9489" s="56" t="s">
        <v>1709</v>
      </c>
      <c r="C9489" s="56" t="s">
        <v>5782</v>
      </c>
      <c r="D9489" s="57" t="s">
        <v>5767</v>
      </c>
      <c r="E9489" s="72" t="s">
        <v>5761</v>
      </c>
      <c r="F9489" s="56" t="s">
        <v>1709</v>
      </c>
    </row>
    <row r="9490" spans="1:6" x14ac:dyDescent="0.25">
      <c r="A9490" s="56" t="s">
        <v>5390</v>
      </c>
      <c r="B9490" s="56" t="s">
        <v>1709</v>
      </c>
      <c r="C9490" s="56" t="s">
        <v>5782</v>
      </c>
      <c r="D9490" s="57" t="s">
        <v>5767</v>
      </c>
      <c r="E9490" s="72" t="s">
        <v>5761</v>
      </c>
      <c r="F9490" s="56" t="s">
        <v>1709</v>
      </c>
    </row>
    <row r="9491" spans="1:6" x14ac:dyDescent="0.25">
      <c r="A9491" s="56" t="s">
        <v>1532</v>
      </c>
      <c r="B9491" s="56" t="s">
        <v>1709</v>
      </c>
      <c r="C9491" s="56" t="s">
        <v>5782</v>
      </c>
      <c r="D9491" s="57" t="s">
        <v>5767</v>
      </c>
      <c r="E9491" s="72" t="s">
        <v>5761</v>
      </c>
      <c r="F9491" s="56" t="s">
        <v>1709</v>
      </c>
    </row>
    <row r="9492" spans="1:6" x14ac:dyDescent="0.25">
      <c r="A9492" s="56" t="s">
        <v>4788</v>
      </c>
      <c r="B9492" s="56" t="s">
        <v>1709</v>
      </c>
      <c r="C9492" s="56" t="s">
        <v>5782</v>
      </c>
      <c r="D9492" s="57" t="s">
        <v>5767</v>
      </c>
      <c r="E9492" s="72" t="s">
        <v>5761</v>
      </c>
      <c r="F9492" s="56" t="s">
        <v>1709</v>
      </c>
    </row>
    <row r="9493" spans="1:6" x14ac:dyDescent="0.25">
      <c r="A9493" s="56" t="s">
        <v>4568</v>
      </c>
      <c r="B9493" s="56" t="s">
        <v>1709</v>
      </c>
      <c r="C9493" s="56" t="s">
        <v>5782</v>
      </c>
      <c r="D9493" s="57" t="s">
        <v>5767</v>
      </c>
      <c r="E9493" s="72" t="s">
        <v>5761</v>
      </c>
      <c r="F9493" s="56" t="s">
        <v>1709</v>
      </c>
    </row>
    <row r="9494" spans="1:6" x14ac:dyDescent="0.25">
      <c r="A9494" s="56" t="s">
        <v>1612</v>
      </c>
      <c r="B9494" s="56" t="s">
        <v>1709</v>
      </c>
      <c r="C9494" s="56" t="s">
        <v>5782</v>
      </c>
      <c r="D9494" s="57" t="s">
        <v>5767</v>
      </c>
      <c r="E9494" s="72" t="s">
        <v>5761</v>
      </c>
      <c r="F9494" s="56" t="s">
        <v>1709</v>
      </c>
    </row>
    <row r="9495" spans="1:6" x14ac:dyDescent="0.25">
      <c r="A9495" s="56" t="s">
        <v>5315</v>
      </c>
      <c r="B9495" s="56" t="s">
        <v>1709</v>
      </c>
      <c r="C9495" s="56" t="s">
        <v>5782</v>
      </c>
      <c r="D9495" s="57" t="s">
        <v>5767</v>
      </c>
      <c r="E9495" s="72" t="s">
        <v>5761</v>
      </c>
      <c r="F9495" s="56" t="s">
        <v>1709</v>
      </c>
    </row>
    <row r="9496" spans="1:6" x14ac:dyDescent="0.25">
      <c r="A9496" s="56" t="s">
        <v>1356</v>
      </c>
      <c r="B9496" s="56" t="s">
        <v>1709</v>
      </c>
      <c r="C9496" s="56" t="s">
        <v>5782</v>
      </c>
      <c r="D9496" s="57" t="s">
        <v>5767</v>
      </c>
      <c r="E9496" s="72" t="s">
        <v>5761</v>
      </c>
      <c r="F9496" s="56" t="s">
        <v>1709</v>
      </c>
    </row>
    <row r="9497" spans="1:6" x14ac:dyDescent="0.25">
      <c r="A9497" s="56" t="s">
        <v>1497</v>
      </c>
      <c r="B9497" s="56" t="s">
        <v>1709</v>
      </c>
      <c r="C9497" s="56" t="s">
        <v>5782</v>
      </c>
      <c r="D9497" s="57" t="s">
        <v>5767</v>
      </c>
      <c r="E9497" s="72" t="s">
        <v>5761</v>
      </c>
      <c r="F9497" s="56" t="s">
        <v>1709</v>
      </c>
    </row>
    <row r="9498" spans="1:6" x14ac:dyDescent="0.25">
      <c r="A9498" s="56" t="s">
        <v>3855</v>
      </c>
      <c r="B9498" s="56" t="s">
        <v>1709</v>
      </c>
      <c r="C9498" s="56" t="s">
        <v>5782</v>
      </c>
      <c r="D9498" s="57" t="s">
        <v>5767</v>
      </c>
      <c r="E9498" s="72" t="s">
        <v>5761</v>
      </c>
      <c r="F9498" s="56" t="s">
        <v>1709</v>
      </c>
    </row>
    <row r="9499" spans="1:6" x14ac:dyDescent="0.25">
      <c r="A9499" s="56" t="s">
        <v>1579</v>
      </c>
      <c r="B9499" s="56" t="s">
        <v>5688</v>
      </c>
      <c r="C9499" s="56" t="s">
        <v>5783</v>
      </c>
      <c r="D9499" s="57" t="s">
        <v>5767</v>
      </c>
      <c r="E9499" s="72" t="s">
        <v>5761</v>
      </c>
      <c r="F9499" s="56" t="s">
        <v>5688</v>
      </c>
    </row>
    <row r="9500" spans="1:6" x14ac:dyDescent="0.25">
      <c r="A9500" s="56" t="s">
        <v>1535</v>
      </c>
      <c r="B9500" s="56" t="s">
        <v>5688</v>
      </c>
      <c r="C9500" s="56" t="s">
        <v>5783</v>
      </c>
      <c r="D9500" s="57" t="s">
        <v>5767</v>
      </c>
      <c r="E9500" s="72" t="s">
        <v>5761</v>
      </c>
      <c r="F9500" s="56" t="s">
        <v>5688</v>
      </c>
    </row>
    <row r="9501" spans="1:6" x14ac:dyDescent="0.25">
      <c r="A9501" s="56" t="s">
        <v>5384</v>
      </c>
      <c r="B9501" s="56" t="s">
        <v>5688</v>
      </c>
      <c r="C9501" s="56" t="s">
        <v>5783</v>
      </c>
      <c r="D9501" s="57" t="s">
        <v>5767</v>
      </c>
      <c r="E9501" s="72" t="s">
        <v>5761</v>
      </c>
      <c r="F9501" s="56" t="s">
        <v>5688</v>
      </c>
    </row>
    <row r="9502" spans="1:6" x14ac:dyDescent="0.25">
      <c r="A9502" s="56" t="s">
        <v>1502</v>
      </c>
      <c r="B9502" s="56" t="s">
        <v>5688</v>
      </c>
      <c r="C9502" s="56" t="s">
        <v>5783</v>
      </c>
      <c r="D9502" s="57" t="s">
        <v>5767</v>
      </c>
      <c r="E9502" s="72" t="s">
        <v>5761</v>
      </c>
      <c r="F9502" s="56" t="s">
        <v>5688</v>
      </c>
    </row>
    <row r="9503" spans="1:6" x14ac:dyDescent="0.25">
      <c r="A9503" s="56" t="s">
        <v>4208</v>
      </c>
      <c r="B9503" s="56" t="s">
        <v>5688</v>
      </c>
      <c r="C9503" s="56" t="s">
        <v>5783</v>
      </c>
      <c r="D9503" s="57" t="s">
        <v>5767</v>
      </c>
      <c r="E9503" s="72" t="s">
        <v>5761</v>
      </c>
      <c r="F9503" s="56" t="s">
        <v>5688</v>
      </c>
    </row>
    <row r="9504" spans="1:6" x14ac:dyDescent="0.25">
      <c r="A9504" s="56" t="s">
        <v>1537</v>
      </c>
      <c r="B9504" s="56" t="s">
        <v>5688</v>
      </c>
      <c r="C9504" s="56" t="s">
        <v>5783</v>
      </c>
      <c r="D9504" s="57" t="s">
        <v>5767</v>
      </c>
      <c r="E9504" s="72" t="s">
        <v>5761</v>
      </c>
      <c r="F9504" s="56" t="s">
        <v>5688</v>
      </c>
    </row>
    <row r="9505" spans="1:6" x14ac:dyDescent="0.25">
      <c r="A9505" s="56" t="s">
        <v>1539</v>
      </c>
      <c r="B9505" s="56" t="s">
        <v>5688</v>
      </c>
      <c r="C9505" s="56" t="s">
        <v>5783</v>
      </c>
      <c r="D9505" s="57" t="s">
        <v>5767</v>
      </c>
      <c r="E9505" s="72" t="s">
        <v>5761</v>
      </c>
      <c r="F9505" s="56" t="s">
        <v>5688</v>
      </c>
    </row>
    <row r="9506" spans="1:6" x14ac:dyDescent="0.25">
      <c r="A9506" s="56" t="s">
        <v>1540</v>
      </c>
      <c r="B9506" s="56" t="s">
        <v>5688</v>
      </c>
      <c r="C9506" s="56" t="s">
        <v>5783</v>
      </c>
      <c r="D9506" s="57" t="s">
        <v>5767</v>
      </c>
      <c r="E9506" s="72" t="s">
        <v>5761</v>
      </c>
      <c r="F9506" s="56" t="s">
        <v>5688</v>
      </c>
    </row>
    <row r="9507" spans="1:6" x14ac:dyDescent="0.25">
      <c r="A9507" s="56" t="s">
        <v>1541</v>
      </c>
      <c r="B9507" s="56" t="s">
        <v>5688</v>
      </c>
      <c r="C9507" s="56" t="s">
        <v>5783</v>
      </c>
      <c r="D9507" s="57" t="s">
        <v>5767</v>
      </c>
      <c r="E9507" s="72" t="s">
        <v>5761</v>
      </c>
      <c r="F9507" s="56" t="s">
        <v>5688</v>
      </c>
    </row>
    <row r="9508" spans="1:6" x14ac:dyDescent="0.25">
      <c r="A9508" s="56" t="s">
        <v>1542</v>
      </c>
      <c r="B9508" s="56" t="s">
        <v>5688</v>
      </c>
      <c r="C9508" s="56" t="s">
        <v>5783</v>
      </c>
      <c r="D9508" s="57" t="s">
        <v>5767</v>
      </c>
      <c r="E9508" s="72" t="s">
        <v>5761</v>
      </c>
      <c r="F9508" s="56" t="s">
        <v>5688</v>
      </c>
    </row>
    <row r="9509" spans="1:6" x14ac:dyDescent="0.25">
      <c r="A9509" s="56" t="s">
        <v>1543</v>
      </c>
      <c r="B9509" s="56" t="s">
        <v>5688</v>
      </c>
      <c r="C9509" s="56" t="s">
        <v>5783</v>
      </c>
      <c r="D9509" s="57" t="s">
        <v>5767</v>
      </c>
      <c r="E9509" s="72" t="s">
        <v>5761</v>
      </c>
      <c r="F9509" s="56" t="s">
        <v>5688</v>
      </c>
    </row>
    <row r="9510" spans="1:6" x14ac:dyDescent="0.25">
      <c r="A9510" s="56" t="s">
        <v>4529</v>
      </c>
      <c r="B9510" s="56" t="s">
        <v>5688</v>
      </c>
      <c r="C9510" s="56" t="s">
        <v>5783</v>
      </c>
      <c r="D9510" s="57" t="s">
        <v>5767</v>
      </c>
      <c r="E9510" s="72" t="s">
        <v>5761</v>
      </c>
      <c r="F9510" s="56" t="s">
        <v>5688</v>
      </c>
    </row>
    <row r="9511" spans="1:6" x14ac:dyDescent="0.25">
      <c r="A9511" s="56" t="s">
        <v>4296</v>
      </c>
      <c r="B9511" s="56" t="s">
        <v>5688</v>
      </c>
      <c r="C9511" s="56" t="s">
        <v>5783</v>
      </c>
      <c r="D9511" s="57" t="s">
        <v>5767</v>
      </c>
      <c r="E9511" s="72" t="s">
        <v>5761</v>
      </c>
      <c r="F9511" s="56" t="s">
        <v>5688</v>
      </c>
    </row>
    <row r="9512" spans="1:6" x14ac:dyDescent="0.25">
      <c r="A9512" s="56" t="s">
        <v>1506</v>
      </c>
      <c r="B9512" s="56" t="s">
        <v>5688</v>
      </c>
      <c r="C9512" s="56" t="s">
        <v>5783</v>
      </c>
      <c r="D9512" s="57" t="s">
        <v>5767</v>
      </c>
      <c r="E9512" s="72" t="s">
        <v>5761</v>
      </c>
      <c r="F9512" s="56" t="s">
        <v>5688</v>
      </c>
    </row>
    <row r="9513" spans="1:6" x14ac:dyDescent="0.25">
      <c r="A9513" s="56" t="s">
        <v>1544</v>
      </c>
      <c r="B9513" s="56" t="s">
        <v>5688</v>
      </c>
      <c r="C9513" s="56" t="s">
        <v>5783</v>
      </c>
      <c r="D9513" s="57" t="s">
        <v>5767</v>
      </c>
      <c r="E9513" s="72" t="s">
        <v>5761</v>
      </c>
      <c r="F9513" s="56" t="s">
        <v>5688</v>
      </c>
    </row>
    <row r="9514" spans="1:6" x14ac:dyDescent="0.25">
      <c r="A9514" s="56" t="s">
        <v>5385</v>
      </c>
      <c r="B9514" s="56" t="s">
        <v>5688</v>
      </c>
      <c r="C9514" s="56" t="s">
        <v>5783</v>
      </c>
      <c r="D9514" s="57" t="s">
        <v>5767</v>
      </c>
      <c r="E9514" s="72" t="s">
        <v>5761</v>
      </c>
      <c r="F9514" s="56" t="s">
        <v>5688</v>
      </c>
    </row>
    <row r="9515" spans="1:6" x14ac:dyDescent="0.25">
      <c r="A9515" s="56" t="s">
        <v>1588</v>
      </c>
      <c r="B9515" s="56" t="s">
        <v>5688</v>
      </c>
      <c r="C9515" s="56" t="s">
        <v>5783</v>
      </c>
      <c r="D9515" s="57" t="s">
        <v>5767</v>
      </c>
      <c r="E9515" s="72" t="s">
        <v>5761</v>
      </c>
      <c r="F9515" s="56" t="s">
        <v>5688</v>
      </c>
    </row>
    <row r="9516" spans="1:6" x14ac:dyDescent="0.25">
      <c r="A9516" s="56" t="s">
        <v>1589</v>
      </c>
      <c r="B9516" s="56" t="s">
        <v>5688</v>
      </c>
      <c r="C9516" s="56" t="s">
        <v>5783</v>
      </c>
      <c r="D9516" s="57" t="s">
        <v>5767</v>
      </c>
      <c r="E9516" s="72" t="s">
        <v>5761</v>
      </c>
      <c r="F9516" s="56" t="s">
        <v>5688</v>
      </c>
    </row>
    <row r="9517" spans="1:6" x14ac:dyDescent="0.25">
      <c r="A9517" s="56" t="s">
        <v>4459</v>
      </c>
      <c r="B9517" s="56" t="s">
        <v>5688</v>
      </c>
      <c r="C9517" s="56" t="s">
        <v>5783</v>
      </c>
      <c r="D9517" s="57" t="s">
        <v>5767</v>
      </c>
      <c r="E9517" s="72" t="s">
        <v>5761</v>
      </c>
      <c r="F9517" s="56" t="s">
        <v>5688</v>
      </c>
    </row>
    <row r="9518" spans="1:6" x14ac:dyDescent="0.25">
      <c r="A9518" s="56" t="s">
        <v>5308</v>
      </c>
      <c r="B9518" s="56" t="s">
        <v>5688</v>
      </c>
      <c r="C9518" s="56" t="s">
        <v>5783</v>
      </c>
      <c r="D9518" s="57" t="s">
        <v>5767</v>
      </c>
      <c r="E9518" s="72" t="s">
        <v>5761</v>
      </c>
      <c r="F9518" s="56" t="s">
        <v>5688</v>
      </c>
    </row>
    <row r="9519" spans="1:6" x14ac:dyDescent="0.25">
      <c r="A9519" s="56" t="s">
        <v>1547</v>
      </c>
      <c r="B9519" s="56" t="s">
        <v>5688</v>
      </c>
      <c r="C9519" s="56" t="s">
        <v>5783</v>
      </c>
      <c r="D9519" s="57" t="s">
        <v>5767</v>
      </c>
      <c r="E9519" s="72" t="s">
        <v>5761</v>
      </c>
      <c r="F9519" s="56" t="s">
        <v>5688</v>
      </c>
    </row>
    <row r="9520" spans="1:6" x14ac:dyDescent="0.25">
      <c r="A9520" s="56" t="s">
        <v>2790</v>
      </c>
      <c r="B9520" s="56" t="s">
        <v>5688</v>
      </c>
      <c r="C9520" s="56" t="s">
        <v>5783</v>
      </c>
      <c r="D9520" s="57" t="s">
        <v>5767</v>
      </c>
      <c r="E9520" s="72" t="s">
        <v>5761</v>
      </c>
      <c r="F9520" s="56" t="s">
        <v>5688</v>
      </c>
    </row>
    <row r="9521" spans="1:6" x14ac:dyDescent="0.25">
      <c r="A9521" s="56" t="s">
        <v>4460</v>
      </c>
      <c r="B9521" s="56" t="s">
        <v>5688</v>
      </c>
      <c r="C9521" s="56" t="s">
        <v>5783</v>
      </c>
      <c r="D9521" s="57" t="s">
        <v>5767</v>
      </c>
      <c r="E9521" s="72" t="s">
        <v>5761</v>
      </c>
      <c r="F9521" s="56" t="s">
        <v>5688</v>
      </c>
    </row>
    <row r="9522" spans="1:6" x14ac:dyDescent="0.25">
      <c r="A9522" s="56" t="s">
        <v>1836</v>
      </c>
      <c r="B9522" s="56" t="s">
        <v>5688</v>
      </c>
      <c r="C9522" s="56" t="s">
        <v>5783</v>
      </c>
      <c r="D9522" s="57" t="s">
        <v>5767</v>
      </c>
      <c r="E9522" s="72" t="s">
        <v>5761</v>
      </c>
      <c r="F9522" s="56" t="s">
        <v>5688</v>
      </c>
    </row>
    <row r="9523" spans="1:6" x14ac:dyDescent="0.25">
      <c r="A9523" s="56" t="s">
        <v>1594</v>
      </c>
      <c r="B9523" s="56" t="s">
        <v>5688</v>
      </c>
      <c r="C9523" s="56" t="s">
        <v>5783</v>
      </c>
      <c r="D9523" s="57" t="s">
        <v>5767</v>
      </c>
      <c r="E9523" s="72" t="s">
        <v>5761</v>
      </c>
      <c r="F9523" s="56" t="s">
        <v>5688</v>
      </c>
    </row>
    <row r="9524" spans="1:6" x14ac:dyDescent="0.25">
      <c r="A9524" s="56" t="s">
        <v>1514</v>
      </c>
      <c r="B9524" s="56" t="s">
        <v>5688</v>
      </c>
      <c r="C9524" s="56" t="s">
        <v>5783</v>
      </c>
      <c r="D9524" s="57" t="s">
        <v>5767</v>
      </c>
      <c r="E9524" s="72" t="s">
        <v>5761</v>
      </c>
      <c r="F9524" s="56" t="s">
        <v>5688</v>
      </c>
    </row>
    <row r="9525" spans="1:6" x14ac:dyDescent="0.25">
      <c r="A9525" s="56" t="s">
        <v>1515</v>
      </c>
      <c r="B9525" s="56" t="s">
        <v>5688</v>
      </c>
      <c r="C9525" s="56" t="s">
        <v>5783</v>
      </c>
      <c r="D9525" s="57" t="s">
        <v>5767</v>
      </c>
      <c r="E9525" s="72" t="s">
        <v>5761</v>
      </c>
      <c r="F9525" s="56" t="s">
        <v>5688</v>
      </c>
    </row>
    <row r="9526" spans="1:6" x14ac:dyDescent="0.25">
      <c r="A9526" s="56" t="s">
        <v>5309</v>
      </c>
      <c r="B9526" s="56" t="s">
        <v>5688</v>
      </c>
      <c r="C9526" s="56" t="s">
        <v>5783</v>
      </c>
      <c r="D9526" s="57" t="s">
        <v>5767</v>
      </c>
      <c r="E9526" s="72" t="s">
        <v>5761</v>
      </c>
      <c r="F9526" s="56" t="s">
        <v>5688</v>
      </c>
    </row>
    <row r="9527" spans="1:6" x14ac:dyDescent="0.25">
      <c r="A9527" s="56" t="s">
        <v>1516</v>
      </c>
      <c r="B9527" s="56" t="s">
        <v>5688</v>
      </c>
      <c r="C9527" s="56" t="s">
        <v>5783</v>
      </c>
      <c r="D9527" s="57" t="s">
        <v>5767</v>
      </c>
      <c r="E9527" s="72" t="s">
        <v>5761</v>
      </c>
      <c r="F9527" s="56" t="s">
        <v>5688</v>
      </c>
    </row>
    <row r="9528" spans="1:6" x14ac:dyDescent="0.25">
      <c r="A9528" s="56" t="s">
        <v>1517</v>
      </c>
      <c r="B9528" s="56" t="s">
        <v>5688</v>
      </c>
      <c r="C9528" s="56" t="s">
        <v>5783</v>
      </c>
      <c r="D9528" s="57" t="s">
        <v>5767</v>
      </c>
      <c r="E9528" s="72" t="s">
        <v>5761</v>
      </c>
      <c r="F9528" s="56" t="s">
        <v>5688</v>
      </c>
    </row>
    <row r="9529" spans="1:6" x14ac:dyDescent="0.25">
      <c r="A9529" s="56" t="s">
        <v>1549</v>
      </c>
      <c r="B9529" s="56" t="s">
        <v>5688</v>
      </c>
      <c r="C9529" s="56" t="s">
        <v>5783</v>
      </c>
      <c r="D9529" s="57" t="s">
        <v>5767</v>
      </c>
      <c r="E9529" s="72" t="s">
        <v>5761</v>
      </c>
      <c r="F9529" s="56" t="s">
        <v>5688</v>
      </c>
    </row>
    <row r="9530" spans="1:6" x14ac:dyDescent="0.25">
      <c r="A9530" s="56" t="s">
        <v>5310</v>
      </c>
      <c r="B9530" s="56" t="s">
        <v>5688</v>
      </c>
      <c r="C9530" s="56" t="s">
        <v>5783</v>
      </c>
      <c r="D9530" s="57" t="s">
        <v>5767</v>
      </c>
      <c r="E9530" s="72" t="s">
        <v>5761</v>
      </c>
      <c r="F9530" s="56" t="s">
        <v>5688</v>
      </c>
    </row>
    <row r="9531" spans="1:6" x14ac:dyDescent="0.25">
      <c r="A9531" s="56" t="s">
        <v>1519</v>
      </c>
      <c r="B9531" s="56" t="s">
        <v>5688</v>
      </c>
      <c r="C9531" s="56" t="s">
        <v>5783</v>
      </c>
      <c r="D9531" s="57" t="s">
        <v>5767</v>
      </c>
      <c r="E9531" s="72" t="s">
        <v>5761</v>
      </c>
      <c r="F9531" s="56" t="s">
        <v>5688</v>
      </c>
    </row>
    <row r="9532" spans="1:6" x14ac:dyDescent="0.25">
      <c r="A9532" s="56" t="s">
        <v>1550</v>
      </c>
      <c r="B9532" s="56" t="s">
        <v>5688</v>
      </c>
      <c r="C9532" s="56" t="s">
        <v>5783</v>
      </c>
      <c r="D9532" s="57" t="s">
        <v>5767</v>
      </c>
      <c r="E9532" s="72" t="s">
        <v>5761</v>
      </c>
      <c r="F9532" s="56" t="s">
        <v>5688</v>
      </c>
    </row>
    <row r="9533" spans="1:6" x14ac:dyDescent="0.25">
      <c r="A9533" s="56" t="s">
        <v>4299</v>
      </c>
      <c r="B9533" s="56" t="s">
        <v>5688</v>
      </c>
      <c r="C9533" s="56" t="s">
        <v>5783</v>
      </c>
      <c r="D9533" s="57" t="s">
        <v>5767</v>
      </c>
      <c r="E9533" s="72" t="s">
        <v>5761</v>
      </c>
      <c r="F9533" s="56" t="s">
        <v>5688</v>
      </c>
    </row>
    <row r="9534" spans="1:6" x14ac:dyDescent="0.25">
      <c r="A9534" s="56" t="s">
        <v>5386</v>
      </c>
      <c r="B9534" s="56" t="s">
        <v>5688</v>
      </c>
      <c r="C9534" s="56" t="s">
        <v>5783</v>
      </c>
      <c r="D9534" s="57" t="s">
        <v>5767</v>
      </c>
      <c r="E9534" s="72" t="s">
        <v>5761</v>
      </c>
      <c r="F9534" s="56" t="s">
        <v>5688</v>
      </c>
    </row>
    <row r="9535" spans="1:6" x14ac:dyDescent="0.25">
      <c r="A9535" s="56" t="s">
        <v>1600</v>
      </c>
      <c r="B9535" s="56" t="s">
        <v>5688</v>
      </c>
      <c r="C9535" s="56" t="s">
        <v>5783</v>
      </c>
      <c r="D9535" s="57" t="s">
        <v>5767</v>
      </c>
      <c r="E9535" s="72" t="s">
        <v>5761</v>
      </c>
      <c r="F9535" s="56" t="s">
        <v>5688</v>
      </c>
    </row>
    <row r="9536" spans="1:6" x14ac:dyDescent="0.25">
      <c r="A9536" s="56" t="s">
        <v>5442</v>
      </c>
      <c r="B9536" s="56" t="s">
        <v>5688</v>
      </c>
      <c r="C9536" s="56" t="s">
        <v>5783</v>
      </c>
      <c r="D9536" s="57" t="s">
        <v>5767</v>
      </c>
      <c r="E9536" s="72" t="s">
        <v>5761</v>
      </c>
      <c r="F9536" s="56" t="s">
        <v>5688</v>
      </c>
    </row>
    <row r="9537" spans="1:6" x14ac:dyDescent="0.25">
      <c r="A9537" s="56" t="s">
        <v>1555</v>
      </c>
      <c r="B9537" s="56" t="s">
        <v>5688</v>
      </c>
      <c r="C9537" s="56" t="s">
        <v>5783</v>
      </c>
      <c r="D9537" s="57" t="s">
        <v>5767</v>
      </c>
      <c r="E9537" s="72" t="s">
        <v>5761</v>
      </c>
      <c r="F9537" s="56" t="s">
        <v>5688</v>
      </c>
    </row>
    <row r="9538" spans="1:6" x14ac:dyDescent="0.25">
      <c r="A9538" s="56" t="s">
        <v>1602</v>
      </c>
      <c r="B9538" s="56" t="s">
        <v>5688</v>
      </c>
      <c r="C9538" s="56" t="s">
        <v>5783</v>
      </c>
      <c r="D9538" s="57" t="s">
        <v>5767</v>
      </c>
      <c r="E9538" s="72" t="s">
        <v>5761</v>
      </c>
      <c r="F9538" s="56" t="s">
        <v>5688</v>
      </c>
    </row>
    <row r="9539" spans="1:6" x14ac:dyDescent="0.25">
      <c r="A9539" s="56" t="s">
        <v>4566</v>
      </c>
      <c r="B9539" s="56" t="s">
        <v>5688</v>
      </c>
      <c r="C9539" s="56" t="s">
        <v>5783</v>
      </c>
      <c r="D9539" s="57" t="s">
        <v>5767</v>
      </c>
      <c r="E9539" s="72" t="s">
        <v>5761</v>
      </c>
      <c r="F9539" s="56" t="s">
        <v>5688</v>
      </c>
    </row>
    <row r="9540" spans="1:6" x14ac:dyDescent="0.25">
      <c r="A9540" s="56" t="s">
        <v>1490</v>
      </c>
      <c r="B9540" s="56" t="s">
        <v>5688</v>
      </c>
      <c r="C9540" s="56" t="s">
        <v>5783</v>
      </c>
      <c r="D9540" s="57" t="s">
        <v>5767</v>
      </c>
      <c r="E9540" s="72" t="s">
        <v>5761</v>
      </c>
      <c r="F9540" s="56" t="s">
        <v>5688</v>
      </c>
    </row>
    <row r="9541" spans="1:6" x14ac:dyDescent="0.25">
      <c r="A9541" s="56" t="s">
        <v>4948</v>
      </c>
      <c r="B9541" s="56" t="s">
        <v>5688</v>
      </c>
      <c r="C9541" s="56" t="s">
        <v>5783</v>
      </c>
      <c r="D9541" s="57" t="s">
        <v>5767</v>
      </c>
      <c r="E9541" s="72" t="s">
        <v>5761</v>
      </c>
      <c r="F9541" s="56" t="s">
        <v>5688</v>
      </c>
    </row>
    <row r="9542" spans="1:6" x14ac:dyDescent="0.25">
      <c r="A9542" s="56" t="s">
        <v>4085</v>
      </c>
      <c r="B9542" s="56" t="s">
        <v>5688</v>
      </c>
      <c r="C9542" s="56" t="s">
        <v>5783</v>
      </c>
      <c r="D9542" s="57" t="s">
        <v>5767</v>
      </c>
      <c r="E9542" s="72" t="s">
        <v>5761</v>
      </c>
      <c r="F9542" s="56" t="s">
        <v>5688</v>
      </c>
    </row>
    <row r="9543" spans="1:6" x14ac:dyDescent="0.25">
      <c r="A9543" s="56" t="s">
        <v>4753</v>
      </c>
      <c r="B9543" s="56" t="s">
        <v>5688</v>
      </c>
      <c r="C9543" s="56" t="s">
        <v>5783</v>
      </c>
      <c r="D9543" s="57" t="s">
        <v>5767</v>
      </c>
      <c r="E9543" s="72" t="s">
        <v>5761</v>
      </c>
      <c r="F9543" s="56" t="s">
        <v>5688</v>
      </c>
    </row>
    <row r="9544" spans="1:6" x14ac:dyDescent="0.25">
      <c r="A9544" s="56" t="s">
        <v>1607</v>
      </c>
      <c r="B9544" s="56" t="s">
        <v>5688</v>
      </c>
      <c r="C9544" s="56" t="s">
        <v>5783</v>
      </c>
      <c r="D9544" s="57" t="s">
        <v>5767</v>
      </c>
      <c r="E9544" s="72" t="s">
        <v>5761</v>
      </c>
      <c r="F9544" s="56" t="s">
        <v>5688</v>
      </c>
    </row>
    <row r="9545" spans="1:6" x14ac:dyDescent="0.25">
      <c r="A9545" s="56" t="s">
        <v>1559</v>
      </c>
      <c r="B9545" s="56" t="s">
        <v>5688</v>
      </c>
      <c r="C9545" s="56" t="s">
        <v>5783</v>
      </c>
      <c r="D9545" s="57" t="s">
        <v>5767</v>
      </c>
      <c r="E9545" s="72" t="s">
        <v>5761</v>
      </c>
      <c r="F9545" s="56" t="s">
        <v>5688</v>
      </c>
    </row>
    <row r="9546" spans="1:6" x14ac:dyDescent="0.25">
      <c r="A9546" s="56" t="s">
        <v>1492</v>
      </c>
      <c r="B9546" s="56" t="s">
        <v>5688</v>
      </c>
      <c r="C9546" s="56" t="s">
        <v>5783</v>
      </c>
      <c r="D9546" s="57" t="s">
        <v>5767</v>
      </c>
      <c r="E9546" s="72" t="s">
        <v>5761</v>
      </c>
      <c r="F9546" s="56" t="s">
        <v>5688</v>
      </c>
    </row>
    <row r="9547" spans="1:6" x14ac:dyDescent="0.25">
      <c r="A9547" s="56" t="s">
        <v>5387</v>
      </c>
      <c r="B9547" s="56" t="s">
        <v>5688</v>
      </c>
      <c r="C9547" s="56" t="s">
        <v>5783</v>
      </c>
      <c r="D9547" s="57" t="s">
        <v>5767</v>
      </c>
      <c r="E9547" s="72" t="s">
        <v>5761</v>
      </c>
      <c r="F9547" s="56" t="s">
        <v>5688</v>
      </c>
    </row>
    <row r="9548" spans="1:6" x14ac:dyDescent="0.25">
      <c r="A9548" s="56" t="s">
        <v>1560</v>
      </c>
      <c r="B9548" s="56" t="s">
        <v>5688</v>
      </c>
      <c r="C9548" s="56" t="s">
        <v>5783</v>
      </c>
      <c r="D9548" s="57" t="s">
        <v>5767</v>
      </c>
      <c r="E9548" s="72" t="s">
        <v>5761</v>
      </c>
      <c r="F9548" s="56" t="s">
        <v>5688</v>
      </c>
    </row>
    <row r="9549" spans="1:6" x14ac:dyDescent="0.25">
      <c r="A9549" s="56" t="s">
        <v>1561</v>
      </c>
      <c r="B9549" s="56" t="s">
        <v>5688</v>
      </c>
      <c r="C9549" s="56" t="s">
        <v>5783</v>
      </c>
      <c r="D9549" s="57" t="s">
        <v>5767</v>
      </c>
      <c r="E9549" s="72" t="s">
        <v>5761</v>
      </c>
      <c r="F9549" s="56" t="s">
        <v>5688</v>
      </c>
    </row>
    <row r="9550" spans="1:6" x14ac:dyDescent="0.25">
      <c r="A9550" s="56" t="s">
        <v>5313</v>
      </c>
      <c r="B9550" s="56" t="s">
        <v>5688</v>
      </c>
      <c r="C9550" s="56" t="s">
        <v>5783</v>
      </c>
      <c r="D9550" s="57" t="s">
        <v>5767</v>
      </c>
      <c r="E9550" s="72" t="s">
        <v>5761</v>
      </c>
      <c r="F9550" s="56" t="s">
        <v>5688</v>
      </c>
    </row>
    <row r="9551" spans="1:6" x14ac:dyDescent="0.25">
      <c r="A9551" s="56" t="s">
        <v>1563</v>
      </c>
      <c r="B9551" s="56" t="s">
        <v>5688</v>
      </c>
      <c r="C9551" s="56" t="s">
        <v>5783</v>
      </c>
      <c r="D9551" s="57" t="s">
        <v>5767</v>
      </c>
      <c r="E9551" s="72" t="s">
        <v>5761</v>
      </c>
      <c r="F9551" s="56" t="s">
        <v>5688</v>
      </c>
    </row>
    <row r="9552" spans="1:6" x14ac:dyDescent="0.25">
      <c r="A9552" s="56" t="s">
        <v>1567</v>
      </c>
      <c r="B9552" s="56" t="s">
        <v>5688</v>
      </c>
      <c r="C9552" s="56" t="s">
        <v>5783</v>
      </c>
      <c r="D9552" s="57" t="s">
        <v>5767</v>
      </c>
      <c r="E9552" s="72" t="s">
        <v>5761</v>
      </c>
      <c r="F9552" s="56" t="s">
        <v>5688</v>
      </c>
    </row>
    <row r="9553" spans="1:6" x14ac:dyDescent="0.25">
      <c r="A9553" s="56" t="s">
        <v>4303</v>
      </c>
      <c r="B9553" s="56" t="s">
        <v>5688</v>
      </c>
      <c r="C9553" s="56" t="s">
        <v>5783</v>
      </c>
      <c r="D9553" s="57" t="s">
        <v>5767</v>
      </c>
      <c r="E9553" s="72" t="s">
        <v>5761</v>
      </c>
      <c r="F9553" s="56" t="s">
        <v>5688</v>
      </c>
    </row>
    <row r="9554" spans="1:6" x14ac:dyDescent="0.25">
      <c r="A9554" s="56" t="s">
        <v>1568</v>
      </c>
      <c r="B9554" s="56" t="s">
        <v>5688</v>
      </c>
      <c r="C9554" s="56" t="s">
        <v>5783</v>
      </c>
      <c r="D9554" s="57" t="s">
        <v>5767</v>
      </c>
      <c r="E9554" s="72" t="s">
        <v>5761</v>
      </c>
      <c r="F9554" s="56" t="s">
        <v>5688</v>
      </c>
    </row>
    <row r="9555" spans="1:6" x14ac:dyDescent="0.25">
      <c r="A9555" s="56" t="s">
        <v>1530</v>
      </c>
      <c r="B9555" s="56" t="s">
        <v>5688</v>
      </c>
      <c r="C9555" s="56" t="s">
        <v>5783</v>
      </c>
      <c r="D9555" s="57" t="s">
        <v>5767</v>
      </c>
      <c r="E9555" s="72" t="s">
        <v>5761</v>
      </c>
      <c r="F9555" s="56" t="s">
        <v>5688</v>
      </c>
    </row>
    <row r="9556" spans="1:6" x14ac:dyDescent="0.25">
      <c r="A9556" s="56" t="s">
        <v>1569</v>
      </c>
      <c r="B9556" s="56" t="s">
        <v>5688</v>
      </c>
      <c r="C9556" s="56" t="s">
        <v>5783</v>
      </c>
      <c r="D9556" s="57" t="s">
        <v>5767</v>
      </c>
      <c r="E9556" s="72" t="s">
        <v>5761</v>
      </c>
      <c r="F9556" s="56" t="s">
        <v>5688</v>
      </c>
    </row>
    <row r="9557" spans="1:6" x14ac:dyDescent="0.25">
      <c r="A9557" s="56" t="s">
        <v>5389</v>
      </c>
      <c r="B9557" s="56" t="s">
        <v>5688</v>
      </c>
      <c r="C9557" s="56" t="s">
        <v>5783</v>
      </c>
      <c r="D9557" s="57" t="s">
        <v>5767</v>
      </c>
      <c r="E9557" s="72" t="s">
        <v>5761</v>
      </c>
      <c r="F9557" s="56" t="s">
        <v>5688</v>
      </c>
    </row>
    <row r="9558" spans="1:6" x14ac:dyDescent="0.25">
      <c r="A9558" s="56" t="s">
        <v>1609</v>
      </c>
      <c r="B9558" s="56" t="s">
        <v>5688</v>
      </c>
      <c r="C9558" s="56" t="s">
        <v>5783</v>
      </c>
      <c r="D9558" s="57" t="s">
        <v>5767</v>
      </c>
      <c r="E9558" s="72" t="s">
        <v>5761</v>
      </c>
      <c r="F9558" s="56" t="s">
        <v>5688</v>
      </c>
    </row>
    <row r="9559" spans="1:6" x14ac:dyDescent="0.25">
      <c r="A9559" s="56" t="s">
        <v>4581</v>
      </c>
      <c r="B9559" s="56" t="s">
        <v>5688</v>
      </c>
      <c r="C9559" s="56" t="s">
        <v>5783</v>
      </c>
      <c r="D9559" s="57" t="s">
        <v>5767</v>
      </c>
      <c r="E9559" s="72" t="s">
        <v>5761</v>
      </c>
      <c r="F9559" s="56" t="s">
        <v>5688</v>
      </c>
    </row>
    <row r="9560" spans="1:6" x14ac:dyDescent="0.25">
      <c r="A9560" s="56" t="s">
        <v>5314</v>
      </c>
      <c r="B9560" s="56" t="s">
        <v>5688</v>
      </c>
      <c r="C9560" s="56" t="s">
        <v>5783</v>
      </c>
      <c r="D9560" s="57" t="s">
        <v>5767</v>
      </c>
      <c r="E9560" s="72" t="s">
        <v>5761</v>
      </c>
      <c r="F9560" s="56" t="s">
        <v>5688</v>
      </c>
    </row>
    <row r="9561" spans="1:6" x14ac:dyDescent="0.25">
      <c r="A9561" s="56" t="s">
        <v>1834</v>
      </c>
      <c r="B9561" s="56" t="s">
        <v>5688</v>
      </c>
      <c r="C9561" s="56" t="s">
        <v>5783</v>
      </c>
      <c r="D9561" s="57" t="s">
        <v>5767</v>
      </c>
      <c r="E9561" s="72" t="s">
        <v>5761</v>
      </c>
      <c r="F9561" s="56" t="s">
        <v>5688</v>
      </c>
    </row>
    <row r="9562" spans="1:6" x14ac:dyDescent="0.25">
      <c r="A9562" s="56" t="s">
        <v>1134</v>
      </c>
      <c r="B9562" s="56" t="s">
        <v>5688</v>
      </c>
      <c r="C9562" s="56" t="s">
        <v>5783</v>
      </c>
      <c r="D9562" s="57" t="s">
        <v>5767</v>
      </c>
      <c r="E9562" s="72" t="s">
        <v>5761</v>
      </c>
      <c r="F9562" s="56" t="s">
        <v>5688</v>
      </c>
    </row>
    <row r="9563" spans="1:6" x14ac:dyDescent="0.25">
      <c r="A9563" s="56" t="s">
        <v>4963</v>
      </c>
      <c r="B9563" s="56" t="s">
        <v>5688</v>
      </c>
      <c r="C9563" s="56" t="s">
        <v>5783</v>
      </c>
      <c r="D9563" s="57" t="s">
        <v>5767</v>
      </c>
      <c r="E9563" s="72" t="s">
        <v>5761</v>
      </c>
      <c r="F9563" s="56" t="s">
        <v>5688</v>
      </c>
    </row>
    <row r="9564" spans="1:6" x14ac:dyDescent="0.25">
      <c r="A9564" s="56" t="s">
        <v>4311</v>
      </c>
      <c r="B9564" s="56" t="s">
        <v>5688</v>
      </c>
      <c r="C9564" s="56" t="s">
        <v>5783</v>
      </c>
      <c r="D9564" s="57" t="s">
        <v>5767</v>
      </c>
      <c r="E9564" s="72" t="s">
        <v>5761</v>
      </c>
      <c r="F9564" s="56" t="s">
        <v>5688</v>
      </c>
    </row>
    <row r="9565" spans="1:6" x14ac:dyDescent="0.25">
      <c r="A9565" s="56" t="s">
        <v>1576</v>
      </c>
      <c r="B9565" s="56" t="s">
        <v>5688</v>
      </c>
      <c r="C9565" s="56" t="s">
        <v>5783</v>
      </c>
      <c r="D9565" s="57" t="s">
        <v>5767</v>
      </c>
      <c r="E9565" s="72" t="s">
        <v>5761</v>
      </c>
      <c r="F9565" s="56" t="s">
        <v>5688</v>
      </c>
    </row>
    <row r="9566" spans="1:6" x14ac:dyDescent="0.25">
      <c r="A9566" s="56" t="s">
        <v>1615</v>
      </c>
      <c r="B9566" s="56" t="s">
        <v>5688</v>
      </c>
      <c r="C9566" s="56" t="s">
        <v>5783</v>
      </c>
      <c r="D9566" s="57" t="s">
        <v>5767</v>
      </c>
      <c r="E9566" s="72" t="s">
        <v>5761</v>
      </c>
      <c r="F9566" s="56" t="s">
        <v>5688</v>
      </c>
    </row>
    <row r="9567" spans="1:6" x14ac:dyDescent="0.25">
      <c r="A9567" s="56" t="s">
        <v>1578</v>
      </c>
      <c r="B9567" s="56" t="s">
        <v>5688</v>
      </c>
      <c r="C9567" s="56" t="s">
        <v>5783</v>
      </c>
      <c r="D9567" s="57" t="s">
        <v>5767</v>
      </c>
      <c r="E9567" s="72" t="s">
        <v>5761</v>
      </c>
      <c r="F9567" s="56" t="s">
        <v>5688</v>
      </c>
    </row>
    <row r="9568" spans="1:6" x14ac:dyDescent="0.25">
      <c r="A9568" s="56" t="s">
        <v>425</v>
      </c>
      <c r="B9568" s="56" t="s">
        <v>5689</v>
      </c>
      <c r="C9568" s="56" t="s">
        <v>243</v>
      </c>
      <c r="D9568" s="57" t="s">
        <v>5769</v>
      </c>
      <c r="E9568" s="72" t="s">
        <v>5761</v>
      </c>
      <c r="F9568" s="56" t="s">
        <v>5689</v>
      </c>
    </row>
    <row r="9569" spans="1:6" x14ac:dyDescent="0.25">
      <c r="A9569" s="56" t="s">
        <v>205</v>
      </c>
      <c r="B9569" s="56" t="s">
        <v>5689</v>
      </c>
      <c r="C9569" s="56" t="s">
        <v>243</v>
      </c>
      <c r="D9569" s="57" t="s">
        <v>5769</v>
      </c>
      <c r="E9569" s="72" t="s">
        <v>5761</v>
      </c>
      <c r="F9569" s="56" t="s">
        <v>5689</v>
      </c>
    </row>
    <row r="9570" spans="1:6" x14ac:dyDescent="0.25">
      <c r="A9570" s="56" t="s">
        <v>5295</v>
      </c>
      <c r="B9570" s="56" t="s">
        <v>5689</v>
      </c>
      <c r="C9570" s="56" t="s">
        <v>243</v>
      </c>
      <c r="D9570" s="57" t="s">
        <v>5769</v>
      </c>
      <c r="E9570" s="72" t="s">
        <v>5761</v>
      </c>
      <c r="F9570" s="56" t="s">
        <v>5689</v>
      </c>
    </row>
    <row r="9571" spans="1:6" x14ac:dyDescent="0.25">
      <c r="A9571" s="56" t="s">
        <v>4746</v>
      </c>
      <c r="B9571" s="56" t="s">
        <v>5689</v>
      </c>
      <c r="C9571" s="56" t="s">
        <v>243</v>
      </c>
      <c r="D9571" s="57" t="s">
        <v>5769</v>
      </c>
      <c r="E9571" s="72" t="s">
        <v>5761</v>
      </c>
      <c r="F9571" s="56" t="s">
        <v>5689</v>
      </c>
    </row>
    <row r="9572" spans="1:6" x14ac:dyDescent="0.25">
      <c r="A9572" s="56" t="s">
        <v>634</v>
      </c>
      <c r="B9572" s="56" t="s">
        <v>5689</v>
      </c>
      <c r="C9572" s="56" t="s">
        <v>243</v>
      </c>
      <c r="D9572" s="57" t="s">
        <v>5769</v>
      </c>
      <c r="E9572" s="72" t="s">
        <v>5761</v>
      </c>
      <c r="F9572" s="56" t="s">
        <v>5689</v>
      </c>
    </row>
    <row r="9573" spans="1:6" x14ac:dyDescent="0.25">
      <c r="A9573" s="56" t="s">
        <v>4708</v>
      </c>
      <c r="B9573" s="56" t="s">
        <v>5689</v>
      </c>
      <c r="C9573" s="56" t="s">
        <v>243</v>
      </c>
      <c r="D9573" s="57" t="s">
        <v>5769</v>
      </c>
      <c r="E9573" s="72" t="s">
        <v>5761</v>
      </c>
      <c r="F9573" s="56" t="s">
        <v>5689</v>
      </c>
    </row>
    <row r="9574" spans="1:6" x14ac:dyDescent="0.25">
      <c r="A9574" s="56" t="s">
        <v>4348</v>
      </c>
      <c r="B9574" s="56" t="s">
        <v>5689</v>
      </c>
      <c r="C9574" s="56" t="s">
        <v>243</v>
      </c>
      <c r="D9574" s="57" t="s">
        <v>5769</v>
      </c>
      <c r="E9574" s="72" t="s">
        <v>5761</v>
      </c>
      <c r="F9574" s="56" t="s">
        <v>5689</v>
      </c>
    </row>
    <row r="9575" spans="1:6" x14ac:dyDescent="0.25">
      <c r="A9575" s="56" t="s">
        <v>4946</v>
      </c>
      <c r="B9575" s="56" t="s">
        <v>5689</v>
      </c>
      <c r="C9575" s="56" t="s">
        <v>243</v>
      </c>
      <c r="D9575" s="57" t="s">
        <v>5769</v>
      </c>
      <c r="E9575" s="72" t="s">
        <v>5761</v>
      </c>
      <c r="F9575" s="56" t="s">
        <v>5689</v>
      </c>
    </row>
    <row r="9576" spans="1:6" x14ac:dyDescent="0.25">
      <c r="A9576" s="56" t="s">
        <v>172</v>
      </c>
      <c r="B9576" s="56" t="s">
        <v>5689</v>
      </c>
      <c r="C9576" s="56" t="s">
        <v>243</v>
      </c>
      <c r="D9576" s="57" t="s">
        <v>5769</v>
      </c>
      <c r="E9576" s="72" t="s">
        <v>5761</v>
      </c>
      <c r="F9576" s="56" t="s">
        <v>5689</v>
      </c>
    </row>
    <row r="9577" spans="1:6" x14ac:dyDescent="0.25">
      <c r="A9577" s="56" t="s">
        <v>5323</v>
      </c>
      <c r="B9577" s="56" t="s">
        <v>5689</v>
      </c>
      <c r="C9577" s="56" t="s">
        <v>243</v>
      </c>
      <c r="D9577" s="57" t="s">
        <v>5769</v>
      </c>
      <c r="E9577" s="72" t="s">
        <v>5761</v>
      </c>
      <c r="F9577" s="56" t="s">
        <v>5689</v>
      </c>
    </row>
    <row r="9578" spans="1:6" x14ac:dyDescent="0.25">
      <c r="A9578" s="56" t="s">
        <v>3569</v>
      </c>
      <c r="B9578" s="56" t="s">
        <v>5689</v>
      </c>
      <c r="C9578" s="56" t="s">
        <v>243</v>
      </c>
      <c r="D9578" s="57" t="s">
        <v>5769</v>
      </c>
      <c r="E9578" s="72" t="s">
        <v>5761</v>
      </c>
      <c r="F9578" s="56" t="s">
        <v>5689</v>
      </c>
    </row>
    <row r="9579" spans="1:6" x14ac:dyDescent="0.25">
      <c r="A9579" s="56" t="s">
        <v>430</v>
      </c>
      <c r="B9579" s="56" t="s">
        <v>5689</v>
      </c>
      <c r="C9579" s="56" t="s">
        <v>243</v>
      </c>
      <c r="D9579" s="57" t="s">
        <v>5769</v>
      </c>
      <c r="E9579" s="72" t="s">
        <v>5761</v>
      </c>
      <c r="F9579" s="56" t="s">
        <v>5689</v>
      </c>
    </row>
    <row r="9580" spans="1:6" x14ac:dyDescent="0.25">
      <c r="A9580" s="56" t="s">
        <v>4713</v>
      </c>
      <c r="B9580" s="56" t="s">
        <v>5689</v>
      </c>
      <c r="C9580" s="56" t="s">
        <v>243</v>
      </c>
      <c r="D9580" s="57" t="s">
        <v>5769</v>
      </c>
      <c r="E9580" s="72" t="s">
        <v>5761</v>
      </c>
      <c r="F9580" s="56" t="s">
        <v>5689</v>
      </c>
    </row>
    <row r="9581" spans="1:6" x14ac:dyDescent="0.25">
      <c r="A9581" s="56" t="s">
        <v>252</v>
      </c>
      <c r="B9581" s="56" t="s">
        <v>5689</v>
      </c>
      <c r="C9581" s="56" t="s">
        <v>243</v>
      </c>
      <c r="D9581" s="57" t="s">
        <v>5769</v>
      </c>
      <c r="E9581" s="72" t="s">
        <v>5761</v>
      </c>
      <c r="F9581" s="56" t="s">
        <v>5689</v>
      </c>
    </row>
    <row r="9582" spans="1:6" x14ac:dyDescent="0.25">
      <c r="A9582" s="56" t="s">
        <v>216</v>
      </c>
      <c r="B9582" s="56" t="s">
        <v>5689</v>
      </c>
      <c r="C9582" s="56" t="s">
        <v>243</v>
      </c>
      <c r="D9582" s="57" t="s">
        <v>5769</v>
      </c>
      <c r="E9582" s="72" t="s">
        <v>5761</v>
      </c>
      <c r="F9582" s="56" t="s">
        <v>5689</v>
      </c>
    </row>
    <row r="9583" spans="1:6" x14ac:dyDescent="0.25">
      <c r="A9583" s="56" t="s">
        <v>3140</v>
      </c>
      <c r="B9583" s="56" t="s">
        <v>5689</v>
      </c>
      <c r="C9583" s="56" t="s">
        <v>243</v>
      </c>
      <c r="D9583" s="57" t="s">
        <v>5769</v>
      </c>
      <c r="E9583" s="72" t="s">
        <v>5761</v>
      </c>
      <c r="F9583" s="56" t="s">
        <v>5689</v>
      </c>
    </row>
    <row r="9584" spans="1:6" x14ac:dyDescent="0.25">
      <c r="A9584" s="56" t="s">
        <v>4539</v>
      </c>
      <c r="B9584" s="56" t="s">
        <v>5689</v>
      </c>
      <c r="C9584" s="56" t="s">
        <v>243</v>
      </c>
      <c r="D9584" s="57" t="s">
        <v>5769</v>
      </c>
      <c r="E9584" s="72" t="s">
        <v>5761</v>
      </c>
      <c r="F9584" s="56" t="s">
        <v>5689</v>
      </c>
    </row>
    <row r="9585" spans="1:6" x14ac:dyDescent="0.25">
      <c r="A9585" s="56" t="s">
        <v>2840</v>
      </c>
      <c r="B9585" s="56" t="s">
        <v>5689</v>
      </c>
      <c r="C9585" s="56" t="s">
        <v>243</v>
      </c>
      <c r="D9585" s="57" t="s">
        <v>5769</v>
      </c>
      <c r="E9585" s="72" t="s">
        <v>5761</v>
      </c>
      <c r="F9585" s="56" t="s">
        <v>5689</v>
      </c>
    </row>
    <row r="9586" spans="1:6" x14ac:dyDescent="0.25">
      <c r="A9586" s="56" t="s">
        <v>362</v>
      </c>
      <c r="B9586" s="56" t="s">
        <v>5689</v>
      </c>
      <c r="C9586" s="56" t="s">
        <v>243</v>
      </c>
      <c r="D9586" s="57" t="s">
        <v>5769</v>
      </c>
      <c r="E9586" s="72" t="s">
        <v>5761</v>
      </c>
      <c r="F9586" s="56" t="s">
        <v>5689</v>
      </c>
    </row>
    <row r="9587" spans="1:6" x14ac:dyDescent="0.25">
      <c r="A9587" s="56" t="s">
        <v>363</v>
      </c>
      <c r="B9587" s="56" t="s">
        <v>5689</v>
      </c>
      <c r="C9587" s="56" t="s">
        <v>243</v>
      </c>
      <c r="D9587" s="57" t="s">
        <v>5769</v>
      </c>
      <c r="E9587" s="72" t="s">
        <v>5761</v>
      </c>
      <c r="F9587" s="56" t="s">
        <v>5689</v>
      </c>
    </row>
    <row r="9588" spans="1:6" x14ac:dyDescent="0.25">
      <c r="A9588" s="56" t="s">
        <v>4771</v>
      </c>
      <c r="B9588" s="56" t="s">
        <v>5689</v>
      </c>
      <c r="C9588" s="56" t="s">
        <v>243</v>
      </c>
      <c r="D9588" s="57" t="s">
        <v>5769</v>
      </c>
      <c r="E9588" s="72" t="s">
        <v>5761</v>
      </c>
      <c r="F9588" s="56" t="s">
        <v>5689</v>
      </c>
    </row>
    <row r="9589" spans="1:6" x14ac:dyDescent="0.25">
      <c r="A9589" s="56" t="s">
        <v>3793</v>
      </c>
      <c r="B9589" s="56" t="s">
        <v>5689</v>
      </c>
      <c r="C9589" s="56" t="s">
        <v>243</v>
      </c>
      <c r="D9589" s="57" t="s">
        <v>5769</v>
      </c>
      <c r="E9589" s="72" t="s">
        <v>5761</v>
      </c>
      <c r="F9589" s="56" t="s">
        <v>5689</v>
      </c>
    </row>
    <row r="9590" spans="1:6" x14ac:dyDescent="0.25">
      <c r="A9590" s="56" t="s">
        <v>3908</v>
      </c>
      <c r="B9590" s="56" t="s">
        <v>5689</v>
      </c>
      <c r="C9590" s="56" t="s">
        <v>243</v>
      </c>
      <c r="D9590" s="57" t="s">
        <v>5769</v>
      </c>
      <c r="E9590" s="72" t="s">
        <v>5761</v>
      </c>
      <c r="F9590" s="56" t="s">
        <v>5689</v>
      </c>
    </row>
    <row r="9591" spans="1:6" x14ac:dyDescent="0.25">
      <c r="A9591" s="56" t="s">
        <v>222</v>
      </c>
      <c r="B9591" s="56" t="s">
        <v>5689</v>
      </c>
      <c r="C9591" s="56" t="s">
        <v>243</v>
      </c>
      <c r="D9591" s="57" t="s">
        <v>5769</v>
      </c>
      <c r="E9591" s="72" t="s">
        <v>5761</v>
      </c>
      <c r="F9591" s="56" t="s">
        <v>5689</v>
      </c>
    </row>
    <row r="9592" spans="1:6" x14ac:dyDescent="0.25">
      <c r="A9592" s="56" t="s">
        <v>5332</v>
      </c>
      <c r="B9592" s="56" t="s">
        <v>5689</v>
      </c>
      <c r="C9592" s="56" t="s">
        <v>243</v>
      </c>
      <c r="D9592" s="57" t="s">
        <v>5769</v>
      </c>
      <c r="E9592" s="72" t="s">
        <v>5761</v>
      </c>
      <c r="F9592" s="56" t="s">
        <v>5689</v>
      </c>
    </row>
    <row r="9593" spans="1:6" x14ac:dyDescent="0.25">
      <c r="A9593" s="56" t="s">
        <v>2844</v>
      </c>
      <c r="B9593" s="56" t="s">
        <v>5689</v>
      </c>
      <c r="C9593" s="56" t="s">
        <v>243</v>
      </c>
      <c r="D9593" s="57" t="s">
        <v>5769</v>
      </c>
      <c r="E9593" s="72" t="s">
        <v>5761</v>
      </c>
      <c r="F9593" s="56" t="s">
        <v>5689</v>
      </c>
    </row>
    <row r="9594" spans="1:6" x14ac:dyDescent="0.25">
      <c r="A9594" s="56" t="s">
        <v>4573</v>
      </c>
      <c r="B9594" s="56" t="s">
        <v>5689</v>
      </c>
      <c r="C9594" s="56" t="s">
        <v>243</v>
      </c>
      <c r="D9594" s="57" t="s">
        <v>5769</v>
      </c>
      <c r="E9594" s="72" t="s">
        <v>5761</v>
      </c>
      <c r="F9594" s="56" t="s">
        <v>5689</v>
      </c>
    </row>
    <row r="9595" spans="1:6" x14ac:dyDescent="0.25">
      <c r="A9595" s="56" t="s">
        <v>5326</v>
      </c>
      <c r="B9595" s="56" t="s">
        <v>5689</v>
      </c>
      <c r="C9595" s="56" t="s">
        <v>243</v>
      </c>
      <c r="D9595" s="57" t="s">
        <v>5769</v>
      </c>
      <c r="E9595" s="72" t="s">
        <v>5761</v>
      </c>
      <c r="F9595" s="56" t="s">
        <v>5689</v>
      </c>
    </row>
    <row r="9596" spans="1:6" x14ac:dyDescent="0.25">
      <c r="A9596" s="56" t="s">
        <v>642</v>
      </c>
      <c r="B9596" s="56" t="s">
        <v>5689</v>
      </c>
      <c r="C9596" s="56" t="s">
        <v>243</v>
      </c>
      <c r="D9596" s="57" t="s">
        <v>5769</v>
      </c>
      <c r="E9596" s="72" t="s">
        <v>5761</v>
      </c>
      <c r="F9596" s="56" t="s">
        <v>5689</v>
      </c>
    </row>
    <row r="9597" spans="1:6" x14ac:dyDescent="0.25">
      <c r="A9597" s="56" t="s">
        <v>296</v>
      </c>
      <c r="B9597" s="56" t="s">
        <v>5689</v>
      </c>
      <c r="C9597" s="56" t="s">
        <v>243</v>
      </c>
      <c r="D9597" s="57" t="s">
        <v>5769</v>
      </c>
      <c r="E9597" s="72" t="s">
        <v>5761</v>
      </c>
      <c r="F9597" s="56" t="s">
        <v>5689</v>
      </c>
    </row>
    <row r="9598" spans="1:6" x14ac:dyDescent="0.25">
      <c r="A9598" s="56" t="s">
        <v>4555</v>
      </c>
      <c r="B9598" s="56" t="s">
        <v>5689</v>
      </c>
      <c r="C9598" s="56" t="s">
        <v>243</v>
      </c>
      <c r="D9598" s="57" t="s">
        <v>5769</v>
      </c>
      <c r="E9598" s="72" t="s">
        <v>5761</v>
      </c>
      <c r="F9598" s="56" t="s">
        <v>5689</v>
      </c>
    </row>
    <row r="9599" spans="1:6" x14ac:dyDescent="0.25">
      <c r="A9599" s="56" t="s">
        <v>5333</v>
      </c>
      <c r="B9599" s="56" t="s">
        <v>5689</v>
      </c>
      <c r="C9599" s="56" t="s">
        <v>243</v>
      </c>
      <c r="D9599" s="57" t="s">
        <v>5769</v>
      </c>
      <c r="E9599" s="72" t="s">
        <v>5761</v>
      </c>
      <c r="F9599" s="56" t="s">
        <v>5689</v>
      </c>
    </row>
    <row r="9600" spans="1:6" x14ac:dyDescent="0.25">
      <c r="A9600" s="56" t="s">
        <v>4918</v>
      </c>
      <c r="B9600" s="56" t="s">
        <v>5689</v>
      </c>
      <c r="C9600" s="56" t="s">
        <v>243</v>
      </c>
      <c r="D9600" s="57" t="s">
        <v>5769</v>
      </c>
      <c r="E9600" s="72" t="s">
        <v>5761</v>
      </c>
      <c r="F9600" s="56" t="s">
        <v>5689</v>
      </c>
    </row>
    <row r="9601" spans="1:6" x14ac:dyDescent="0.25">
      <c r="A9601" s="56" t="s">
        <v>372</v>
      </c>
      <c r="B9601" s="56" t="s">
        <v>5689</v>
      </c>
      <c r="C9601" s="56" t="s">
        <v>243</v>
      </c>
      <c r="D9601" s="57" t="s">
        <v>5769</v>
      </c>
      <c r="E9601" s="72" t="s">
        <v>5761</v>
      </c>
      <c r="F9601" s="56" t="s">
        <v>5689</v>
      </c>
    </row>
    <row r="9602" spans="1:6" x14ac:dyDescent="0.25">
      <c r="A9602" s="56" t="s">
        <v>2846</v>
      </c>
      <c r="B9602" s="56" t="s">
        <v>5689</v>
      </c>
      <c r="C9602" s="56" t="s">
        <v>5778</v>
      </c>
      <c r="D9602" s="57" t="s">
        <v>5769</v>
      </c>
      <c r="E9602" s="72" t="s">
        <v>5761</v>
      </c>
      <c r="F9602" s="56" t="s">
        <v>5689</v>
      </c>
    </row>
    <row r="9603" spans="1:6" x14ac:dyDescent="0.25">
      <c r="A9603" s="56" t="s">
        <v>4706</v>
      </c>
      <c r="B9603" s="56" t="s">
        <v>5689</v>
      </c>
      <c r="C9603" s="56" t="s">
        <v>5778</v>
      </c>
      <c r="D9603" s="57" t="s">
        <v>5769</v>
      </c>
      <c r="E9603" s="72" t="s">
        <v>5761</v>
      </c>
      <c r="F9603" s="56" t="s">
        <v>5689</v>
      </c>
    </row>
    <row r="9604" spans="1:6" x14ac:dyDescent="0.25">
      <c r="A9604" s="56" t="s">
        <v>677</v>
      </c>
      <c r="B9604" s="56" t="s">
        <v>5689</v>
      </c>
      <c r="C9604" s="56" t="s">
        <v>5778</v>
      </c>
      <c r="D9604" s="57" t="s">
        <v>5769</v>
      </c>
      <c r="E9604" s="72" t="s">
        <v>5761</v>
      </c>
      <c r="F9604" s="56" t="s">
        <v>5689</v>
      </c>
    </row>
    <row r="9605" spans="1:6" x14ac:dyDescent="0.25">
      <c r="A9605" s="56" t="s">
        <v>646</v>
      </c>
      <c r="B9605" s="56" t="s">
        <v>5689</v>
      </c>
      <c r="C9605" s="56" t="s">
        <v>5778</v>
      </c>
      <c r="D9605" s="57" t="s">
        <v>5769</v>
      </c>
      <c r="E9605" s="72" t="s">
        <v>5761</v>
      </c>
      <c r="F9605" s="56" t="s">
        <v>5689</v>
      </c>
    </row>
    <row r="9606" spans="1:6" x14ac:dyDescent="0.25">
      <c r="A9606" s="56" t="s">
        <v>617</v>
      </c>
      <c r="B9606" s="56" t="s">
        <v>5689</v>
      </c>
      <c r="C9606" s="56" t="s">
        <v>5778</v>
      </c>
      <c r="D9606" s="57" t="s">
        <v>5769</v>
      </c>
      <c r="E9606" s="72" t="s">
        <v>5761</v>
      </c>
      <c r="F9606" s="56" t="s">
        <v>5689</v>
      </c>
    </row>
    <row r="9607" spans="1:6" x14ac:dyDescent="0.25">
      <c r="A9607" s="56" t="s">
        <v>5203</v>
      </c>
      <c r="B9607" s="56" t="s">
        <v>5689</v>
      </c>
      <c r="C9607" s="56" t="s">
        <v>5778</v>
      </c>
      <c r="D9607" s="57" t="s">
        <v>5769</v>
      </c>
      <c r="E9607" s="72" t="s">
        <v>5761</v>
      </c>
      <c r="F9607" s="56" t="s">
        <v>5689</v>
      </c>
    </row>
    <row r="9608" spans="1:6" x14ac:dyDescent="0.25">
      <c r="A9608" s="56" t="s">
        <v>4355</v>
      </c>
      <c r="B9608" s="56" t="s">
        <v>5689</v>
      </c>
      <c r="C9608" s="56" t="s">
        <v>5778</v>
      </c>
      <c r="D9608" s="57" t="s">
        <v>5769</v>
      </c>
      <c r="E9608" s="72" t="s">
        <v>5761</v>
      </c>
      <c r="F9608" s="56" t="s">
        <v>5689</v>
      </c>
    </row>
    <row r="9609" spans="1:6" x14ac:dyDescent="0.25">
      <c r="A9609" s="56" t="s">
        <v>5334</v>
      </c>
      <c r="B9609" s="56" t="s">
        <v>5689</v>
      </c>
      <c r="C9609" s="56" t="s">
        <v>5778</v>
      </c>
      <c r="D9609" s="57" t="s">
        <v>5769</v>
      </c>
      <c r="E9609" s="72" t="s">
        <v>5761</v>
      </c>
      <c r="F9609" s="56" t="s">
        <v>5689</v>
      </c>
    </row>
    <row r="9610" spans="1:6" x14ac:dyDescent="0.25">
      <c r="A9610" s="56" t="s">
        <v>471</v>
      </c>
      <c r="B9610" s="56" t="s">
        <v>5689</v>
      </c>
      <c r="C9610" s="56" t="s">
        <v>5778</v>
      </c>
      <c r="D9610" s="57" t="s">
        <v>5769</v>
      </c>
      <c r="E9610" s="72" t="s">
        <v>5761</v>
      </c>
      <c r="F9610" s="56" t="s">
        <v>5689</v>
      </c>
    </row>
    <row r="9611" spans="1:6" x14ac:dyDescent="0.25">
      <c r="A9611" s="56" t="s">
        <v>4577</v>
      </c>
      <c r="B9611" s="56" t="s">
        <v>5689</v>
      </c>
      <c r="C9611" s="56" t="s">
        <v>5778</v>
      </c>
      <c r="D9611" s="57" t="s">
        <v>5769</v>
      </c>
      <c r="E9611" s="72" t="s">
        <v>5761</v>
      </c>
      <c r="F9611" s="56" t="s">
        <v>5689</v>
      </c>
    </row>
    <row r="9612" spans="1:6" x14ac:dyDescent="0.25">
      <c r="A9612" s="56" t="s">
        <v>564</v>
      </c>
      <c r="B9612" s="56" t="s">
        <v>5689</v>
      </c>
      <c r="C9612" s="56" t="s">
        <v>5778</v>
      </c>
      <c r="D9612" s="57" t="s">
        <v>5769</v>
      </c>
      <c r="E9612" s="72" t="s">
        <v>5761</v>
      </c>
      <c r="F9612" s="56" t="s">
        <v>5689</v>
      </c>
    </row>
    <row r="9613" spans="1:6" x14ac:dyDescent="0.25">
      <c r="A9613" s="56" t="s">
        <v>5327</v>
      </c>
      <c r="B9613" s="56" t="s">
        <v>5689</v>
      </c>
      <c r="C9613" s="56" t="s">
        <v>5778</v>
      </c>
      <c r="D9613" s="57" t="s">
        <v>5769</v>
      </c>
      <c r="E9613" s="72" t="s">
        <v>5761</v>
      </c>
      <c r="F9613" s="56" t="s">
        <v>5689</v>
      </c>
    </row>
    <row r="9614" spans="1:6" x14ac:dyDescent="0.25">
      <c r="A9614" s="56" t="s">
        <v>4557</v>
      </c>
      <c r="B9614" s="56" t="s">
        <v>5689</v>
      </c>
      <c r="C9614" s="56" t="s">
        <v>5778</v>
      </c>
      <c r="D9614" s="57" t="s">
        <v>5769</v>
      </c>
      <c r="E9614" s="72" t="s">
        <v>5761</v>
      </c>
      <c r="F9614" s="56" t="s">
        <v>5689</v>
      </c>
    </row>
    <row r="9615" spans="1:6" x14ac:dyDescent="0.25">
      <c r="A9615" s="56" t="s">
        <v>268</v>
      </c>
      <c r="B9615" s="56" t="s">
        <v>5689</v>
      </c>
      <c r="C9615" s="56" t="s">
        <v>5778</v>
      </c>
      <c r="D9615" s="57" t="s">
        <v>5769</v>
      </c>
      <c r="E9615" s="72" t="s">
        <v>5761</v>
      </c>
      <c r="F9615" s="56" t="s">
        <v>5689</v>
      </c>
    </row>
    <row r="9616" spans="1:6" x14ac:dyDescent="0.25">
      <c r="A9616" s="56" t="s">
        <v>2849</v>
      </c>
      <c r="B9616" s="56" t="s">
        <v>5689</v>
      </c>
      <c r="C9616" s="56" t="s">
        <v>5778</v>
      </c>
      <c r="D9616" s="57" t="s">
        <v>5769</v>
      </c>
      <c r="E9616" s="72" t="s">
        <v>5761</v>
      </c>
      <c r="F9616" s="56" t="s">
        <v>5689</v>
      </c>
    </row>
    <row r="9617" spans="1:6" x14ac:dyDescent="0.25">
      <c r="A9617" s="56" t="s">
        <v>339</v>
      </c>
      <c r="B9617" s="56" t="s">
        <v>5689</v>
      </c>
      <c r="C9617" s="56" t="s">
        <v>5778</v>
      </c>
      <c r="D9617" s="57" t="s">
        <v>5769</v>
      </c>
      <c r="E9617" s="72" t="s">
        <v>5761</v>
      </c>
      <c r="F9617" s="56" t="s">
        <v>5689</v>
      </c>
    </row>
    <row r="9618" spans="1:6" x14ac:dyDescent="0.25">
      <c r="A9618" s="56" t="s">
        <v>4676</v>
      </c>
      <c r="B9618" s="56" t="s">
        <v>5689</v>
      </c>
      <c r="C9618" s="56" t="s">
        <v>5778</v>
      </c>
      <c r="D9618" s="57" t="s">
        <v>5769</v>
      </c>
      <c r="E9618" s="72" t="s">
        <v>5761</v>
      </c>
      <c r="F9618" s="56" t="s">
        <v>5689</v>
      </c>
    </row>
    <row r="9619" spans="1:6" x14ac:dyDescent="0.25">
      <c r="A9619" s="56" t="s">
        <v>4007</v>
      </c>
      <c r="B9619" s="56" t="s">
        <v>5689</v>
      </c>
      <c r="C9619" s="56" t="s">
        <v>5778</v>
      </c>
      <c r="D9619" s="57" t="s">
        <v>5769</v>
      </c>
      <c r="E9619" s="72" t="s">
        <v>5761</v>
      </c>
      <c r="F9619" s="56" t="s">
        <v>5689</v>
      </c>
    </row>
    <row r="9620" spans="1:6" x14ac:dyDescent="0.25">
      <c r="A9620" s="56" t="s">
        <v>5336</v>
      </c>
      <c r="B9620" s="56" t="s">
        <v>5689</v>
      </c>
      <c r="C9620" s="56" t="s">
        <v>5778</v>
      </c>
      <c r="D9620" s="57" t="s">
        <v>5769</v>
      </c>
      <c r="E9620" s="72" t="s">
        <v>5761</v>
      </c>
      <c r="F9620" s="56" t="s">
        <v>5689</v>
      </c>
    </row>
    <row r="9621" spans="1:6" x14ac:dyDescent="0.25">
      <c r="A9621" s="56" t="s">
        <v>5337</v>
      </c>
      <c r="B9621" s="56" t="s">
        <v>5689</v>
      </c>
      <c r="C9621" s="56" t="s">
        <v>5778</v>
      </c>
      <c r="D9621" s="57" t="s">
        <v>5769</v>
      </c>
      <c r="E9621" s="72" t="s">
        <v>5761</v>
      </c>
      <c r="F9621" s="56" t="s">
        <v>5689</v>
      </c>
    </row>
    <row r="9622" spans="1:6" x14ac:dyDescent="0.25">
      <c r="A9622" s="56" t="s">
        <v>2850</v>
      </c>
      <c r="B9622" s="56" t="s">
        <v>5689</v>
      </c>
      <c r="C9622" s="56" t="s">
        <v>5778</v>
      </c>
      <c r="D9622" s="57" t="s">
        <v>5769</v>
      </c>
      <c r="E9622" s="72" t="s">
        <v>5761</v>
      </c>
      <c r="F9622" s="56" t="s">
        <v>5689</v>
      </c>
    </row>
    <row r="9623" spans="1:6" x14ac:dyDescent="0.25">
      <c r="A9623" s="56" t="s">
        <v>591</v>
      </c>
      <c r="B9623" s="56" t="s">
        <v>5689</v>
      </c>
      <c r="C9623" s="56" t="s">
        <v>5778</v>
      </c>
      <c r="D9623" s="57" t="s">
        <v>5769</v>
      </c>
      <c r="E9623" s="72" t="s">
        <v>5761</v>
      </c>
      <c r="F9623" s="56" t="s">
        <v>5689</v>
      </c>
    </row>
    <row r="9624" spans="1:6" x14ac:dyDescent="0.25">
      <c r="A9624" s="56" t="s">
        <v>4604</v>
      </c>
      <c r="B9624" s="56" t="s">
        <v>5689</v>
      </c>
      <c r="C9624" s="56" t="s">
        <v>5778</v>
      </c>
      <c r="D9624" s="57" t="s">
        <v>5769</v>
      </c>
      <c r="E9624" s="72" t="s">
        <v>5761</v>
      </c>
      <c r="F9624" s="56" t="s">
        <v>5689</v>
      </c>
    </row>
    <row r="9625" spans="1:6" x14ac:dyDescent="0.25">
      <c r="A9625" s="56" t="s">
        <v>5319</v>
      </c>
      <c r="B9625" s="56" t="s">
        <v>5689</v>
      </c>
      <c r="C9625" s="56" t="s">
        <v>5778</v>
      </c>
      <c r="D9625" s="57" t="s">
        <v>5769</v>
      </c>
      <c r="E9625" s="72" t="s">
        <v>5761</v>
      </c>
      <c r="F9625" s="56" t="s">
        <v>5689</v>
      </c>
    </row>
    <row r="9626" spans="1:6" x14ac:dyDescent="0.25">
      <c r="A9626" s="56" t="s">
        <v>276</v>
      </c>
      <c r="B9626" s="56" t="s">
        <v>5689</v>
      </c>
      <c r="C9626" s="56" t="s">
        <v>5778</v>
      </c>
      <c r="D9626" s="57" t="s">
        <v>5769</v>
      </c>
      <c r="E9626" s="72" t="s">
        <v>5761</v>
      </c>
      <c r="F9626" s="56" t="s">
        <v>5689</v>
      </c>
    </row>
    <row r="9627" spans="1:6" x14ac:dyDescent="0.25">
      <c r="A9627" s="56" t="s">
        <v>683</v>
      </c>
      <c r="B9627" s="56" t="s">
        <v>5689</v>
      </c>
      <c r="C9627" s="56" t="s">
        <v>5778</v>
      </c>
      <c r="D9627" s="57" t="s">
        <v>5769</v>
      </c>
      <c r="E9627" s="72" t="s">
        <v>5761</v>
      </c>
      <c r="F9627" s="56" t="s">
        <v>5689</v>
      </c>
    </row>
    <row r="9628" spans="1:6" x14ac:dyDescent="0.25">
      <c r="A9628" s="56" t="s">
        <v>5214</v>
      </c>
      <c r="B9628" s="56" t="s">
        <v>5689</v>
      </c>
      <c r="C9628" s="56" t="s">
        <v>5778</v>
      </c>
      <c r="D9628" s="57" t="s">
        <v>5769</v>
      </c>
      <c r="E9628" s="72" t="s">
        <v>5761</v>
      </c>
      <c r="F9628" s="56" t="s">
        <v>5689</v>
      </c>
    </row>
    <row r="9629" spans="1:6" x14ac:dyDescent="0.25">
      <c r="A9629" s="56" t="s">
        <v>344</v>
      </c>
      <c r="B9629" s="56" t="s">
        <v>5689</v>
      </c>
      <c r="C9629" s="56" t="s">
        <v>5778</v>
      </c>
      <c r="D9629" s="57" t="s">
        <v>5769</v>
      </c>
      <c r="E9629" s="72" t="s">
        <v>5761</v>
      </c>
      <c r="F9629" s="56" t="s">
        <v>5689</v>
      </c>
    </row>
    <row r="9630" spans="1:6" x14ac:dyDescent="0.25">
      <c r="A9630" s="56" t="s">
        <v>4476</v>
      </c>
      <c r="B9630" s="56" t="s">
        <v>5689</v>
      </c>
      <c r="C9630" s="56" t="s">
        <v>5778</v>
      </c>
      <c r="D9630" s="57" t="s">
        <v>5769</v>
      </c>
      <c r="E9630" s="72" t="s">
        <v>5761</v>
      </c>
      <c r="F9630" s="56" t="s">
        <v>5689</v>
      </c>
    </row>
    <row r="9631" spans="1:6" x14ac:dyDescent="0.25">
      <c r="A9631" s="56" t="s">
        <v>654</v>
      </c>
      <c r="B9631" s="56" t="s">
        <v>5689</v>
      </c>
      <c r="C9631" s="56" t="s">
        <v>5778</v>
      </c>
      <c r="D9631" s="57" t="s">
        <v>5769</v>
      </c>
      <c r="E9631" s="72" t="s">
        <v>5761</v>
      </c>
      <c r="F9631" s="56" t="s">
        <v>5689</v>
      </c>
    </row>
    <row r="9632" spans="1:6" x14ac:dyDescent="0.25">
      <c r="A9632" s="56" t="s">
        <v>4560</v>
      </c>
      <c r="B9632" s="56" t="s">
        <v>5689</v>
      </c>
      <c r="C9632" s="56" t="s">
        <v>5778</v>
      </c>
      <c r="D9632" s="57" t="s">
        <v>5769</v>
      </c>
      <c r="E9632" s="72" t="s">
        <v>5761</v>
      </c>
      <c r="F9632" s="56" t="s">
        <v>5689</v>
      </c>
    </row>
    <row r="9633" spans="1:6" x14ac:dyDescent="0.25">
      <c r="A9633" s="56" t="s">
        <v>593</v>
      </c>
      <c r="B9633" s="56" t="s">
        <v>5689</v>
      </c>
      <c r="C9633" s="56" t="s">
        <v>5778</v>
      </c>
      <c r="D9633" s="57" t="s">
        <v>5769</v>
      </c>
      <c r="E9633" s="72" t="s">
        <v>5761</v>
      </c>
      <c r="F9633" s="56" t="s">
        <v>5689</v>
      </c>
    </row>
    <row r="9634" spans="1:6" x14ac:dyDescent="0.25">
      <c r="A9634" s="56" t="s">
        <v>452</v>
      </c>
      <c r="B9634" s="56" t="s">
        <v>5689</v>
      </c>
      <c r="C9634" s="56" t="s">
        <v>5778</v>
      </c>
      <c r="D9634" s="57" t="s">
        <v>5769</v>
      </c>
      <c r="E9634" s="72" t="s">
        <v>5761</v>
      </c>
      <c r="F9634" s="56" t="s">
        <v>5689</v>
      </c>
    </row>
    <row r="9635" spans="1:6" x14ac:dyDescent="0.25">
      <c r="A9635" s="56" t="s">
        <v>455</v>
      </c>
      <c r="B9635" s="56" t="s">
        <v>5689</v>
      </c>
      <c r="C9635" s="56" t="s">
        <v>5778</v>
      </c>
      <c r="D9635" s="57" t="s">
        <v>5769</v>
      </c>
      <c r="E9635" s="72" t="s">
        <v>5761</v>
      </c>
      <c r="F9635" s="56" t="s">
        <v>5689</v>
      </c>
    </row>
    <row r="9636" spans="1:6" x14ac:dyDescent="0.25">
      <c r="A9636" s="56" t="s">
        <v>349</v>
      </c>
      <c r="B9636" s="56" t="s">
        <v>5690</v>
      </c>
      <c r="C9636" s="56" t="s">
        <v>5781</v>
      </c>
      <c r="D9636" s="57" t="s">
        <v>5769</v>
      </c>
      <c r="E9636" s="72" t="s">
        <v>5761</v>
      </c>
      <c r="F9636" s="56" t="s">
        <v>5690</v>
      </c>
    </row>
    <row r="9637" spans="1:6" x14ac:dyDescent="0.25">
      <c r="A9637" s="56" t="s">
        <v>203</v>
      </c>
      <c r="B9637" s="56" t="s">
        <v>5690</v>
      </c>
      <c r="C9637" s="56" t="s">
        <v>5781</v>
      </c>
      <c r="D9637" s="57" t="s">
        <v>5769</v>
      </c>
      <c r="E9637" s="72" t="s">
        <v>5761</v>
      </c>
      <c r="F9637" s="56" t="s">
        <v>5690</v>
      </c>
    </row>
    <row r="9638" spans="1:6" x14ac:dyDescent="0.25">
      <c r="A9638" s="56" t="s">
        <v>426</v>
      </c>
      <c r="B9638" s="56" t="s">
        <v>5690</v>
      </c>
      <c r="C9638" s="56" t="s">
        <v>5781</v>
      </c>
      <c r="D9638" s="57" t="s">
        <v>5769</v>
      </c>
      <c r="E9638" s="72" t="s">
        <v>5761</v>
      </c>
      <c r="F9638" s="56" t="s">
        <v>5690</v>
      </c>
    </row>
    <row r="9639" spans="1:6" x14ac:dyDescent="0.25">
      <c r="A9639" s="56" t="s">
        <v>4914</v>
      </c>
      <c r="B9639" s="56" t="s">
        <v>5690</v>
      </c>
      <c r="C9639" s="56" t="s">
        <v>5781</v>
      </c>
      <c r="D9639" s="57" t="s">
        <v>5769</v>
      </c>
      <c r="E9639" s="72" t="s">
        <v>5761</v>
      </c>
      <c r="F9639" s="56" t="s">
        <v>5690</v>
      </c>
    </row>
    <row r="9640" spans="1:6" x14ac:dyDescent="0.25">
      <c r="A9640" s="56" t="s">
        <v>4655</v>
      </c>
      <c r="B9640" s="56" t="s">
        <v>5690</v>
      </c>
      <c r="C9640" s="56" t="s">
        <v>5781</v>
      </c>
      <c r="D9640" s="57" t="s">
        <v>5769</v>
      </c>
      <c r="E9640" s="72" t="s">
        <v>5761</v>
      </c>
      <c r="F9640" s="56" t="s">
        <v>5690</v>
      </c>
    </row>
    <row r="9641" spans="1:6" x14ac:dyDescent="0.25">
      <c r="A9641" s="56" t="s">
        <v>4608</v>
      </c>
      <c r="B9641" s="56" t="s">
        <v>5690</v>
      </c>
      <c r="C9641" s="56" t="s">
        <v>5781</v>
      </c>
      <c r="D9641" s="57" t="s">
        <v>5769</v>
      </c>
      <c r="E9641" s="72" t="s">
        <v>5761</v>
      </c>
      <c r="F9641" s="56" t="s">
        <v>5690</v>
      </c>
    </row>
    <row r="9642" spans="1:6" x14ac:dyDescent="0.25">
      <c r="A9642" s="56" t="s">
        <v>3954</v>
      </c>
      <c r="B9642" s="56" t="s">
        <v>5690</v>
      </c>
      <c r="C9642" s="56" t="s">
        <v>5781</v>
      </c>
      <c r="D9642" s="57" t="s">
        <v>5769</v>
      </c>
      <c r="E9642" s="72" t="s">
        <v>5761</v>
      </c>
      <c r="F9642" s="56" t="s">
        <v>5690</v>
      </c>
    </row>
    <row r="9643" spans="1:6" x14ac:dyDescent="0.25">
      <c r="A9643" s="56" t="s">
        <v>600</v>
      </c>
      <c r="B9643" s="56" t="s">
        <v>5690</v>
      </c>
      <c r="C9643" s="56" t="s">
        <v>5781</v>
      </c>
      <c r="D9643" s="57" t="s">
        <v>5769</v>
      </c>
      <c r="E9643" s="72" t="s">
        <v>5761</v>
      </c>
      <c r="F9643" s="56" t="s">
        <v>5690</v>
      </c>
    </row>
    <row r="9644" spans="1:6" x14ac:dyDescent="0.25">
      <c r="A9644" s="56" t="s">
        <v>247</v>
      </c>
      <c r="B9644" s="56" t="s">
        <v>5690</v>
      </c>
      <c r="C9644" s="56" t="s">
        <v>5781</v>
      </c>
      <c r="D9644" s="57" t="s">
        <v>5769</v>
      </c>
      <c r="E9644" s="72" t="s">
        <v>5761</v>
      </c>
      <c r="F9644" s="56" t="s">
        <v>5690</v>
      </c>
    </row>
    <row r="9645" spans="1:6" x14ac:dyDescent="0.25">
      <c r="A9645" s="56" t="s">
        <v>4320</v>
      </c>
      <c r="B9645" s="56" t="s">
        <v>5690</v>
      </c>
      <c r="C9645" s="56" t="s">
        <v>5781</v>
      </c>
      <c r="D9645" s="57" t="s">
        <v>5769</v>
      </c>
      <c r="E9645" s="72" t="s">
        <v>5761</v>
      </c>
      <c r="F9645" s="56" t="s">
        <v>5690</v>
      </c>
    </row>
    <row r="9646" spans="1:6" x14ac:dyDescent="0.25">
      <c r="A9646" s="56" t="s">
        <v>4593</v>
      </c>
      <c r="B9646" s="56" t="s">
        <v>5690</v>
      </c>
      <c r="C9646" s="56" t="s">
        <v>5781</v>
      </c>
      <c r="D9646" s="57" t="s">
        <v>5769</v>
      </c>
      <c r="E9646" s="72" t="s">
        <v>5761</v>
      </c>
      <c r="F9646" s="56" t="s">
        <v>5690</v>
      </c>
    </row>
    <row r="9647" spans="1:6" x14ac:dyDescent="0.25">
      <c r="A9647" s="56" t="s">
        <v>321</v>
      </c>
      <c r="B9647" s="56" t="s">
        <v>5690</v>
      </c>
      <c r="C9647" s="56" t="s">
        <v>5781</v>
      </c>
      <c r="D9647" s="57" t="s">
        <v>5769</v>
      </c>
      <c r="E9647" s="72" t="s">
        <v>5761</v>
      </c>
      <c r="F9647" s="56" t="s">
        <v>5690</v>
      </c>
    </row>
    <row r="9648" spans="1:6" x14ac:dyDescent="0.25">
      <c r="A9648" s="56" t="s">
        <v>4611</v>
      </c>
      <c r="B9648" s="56" t="s">
        <v>5690</v>
      </c>
      <c r="C9648" s="56" t="s">
        <v>5781</v>
      </c>
      <c r="D9648" s="57" t="s">
        <v>5769</v>
      </c>
      <c r="E9648" s="72" t="s">
        <v>5761</v>
      </c>
      <c r="F9648" s="56" t="s">
        <v>5690</v>
      </c>
    </row>
    <row r="9649" spans="1:6" x14ac:dyDescent="0.25">
      <c r="A9649" s="56" t="s">
        <v>4427</v>
      </c>
      <c r="B9649" s="56" t="s">
        <v>5690</v>
      </c>
      <c r="C9649" s="56" t="s">
        <v>5781</v>
      </c>
      <c r="D9649" s="57" t="s">
        <v>5769</v>
      </c>
      <c r="E9649" s="72" t="s">
        <v>5761</v>
      </c>
      <c r="F9649" s="56" t="s">
        <v>5690</v>
      </c>
    </row>
    <row r="9650" spans="1:6" x14ac:dyDescent="0.25">
      <c r="A9650" s="56" t="s">
        <v>4657</v>
      </c>
      <c r="B9650" s="56" t="s">
        <v>5690</v>
      </c>
      <c r="C9650" s="56" t="s">
        <v>5781</v>
      </c>
      <c r="D9650" s="57" t="s">
        <v>5769</v>
      </c>
      <c r="E9650" s="72" t="s">
        <v>5761</v>
      </c>
      <c r="F9650" s="56" t="s">
        <v>5690</v>
      </c>
    </row>
    <row r="9651" spans="1:6" x14ac:dyDescent="0.25">
      <c r="A9651" s="56" t="s">
        <v>178</v>
      </c>
      <c r="B9651" s="56" t="s">
        <v>5690</v>
      </c>
      <c r="C9651" s="56" t="s">
        <v>5781</v>
      </c>
      <c r="D9651" s="57" t="s">
        <v>5769</v>
      </c>
      <c r="E9651" s="72" t="s">
        <v>5761</v>
      </c>
      <c r="F9651" s="56" t="s">
        <v>5690</v>
      </c>
    </row>
    <row r="9652" spans="1:6" x14ac:dyDescent="0.25">
      <c r="A9652" s="56" t="s">
        <v>324</v>
      </c>
      <c r="B9652" s="56" t="s">
        <v>5690</v>
      </c>
      <c r="C9652" s="56" t="s">
        <v>5781</v>
      </c>
      <c r="D9652" s="57" t="s">
        <v>5769</v>
      </c>
      <c r="E9652" s="72" t="s">
        <v>5761</v>
      </c>
      <c r="F9652" s="56" t="s">
        <v>5690</v>
      </c>
    </row>
    <row r="9653" spans="1:6" x14ac:dyDescent="0.25">
      <c r="A9653" s="56" t="s">
        <v>609</v>
      </c>
      <c r="B9653" s="56" t="s">
        <v>5690</v>
      </c>
      <c r="C9653" s="56" t="s">
        <v>5781</v>
      </c>
      <c r="D9653" s="57" t="s">
        <v>5769</v>
      </c>
      <c r="E9653" s="72" t="s">
        <v>5761</v>
      </c>
      <c r="F9653" s="56" t="s">
        <v>5690</v>
      </c>
    </row>
    <row r="9654" spans="1:6" x14ac:dyDescent="0.25">
      <c r="A9654" s="56" t="s">
        <v>4613</v>
      </c>
      <c r="B9654" s="56" t="s">
        <v>5690</v>
      </c>
      <c r="C9654" s="56" t="s">
        <v>5781</v>
      </c>
      <c r="D9654" s="57" t="s">
        <v>5769</v>
      </c>
      <c r="E9654" s="72" t="s">
        <v>5761</v>
      </c>
      <c r="F9654" s="56" t="s">
        <v>5690</v>
      </c>
    </row>
    <row r="9655" spans="1:6" x14ac:dyDescent="0.25">
      <c r="A9655" s="56" t="s">
        <v>361</v>
      </c>
      <c r="B9655" s="56" t="s">
        <v>5690</v>
      </c>
      <c r="C9655" s="56" t="s">
        <v>5781</v>
      </c>
      <c r="D9655" s="57" t="s">
        <v>5769</v>
      </c>
      <c r="E9655" s="72" t="s">
        <v>5761</v>
      </c>
      <c r="F9655" s="56" t="s">
        <v>5690</v>
      </c>
    </row>
    <row r="9656" spans="1:6" x14ac:dyDescent="0.25">
      <c r="A9656" s="56" t="s">
        <v>3957</v>
      </c>
      <c r="B9656" s="56" t="s">
        <v>5690</v>
      </c>
      <c r="C9656" s="56" t="s">
        <v>5781</v>
      </c>
      <c r="D9656" s="57" t="s">
        <v>5769</v>
      </c>
      <c r="E9656" s="72" t="s">
        <v>5761</v>
      </c>
      <c r="F9656" s="56" t="s">
        <v>5690</v>
      </c>
    </row>
    <row r="9657" spans="1:6" x14ac:dyDescent="0.25">
      <c r="A9657" s="56" t="s">
        <v>3893</v>
      </c>
      <c r="B9657" s="56" t="s">
        <v>5690</v>
      </c>
      <c r="C9657" s="56" t="s">
        <v>5781</v>
      </c>
      <c r="D9657" s="57" t="s">
        <v>5769</v>
      </c>
      <c r="E9657" s="72" t="s">
        <v>5761</v>
      </c>
      <c r="F9657" s="56" t="s">
        <v>5690</v>
      </c>
    </row>
    <row r="9658" spans="1:6" x14ac:dyDescent="0.25">
      <c r="A9658" s="56" t="s">
        <v>5325</v>
      </c>
      <c r="B9658" s="56" t="s">
        <v>5690</v>
      </c>
      <c r="C9658" s="56" t="s">
        <v>5781</v>
      </c>
      <c r="D9658" s="57" t="s">
        <v>5769</v>
      </c>
      <c r="E9658" s="72" t="s">
        <v>5761</v>
      </c>
      <c r="F9658" s="56" t="s">
        <v>5690</v>
      </c>
    </row>
    <row r="9659" spans="1:6" x14ac:dyDescent="0.25">
      <c r="A9659" s="56" t="s">
        <v>4704</v>
      </c>
      <c r="B9659" s="56" t="s">
        <v>5690</v>
      </c>
      <c r="C9659" s="56" t="s">
        <v>5781</v>
      </c>
      <c r="D9659" s="57" t="s">
        <v>5769</v>
      </c>
      <c r="E9659" s="72" t="s">
        <v>5761</v>
      </c>
      <c r="F9659" s="56" t="s">
        <v>5690</v>
      </c>
    </row>
    <row r="9660" spans="1:6" x14ac:dyDescent="0.25">
      <c r="A9660" s="56" t="s">
        <v>331</v>
      </c>
      <c r="B9660" s="56" t="s">
        <v>5690</v>
      </c>
      <c r="C9660" s="56" t="s">
        <v>5781</v>
      </c>
      <c r="D9660" s="57" t="s">
        <v>5769</v>
      </c>
      <c r="E9660" s="72" t="s">
        <v>5761</v>
      </c>
      <c r="F9660" s="56" t="s">
        <v>5690</v>
      </c>
    </row>
    <row r="9661" spans="1:6" x14ac:dyDescent="0.25">
      <c r="A9661" s="56" t="s">
        <v>4916</v>
      </c>
      <c r="B9661" s="56" t="s">
        <v>5690</v>
      </c>
      <c r="C9661" s="56" t="s">
        <v>5781</v>
      </c>
      <c r="D9661" s="57" t="s">
        <v>5769</v>
      </c>
      <c r="E9661" s="72" t="s">
        <v>5761</v>
      </c>
      <c r="F9661" s="56" t="s">
        <v>5690</v>
      </c>
    </row>
    <row r="9662" spans="1:6" x14ac:dyDescent="0.25">
      <c r="A9662" s="56" t="s">
        <v>4614</v>
      </c>
      <c r="B9662" s="56" t="s">
        <v>5690</v>
      </c>
      <c r="C9662" s="56" t="s">
        <v>5781</v>
      </c>
      <c r="D9662" s="57" t="s">
        <v>5769</v>
      </c>
      <c r="E9662" s="72" t="s">
        <v>5761</v>
      </c>
      <c r="F9662" s="56" t="s">
        <v>5690</v>
      </c>
    </row>
    <row r="9663" spans="1:6" x14ac:dyDescent="0.25">
      <c r="A9663" s="56" t="s">
        <v>4957</v>
      </c>
      <c r="B9663" s="56" t="s">
        <v>5690</v>
      </c>
      <c r="C9663" s="56" t="s">
        <v>5781</v>
      </c>
      <c r="D9663" s="57" t="s">
        <v>5769</v>
      </c>
      <c r="E9663" s="72" t="s">
        <v>5761</v>
      </c>
      <c r="F9663" s="56" t="s">
        <v>5690</v>
      </c>
    </row>
    <row r="9664" spans="1:6" x14ac:dyDescent="0.25">
      <c r="A9664" s="56" t="s">
        <v>615</v>
      </c>
      <c r="B9664" s="56" t="s">
        <v>5690</v>
      </c>
      <c r="C9664" s="56" t="s">
        <v>5781</v>
      </c>
      <c r="D9664" s="57" t="s">
        <v>5769</v>
      </c>
      <c r="E9664" s="72" t="s">
        <v>5761</v>
      </c>
      <c r="F9664" s="56" t="s">
        <v>5690</v>
      </c>
    </row>
    <row r="9665" spans="1:6" x14ac:dyDescent="0.25">
      <c r="A9665" s="56" t="s">
        <v>5246</v>
      </c>
      <c r="B9665" s="56" t="s">
        <v>5690</v>
      </c>
      <c r="C9665" s="56" t="s">
        <v>5781</v>
      </c>
      <c r="D9665" s="57" t="s">
        <v>5769</v>
      </c>
      <c r="E9665" s="72" t="s">
        <v>5761</v>
      </c>
      <c r="F9665" s="56" t="s">
        <v>5690</v>
      </c>
    </row>
    <row r="9666" spans="1:6" x14ac:dyDescent="0.25">
      <c r="A9666" s="56" t="s">
        <v>676</v>
      </c>
      <c r="B9666" s="56" t="s">
        <v>5690</v>
      </c>
      <c r="C9666" s="56" t="s">
        <v>5781</v>
      </c>
      <c r="D9666" s="57" t="s">
        <v>5769</v>
      </c>
      <c r="E9666" s="72" t="s">
        <v>5761</v>
      </c>
      <c r="F9666" s="56" t="s">
        <v>5690</v>
      </c>
    </row>
    <row r="9667" spans="1:6" x14ac:dyDescent="0.25">
      <c r="A9667" s="56" t="s">
        <v>257</v>
      </c>
      <c r="B9667" s="56" t="s">
        <v>5690</v>
      </c>
      <c r="C9667" s="56" t="s">
        <v>5781</v>
      </c>
      <c r="D9667" s="57" t="s">
        <v>5769</v>
      </c>
      <c r="E9667" s="72" t="s">
        <v>5761</v>
      </c>
      <c r="F9667" s="56" t="s">
        <v>5690</v>
      </c>
    </row>
    <row r="9668" spans="1:6" x14ac:dyDescent="0.25">
      <c r="A9668" s="56" t="s">
        <v>4663</v>
      </c>
      <c r="B9668" s="56" t="s">
        <v>5690</v>
      </c>
      <c r="C9668" s="56" t="s">
        <v>5781</v>
      </c>
      <c r="D9668" s="57" t="s">
        <v>5769</v>
      </c>
      <c r="E9668" s="72" t="s">
        <v>5761</v>
      </c>
      <c r="F9668" s="56" t="s">
        <v>5690</v>
      </c>
    </row>
    <row r="9669" spans="1:6" x14ac:dyDescent="0.25">
      <c r="A9669" s="56" t="s">
        <v>4959</v>
      </c>
      <c r="B9669" s="56" t="s">
        <v>5690</v>
      </c>
      <c r="C9669" s="56" t="s">
        <v>280</v>
      </c>
      <c r="D9669" s="57" t="s">
        <v>5769</v>
      </c>
      <c r="E9669" s="72" t="s">
        <v>5761</v>
      </c>
      <c r="F9669" s="56" t="s">
        <v>5690</v>
      </c>
    </row>
    <row r="9670" spans="1:6" x14ac:dyDescent="0.25">
      <c r="A9670" s="56" t="s">
        <v>4534</v>
      </c>
      <c r="B9670" s="56" t="s">
        <v>5690</v>
      </c>
      <c r="C9670" s="56" t="s">
        <v>280</v>
      </c>
      <c r="D9670" s="57" t="s">
        <v>5769</v>
      </c>
      <c r="E9670" s="72" t="s">
        <v>5761</v>
      </c>
      <c r="F9670" s="56" t="s">
        <v>5690</v>
      </c>
    </row>
    <row r="9671" spans="1:6" x14ac:dyDescent="0.25">
      <c r="A9671" s="56" t="s">
        <v>4324</v>
      </c>
      <c r="B9671" s="56" t="s">
        <v>5690</v>
      </c>
      <c r="C9671" s="56" t="s">
        <v>280</v>
      </c>
      <c r="D9671" s="57" t="s">
        <v>5769</v>
      </c>
      <c r="E9671" s="72" t="s">
        <v>5761</v>
      </c>
      <c r="F9671" s="56" t="s">
        <v>5690</v>
      </c>
    </row>
    <row r="9672" spans="1:6" x14ac:dyDescent="0.25">
      <c r="A9672" s="56" t="s">
        <v>4599</v>
      </c>
      <c r="B9672" s="56" t="s">
        <v>5690</v>
      </c>
      <c r="C9672" s="56" t="s">
        <v>280</v>
      </c>
      <c r="D9672" s="57" t="s">
        <v>5769</v>
      </c>
      <c r="E9672" s="72" t="s">
        <v>5761</v>
      </c>
      <c r="F9672" s="56" t="s">
        <v>5690</v>
      </c>
    </row>
    <row r="9673" spans="1:6" x14ac:dyDescent="0.25">
      <c r="A9673" s="56" t="s">
        <v>406</v>
      </c>
      <c r="B9673" s="56" t="s">
        <v>5690</v>
      </c>
      <c r="C9673" s="56" t="s">
        <v>280</v>
      </c>
      <c r="D9673" s="57" t="s">
        <v>5769</v>
      </c>
      <c r="E9673" s="72" t="s">
        <v>5761</v>
      </c>
      <c r="F9673" s="56" t="s">
        <v>5690</v>
      </c>
    </row>
    <row r="9674" spans="1:6" x14ac:dyDescent="0.25">
      <c r="A9674" s="56" t="s">
        <v>4327</v>
      </c>
      <c r="B9674" s="56" t="s">
        <v>5690</v>
      </c>
      <c r="C9674" s="56" t="s">
        <v>280</v>
      </c>
      <c r="D9674" s="57" t="s">
        <v>5769</v>
      </c>
      <c r="E9674" s="72" t="s">
        <v>5761</v>
      </c>
      <c r="F9674" s="56" t="s">
        <v>5690</v>
      </c>
    </row>
    <row r="9675" spans="1:6" x14ac:dyDescent="0.25">
      <c r="A9675" s="56" t="s">
        <v>620</v>
      </c>
      <c r="B9675" s="56" t="s">
        <v>5690</v>
      </c>
      <c r="C9675" s="56" t="s">
        <v>280</v>
      </c>
      <c r="D9675" s="57" t="s">
        <v>5769</v>
      </c>
      <c r="E9675" s="72" t="s">
        <v>5761</v>
      </c>
      <c r="F9675" s="56" t="s">
        <v>5690</v>
      </c>
    </row>
    <row r="9676" spans="1:6" x14ac:dyDescent="0.25">
      <c r="A9676" s="56" t="s">
        <v>3975</v>
      </c>
      <c r="B9676" s="56" t="s">
        <v>5690</v>
      </c>
      <c r="C9676" s="56" t="s">
        <v>280</v>
      </c>
      <c r="D9676" s="57" t="s">
        <v>5769</v>
      </c>
      <c r="E9676" s="72" t="s">
        <v>5761</v>
      </c>
      <c r="F9676" s="56" t="s">
        <v>5690</v>
      </c>
    </row>
    <row r="9677" spans="1:6" x14ac:dyDescent="0.25">
      <c r="A9677" s="56" t="s">
        <v>300</v>
      </c>
      <c r="B9677" s="56" t="s">
        <v>5690</v>
      </c>
      <c r="C9677" s="56" t="s">
        <v>280</v>
      </c>
      <c r="D9677" s="57" t="s">
        <v>5769</v>
      </c>
      <c r="E9677" s="72" t="s">
        <v>5761</v>
      </c>
      <c r="F9677" s="56" t="s">
        <v>5690</v>
      </c>
    </row>
    <row r="9678" spans="1:6" x14ac:dyDescent="0.25">
      <c r="A9678" s="56" t="s">
        <v>302</v>
      </c>
      <c r="B9678" s="56" t="s">
        <v>5690</v>
      </c>
      <c r="C9678" s="56" t="s">
        <v>280</v>
      </c>
      <c r="D9678" s="57" t="s">
        <v>5769</v>
      </c>
      <c r="E9678" s="72" t="s">
        <v>5761</v>
      </c>
      <c r="F9678" s="56" t="s">
        <v>5690</v>
      </c>
    </row>
    <row r="9679" spans="1:6" x14ac:dyDescent="0.25">
      <c r="A9679" s="56" t="s">
        <v>4601</v>
      </c>
      <c r="B9679" s="56" t="s">
        <v>5690</v>
      </c>
      <c r="C9679" s="56" t="s">
        <v>280</v>
      </c>
      <c r="D9679" s="57" t="s">
        <v>5769</v>
      </c>
      <c r="E9679" s="72" t="s">
        <v>5761</v>
      </c>
      <c r="F9679" s="56" t="s">
        <v>5690</v>
      </c>
    </row>
    <row r="9680" spans="1:6" x14ac:dyDescent="0.25">
      <c r="A9680" s="56" t="s">
        <v>337</v>
      </c>
      <c r="B9680" s="56" t="s">
        <v>5690</v>
      </c>
      <c r="C9680" s="56" t="s">
        <v>280</v>
      </c>
      <c r="D9680" s="57" t="s">
        <v>5769</v>
      </c>
      <c r="E9680" s="72" t="s">
        <v>5761</v>
      </c>
      <c r="F9680" s="56" t="s">
        <v>5690</v>
      </c>
    </row>
    <row r="9681" spans="1:6" x14ac:dyDescent="0.25">
      <c r="A9681" s="56" t="s">
        <v>338</v>
      </c>
      <c r="B9681" s="56" t="s">
        <v>5690</v>
      </c>
      <c r="C9681" s="56" t="s">
        <v>280</v>
      </c>
      <c r="D9681" s="57" t="s">
        <v>5769</v>
      </c>
      <c r="E9681" s="72" t="s">
        <v>5761</v>
      </c>
      <c r="F9681" s="56" t="s">
        <v>5690</v>
      </c>
    </row>
    <row r="9682" spans="1:6" x14ac:dyDescent="0.25">
      <c r="A9682" s="56" t="s">
        <v>477</v>
      </c>
      <c r="B9682" s="56" t="s">
        <v>5690</v>
      </c>
      <c r="C9682" s="56" t="s">
        <v>280</v>
      </c>
      <c r="D9682" s="57" t="s">
        <v>5769</v>
      </c>
      <c r="E9682" s="72" t="s">
        <v>5761</v>
      </c>
      <c r="F9682" s="56" t="s">
        <v>5690</v>
      </c>
    </row>
    <row r="9683" spans="1:6" x14ac:dyDescent="0.25">
      <c r="A9683" s="56" t="s">
        <v>380</v>
      </c>
      <c r="B9683" s="56" t="s">
        <v>5690</v>
      </c>
      <c r="C9683" s="56" t="s">
        <v>280</v>
      </c>
      <c r="D9683" s="57" t="s">
        <v>5769</v>
      </c>
      <c r="E9683" s="72" t="s">
        <v>5761</v>
      </c>
      <c r="F9683" s="56" t="s">
        <v>5690</v>
      </c>
    </row>
    <row r="9684" spans="1:6" x14ac:dyDescent="0.25">
      <c r="A9684" s="56" t="s">
        <v>4379</v>
      </c>
      <c r="B9684" s="56" t="s">
        <v>5690</v>
      </c>
      <c r="C9684" s="56" t="s">
        <v>280</v>
      </c>
      <c r="D9684" s="57" t="s">
        <v>5769</v>
      </c>
      <c r="E9684" s="72" t="s">
        <v>5761</v>
      </c>
      <c r="F9684" s="56" t="s">
        <v>5690</v>
      </c>
    </row>
    <row r="9685" spans="1:6" x14ac:dyDescent="0.25">
      <c r="A9685" s="56" t="s">
        <v>382</v>
      </c>
      <c r="B9685" s="56" t="s">
        <v>5690</v>
      </c>
      <c r="C9685" s="56" t="s">
        <v>280</v>
      </c>
      <c r="D9685" s="57" t="s">
        <v>5769</v>
      </c>
      <c r="E9685" s="72" t="s">
        <v>5761</v>
      </c>
      <c r="F9685" s="56" t="s">
        <v>5690</v>
      </c>
    </row>
    <row r="9686" spans="1:6" x14ac:dyDescent="0.25">
      <c r="A9686" s="56" t="s">
        <v>4719</v>
      </c>
      <c r="B9686" s="56" t="s">
        <v>5690</v>
      </c>
      <c r="C9686" s="56" t="s">
        <v>280</v>
      </c>
      <c r="D9686" s="57" t="s">
        <v>5769</v>
      </c>
      <c r="E9686" s="72" t="s">
        <v>5761</v>
      </c>
      <c r="F9686" s="56" t="s">
        <v>5690</v>
      </c>
    </row>
    <row r="9687" spans="1:6" x14ac:dyDescent="0.25">
      <c r="A9687" s="56" t="s">
        <v>5239</v>
      </c>
      <c r="B9687" s="56" t="s">
        <v>5690</v>
      </c>
      <c r="C9687" s="56" t="s">
        <v>280</v>
      </c>
      <c r="D9687" s="57" t="s">
        <v>5769</v>
      </c>
      <c r="E9687" s="72" t="s">
        <v>5761</v>
      </c>
      <c r="F9687" s="56" t="s">
        <v>5690</v>
      </c>
    </row>
    <row r="9688" spans="1:6" x14ac:dyDescent="0.25">
      <c r="A9688" s="56" t="s">
        <v>625</v>
      </c>
      <c r="B9688" s="56" t="s">
        <v>5690</v>
      </c>
      <c r="C9688" s="56" t="s">
        <v>280</v>
      </c>
      <c r="D9688" s="57" t="s">
        <v>5769</v>
      </c>
      <c r="E9688" s="72" t="s">
        <v>5761</v>
      </c>
      <c r="F9688" s="56" t="s">
        <v>5690</v>
      </c>
    </row>
    <row r="9689" spans="1:6" x14ac:dyDescent="0.25">
      <c r="A9689" s="56" t="s">
        <v>1307</v>
      </c>
      <c r="B9689" s="56" t="s">
        <v>5690</v>
      </c>
      <c r="C9689" s="56" t="s">
        <v>280</v>
      </c>
      <c r="D9689" s="57" t="s">
        <v>5769</v>
      </c>
      <c r="E9689" s="72" t="s">
        <v>5761</v>
      </c>
      <c r="F9689" s="56" t="s">
        <v>5690</v>
      </c>
    </row>
    <row r="9690" spans="1:6" x14ac:dyDescent="0.25">
      <c r="A9690" s="56" t="s">
        <v>341</v>
      </c>
      <c r="B9690" s="56" t="s">
        <v>5690</v>
      </c>
      <c r="C9690" s="56" t="s">
        <v>280</v>
      </c>
      <c r="D9690" s="57" t="s">
        <v>5769</v>
      </c>
      <c r="E9690" s="72" t="s">
        <v>5761</v>
      </c>
      <c r="F9690" s="56" t="s">
        <v>5690</v>
      </c>
    </row>
    <row r="9691" spans="1:6" x14ac:dyDescent="0.25">
      <c r="A9691" s="56" t="s">
        <v>626</v>
      </c>
      <c r="B9691" s="56" t="s">
        <v>5690</v>
      </c>
      <c r="C9691" s="56" t="s">
        <v>280</v>
      </c>
      <c r="D9691" s="57" t="s">
        <v>5769</v>
      </c>
      <c r="E9691" s="72" t="s">
        <v>5761</v>
      </c>
      <c r="F9691" s="56" t="s">
        <v>5690</v>
      </c>
    </row>
    <row r="9692" spans="1:6" x14ac:dyDescent="0.25">
      <c r="A9692" s="56" t="s">
        <v>592</v>
      </c>
      <c r="B9692" s="56" t="s">
        <v>5690</v>
      </c>
      <c r="C9692" s="56" t="s">
        <v>280</v>
      </c>
      <c r="D9692" s="57" t="s">
        <v>5769</v>
      </c>
      <c r="E9692" s="72" t="s">
        <v>5761</v>
      </c>
      <c r="F9692" s="56" t="s">
        <v>5690</v>
      </c>
    </row>
    <row r="9693" spans="1:6" x14ac:dyDescent="0.25">
      <c r="A9693" s="56" t="s">
        <v>4331</v>
      </c>
      <c r="B9693" s="56" t="s">
        <v>5690</v>
      </c>
      <c r="C9693" s="56" t="s">
        <v>280</v>
      </c>
      <c r="D9693" s="57" t="s">
        <v>5769</v>
      </c>
      <c r="E9693" s="72" t="s">
        <v>5761</v>
      </c>
      <c r="F9693" s="56" t="s">
        <v>5690</v>
      </c>
    </row>
    <row r="9694" spans="1:6" x14ac:dyDescent="0.25">
      <c r="A9694" s="56" t="s">
        <v>4012</v>
      </c>
      <c r="B9694" s="56" t="s">
        <v>5690</v>
      </c>
      <c r="C9694" s="56" t="s">
        <v>280</v>
      </c>
      <c r="D9694" s="57" t="s">
        <v>5769</v>
      </c>
      <c r="E9694" s="72" t="s">
        <v>5761</v>
      </c>
      <c r="F9694" s="56" t="s">
        <v>5690</v>
      </c>
    </row>
    <row r="9695" spans="1:6" x14ac:dyDescent="0.25">
      <c r="A9695" s="56" t="s">
        <v>571</v>
      </c>
      <c r="B9695" s="56" t="s">
        <v>5690</v>
      </c>
      <c r="C9695" s="56" t="s">
        <v>280</v>
      </c>
      <c r="D9695" s="57" t="s">
        <v>5769</v>
      </c>
      <c r="E9695" s="72" t="s">
        <v>5761</v>
      </c>
      <c r="F9695" s="56" t="s">
        <v>5690</v>
      </c>
    </row>
    <row r="9696" spans="1:6" x14ac:dyDescent="0.25">
      <c r="A9696" s="56" t="s">
        <v>4014</v>
      </c>
      <c r="B9696" s="56" t="s">
        <v>5690</v>
      </c>
      <c r="C9696" s="56" t="s">
        <v>280</v>
      </c>
      <c r="D9696" s="57" t="s">
        <v>5769</v>
      </c>
      <c r="E9696" s="72" t="s">
        <v>5761</v>
      </c>
      <c r="F9696" s="56" t="s">
        <v>5690</v>
      </c>
    </row>
    <row r="9697" spans="1:6" x14ac:dyDescent="0.25">
      <c r="A9697" s="56" t="s">
        <v>5243</v>
      </c>
      <c r="B9697" s="56" t="s">
        <v>5690</v>
      </c>
      <c r="C9697" s="56" t="s">
        <v>280</v>
      </c>
      <c r="D9697" s="57" t="s">
        <v>5769</v>
      </c>
      <c r="E9697" s="72" t="s">
        <v>5761</v>
      </c>
      <c r="F9697" s="56" t="s">
        <v>5690</v>
      </c>
    </row>
    <row r="9698" spans="1:6" x14ac:dyDescent="0.25">
      <c r="A9698" s="56" t="s">
        <v>4332</v>
      </c>
      <c r="B9698" s="56" t="s">
        <v>5690</v>
      </c>
      <c r="C9698" s="56" t="s">
        <v>280</v>
      </c>
      <c r="D9698" s="57" t="s">
        <v>5769</v>
      </c>
      <c r="E9698" s="72" t="s">
        <v>5761</v>
      </c>
      <c r="F9698" s="56" t="s">
        <v>5690</v>
      </c>
    </row>
    <row r="9699" spans="1:6" x14ac:dyDescent="0.25">
      <c r="A9699" s="56" t="s">
        <v>5320</v>
      </c>
      <c r="B9699" s="56" t="s">
        <v>5690</v>
      </c>
      <c r="C9699" s="56" t="s">
        <v>280</v>
      </c>
      <c r="D9699" s="57" t="s">
        <v>5769</v>
      </c>
      <c r="E9699" s="72" t="s">
        <v>5761</v>
      </c>
      <c r="F9699" s="56" t="s">
        <v>5690</v>
      </c>
    </row>
    <row r="9700" spans="1:6" x14ac:dyDescent="0.25">
      <c r="A9700" s="56" t="s">
        <v>632</v>
      </c>
      <c r="B9700" s="56" t="s">
        <v>5690</v>
      </c>
      <c r="C9700" s="56" t="s">
        <v>280</v>
      </c>
      <c r="D9700" s="57" t="s">
        <v>5769</v>
      </c>
      <c r="E9700" s="72" t="s">
        <v>5761</v>
      </c>
      <c r="F9700" s="56" t="s">
        <v>5690</v>
      </c>
    </row>
    <row r="9701" spans="1:6" x14ac:dyDescent="0.25">
      <c r="A9701" s="56" t="s">
        <v>347</v>
      </c>
      <c r="B9701" s="56" t="s">
        <v>5690</v>
      </c>
      <c r="C9701" s="56" t="s">
        <v>280</v>
      </c>
      <c r="D9701" s="57" t="s">
        <v>5769</v>
      </c>
      <c r="E9701" s="72" t="s">
        <v>5761</v>
      </c>
      <c r="F9701" s="56" t="s">
        <v>5690</v>
      </c>
    </row>
    <row r="9702" spans="1:6" x14ac:dyDescent="0.25">
      <c r="A9702" s="56" t="s">
        <v>596</v>
      </c>
      <c r="B9702" s="56" t="s">
        <v>5691</v>
      </c>
      <c r="C9702" s="56" t="s">
        <v>169</v>
      </c>
      <c r="D9702" s="57" t="s">
        <v>5769</v>
      </c>
      <c r="E9702" s="72" t="s">
        <v>5761</v>
      </c>
      <c r="F9702" s="56" t="s">
        <v>5691</v>
      </c>
    </row>
    <row r="9703" spans="1:6" x14ac:dyDescent="0.25">
      <c r="A9703" s="56" t="s">
        <v>5299</v>
      </c>
      <c r="B9703" s="56" t="s">
        <v>5691</v>
      </c>
      <c r="C9703" s="56" t="s">
        <v>169</v>
      </c>
      <c r="D9703" s="57" t="s">
        <v>5769</v>
      </c>
      <c r="E9703" s="72" t="s">
        <v>5761</v>
      </c>
      <c r="F9703" s="56" t="s">
        <v>5691</v>
      </c>
    </row>
    <row r="9704" spans="1:6" x14ac:dyDescent="0.25">
      <c r="A9704" s="56" t="s">
        <v>4726</v>
      </c>
      <c r="B9704" s="56" t="s">
        <v>5691</v>
      </c>
      <c r="C9704" s="56" t="s">
        <v>169</v>
      </c>
      <c r="D9704" s="57" t="s">
        <v>5769</v>
      </c>
      <c r="E9704" s="72" t="s">
        <v>5761</v>
      </c>
      <c r="F9704" s="56" t="s">
        <v>5691</v>
      </c>
    </row>
    <row r="9705" spans="1:6" x14ac:dyDescent="0.25">
      <c r="A9705" s="56" t="s">
        <v>633</v>
      </c>
      <c r="B9705" s="56" t="s">
        <v>5691</v>
      </c>
      <c r="C9705" s="56" t="s">
        <v>169</v>
      </c>
      <c r="D9705" s="57" t="s">
        <v>5769</v>
      </c>
      <c r="E9705" s="72" t="s">
        <v>5761</v>
      </c>
      <c r="F9705" s="56" t="s">
        <v>5691</v>
      </c>
    </row>
    <row r="9706" spans="1:6" x14ac:dyDescent="0.25">
      <c r="A9706" s="56" t="s">
        <v>392</v>
      </c>
      <c r="B9706" s="56" t="s">
        <v>5691</v>
      </c>
      <c r="C9706" s="56" t="s">
        <v>169</v>
      </c>
      <c r="D9706" s="57" t="s">
        <v>5769</v>
      </c>
      <c r="E9706" s="72" t="s">
        <v>5761</v>
      </c>
      <c r="F9706" s="56" t="s">
        <v>5691</v>
      </c>
    </row>
    <row r="9707" spans="1:6" x14ac:dyDescent="0.25">
      <c r="A9707" s="56" t="s">
        <v>5300</v>
      </c>
      <c r="B9707" s="56" t="s">
        <v>5691</v>
      </c>
      <c r="C9707" s="56" t="s">
        <v>169</v>
      </c>
      <c r="D9707" s="57" t="s">
        <v>5769</v>
      </c>
      <c r="E9707" s="72" t="s">
        <v>5761</v>
      </c>
      <c r="F9707" s="56" t="s">
        <v>5691</v>
      </c>
    </row>
    <row r="9708" spans="1:6" x14ac:dyDescent="0.25">
      <c r="A9708" s="56" t="s">
        <v>5301</v>
      </c>
      <c r="B9708" s="56" t="s">
        <v>5691</v>
      </c>
      <c r="C9708" s="56" t="s">
        <v>169</v>
      </c>
      <c r="D9708" s="57" t="s">
        <v>5769</v>
      </c>
      <c r="E9708" s="72" t="s">
        <v>5761</v>
      </c>
      <c r="F9708" s="56" t="s">
        <v>5691</v>
      </c>
    </row>
    <row r="9709" spans="1:6" x14ac:dyDescent="0.25">
      <c r="A9709" s="56" t="s">
        <v>4438</v>
      </c>
      <c r="B9709" s="56" t="s">
        <v>5691</v>
      </c>
      <c r="C9709" s="56" t="s">
        <v>169</v>
      </c>
      <c r="D9709" s="57" t="s">
        <v>5769</v>
      </c>
      <c r="E9709" s="72" t="s">
        <v>5761</v>
      </c>
      <c r="F9709" s="56" t="s">
        <v>5691</v>
      </c>
    </row>
    <row r="9710" spans="1:6" x14ac:dyDescent="0.25">
      <c r="A9710" s="56" t="s">
        <v>4389</v>
      </c>
      <c r="B9710" s="56" t="s">
        <v>5691</v>
      </c>
      <c r="C9710" s="56" t="s">
        <v>169</v>
      </c>
      <c r="D9710" s="57" t="s">
        <v>5769</v>
      </c>
      <c r="E9710" s="72" t="s">
        <v>5761</v>
      </c>
      <c r="F9710" s="56" t="s">
        <v>5691</v>
      </c>
    </row>
    <row r="9711" spans="1:6" x14ac:dyDescent="0.25">
      <c r="A9711" s="56" t="s">
        <v>548</v>
      </c>
      <c r="B9711" s="56" t="s">
        <v>5691</v>
      </c>
      <c r="C9711" s="56" t="s">
        <v>169</v>
      </c>
      <c r="D9711" s="57" t="s">
        <v>5769</v>
      </c>
      <c r="E9711" s="72" t="s">
        <v>5761</v>
      </c>
      <c r="F9711" s="56" t="s">
        <v>5691</v>
      </c>
    </row>
    <row r="9712" spans="1:6" x14ac:dyDescent="0.25">
      <c r="A9712" s="56" t="s">
        <v>5324</v>
      </c>
      <c r="B9712" s="56" t="s">
        <v>5691</v>
      </c>
      <c r="C9712" s="56" t="s">
        <v>169</v>
      </c>
      <c r="D9712" s="57" t="s">
        <v>5769</v>
      </c>
      <c r="E9712" s="72" t="s">
        <v>5761</v>
      </c>
      <c r="F9712" s="56" t="s">
        <v>5691</v>
      </c>
    </row>
    <row r="9713" spans="1:6" x14ac:dyDescent="0.25">
      <c r="A9713" s="56" t="s">
        <v>3904</v>
      </c>
      <c r="B9713" s="56" t="s">
        <v>5691</v>
      </c>
      <c r="C9713" s="56" t="s">
        <v>169</v>
      </c>
      <c r="D9713" s="57" t="s">
        <v>5769</v>
      </c>
      <c r="E9713" s="72" t="s">
        <v>5761</v>
      </c>
      <c r="F9713" s="56" t="s">
        <v>5691</v>
      </c>
    </row>
    <row r="9714" spans="1:6" x14ac:dyDescent="0.25">
      <c r="A9714" s="56" t="s">
        <v>460</v>
      </c>
      <c r="B9714" s="56" t="s">
        <v>5691</v>
      </c>
      <c r="C9714" s="56" t="s">
        <v>169</v>
      </c>
      <c r="D9714" s="57" t="s">
        <v>5769</v>
      </c>
      <c r="E9714" s="72" t="s">
        <v>5761</v>
      </c>
      <c r="F9714" s="56" t="s">
        <v>5691</v>
      </c>
    </row>
    <row r="9715" spans="1:6" x14ac:dyDescent="0.25">
      <c r="A9715" s="56" t="s">
        <v>212</v>
      </c>
      <c r="B9715" s="56" t="s">
        <v>5691</v>
      </c>
      <c r="C9715" s="56" t="s">
        <v>169</v>
      </c>
      <c r="D9715" s="57" t="s">
        <v>5769</v>
      </c>
      <c r="E9715" s="72" t="s">
        <v>5761</v>
      </c>
      <c r="F9715" s="56" t="s">
        <v>5691</v>
      </c>
    </row>
    <row r="9716" spans="1:6" x14ac:dyDescent="0.25">
      <c r="A9716" s="56" t="s">
        <v>604</v>
      </c>
      <c r="B9716" s="56" t="s">
        <v>5691</v>
      </c>
      <c r="C9716" s="56" t="s">
        <v>169</v>
      </c>
      <c r="D9716" s="57" t="s">
        <v>5769</v>
      </c>
      <c r="E9716" s="72" t="s">
        <v>5761</v>
      </c>
      <c r="F9716" s="56" t="s">
        <v>5691</v>
      </c>
    </row>
    <row r="9717" spans="1:6" x14ac:dyDescent="0.25">
      <c r="A9717" s="56" t="s">
        <v>429</v>
      </c>
      <c r="B9717" s="56" t="s">
        <v>5691</v>
      </c>
      <c r="C9717" s="56" t="s">
        <v>169</v>
      </c>
      <c r="D9717" s="57" t="s">
        <v>5769</v>
      </c>
      <c r="E9717" s="72" t="s">
        <v>5761</v>
      </c>
      <c r="F9717" s="56" t="s">
        <v>5691</v>
      </c>
    </row>
    <row r="9718" spans="1:6" x14ac:dyDescent="0.25">
      <c r="A9718" s="56" t="s">
        <v>4439</v>
      </c>
      <c r="B9718" s="56" t="s">
        <v>5691</v>
      </c>
      <c r="C9718" s="56" t="s">
        <v>169</v>
      </c>
      <c r="D9718" s="57" t="s">
        <v>5769</v>
      </c>
      <c r="E9718" s="72" t="s">
        <v>5761</v>
      </c>
      <c r="F9718" s="56" t="s">
        <v>5691</v>
      </c>
    </row>
    <row r="9719" spans="1:6" x14ac:dyDescent="0.25">
      <c r="A9719" s="56" t="s">
        <v>4485</v>
      </c>
      <c r="B9719" s="56" t="s">
        <v>5691</v>
      </c>
      <c r="C9719" s="56" t="s">
        <v>169</v>
      </c>
      <c r="D9719" s="57" t="s">
        <v>5769</v>
      </c>
      <c r="E9719" s="72" t="s">
        <v>5761</v>
      </c>
      <c r="F9719" s="56" t="s">
        <v>5691</v>
      </c>
    </row>
    <row r="9720" spans="1:6" x14ac:dyDescent="0.25">
      <c r="A9720" s="56" t="s">
        <v>608</v>
      </c>
      <c r="B9720" s="56" t="s">
        <v>5691</v>
      </c>
      <c r="C9720" s="56" t="s">
        <v>169</v>
      </c>
      <c r="D9720" s="57" t="s">
        <v>5769</v>
      </c>
      <c r="E9720" s="72" t="s">
        <v>5761</v>
      </c>
      <c r="F9720" s="56" t="s">
        <v>5691</v>
      </c>
    </row>
    <row r="9721" spans="1:6" x14ac:dyDescent="0.25">
      <c r="A9721" s="56" t="s">
        <v>637</v>
      </c>
      <c r="B9721" s="56" t="s">
        <v>5691</v>
      </c>
      <c r="C9721" s="56" t="s">
        <v>169</v>
      </c>
      <c r="D9721" s="57" t="s">
        <v>5769</v>
      </c>
      <c r="E9721" s="72" t="s">
        <v>5761</v>
      </c>
      <c r="F9721" s="56" t="s">
        <v>5691</v>
      </c>
    </row>
    <row r="9722" spans="1:6" x14ac:dyDescent="0.25">
      <c r="A9722" s="56" t="s">
        <v>4286</v>
      </c>
      <c r="B9722" s="56" t="s">
        <v>5691</v>
      </c>
      <c r="C9722" s="56" t="s">
        <v>169</v>
      </c>
      <c r="D9722" s="57" t="s">
        <v>5769</v>
      </c>
      <c r="E9722" s="72" t="s">
        <v>5761</v>
      </c>
      <c r="F9722" s="56" t="s">
        <v>5691</v>
      </c>
    </row>
    <row r="9723" spans="1:6" x14ac:dyDescent="0.25">
      <c r="A9723" s="56" t="s">
        <v>4308</v>
      </c>
      <c r="B9723" s="56" t="s">
        <v>5691</v>
      </c>
      <c r="C9723" s="56" t="s">
        <v>169</v>
      </c>
      <c r="D9723" s="57" t="s">
        <v>5769</v>
      </c>
      <c r="E9723" s="72" t="s">
        <v>5761</v>
      </c>
      <c r="F9723" s="56" t="s">
        <v>5691</v>
      </c>
    </row>
    <row r="9724" spans="1:6" x14ac:dyDescent="0.25">
      <c r="A9724" s="56" t="s">
        <v>253</v>
      </c>
      <c r="B9724" s="56" t="s">
        <v>5691</v>
      </c>
      <c r="C9724" s="56" t="s">
        <v>169</v>
      </c>
      <c r="D9724" s="57" t="s">
        <v>5769</v>
      </c>
      <c r="E9724" s="72" t="s">
        <v>5761</v>
      </c>
      <c r="F9724" s="56" t="s">
        <v>5691</v>
      </c>
    </row>
    <row r="9725" spans="1:6" x14ac:dyDescent="0.25">
      <c r="A9725" s="56" t="s">
        <v>4000</v>
      </c>
      <c r="B9725" s="56" t="s">
        <v>5691</v>
      </c>
      <c r="C9725" s="56" t="s">
        <v>169</v>
      </c>
      <c r="D9725" s="57" t="s">
        <v>5769</v>
      </c>
      <c r="E9725" s="72" t="s">
        <v>5761</v>
      </c>
      <c r="F9725" s="56" t="s">
        <v>5691</v>
      </c>
    </row>
    <row r="9726" spans="1:6" x14ac:dyDescent="0.25">
      <c r="A9726" s="56" t="s">
        <v>291</v>
      </c>
      <c r="B9726" s="56" t="s">
        <v>5691</v>
      </c>
      <c r="C9726" s="56" t="s">
        <v>169</v>
      </c>
      <c r="D9726" s="57" t="s">
        <v>5769</v>
      </c>
      <c r="E9726" s="72" t="s">
        <v>5761</v>
      </c>
      <c r="F9726" s="56" t="s">
        <v>5691</v>
      </c>
    </row>
    <row r="9727" spans="1:6" x14ac:dyDescent="0.25">
      <c r="A9727" s="56" t="s">
        <v>221</v>
      </c>
      <c r="B9727" s="56" t="s">
        <v>5691</v>
      </c>
      <c r="C9727" s="56" t="s">
        <v>169</v>
      </c>
      <c r="D9727" s="57" t="s">
        <v>5769</v>
      </c>
      <c r="E9727" s="72" t="s">
        <v>5761</v>
      </c>
      <c r="F9727" s="56" t="s">
        <v>5691</v>
      </c>
    </row>
    <row r="9728" spans="1:6" x14ac:dyDescent="0.25">
      <c r="A9728" s="56" t="s">
        <v>670</v>
      </c>
      <c r="B9728" s="56" t="s">
        <v>5691</v>
      </c>
      <c r="C9728" s="56" t="s">
        <v>169</v>
      </c>
      <c r="D9728" s="57" t="s">
        <v>5769</v>
      </c>
      <c r="E9728" s="72" t="s">
        <v>5761</v>
      </c>
      <c r="F9728" s="56" t="s">
        <v>5691</v>
      </c>
    </row>
    <row r="9729" spans="1:6" x14ac:dyDescent="0.25">
      <c r="A9729" s="56" t="s">
        <v>4761</v>
      </c>
      <c r="B9729" s="56" t="s">
        <v>5691</v>
      </c>
      <c r="C9729" s="56" t="s">
        <v>169</v>
      </c>
      <c r="D9729" s="57" t="s">
        <v>5769</v>
      </c>
      <c r="E9729" s="72" t="s">
        <v>5761</v>
      </c>
      <c r="F9729" s="56" t="s">
        <v>5691</v>
      </c>
    </row>
    <row r="9730" spans="1:6" x14ac:dyDescent="0.25">
      <c r="A9730" s="56" t="s">
        <v>674</v>
      </c>
      <c r="B9730" s="56" t="s">
        <v>5691</v>
      </c>
      <c r="C9730" s="56" t="s">
        <v>169</v>
      </c>
      <c r="D9730" s="57" t="s">
        <v>5769</v>
      </c>
      <c r="E9730" s="72" t="s">
        <v>5761</v>
      </c>
      <c r="F9730" s="56" t="s">
        <v>5691</v>
      </c>
    </row>
    <row r="9731" spans="1:6" x14ac:dyDescent="0.25">
      <c r="A9731" s="56" t="s">
        <v>225</v>
      </c>
      <c r="B9731" s="56" t="s">
        <v>5691</v>
      </c>
      <c r="C9731" s="56" t="s">
        <v>169</v>
      </c>
      <c r="D9731" s="57" t="s">
        <v>5769</v>
      </c>
      <c r="E9731" s="72" t="s">
        <v>5761</v>
      </c>
      <c r="F9731" s="56" t="s">
        <v>5691</v>
      </c>
    </row>
    <row r="9732" spans="1:6" x14ac:dyDescent="0.25">
      <c r="A9732" s="56" t="s">
        <v>4917</v>
      </c>
      <c r="B9732" s="56" t="s">
        <v>5691</v>
      </c>
      <c r="C9732" s="56" t="s">
        <v>169</v>
      </c>
      <c r="D9732" s="57" t="s">
        <v>5769</v>
      </c>
      <c r="E9732" s="72" t="s">
        <v>5761</v>
      </c>
      <c r="F9732" s="56" t="s">
        <v>5691</v>
      </c>
    </row>
    <row r="9733" spans="1:6" x14ac:dyDescent="0.25">
      <c r="A9733" s="56" t="s">
        <v>4461</v>
      </c>
      <c r="B9733" s="56" t="s">
        <v>5691</v>
      </c>
      <c r="C9733" s="56" t="s">
        <v>169</v>
      </c>
      <c r="D9733" s="57" t="s">
        <v>5769</v>
      </c>
      <c r="E9733" s="72" t="s">
        <v>5761</v>
      </c>
      <c r="F9733" s="56" t="s">
        <v>5691</v>
      </c>
    </row>
    <row r="9734" spans="1:6" x14ac:dyDescent="0.25">
      <c r="A9734" s="56" t="s">
        <v>297</v>
      </c>
      <c r="B9734" s="56" t="s">
        <v>5691</v>
      </c>
      <c r="C9734" s="56" t="s">
        <v>169</v>
      </c>
      <c r="D9734" s="57" t="s">
        <v>5769</v>
      </c>
      <c r="E9734" s="72" t="s">
        <v>5761</v>
      </c>
      <c r="F9734" s="56" t="s">
        <v>5691</v>
      </c>
    </row>
    <row r="9735" spans="1:6" x14ac:dyDescent="0.25">
      <c r="A9735" s="56" t="s">
        <v>5248</v>
      </c>
      <c r="B9735" s="56" t="s">
        <v>5691</v>
      </c>
      <c r="C9735" s="56" t="s">
        <v>169</v>
      </c>
      <c r="D9735" s="57" t="s">
        <v>5769</v>
      </c>
      <c r="E9735" s="72" t="s">
        <v>5761</v>
      </c>
      <c r="F9735" s="56" t="s">
        <v>5691</v>
      </c>
    </row>
    <row r="9736" spans="1:6" x14ac:dyDescent="0.25">
      <c r="A9736" s="56" t="s">
        <v>228</v>
      </c>
      <c r="B9736" s="56" t="s">
        <v>5691</v>
      </c>
      <c r="C9736" s="56" t="s">
        <v>5777</v>
      </c>
      <c r="D9736" s="57" t="s">
        <v>5769</v>
      </c>
      <c r="E9736" s="72" t="s">
        <v>5761</v>
      </c>
      <c r="F9736" s="56" t="s">
        <v>5691</v>
      </c>
    </row>
    <row r="9737" spans="1:6" x14ac:dyDescent="0.25">
      <c r="A9737" s="56" t="s">
        <v>4598</v>
      </c>
      <c r="B9737" s="56" t="s">
        <v>5691</v>
      </c>
      <c r="C9737" s="56" t="s">
        <v>5777</v>
      </c>
      <c r="D9737" s="57" t="s">
        <v>5769</v>
      </c>
      <c r="E9737" s="72" t="s">
        <v>5761</v>
      </c>
      <c r="F9737" s="56" t="s">
        <v>5691</v>
      </c>
    </row>
    <row r="9738" spans="1:6" x14ac:dyDescent="0.25">
      <c r="A9738" s="56" t="s">
        <v>470</v>
      </c>
      <c r="B9738" s="56" t="s">
        <v>5691</v>
      </c>
      <c r="C9738" s="56" t="s">
        <v>5777</v>
      </c>
      <c r="D9738" s="57" t="s">
        <v>5769</v>
      </c>
      <c r="E9738" s="72" t="s">
        <v>5761</v>
      </c>
      <c r="F9738" s="56" t="s">
        <v>5691</v>
      </c>
    </row>
    <row r="9739" spans="1:6" x14ac:dyDescent="0.25">
      <c r="A9739" s="56" t="s">
        <v>589</v>
      </c>
      <c r="B9739" s="56" t="s">
        <v>5691</v>
      </c>
      <c r="C9739" s="56" t="s">
        <v>5777</v>
      </c>
      <c r="D9739" s="57" t="s">
        <v>5769</v>
      </c>
      <c r="E9739" s="72" t="s">
        <v>5761</v>
      </c>
      <c r="F9739" s="56" t="s">
        <v>5691</v>
      </c>
    </row>
    <row r="9740" spans="1:6" x14ac:dyDescent="0.25">
      <c r="A9740" s="56" t="s">
        <v>4289</v>
      </c>
      <c r="B9740" s="56" t="s">
        <v>5691</v>
      </c>
      <c r="C9740" s="56" t="s">
        <v>5777</v>
      </c>
      <c r="D9740" s="57" t="s">
        <v>5769</v>
      </c>
      <c r="E9740" s="72" t="s">
        <v>5761</v>
      </c>
      <c r="F9740" s="56" t="s">
        <v>5691</v>
      </c>
    </row>
    <row r="9741" spans="1:6" x14ac:dyDescent="0.25">
      <c r="A9741" s="56" t="s">
        <v>4376</v>
      </c>
      <c r="B9741" s="56" t="s">
        <v>5691</v>
      </c>
      <c r="C9741" s="56" t="s">
        <v>5777</v>
      </c>
      <c r="D9741" s="57" t="s">
        <v>5769</v>
      </c>
      <c r="E9741" s="72" t="s">
        <v>5761</v>
      </c>
      <c r="F9741" s="56" t="s">
        <v>5691</v>
      </c>
    </row>
    <row r="9742" spans="1:6" x14ac:dyDescent="0.25">
      <c r="A9742" s="56" t="s">
        <v>5291</v>
      </c>
      <c r="B9742" s="56" t="s">
        <v>5691</v>
      </c>
      <c r="C9742" s="56" t="s">
        <v>5777</v>
      </c>
      <c r="D9742" s="57" t="s">
        <v>5769</v>
      </c>
      <c r="E9742" s="72" t="s">
        <v>5761</v>
      </c>
      <c r="F9742" s="56" t="s">
        <v>5691</v>
      </c>
    </row>
    <row r="9743" spans="1:6" x14ac:dyDescent="0.25">
      <c r="A9743" s="56" t="s">
        <v>649</v>
      </c>
      <c r="B9743" s="56" t="s">
        <v>5691</v>
      </c>
      <c r="C9743" s="56" t="s">
        <v>5777</v>
      </c>
      <c r="D9743" s="57" t="s">
        <v>5769</v>
      </c>
      <c r="E9743" s="72" t="s">
        <v>5761</v>
      </c>
      <c r="F9743" s="56" t="s">
        <v>5691</v>
      </c>
    </row>
    <row r="9744" spans="1:6" x14ac:dyDescent="0.25">
      <c r="A9744" s="56" t="s">
        <v>5196</v>
      </c>
      <c r="B9744" s="56" t="s">
        <v>5691</v>
      </c>
      <c r="C9744" s="56" t="s">
        <v>5777</v>
      </c>
      <c r="D9744" s="57" t="s">
        <v>5769</v>
      </c>
      <c r="E9744" s="72" t="s">
        <v>5761</v>
      </c>
      <c r="F9744" s="56" t="s">
        <v>5691</v>
      </c>
    </row>
    <row r="9745" spans="1:6" x14ac:dyDescent="0.25">
      <c r="A9745" s="56" t="s">
        <v>4377</v>
      </c>
      <c r="B9745" s="56" t="s">
        <v>5691</v>
      </c>
      <c r="C9745" s="56" t="s">
        <v>5777</v>
      </c>
      <c r="D9745" s="57" t="s">
        <v>5769</v>
      </c>
      <c r="E9745" s="72" t="s">
        <v>5761</v>
      </c>
      <c r="F9745" s="56" t="s">
        <v>5691</v>
      </c>
    </row>
    <row r="9746" spans="1:6" x14ac:dyDescent="0.25">
      <c r="A9746" s="56" t="s">
        <v>566</v>
      </c>
      <c r="B9746" s="56" t="s">
        <v>5691</v>
      </c>
      <c r="C9746" s="56" t="s">
        <v>5777</v>
      </c>
      <c r="D9746" s="57" t="s">
        <v>5769</v>
      </c>
      <c r="E9746" s="72" t="s">
        <v>5761</v>
      </c>
      <c r="F9746" s="56" t="s">
        <v>5691</v>
      </c>
    </row>
    <row r="9747" spans="1:6" x14ac:dyDescent="0.25">
      <c r="A9747" s="56" t="s">
        <v>4616</v>
      </c>
      <c r="B9747" s="56" t="s">
        <v>5691</v>
      </c>
      <c r="C9747" s="56" t="s">
        <v>5777</v>
      </c>
      <c r="D9747" s="57" t="s">
        <v>5769</v>
      </c>
      <c r="E9747" s="72" t="s">
        <v>5761</v>
      </c>
      <c r="F9747" s="56" t="s">
        <v>5691</v>
      </c>
    </row>
    <row r="9748" spans="1:6" x14ac:dyDescent="0.25">
      <c r="A9748" s="56" t="s">
        <v>3579</v>
      </c>
      <c r="B9748" s="56" t="s">
        <v>5691</v>
      </c>
      <c r="C9748" s="56" t="s">
        <v>5777</v>
      </c>
      <c r="D9748" s="57" t="s">
        <v>5769</v>
      </c>
      <c r="E9748" s="72" t="s">
        <v>5761</v>
      </c>
      <c r="F9748" s="56" t="s">
        <v>5691</v>
      </c>
    </row>
    <row r="9749" spans="1:6" x14ac:dyDescent="0.25">
      <c r="A9749" s="56" t="s">
        <v>4357</v>
      </c>
      <c r="B9749" s="56" t="s">
        <v>5691</v>
      </c>
      <c r="C9749" s="56" t="s">
        <v>5777</v>
      </c>
      <c r="D9749" s="57" t="s">
        <v>5769</v>
      </c>
      <c r="E9749" s="72" t="s">
        <v>5761</v>
      </c>
      <c r="F9749" s="56" t="s">
        <v>5691</v>
      </c>
    </row>
    <row r="9750" spans="1:6" x14ac:dyDescent="0.25">
      <c r="A9750" s="56" t="s">
        <v>4292</v>
      </c>
      <c r="B9750" s="56" t="s">
        <v>5691</v>
      </c>
      <c r="C9750" s="56" t="s">
        <v>5777</v>
      </c>
      <c r="D9750" s="57" t="s">
        <v>5769</v>
      </c>
      <c r="E9750" s="72" t="s">
        <v>5761</v>
      </c>
      <c r="F9750" s="56" t="s">
        <v>5691</v>
      </c>
    </row>
    <row r="9751" spans="1:6" x14ac:dyDescent="0.25">
      <c r="A9751" s="56" t="s">
        <v>3913</v>
      </c>
      <c r="B9751" s="56" t="s">
        <v>5691</v>
      </c>
      <c r="C9751" s="56" t="s">
        <v>5777</v>
      </c>
      <c r="D9751" s="57" t="s">
        <v>5769</v>
      </c>
      <c r="E9751" s="72" t="s">
        <v>5761</v>
      </c>
      <c r="F9751" s="56" t="s">
        <v>5691</v>
      </c>
    </row>
    <row r="9752" spans="1:6" x14ac:dyDescent="0.25">
      <c r="A9752" s="56" t="s">
        <v>479</v>
      </c>
      <c r="B9752" s="56" t="s">
        <v>5691</v>
      </c>
      <c r="C9752" s="56" t="s">
        <v>5777</v>
      </c>
      <c r="D9752" s="57" t="s">
        <v>5769</v>
      </c>
      <c r="E9752" s="72" t="s">
        <v>5761</v>
      </c>
      <c r="F9752" s="56" t="s">
        <v>5691</v>
      </c>
    </row>
    <row r="9753" spans="1:6" x14ac:dyDescent="0.25">
      <c r="A9753" s="56" t="s">
        <v>480</v>
      </c>
      <c r="B9753" s="56" t="s">
        <v>5691</v>
      </c>
      <c r="C9753" s="56" t="s">
        <v>5777</v>
      </c>
      <c r="D9753" s="57" t="s">
        <v>5769</v>
      </c>
      <c r="E9753" s="72" t="s">
        <v>5761</v>
      </c>
      <c r="F9753" s="56" t="s">
        <v>5691</v>
      </c>
    </row>
    <row r="9754" spans="1:6" x14ac:dyDescent="0.25">
      <c r="A9754" s="56" t="s">
        <v>242</v>
      </c>
      <c r="B9754" s="56" t="s">
        <v>5691</v>
      </c>
      <c r="C9754" s="56" t="s">
        <v>5777</v>
      </c>
      <c r="D9754" s="57" t="s">
        <v>5769</v>
      </c>
      <c r="E9754" s="72" t="s">
        <v>5761</v>
      </c>
      <c r="F9754" s="56" t="s">
        <v>5691</v>
      </c>
    </row>
    <row r="9755" spans="1:6" x14ac:dyDescent="0.25">
      <c r="A9755" s="56" t="s">
        <v>5232</v>
      </c>
      <c r="B9755" s="56" t="s">
        <v>5691</v>
      </c>
      <c r="C9755" s="56" t="s">
        <v>5777</v>
      </c>
      <c r="D9755" s="57" t="s">
        <v>5769</v>
      </c>
      <c r="E9755" s="72" t="s">
        <v>5761</v>
      </c>
      <c r="F9755" s="56" t="s">
        <v>5691</v>
      </c>
    </row>
    <row r="9756" spans="1:6" x14ac:dyDescent="0.25">
      <c r="A9756" s="56" t="s">
        <v>684</v>
      </c>
      <c r="B9756" s="56" t="s">
        <v>5691</v>
      </c>
      <c r="C9756" s="56" t="s">
        <v>5777</v>
      </c>
      <c r="D9756" s="57" t="s">
        <v>5769</v>
      </c>
      <c r="E9756" s="72" t="s">
        <v>5761</v>
      </c>
      <c r="F9756" s="56" t="s">
        <v>5691</v>
      </c>
    </row>
    <row r="9757" spans="1:6" x14ac:dyDescent="0.25">
      <c r="A9757" s="56" t="s">
        <v>2876</v>
      </c>
      <c r="B9757" s="56" t="s">
        <v>5691</v>
      </c>
      <c r="C9757" s="56" t="s">
        <v>5777</v>
      </c>
      <c r="D9757" s="57" t="s">
        <v>5769</v>
      </c>
      <c r="E9757" s="72" t="s">
        <v>5761</v>
      </c>
      <c r="F9757" s="56" t="s">
        <v>5691</v>
      </c>
    </row>
    <row r="9758" spans="1:6" x14ac:dyDescent="0.25">
      <c r="A9758" s="56" t="s">
        <v>485</v>
      </c>
      <c r="B9758" s="56" t="s">
        <v>5691</v>
      </c>
      <c r="C9758" s="56" t="s">
        <v>5777</v>
      </c>
      <c r="D9758" s="57" t="s">
        <v>5769</v>
      </c>
      <c r="E9758" s="72" t="s">
        <v>5761</v>
      </c>
      <c r="F9758" s="56" t="s">
        <v>5691</v>
      </c>
    </row>
    <row r="9759" spans="1:6" x14ac:dyDescent="0.25">
      <c r="A9759" s="56" t="s">
        <v>4437</v>
      </c>
      <c r="B9759" s="56" t="s">
        <v>5691</v>
      </c>
      <c r="C9759" s="56" t="s">
        <v>5777</v>
      </c>
      <c r="D9759" s="57" t="s">
        <v>5769</v>
      </c>
      <c r="E9759" s="72" t="s">
        <v>5761</v>
      </c>
      <c r="F9759" s="56" t="s">
        <v>5691</v>
      </c>
    </row>
    <row r="9760" spans="1:6" x14ac:dyDescent="0.25">
      <c r="A9760" s="56" t="s">
        <v>4923</v>
      </c>
      <c r="B9760" s="56" t="s">
        <v>5691</v>
      </c>
      <c r="C9760" s="56" t="s">
        <v>5777</v>
      </c>
      <c r="D9760" s="57" t="s">
        <v>5769</v>
      </c>
      <c r="E9760" s="72" t="s">
        <v>5761</v>
      </c>
      <c r="F9760" s="56" t="s">
        <v>5691</v>
      </c>
    </row>
    <row r="9761" spans="1:6" x14ac:dyDescent="0.25">
      <c r="A9761" s="56" t="s">
        <v>4465</v>
      </c>
      <c r="B9761" s="56" t="s">
        <v>5691</v>
      </c>
      <c r="C9761" s="56" t="s">
        <v>5777</v>
      </c>
      <c r="D9761" s="57" t="s">
        <v>5769</v>
      </c>
      <c r="E9761" s="72" t="s">
        <v>5761</v>
      </c>
      <c r="F9761" s="56" t="s">
        <v>5691</v>
      </c>
    </row>
    <row r="9762" spans="1:6" x14ac:dyDescent="0.25">
      <c r="A9762" s="56" t="s">
        <v>4343</v>
      </c>
      <c r="B9762" s="56" t="s">
        <v>5691</v>
      </c>
      <c r="C9762" s="56" t="s">
        <v>5777</v>
      </c>
      <c r="D9762" s="57" t="s">
        <v>5769</v>
      </c>
      <c r="E9762" s="72" t="s">
        <v>5761</v>
      </c>
      <c r="F9762" s="56" t="s">
        <v>5691</v>
      </c>
    </row>
    <row r="9763" spans="1:6" x14ac:dyDescent="0.25">
      <c r="A9763" s="56" t="s">
        <v>453</v>
      </c>
      <c r="B9763" s="56" t="s">
        <v>5691</v>
      </c>
      <c r="C9763" s="56" t="s">
        <v>5777</v>
      </c>
      <c r="D9763" s="57" t="s">
        <v>5769</v>
      </c>
      <c r="E9763" s="72" t="s">
        <v>5761</v>
      </c>
      <c r="F9763" s="56" t="s">
        <v>5691</v>
      </c>
    </row>
    <row r="9764" spans="1:6" x14ac:dyDescent="0.25">
      <c r="A9764" s="56" t="s">
        <v>3791</v>
      </c>
      <c r="B9764" s="56" t="s">
        <v>5691</v>
      </c>
      <c r="C9764" s="56" t="s">
        <v>5777</v>
      </c>
      <c r="D9764" s="57" t="s">
        <v>5769</v>
      </c>
      <c r="E9764" s="72" t="s">
        <v>5761</v>
      </c>
      <c r="F9764" s="56" t="s">
        <v>5691</v>
      </c>
    </row>
    <row r="9765" spans="1:6" x14ac:dyDescent="0.25">
      <c r="A9765" s="56" t="s">
        <v>5338</v>
      </c>
      <c r="B9765" s="56" t="s">
        <v>5691</v>
      </c>
      <c r="C9765" s="56" t="s">
        <v>5777</v>
      </c>
      <c r="D9765" s="57" t="s">
        <v>5769</v>
      </c>
      <c r="E9765" s="72" t="s">
        <v>5761</v>
      </c>
      <c r="F9765" s="56" t="s">
        <v>5691</v>
      </c>
    </row>
    <row r="9766" spans="1:6" x14ac:dyDescent="0.25">
      <c r="A9766" s="56" t="s">
        <v>4697</v>
      </c>
      <c r="B9766" s="56" t="s">
        <v>5691</v>
      </c>
      <c r="C9766" s="56" t="s">
        <v>5777</v>
      </c>
      <c r="D9766" s="57" t="s">
        <v>5769</v>
      </c>
      <c r="E9766" s="72" t="s">
        <v>5761</v>
      </c>
      <c r="F9766" s="56" t="s">
        <v>5691</v>
      </c>
    </row>
    <row r="9767" spans="1:6" x14ac:dyDescent="0.25">
      <c r="A9767" s="56" t="s">
        <v>4457</v>
      </c>
      <c r="B9767" s="56" t="s">
        <v>5691</v>
      </c>
      <c r="C9767" s="56" t="s">
        <v>5777</v>
      </c>
      <c r="D9767" s="57" t="s">
        <v>5769</v>
      </c>
      <c r="E9767" s="72" t="s">
        <v>5761</v>
      </c>
      <c r="F9767" s="56" t="s">
        <v>5691</v>
      </c>
    </row>
    <row r="9768" spans="1:6" x14ac:dyDescent="0.25">
      <c r="A9768" s="56" t="s">
        <v>4466</v>
      </c>
      <c r="B9768" s="56" t="s">
        <v>5691</v>
      </c>
      <c r="C9768" s="56" t="s">
        <v>5777</v>
      </c>
      <c r="D9768" s="57" t="s">
        <v>5769</v>
      </c>
      <c r="E9768" s="72" t="s">
        <v>5761</v>
      </c>
      <c r="F9768" s="56" t="s">
        <v>5691</v>
      </c>
    </row>
    <row r="9769" spans="1:6" x14ac:dyDescent="0.25">
      <c r="A9769" s="56" t="s">
        <v>486</v>
      </c>
      <c r="B9769" s="56" t="s">
        <v>5691</v>
      </c>
      <c r="C9769" s="56" t="s">
        <v>5777</v>
      </c>
      <c r="D9769" s="57" t="s">
        <v>5769</v>
      </c>
      <c r="E9769" s="72" t="s">
        <v>5761</v>
      </c>
      <c r="F9769" s="56" t="s">
        <v>5691</v>
      </c>
    </row>
    <row r="9770" spans="1:6" x14ac:dyDescent="0.25">
      <c r="A9770" s="56" t="s">
        <v>4346</v>
      </c>
      <c r="B9770" s="56" t="s">
        <v>5692</v>
      </c>
      <c r="C9770" s="56" t="s">
        <v>5772</v>
      </c>
      <c r="D9770" s="57" t="s">
        <v>5769</v>
      </c>
      <c r="E9770" s="72" t="s">
        <v>5761</v>
      </c>
      <c r="F9770" s="56" t="s">
        <v>5692</v>
      </c>
    </row>
    <row r="9771" spans="1:6" x14ac:dyDescent="0.25">
      <c r="A9771" s="56" t="s">
        <v>4606</v>
      </c>
      <c r="B9771" s="56" t="s">
        <v>5692</v>
      </c>
      <c r="C9771" s="56" t="s">
        <v>5772</v>
      </c>
      <c r="D9771" s="57" t="s">
        <v>5769</v>
      </c>
      <c r="E9771" s="72" t="s">
        <v>5761</v>
      </c>
      <c r="F9771" s="56" t="s">
        <v>5692</v>
      </c>
    </row>
    <row r="9772" spans="1:6" x14ac:dyDescent="0.25">
      <c r="A9772" s="56" t="s">
        <v>350</v>
      </c>
      <c r="B9772" s="56" t="s">
        <v>5692</v>
      </c>
      <c r="C9772" s="56" t="s">
        <v>5772</v>
      </c>
      <c r="D9772" s="57" t="s">
        <v>5769</v>
      </c>
      <c r="E9772" s="72" t="s">
        <v>5761</v>
      </c>
      <c r="F9772" s="56" t="s">
        <v>5692</v>
      </c>
    </row>
    <row r="9773" spans="1:6" x14ac:dyDescent="0.25">
      <c r="A9773" s="56" t="s">
        <v>574</v>
      </c>
      <c r="B9773" s="56" t="s">
        <v>5692</v>
      </c>
      <c r="C9773" s="56" t="s">
        <v>5772</v>
      </c>
      <c r="D9773" s="57" t="s">
        <v>5769</v>
      </c>
      <c r="E9773" s="72" t="s">
        <v>5761</v>
      </c>
      <c r="F9773" s="56" t="s">
        <v>5692</v>
      </c>
    </row>
    <row r="9774" spans="1:6" x14ac:dyDescent="0.25">
      <c r="A9774" s="56" t="s">
        <v>244</v>
      </c>
      <c r="B9774" s="56" t="s">
        <v>5692</v>
      </c>
      <c r="C9774" s="56" t="s">
        <v>5772</v>
      </c>
      <c r="D9774" s="57" t="s">
        <v>5769</v>
      </c>
      <c r="E9774" s="72" t="s">
        <v>5761</v>
      </c>
      <c r="F9774" s="56" t="s">
        <v>5692</v>
      </c>
    </row>
    <row r="9775" spans="1:6" x14ac:dyDescent="0.25">
      <c r="A9775" s="56" t="s">
        <v>4722</v>
      </c>
      <c r="B9775" s="56" t="s">
        <v>5692</v>
      </c>
      <c r="C9775" s="56" t="s">
        <v>5772</v>
      </c>
      <c r="D9775" s="57" t="s">
        <v>5769</v>
      </c>
      <c r="E9775" s="72" t="s">
        <v>5761</v>
      </c>
      <c r="F9775" s="56" t="s">
        <v>5692</v>
      </c>
    </row>
    <row r="9776" spans="1:6" x14ac:dyDescent="0.25">
      <c r="A9776" s="56" t="s">
        <v>284</v>
      </c>
      <c r="B9776" s="56" t="s">
        <v>5692</v>
      </c>
      <c r="C9776" s="56" t="s">
        <v>5772</v>
      </c>
      <c r="D9776" s="57" t="s">
        <v>5769</v>
      </c>
      <c r="E9776" s="72" t="s">
        <v>5761</v>
      </c>
      <c r="F9776" s="56" t="s">
        <v>5692</v>
      </c>
    </row>
    <row r="9777" spans="1:6" x14ac:dyDescent="0.25">
      <c r="A9777" s="56" t="s">
        <v>602</v>
      </c>
      <c r="B9777" s="56" t="s">
        <v>5692</v>
      </c>
      <c r="C9777" s="56" t="s">
        <v>5772</v>
      </c>
      <c r="D9777" s="57" t="s">
        <v>5769</v>
      </c>
      <c r="E9777" s="72" t="s">
        <v>5761</v>
      </c>
      <c r="F9777" s="56" t="s">
        <v>5692</v>
      </c>
    </row>
    <row r="9778" spans="1:6" x14ac:dyDescent="0.25">
      <c r="A9778" s="56" t="s">
        <v>5225</v>
      </c>
      <c r="B9778" s="56" t="s">
        <v>5692</v>
      </c>
      <c r="C9778" s="56" t="s">
        <v>5772</v>
      </c>
      <c r="D9778" s="57" t="s">
        <v>5769</v>
      </c>
      <c r="E9778" s="72" t="s">
        <v>5761</v>
      </c>
      <c r="F9778" s="56" t="s">
        <v>5692</v>
      </c>
    </row>
    <row r="9779" spans="1:6" x14ac:dyDescent="0.25">
      <c r="A9779" s="56" t="s">
        <v>355</v>
      </c>
      <c r="B9779" s="56" t="s">
        <v>5692</v>
      </c>
      <c r="C9779" s="56" t="s">
        <v>5772</v>
      </c>
      <c r="D9779" s="57" t="s">
        <v>5769</v>
      </c>
      <c r="E9779" s="72" t="s">
        <v>5761</v>
      </c>
      <c r="F9779" s="56" t="s">
        <v>5692</v>
      </c>
    </row>
    <row r="9780" spans="1:6" x14ac:dyDescent="0.25">
      <c r="A9780" s="56" t="s">
        <v>4019</v>
      </c>
      <c r="B9780" s="56" t="s">
        <v>5692</v>
      </c>
      <c r="C9780" s="56" t="s">
        <v>5772</v>
      </c>
      <c r="D9780" s="57" t="s">
        <v>5769</v>
      </c>
      <c r="E9780" s="72" t="s">
        <v>5761</v>
      </c>
      <c r="F9780" s="56" t="s">
        <v>5692</v>
      </c>
    </row>
    <row r="9781" spans="1:6" x14ac:dyDescent="0.25">
      <c r="A9781" s="56" t="s">
        <v>318</v>
      </c>
      <c r="B9781" s="56" t="s">
        <v>5692</v>
      </c>
      <c r="C9781" s="56" t="s">
        <v>5772</v>
      </c>
      <c r="D9781" s="57" t="s">
        <v>5769</v>
      </c>
      <c r="E9781" s="72" t="s">
        <v>5761</v>
      </c>
      <c r="F9781" s="56" t="s">
        <v>5692</v>
      </c>
    </row>
    <row r="9782" spans="1:6" x14ac:dyDescent="0.25">
      <c r="A9782" s="56" t="s">
        <v>4619</v>
      </c>
      <c r="B9782" s="56" t="s">
        <v>5692</v>
      </c>
      <c r="C9782" s="56" t="s">
        <v>5772</v>
      </c>
      <c r="D9782" s="57" t="s">
        <v>5769</v>
      </c>
      <c r="E9782" s="72" t="s">
        <v>5761</v>
      </c>
      <c r="F9782" s="56" t="s">
        <v>5692</v>
      </c>
    </row>
    <row r="9783" spans="1:6" x14ac:dyDescent="0.25">
      <c r="A9783" s="56" t="s">
        <v>4685</v>
      </c>
      <c r="B9783" s="56" t="s">
        <v>5692</v>
      </c>
      <c r="C9783" s="56" t="s">
        <v>5772</v>
      </c>
      <c r="D9783" s="57" t="s">
        <v>5769</v>
      </c>
      <c r="E9783" s="72" t="s">
        <v>5761</v>
      </c>
      <c r="F9783" s="56" t="s">
        <v>5692</v>
      </c>
    </row>
    <row r="9784" spans="1:6" x14ac:dyDescent="0.25">
      <c r="A9784" s="56" t="s">
        <v>5236</v>
      </c>
      <c r="B9784" s="56" t="s">
        <v>5692</v>
      </c>
      <c r="C9784" s="56" t="s">
        <v>5772</v>
      </c>
      <c r="D9784" s="57" t="s">
        <v>5769</v>
      </c>
      <c r="E9784" s="72" t="s">
        <v>5761</v>
      </c>
      <c r="F9784" s="56" t="s">
        <v>5692</v>
      </c>
    </row>
    <row r="9785" spans="1:6" x14ac:dyDescent="0.25">
      <c r="A9785" s="56" t="s">
        <v>461</v>
      </c>
      <c r="B9785" s="56" t="s">
        <v>5692</v>
      </c>
      <c r="C9785" s="56" t="s">
        <v>5772</v>
      </c>
      <c r="D9785" s="57" t="s">
        <v>5769</v>
      </c>
      <c r="E9785" s="72" t="s">
        <v>5761</v>
      </c>
      <c r="F9785" s="56" t="s">
        <v>5692</v>
      </c>
    </row>
    <row r="9786" spans="1:6" x14ac:dyDescent="0.25">
      <c r="A9786" s="56" t="s">
        <v>4284</v>
      </c>
      <c r="B9786" s="56" t="s">
        <v>5692</v>
      </c>
      <c r="C9786" s="56" t="s">
        <v>5772</v>
      </c>
      <c r="D9786" s="57" t="s">
        <v>5769</v>
      </c>
      <c r="E9786" s="72" t="s">
        <v>5761</v>
      </c>
      <c r="F9786" s="56" t="s">
        <v>5692</v>
      </c>
    </row>
    <row r="9787" spans="1:6" x14ac:dyDescent="0.25">
      <c r="A9787" s="56" t="s">
        <v>5227</v>
      </c>
      <c r="B9787" s="56" t="s">
        <v>5692</v>
      </c>
      <c r="C9787" s="56" t="s">
        <v>5772</v>
      </c>
      <c r="D9787" s="57" t="s">
        <v>5769</v>
      </c>
      <c r="E9787" s="72" t="s">
        <v>5761</v>
      </c>
      <c r="F9787" s="56" t="s">
        <v>5692</v>
      </c>
    </row>
    <row r="9788" spans="1:6" x14ac:dyDescent="0.25">
      <c r="A9788" s="56" t="s">
        <v>4022</v>
      </c>
      <c r="B9788" s="56" t="s">
        <v>5692</v>
      </c>
      <c r="C9788" s="56" t="s">
        <v>5772</v>
      </c>
      <c r="D9788" s="57" t="s">
        <v>5769</v>
      </c>
      <c r="E9788" s="72" t="s">
        <v>5761</v>
      </c>
      <c r="F9788" s="56" t="s">
        <v>5692</v>
      </c>
    </row>
    <row r="9789" spans="1:6" x14ac:dyDescent="0.25">
      <c r="A9789" s="56" t="s">
        <v>359</v>
      </c>
      <c r="B9789" s="56" t="s">
        <v>5692</v>
      </c>
      <c r="C9789" s="56" t="s">
        <v>5772</v>
      </c>
      <c r="D9789" s="57" t="s">
        <v>5769</v>
      </c>
      <c r="E9789" s="72" t="s">
        <v>5761</v>
      </c>
      <c r="F9789" s="56" t="s">
        <v>5692</v>
      </c>
    </row>
    <row r="9790" spans="1:6" x14ac:dyDescent="0.25">
      <c r="A9790" s="56" t="s">
        <v>322</v>
      </c>
      <c r="B9790" s="56" t="s">
        <v>5692</v>
      </c>
      <c r="C9790" s="56" t="s">
        <v>5772</v>
      </c>
      <c r="D9790" s="57" t="s">
        <v>5769</v>
      </c>
      <c r="E9790" s="72" t="s">
        <v>5761</v>
      </c>
      <c r="F9790" s="56" t="s">
        <v>5692</v>
      </c>
    </row>
    <row r="9791" spans="1:6" x14ac:dyDescent="0.25">
      <c r="A9791" s="56" t="s">
        <v>4212</v>
      </c>
      <c r="B9791" s="56" t="s">
        <v>5692</v>
      </c>
      <c r="C9791" s="56" t="s">
        <v>5772</v>
      </c>
      <c r="D9791" s="57" t="s">
        <v>5769</v>
      </c>
      <c r="E9791" s="72" t="s">
        <v>5761</v>
      </c>
      <c r="F9791" s="56" t="s">
        <v>5692</v>
      </c>
    </row>
    <row r="9792" spans="1:6" x14ac:dyDescent="0.25">
      <c r="A9792" s="56" t="s">
        <v>215</v>
      </c>
      <c r="B9792" s="56" t="s">
        <v>5692</v>
      </c>
      <c r="C9792" s="56" t="s">
        <v>5772</v>
      </c>
      <c r="D9792" s="57" t="s">
        <v>5769</v>
      </c>
      <c r="E9792" s="72" t="s">
        <v>5761</v>
      </c>
      <c r="F9792" s="56" t="s">
        <v>5692</v>
      </c>
    </row>
    <row r="9793" spans="1:6" x14ac:dyDescent="0.25">
      <c r="A9793" s="56" t="s">
        <v>5209</v>
      </c>
      <c r="B9793" s="56" t="s">
        <v>5692</v>
      </c>
      <c r="C9793" s="56" t="s">
        <v>5772</v>
      </c>
      <c r="D9793" s="57" t="s">
        <v>5769</v>
      </c>
      <c r="E9793" s="72" t="s">
        <v>5761</v>
      </c>
      <c r="F9793" s="56" t="s">
        <v>5692</v>
      </c>
    </row>
    <row r="9794" spans="1:6" x14ac:dyDescent="0.25">
      <c r="A9794" s="56" t="s">
        <v>4733</v>
      </c>
      <c r="B9794" s="56" t="s">
        <v>5692</v>
      </c>
      <c r="C9794" s="56" t="s">
        <v>5772</v>
      </c>
      <c r="D9794" s="57" t="s">
        <v>5769</v>
      </c>
      <c r="E9794" s="72" t="s">
        <v>5761</v>
      </c>
      <c r="F9794" s="56" t="s">
        <v>5692</v>
      </c>
    </row>
    <row r="9795" spans="1:6" x14ac:dyDescent="0.25">
      <c r="A9795" s="56" t="s">
        <v>179</v>
      </c>
      <c r="B9795" s="56" t="s">
        <v>5692</v>
      </c>
      <c r="C9795" s="56" t="s">
        <v>5772</v>
      </c>
      <c r="D9795" s="57" t="s">
        <v>5769</v>
      </c>
      <c r="E9795" s="72" t="s">
        <v>5761</v>
      </c>
      <c r="F9795" s="56" t="s">
        <v>5692</v>
      </c>
    </row>
    <row r="9796" spans="1:6" x14ac:dyDescent="0.25">
      <c r="A9796" s="56" t="s">
        <v>580</v>
      </c>
      <c r="B9796" s="56" t="s">
        <v>5692</v>
      </c>
      <c r="C9796" s="56" t="s">
        <v>5772</v>
      </c>
      <c r="D9796" s="57" t="s">
        <v>5769</v>
      </c>
      <c r="E9796" s="72" t="s">
        <v>5761</v>
      </c>
      <c r="F9796" s="56" t="s">
        <v>5692</v>
      </c>
    </row>
    <row r="9797" spans="1:6" x14ac:dyDescent="0.25">
      <c r="A9797" s="56" t="s">
        <v>434</v>
      </c>
      <c r="B9797" s="56" t="s">
        <v>5692</v>
      </c>
      <c r="C9797" s="56" t="s">
        <v>5772</v>
      </c>
      <c r="D9797" s="57" t="s">
        <v>5769</v>
      </c>
      <c r="E9797" s="72" t="s">
        <v>5761</v>
      </c>
      <c r="F9797" s="56" t="s">
        <v>5692</v>
      </c>
    </row>
    <row r="9798" spans="1:6" x14ac:dyDescent="0.25">
      <c r="A9798" s="56" t="s">
        <v>402</v>
      </c>
      <c r="B9798" s="56" t="s">
        <v>5692</v>
      </c>
      <c r="C9798" s="56" t="s">
        <v>5772</v>
      </c>
      <c r="D9798" s="57" t="s">
        <v>5769</v>
      </c>
      <c r="E9798" s="72" t="s">
        <v>5761</v>
      </c>
      <c r="F9798" s="56" t="s">
        <v>5692</v>
      </c>
    </row>
    <row r="9799" spans="1:6" x14ac:dyDescent="0.25">
      <c r="A9799" s="56" t="s">
        <v>328</v>
      </c>
      <c r="B9799" s="56" t="s">
        <v>5692</v>
      </c>
      <c r="C9799" s="56" t="s">
        <v>5772</v>
      </c>
      <c r="D9799" s="57" t="s">
        <v>5769</v>
      </c>
      <c r="E9799" s="72" t="s">
        <v>5761</v>
      </c>
      <c r="F9799" s="56" t="s">
        <v>5692</v>
      </c>
    </row>
    <row r="9800" spans="1:6" x14ac:dyDescent="0.25">
      <c r="A9800" s="56" t="s">
        <v>158</v>
      </c>
      <c r="B9800" s="56" t="s">
        <v>5692</v>
      </c>
      <c r="C9800" s="56" t="s">
        <v>5772</v>
      </c>
      <c r="D9800" s="57" t="s">
        <v>5769</v>
      </c>
      <c r="E9800" s="72" t="s">
        <v>5761</v>
      </c>
      <c r="F9800" s="56" t="s">
        <v>5692</v>
      </c>
    </row>
    <row r="9801" spans="1:6" x14ac:dyDescent="0.25">
      <c r="A9801" s="56" t="s">
        <v>4309</v>
      </c>
      <c r="B9801" s="56" t="s">
        <v>5692</v>
      </c>
      <c r="C9801" s="56" t="s">
        <v>5772</v>
      </c>
      <c r="D9801" s="57" t="s">
        <v>5769</v>
      </c>
      <c r="E9801" s="72" t="s">
        <v>5761</v>
      </c>
      <c r="F9801" s="56" t="s">
        <v>5692</v>
      </c>
    </row>
    <row r="9802" spans="1:6" x14ac:dyDescent="0.25">
      <c r="A9802" s="56" t="s">
        <v>4662</v>
      </c>
      <c r="B9802" s="56" t="s">
        <v>5692</v>
      </c>
      <c r="C9802" s="56" t="s">
        <v>5772</v>
      </c>
      <c r="D9802" s="57" t="s">
        <v>5769</v>
      </c>
      <c r="E9802" s="72" t="s">
        <v>5761</v>
      </c>
      <c r="F9802" s="56" t="s">
        <v>5692</v>
      </c>
    </row>
    <row r="9803" spans="1:6" x14ac:dyDescent="0.25">
      <c r="A9803" s="56" t="s">
        <v>641</v>
      </c>
      <c r="B9803" s="56" t="s">
        <v>5692</v>
      </c>
      <c r="C9803" s="56" t="s">
        <v>1057</v>
      </c>
      <c r="D9803" s="57" t="s">
        <v>5769</v>
      </c>
      <c r="E9803" s="72" t="s">
        <v>5761</v>
      </c>
      <c r="F9803" s="56" t="s">
        <v>5692</v>
      </c>
    </row>
    <row r="9804" spans="1:6" x14ac:dyDescent="0.25">
      <c r="A9804" s="56" t="s">
        <v>4724</v>
      </c>
      <c r="B9804" s="56" t="s">
        <v>5692</v>
      </c>
      <c r="C9804" s="56" t="s">
        <v>1057</v>
      </c>
      <c r="D9804" s="57" t="s">
        <v>5769</v>
      </c>
      <c r="E9804" s="72" t="s">
        <v>5761</v>
      </c>
      <c r="F9804" s="56" t="s">
        <v>5692</v>
      </c>
    </row>
    <row r="9805" spans="1:6" x14ac:dyDescent="0.25">
      <c r="A9805" s="56" t="s">
        <v>4351</v>
      </c>
      <c r="B9805" s="56" t="s">
        <v>5692</v>
      </c>
      <c r="C9805" s="56" t="s">
        <v>1057</v>
      </c>
      <c r="D9805" s="57" t="s">
        <v>5769</v>
      </c>
      <c r="E9805" s="72" t="s">
        <v>5761</v>
      </c>
      <c r="F9805" s="56" t="s">
        <v>5692</v>
      </c>
    </row>
    <row r="9806" spans="1:6" x14ac:dyDescent="0.25">
      <c r="A9806" s="56" t="s">
        <v>3958</v>
      </c>
      <c r="B9806" s="56" t="s">
        <v>5692</v>
      </c>
      <c r="C9806" s="56" t="s">
        <v>1057</v>
      </c>
      <c r="D9806" s="57" t="s">
        <v>5769</v>
      </c>
      <c r="E9806" s="72" t="s">
        <v>5761</v>
      </c>
      <c r="F9806" s="56" t="s">
        <v>5692</v>
      </c>
    </row>
    <row r="9807" spans="1:6" x14ac:dyDescent="0.25">
      <c r="A9807" s="56" t="s">
        <v>187</v>
      </c>
      <c r="B9807" s="56" t="s">
        <v>5692</v>
      </c>
      <c r="C9807" s="56" t="s">
        <v>1057</v>
      </c>
      <c r="D9807" s="57" t="s">
        <v>5769</v>
      </c>
      <c r="E9807" s="72" t="s">
        <v>5761</v>
      </c>
      <c r="F9807" s="56" t="s">
        <v>5692</v>
      </c>
    </row>
    <row r="9808" spans="1:6" x14ac:dyDescent="0.25">
      <c r="A9808" s="56" t="s">
        <v>188</v>
      </c>
      <c r="B9808" s="56" t="s">
        <v>5692</v>
      </c>
      <c r="C9808" s="56" t="s">
        <v>1057</v>
      </c>
      <c r="D9808" s="57" t="s">
        <v>5769</v>
      </c>
      <c r="E9808" s="72" t="s">
        <v>5761</v>
      </c>
      <c r="F9808" s="56" t="s">
        <v>5692</v>
      </c>
    </row>
    <row r="9809" spans="1:6" x14ac:dyDescent="0.25">
      <c r="A9809" s="56" t="s">
        <v>561</v>
      </c>
      <c r="B9809" s="56" t="s">
        <v>5692</v>
      </c>
      <c r="C9809" s="56" t="s">
        <v>1057</v>
      </c>
      <c r="D9809" s="57" t="s">
        <v>5769</v>
      </c>
      <c r="E9809" s="72" t="s">
        <v>5761</v>
      </c>
      <c r="F9809" s="56" t="s">
        <v>5692</v>
      </c>
    </row>
    <row r="9810" spans="1:6" x14ac:dyDescent="0.25">
      <c r="A9810" s="56" t="s">
        <v>256</v>
      </c>
      <c r="B9810" s="56" t="s">
        <v>5692</v>
      </c>
      <c r="C9810" s="56" t="s">
        <v>1057</v>
      </c>
      <c r="D9810" s="57" t="s">
        <v>5769</v>
      </c>
      <c r="E9810" s="72" t="s">
        <v>5761</v>
      </c>
      <c r="F9810" s="56" t="s">
        <v>5692</v>
      </c>
    </row>
    <row r="9811" spans="1:6" x14ac:dyDescent="0.25">
      <c r="A9811" s="56" t="s">
        <v>4354</v>
      </c>
      <c r="B9811" s="56" t="s">
        <v>5692</v>
      </c>
      <c r="C9811" s="56" t="s">
        <v>1057</v>
      </c>
      <c r="D9811" s="57" t="s">
        <v>5769</v>
      </c>
      <c r="E9811" s="72" t="s">
        <v>5761</v>
      </c>
      <c r="F9811" s="56" t="s">
        <v>5692</v>
      </c>
    </row>
    <row r="9812" spans="1:6" x14ac:dyDescent="0.25">
      <c r="A9812" s="56" t="s">
        <v>3959</v>
      </c>
      <c r="B9812" s="56" t="s">
        <v>5692</v>
      </c>
      <c r="C9812" s="56" t="s">
        <v>1057</v>
      </c>
      <c r="D9812" s="57" t="s">
        <v>5769</v>
      </c>
      <c r="E9812" s="72" t="s">
        <v>5761</v>
      </c>
      <c r="F9812" s="56" t="s">
        <v>5692</v>
      </c>
    </row>
    <row r="9813" spans="1:6" x14ac:dyDescent="0.25">
      <c r="A9813" s="56" t="s">
        <v>376</v>
      </c>
      <c r="B9813" s="56" t="s">
        <v>5692</v>
      </c>
      <c r="C9813" s="56" t="s">
        <v>1057</v>
      </c>
      <c r="D9813" s="57" t="s">
        <v>5769</v>
      </c>
      <c r="E9813" s="72" t="s">
        <v>5761</v>
      </c>
      <c r="F9813" s="56" t="s">
        <v>5692</v>
      </c>
    </row>
    <row r="9814" spans="1:6" x14ac:dyDescent="0.25">
      <c r="A9814" s="56" t="s">
        <v>4403</v>
      </c>
      <c r="B9814" s="56" t="s">
        <v>5692</v>
      </c>
      <c r="C9814" s="56" t="s">
        <v>1057</v>
      </c>
      <c r="D9814" s="57" t="s">
        <v>5769</v>
      </c>
      <c r="E9814" s="72" t="s">
        <v>5761</v>
      </c>
      <c r="F9814" s="56" t="s">
        <v>5692</v>
      </c>
    </row>
    <row r="9815" spans="1:6" x14ac:dyDescent="0.25">
      <c r="A9815" s="56" t="s">
        <v>475</v>
      </c>
      <c r="B9815" s="56" t="s">
        <v>5692</v>
      </c>
      <c r="C9815" s="56" t="s">
        <v>1057</v>
      </c>
      <c r="D9815" s="57" t="s">
        <v>5769</v>
      </c>
      <c r="E9815" s="72" t="s">
        <v>5761</v>
      </c>
      <c r="F9815" s="56" t="s">
        <v>5692</v>
      </c>
    </row>
    <row r="9816" spans="1:6" x14ac:dyDescent="0.25">
      <c r="A9816" s="56" t="s">
        <v>4691</v>
      </c>
      <c r="B9816" s="56" t="s">
        <v>5692</v>
      </c>
      <c r="C9816" s="56" t="s">
        <v>1057</v>
      </c>
      <c r="D9816" s="57" t="s">
        <v>5769</v>
      </c>
      <c r="E9816" s="72" t="s">
        <v>5761</v>
      </c>
      <c r="F9816" s="56" t="s">
        <v>5692</v>
      </c>
    </row>
    <row r="9817" spans="1:6" x14ac:dyDescent="0.25">
      <c r="A9817" s="56" t="s">
        <v>681</v>
      </c>
      <c r="B9817" s="56" t="s">
        <v>5692</v>
      </c>
      <c r="C9817" s="56" t="s">
        <v>1057</v>
      </c>
      <c r="D9817" s="57" t="s">
        <v>5769</v>
      </c>
      <c r="E9817" s="72" t="s">
        <v>5761</v>
      </c>
      <c r="F9817" s="56" t="s">
        <v>5692</v>
      </c>
    </row>
    <row r="9818" spans="1:6" x14ac:dyDescent="0.25">
      <c r="A9818" s="56" t="s">
        <v>340</v>
      </c>
      <c r="B9818" s="56" t="s">
        <v>5692</v>
      </c>
      <c r="C9818" s="56" t="s">
        <v>1057</v>
      </c>
      <c r="D9818" s="57" t="s">
        <v>5769</v>
      </c>
      <c r="E9818" s="72" t="s">
        <v>5761</v>
      </c>
      <c r="F9818" s="56" t="s">
        <v>5692</v>
      </c>
    </row>
    <row r="9819" spans="1:6" x14ac:dyDescent="0.25">
      <c r="A9819" s="56" t="s">
        <v>385</v>
      </c>
      <c r="B9819" s="56" t="s">
        <v>5692</v>
      </c>
      <c r="C9819" s="56" t="s">
        <v>1057</v>
      </c>
      <c r="D9819" s="57" t="s">
        <v>5769</v>
      </c>
      <c r="E9819" s="72" t="s">
        <v>5761</v>
      </c>
      <c r="F9819" s="56" t="s">
        <v>5692</v>
      </c>
    </row>
    <row r="9820" spans="1:6" x14ac:dyDescent="0.25">
      <c r="A9820" s="56" t="s">
        <v>3802</v>
      </c>
      <c r="B9820" s="56" t="s">
        <v>5692</v>
      </c>
      <c r="C9820" s="56" t="s">
        <v>1057</v>
      </c>
      <c r="D9820" s="57" t="s">
        <v>5769</v>
      </c>
      <c r="E9820" s="72" t="s">
        <v>5761</v>
      </c>
      <c r="F9820" s="56" t="s">
        <v>5692</v>
      </c>
    </row>
    <row r="9821" spans="1:6" x14ac:dyDescent="0.25">
      <c r="A9821" s="56" t="s">
        <v>3926</v>
      </c>
      <c r="B9821" s="56" t="s">
        <v>5692</v>
      </c>
      <c r="C9821" s="56" t="s">
        <v>1057</v>
      </c>
      <c r="D9821" s="57" t="s">
        <v>5769</v>
      </c>
      <c r="E9821" s="72" t="s">
        <v>5761</v>
      </c>
      <c r="F9821" s="56" t="s">
        <v>5692</v>
      </c>
    </row>
    <row r="9822" spans="1:6" x14ac:dyDescent="0.25">
      <c r="A9822" s="56" t="s">
        <v>482</v>
      </c>
      <c r="B9822" s="56" t="s">
        <v>5692</v>
      </c>
      <c r="C9822" s="56" t="s">
        <v>1057</v>
      </c>
      <c r="D9822" s="57" t="s">
        <v>5769</v>
      </c>
      <c r="E9822" s="72" t="s">
        <v>5761</v>
      </c>
      <c r="F9822" s="56" t="s">
        <v>5692</v>
      </c>
    </row>
    <row r="9823" spans="1:6" x14ac:dyDescent="0.25">
      <c r="A9823" s="56" t="s">
        <v>4693</v>
      </c>
      <c r="B9823" s="56" t="s">
        <v>5692</v>
      </c>
      <c r="C9823" s="56" t="s">
        <v>1057</v>
      </c>
      <c r="D9823" s="57" t="s">
        <v>5769</v>
      </c>
      <c r="E9823" s="72" t="s">
        <v>5761</v>
      </c>
      <c r="F9823" s="56" t="s">
        <v>5692</v>
      </c>
    </row>
    <row r="9824" spans="1:6" x14ac:dyDescent="0.25">
      <c r="A9824" s="56" t="s">
        <v>387</v>
      </c>
      <c r="B9824" s="56" t="s">
        <v>5692</v>
      </c>
      <c r="C9824" s="56" t="s">
        <v>1057</v>
      </c>
      <c r="D9824" s="57" t="s">
        <v>5769</v>
      </c>
      <c r="E9824" s="72" t="s">
        <v>5761</v>
      </c>
      <c r="F9824" s="56" t="s">
        <v>5692</v>
      </c>
    </row>
    <row r="9825" spans="1:6" x14ac:dyDescent="0.25">
      <c r="A9825" s="56" t="s">
        <v>483</v>
      </c>
      <c r="B9825" s="56" t="s">
        <v>5692</v>
      </c>
      <c r="C9825" s="56" t="s">
        <v>1057</v>
      </c>
      <c r="D9825" s="57" t="s">
        <v>5769</v>
      </c>
      <c r="E9825" s="72" t="s">
        <v>5761</v>
      </c>
      <c r="F9825" s="56" t="s">
        <v>5692</v>
      </c>
    </row>
    <row r="9826" spans="1:6" x14ac:dyDescent="0.25">
      <c r="A9826" s="56" t="s">
        <v>3803</v>
      </c>
      <c r="B9826" s="56" t="s">
        <v>5692</v>
      </c>
      <c r="C9826" s="56" t="s">
        <v>1057</v>
      </c>
      <c r="D9826" s="57" t="s">
        <v>5769</v>
      </c>
      <c r="E9826" s="72" t="s">
        <v>5761</v>
      </c>
      <c r="F9826" s="56" t="s">
        <v>5692</v>
      </c>
    </row>
    <row r="9827" spans="1:6" x14ac:dyDescent="0.25">
      <c r="A9827" s="56" t="s">
        <v>199</v>
      </c>
      <c r="B9827" s="56" t="s">
        <v>5692</v>
      </c>
      <c r="C9827" s="56" t="s">
        <v>1057</v>
      </c>
      <c r="D9827" s="57" t="s">
        <v>5769</v>
      </c>
      <c r="E9827" s="72" t="s">
        <v>5761</v>
      </c>
      <c r="F9827" s="56" t="s">
        <v>5692</v>
      </c>
    </row>
    <row r="9828" spans="1:6" x14ac:dyDescent="0.25">
      <c r="A9828" s="56" t="s">
        <v>3804</v>
      </c>
      <c r="B9828" s="56" t="s">
        <v>5692</v>
      </c>
      <c r="C9828" s="56" t="s">
        <v>1057</v>
      </c>
      <c r="D9828" s="57" t="s">
        <v>5769</v>
      </c>
      <c r="E9828" s="72" t="s">
        <v>5761</v>
      </c>
      <c r="F9828" s="56" t="s">
        <v>5692</v>
      </c>
    </row>
    <row r="9829" spans="1:6" x14ac:dyDescent="0.25">
      <c r="A9829" s="56" t="s">
        <v>4027</v>
      </c>
      <c r="B9829" s="56" t="s">
        <v>5692</v>
      </c>
      <c r="C9829" s="56" t="s">
        <v>1057</v>
      </c>
      <c r="D9829" s="57" t="s">
        <v>5769</v>
      </c>
      <c r="E9829" s="72" t="s">
        <v>5761</v>
      </c>
      <c r="F9829" s="56" t="s">
        <v>5692</v>
      </c>
    </row>
    <row r="9830" spans="1:6" x14ac:dyDescent="0.25">
      <c r="A9830" s="56" t="s">
        <v>200</v>
      </c>
      <c r="B9830" s="56" t="s">
        <v>5692</v>
      </c>
      <c r="C9830" s="56" t="s">
        <v>1057</v>
      </c>
      <c r="D9830" s="57" t="s">
        <v>5769</v>
      </c>
      <c r="E9830" s="72" t="s">
        <v>5761</v>
      </c>
      <c r="F9830" s="56" t="s">
        <v>5692</v>
      </c>
    </row>
    <row r="9831" spans="1:6" x14ac:dyDescent="0.25">
      <c r="A9831" s="56" t="s">
        <v>5205</v>
      </c>
      <c r="B9831" s="56" t="s">
        <v>5692</v>
      </c>
      <c r="C9831" s="56" t="s">
        <v>1057</v>
      </c>
      <c r="D9831" s="57" t="s">
        <v>5769</v>
      </c>
      <c r="E9831" s="72" t="s">
        <v>5761</v>
      </c>
      <c r="F9831" s="56" t="s">
        <v>5692</v>
      </c>
    </row>
    <row r="9832" spans="1:6" x14ac:dyDescent="0.25">
      <c r="A9832" s="56" t="s">
        <v>3928</v>
      </c>
      <c r="B9832" s="56" t="s">
        <v>5692</v>
      </c>
      <c r="C9832" s="56" t="s">
        <v>1057</v>
      </c>
      <c r="D9832" s="57" t="s">
        <v>5769</v>
      </c>
      <c r="E9832" s="72" t="s">
        <v>5761</v>
      </c>
      <c r="F9832" s="56" t="s">
        <v>5692</v>
      </c>
    </row>
    <row r="9833" spans="1:6" x14ac:dyDescent="0.25">
      <c r="A9833" s="56" t="s">
        <v>3354</v>
      </c>
      <c r="B9833" s="56" t="s">
        <v>5692</v>
      </c>
      <c r="C9833" s="56" t="s">
        <v>1057</v>
      </c>
      <c r="D9833" s="57" t="s">
        <v>5769</v>
      </c>
      <c r="E9833" s="72" t="s">
        <v>5761</v>
      </c>
      <c r="F9833" s="56" t="s">
        <v>5692</v>
      </c>
    </row>
    <row r="9834" spans="1:6" x14ac:dyDescent="0.25">
      <c r="A9834" s="56" t="s">
        <v>689</v>
      </c>
      <c r="B9834" s="56" t="s">
        <v>5692</v>
      </c>
      <c r="C9834" s="56" t="s">
        <v>1057</v>
      </c>
      <c r="D9834" s="57" t="s">
        <v>5769</v>
      </c>
      <c r="E9834" s="72" t="s">
        <v>5761</v>
      </c>
      <c r="F9834" s="56" t="s">
        <v>5692</v>
      </c>
    </row>
    <row r="9835" spans="1:6" x14ac:dyDescent="0.25">
      <c r="A9835" s="56" t="s">
        <v>4030</v>
      </c>
      <c r="B9835" s="56" t="s">
        <v>5692</v>
      </c>
      <c r="C9835" s="56" t="s">
        <v>1057</v>
      </c>
      <c r="D9835" s="57" t="s">
        <v>5769</v>
      </c>
      <c r="E9835" s="72" t="s">
        <v>5761</v>
      </c>
      <c r="F9835" s="56" t="s">
        <v>5692</v>
      </c>
    </row>
    <row r="9836" spans="1:6" x14ac:dyDescent="0.25">
      <c r="A9836" s="56" t="s">
        <v>312</v>
      </c>
      <c r="B9836" s="56" t="s">
        <v>5693</v>
      </c>
      <c r="C9836" s="56" t="s">
        <v>852</v>
      </c>
      <c r="D9836" s="57" t="s">
        <v>5769</v>
      </c>
      <c r="E9836" s="72" t="s">
        <v>5761</v>
      </c>
      <c r="F9836" s="56" t="s">
        <v>5693</v>
      </c>
    </row>
    <row r="9837" spans="1:6" x14ac:dyDescent="0.25">
      <c r="A9837" s="56" t="s">
        <v>427</v>
      </c>
      <c r="B9837" s="56" t="s">
        <v>5693</v>
      </c>
      <c r="C9837" s="56" t="s">
        <v>852</v>
      </c>
      <c r="D9837" s="57" t="s">
        <v>5769</v>
      </c>
      <c r="E9837" s="72" t="s">
        <v>5761</v>
      </c>
      <c r="F9837" s="56" t="s">
        <v>5693</v>
      </c>
    </row>
    <row r="9838" spans="1:6" x14ac:dyDescent="0.25">
      <c r="A9838" s="56" t="s">
        <v>4709</v>
      </c>
      <c r="B9838" s="56" t="s">
        <v>5693</v>
      </c>
      <c r="C9838" s="56" t="s">
        <v>852</v>
      </c>
      <c r="D9838" s="57" t="s">
        <v>5769</v>
      </c>
      <c r="E9838" s="72" t="s">
        <v>5761</v>
      </c>
      <c r="F9838" s="56" t="s">
        <v>5693</v>
      </c>
    </row>
    <row r="9839" spans="1:6" x14ac:dyDescent="0.25">
      <c r="A9839" s="56" t="s">
        <v>207</v>
      </c>
      <c r="B9839" s="56" t="s">
        <v>5693</v>
      </c>
      <c r="C9839" s="56" t="s">
        <v>852</v>
      </c>
      <c r="D9839" s="57" t="s">
        <v>5769</v>
      </c>
      <c r="E9839" s="72" t="s">
        <v>5761</v>
      </c>
      <c r="F9839" s="56" t="s">
        <v>5693</v>
      </c>
    </row>
    <row r="9840" spans="1:6" x14ac:dyDescent="0.25">
      <c r="A9840" s="56" t="s">
        <v>316</v>
      </c>
      <c r="B9840" s="56" t="s">
        <v>5693</v>
      </c>
      <c r="C9840" s="56" t="s">
        <v>852</v>
      </c>
      <c r="D9840" s="57" t="s">
        <v>5769</v>
      </c>
      <c r="E9840" s="72" t="s">
        <v>5761</v>
      </c>
      <c r="F9840" s="56" t="s">
        <v>5693</v>
      </c>
    </row>
    <row r="9841" spans="1:6" x14ac:dyDescent="0.25">
      <c r="A9841" s="56" t="s">
        <v>599</v>
      </c>
      <c r="B9841" s="56" t="s">
        <v>5693</v>
      </c>
      <c r="C9841" s="56" t="s">
        <v>852</v>
      </c>
      <c r="D9841" s="57" t="s">
        <v>5769</v>
      </c>
      <c r="E9841" s="72" t="s">
        <v>5761</v>
      </c>
      <c r="F9841" s="56" t="s">
        <v>5693</v>
      </c>
    </row>
    <row r="9842" spans="1:6" x14ac:dyDescent="0.25">
      <c r="A9842" s="56" t="s">
        <v>4710</v>
      </c>
      <c r="B9842" s="56" t="s">
        <v>5693</v>
      </c>
      <c r="C9842" s="56" t="s">
        <v>852</v>
      </c>
      <c r="D9842" s="57" t="s">
        <v>5769</v>
      </c>
      <c r="E9842" s="72" t="s">
        <v>5761</v>
      </c>
      <c r="F9842" s="56" t="s">
        <v>5693</v>
      </c>
    </row>
    <row r="9843" spans="1:6" x14ac:dyDescent="0.25">
      <c r="A9843" s="56" t="s">
        <v>4034</v>
      </c>
      <c r="B9843" s="56" t="s">
        <v>5693</v>
      </c>
      <c r="C9843" s="56" t="s">
        <v>852</v>
      </c>
      <c r="D9843" s="57" t="s">
        <v>5769</v>
      </c>
      <c r="E9843" s="72" t="s">
        <v>5761</v>
      </c>
      <c r="F9843" s="56" t="s">
        <v>5693</v>
      </c>
    </row>
    <row r="9844" spans="1:6" x14ac:dyDescent="0.25">
      <c r="A9844" s="56" t="s">
        <v>3658</v>
      </c>
      <c r="B9844" s="56" t="s">
        <v>5693</v>
      </c>
      <c r="C9844" s="56" t="s">
        <v>852</v>
      </c>
      <c r="D9844" s="57" t="s">
        <v>5769</v>
      </c>
      <c r="E9844" s="72" t="s">
        <v>5761</v>
      </c>
      <c r="F9844" s="56" t="s">
        <v>5693</v>
      </c>
    </row>
    <row r="9845" spans="1:6" x14ac:dyDescent="0.25">
      <c r="A9845" s="56" t="s">
        <v>4642</v>
      </c>
      <c r="B9845" s="56" t="s">
        <v>5693</v>
      </c>
      <c r="C9845" s="56" t="s">
        <v>852</v>
      </c>
      <c r="D9845" s="57" t="s">
        <v>5769</v>
      </c>
      <c r="E9845" s="72" t="s">
        <v>5761</v>
      </c>
      <c r="F9845" s="56" t="s">
        <v>5693</v>
      </c>
    </row>
    <row r="9846" spans="1:6" x14ac:dyDescent="0.25">
      <c r="A9846" s="56" t="s">
        <v>4732</v>
      </c>
      <c r="B9846" s="56" t="s">
        <v>5693</v>
      </c>
      <c r="C9846" s="56" t="s">
        <v>852</v>
      </c>
      <c r="D9846" s="57" t="s">
        <v>5769</v>
      </c>
      <c r="E9846" s="72" t="s">
        <v>5761</v>
      </c>
      <c r="F9846" s="56" t="s">
        <v>5693</v>
      </c>
    </row>
    <row r="9847" spans="1:6" x14ac:dyDescent="0.25">
      <c r="A9847" s="56" t="s">
        <v>4682</v>
      </c>
      <c r="B9847" s="56" t="s">
        <v>5693</v>
      </c>
      <c r="C9847" s="56" t="s">
        <v>852</v>
      </c>
      <c r="D9847" s="57" t="s">
        <v>5769</v>
      </c>
      <c r="E9847" s="72" t="s">
        <v>5761</v>
      </c>
      <c r="F9847" s="56" t="s">
        <v>5693</v>
      </c>
    </row>
    <row r="9848" spans="1:6" x14ac:dyDescent="0.25">
      <c r="A9848" s="56" t="s">
        <v>664</v>
      </c>
      <c r="B9848" s="56" t="s">
        <v>5693</v>
      </c>
      <c r="C9848" s="56" t="s">
        <v>852</v>
      </c>
      <c r="D9848" s="57" t="s">
        <v>5769</v>
      </c>
      <c r="E9848" s="72" t="s">
        <v>5761</v>
      </c>
      <c r="F9848" s="56" t="s">
        <v>5693</v>
      </c>
    </row>
    <row r="9849" spans="1:6" x14ac:dyDescent="0.25">
      <c r="A9849" s="56" t="s">
        <v>176</v>
      </c>
      <c r="B9849" s="56" t="s">
        <v>5693</v>
      </c>
      <c r="C9849" s="56" t="s">
        <v>852</v>
      </c>
      <c r="D9849" s="57" t="s">
        <v>5769</v>
      </c>
      <c r="E9849" s="72" t="s">
        <v>5761</v>
      </c>
      <c r="F9849" s="56" t="s">
        <v>5693</v>
      </c>
    </row>
    <row r="9850" spans="1:6" x14ac:dyDescent="0.25">
      <c r="A9850" s="56" t="s">
        <v>177</v>
      </c>
      <c r="B9850" s="56" t="s">
        <v>5693</v>
      </c>
      <c r="C9850" s="56" t="s">
        <v>852</v>
      </c>
      <c r="D9850" s="57" t="s">
        <v>5769</v>
      </c>
      <c r="E9850" s="72" t="s">
        <v>5761</v>
      </c>
      <c r="F9850" s="56" t="s">
        <v>5693</v>
      </c>
    </row>
    <row r="9851" spans="1:6" x14ac:dyDescent="0.25">
      <c r="A9851" s="56" t="s">
        <v>4758</v>
      </c>
      <c r="B9851" s="56" t="s">
        <v>5693</v>
      </c>
      <c r="C9851" s="56" t="s">
        <v>852</v>
      </c>
      <c r="D9851" s="57" t="s">
        <v>5769</v>
      </c>
      <c r="E9851" s="72" t="s">
        <v>5761</v>
      </c>
      <c r="F9851" s="56" t="s">
        <v>5693</v>
      </c>
    </row>
    <row r="9852" spans="1:6" x14ac:dyDescent="0.25">
      <c r="A9852" s="56" t="s">
        <v>4612</v>
      </c>
      <c r="B9852" s="56" t="s">
        <v>5693</v>
      </c>
      <c r="C9852" s="56" t="s">
        <v>852</v>
      </c>
      <c r="D9852" s="57" t="s">
        <v>5769</v>
      </c>
      <c r="E9852" s="72" t="s">
        <v>5761</v>
      </c>
      <c r="F9852" s="56" t="s">
        <v>5693</v>
      </c>
    </row>
    <row r="9853" spans="1:6" x14ac:dyDescent="0.25">
      <c r="A9853" s="56" t="s">
        <v>4644</v>
      </c>
      <c r="B9853" s="56" t="s">
        <v>5693</v>
      </c>
      <c r="C9853" s="56" t="s">
        <v>852</v>
      </c>
      <c r="D9853" s="57" t="s">
        <v>5769</v>
      </c>
      <c r="E9853" s="72" t="s">
        <v>5761</v>
      </c>
      <c r="F9853" s="56" t="s">
        <v>5693</v>
      </c>
    </row>
    <row r="9854" spans="1:6" x14ac:dyDescent="0.25">
      <c r="A9854" s="56" t="s">
        <v>4571</v>
      </c>
      <c r="B9854" s="56" t="s">
        <v>5693</v>
      </c>
      <c r="C9854" s="56" t="s">
        <v>852</v>
      </c>
      <c r="D9854" s="57" t="s">
        <v>5769</v>
      </c>
      <c r="E9854" s="72" t="s">
        <v>5761</v>
      </c>
      <c r="F9854" s="56" t="s">
        <v>5693</v>
      </c>
    </row>
    <row r="9855" spans="1:6" x14ac:dyDescent="0.25">
      <c r="A9855" s="56" t="s">
        <v>4440</v>
      </c>
      <c r="B9855" s="56" t="s">
        <v>5693</v>
      </c>
      <c r="C9855" s="56" t="s">
        <v>852</v>
      </c>
      <c r="D9855" s="57" t="s">
        <v>5769</v>
      </c>
      <c r="E9855" s="72" t="s">
        <v>5761</v>
      </c>
      <c r="F9855" s="56" t="s">
        <v>5693</v>
      </c>
    </row>
    <row r="9856" spans="1:6" x14ac:dyDescent="0.25">
      <c r="A9856" s="56" t="s">
        <v>4024</v>
      </c>
      <c r="B9856" s="56" t="s">
        <v>5693</v>
      </c>
      <c r="C9856" s="56" t="s">
        <v>852</v>
      </c>
      <c r="D9856" s="57" t="s">
        <v>5769</v>
      </c>
      <c r="E9856" s="72" t="s">
        <v>5761</v>
      </c>
      <c r="F9856" s="56" t="s">
        <v>5693</v>
      </c>
    </row>
    <row r="9857" spans="1:6" x14ac:dyDescent="0.25">
      <c r="A9857" s="56" t="s">
        <v>289</v>
      </c>
      <c r="B9857" s="56" t="s">
        <v>5693</v>
      </c>
      <c r="C9857" s="56" t="s">
        <v>852</v>
      </c>
      <c r="D9857" s="57" t="s">
        <v>5769</v>
      </c>
      <c r="E9857" s="72" t="s">
        <v>5761</v>
      </c>
      <c r="F9857" s="56" t="s">
        <v>5693</v>
      </c>
    </row>
    <row r="9858" spans="1:6" x14ac:dyDescent="0.25">
      <c r="A9858" s="56" t="s">
        <v>5210</v>
      </c>
      <c r="B9858" s="56" t="s">
        <v>5693</v>
      </c>
      <c r="C9858" s="56" t="s">
        <v>852</v>
      </c>
      <c r="D9858" s="57" t="s">
        <v>5769</v>
      </c>
      <c r="E9858" s="72" t="s">
        <v>5761</v>
      </c>
      <c r="F9858" s="56" t="s">
        <v>5693</v>
      </c>
    </row>
    <row r="9859" spans="1:6" x14ac:dyDescent="0.25">
      <c r="A9859" s="56" t="s">
        <v>327</v>
      </c>
      <c r="B9859" s="56" t="s">
        <v>5693</v>
      </c>
      <c r="C9859" s="56" t="s">
        <v>852</v>
      </c>
      <c r="D9859" s="57" t="s">
        <v>5769</v>
      </c>
      <c r="E9859" s="72" t="s">
        <v>5761</v>
      </c>
      <c r="F9859" s="56" t="s">
        <v>5693</v>
      </c>
    </row>
    <row r="9860" spans="1:6" x14ac:dyDescent="0.25">
      <c r="A9860" s="56" t="s">
        <v>433</v>
      </c>
      <c r="B9860" s="56" t="s">
        <v>5693</v>
      </c>
      <c r="C9860" s="56" t="s">
        <v>852</v>
      </c>
      <c r="D9860" s="57" t="s">
        <v>5769</v>
      </c>
      <c r="E9860" s="72" t="s">
        <v>5761</v>
      </c>
      <c r="F9860" s="56" t="s">
        <v>5693</v>
      </c>
    </row>
    <row r="9861" spans="1:6" x14ac:dyDescent="0.25">
      <c r="A9861" s="56" t="s">
        <v>181</v>
      </c>
      <c r="B9861" s="56" t="s">
        <v>5693</v>
      </c>
      <c r="C9861" s="56" t="s">
        <v>852</v>
      </c>
      <c r="D9861" s="57" t="s">
        <v>5769</v>
      </c>
      <c r="E9861" s="72" t="s">
        <v>5761</v>
      </c>
      <c r="F9861" s="56" t="s">
        <v>5693</v>
      </c>
    </row>
    <row r="9862" spans="1:6" x14ac:dyDescent="0.25">
      <c r="A9862" s="56" t="s">
        <v>4532</v>
      </c>
      <c r="B9862" s="56" t="s">
        <v>5693</v>
      </c>
      <c r="C9862" s="56" t="s">
        <v>852</v>
      </c>
      <c r="D9862" s="57" t="s">
        <v>5769</v>
      </c>
      <c r="E9862" s="72" t="s">
        <v>5761</v>
      </c>
      <c r="F9862" s="56" t="s">
        <v>5693</v>
      </c>
    </row>
    <row r="9863" spans="1:6" x14ac:dyDescent="0.25">
      <c r="A9863" s="56" t="s">
        <v>5288</v>
      </c>
      <c r="B9863" s="56" t="s">
        <v>5693</v>
      </c>
      <c r="C9863" s="56" t="s">
        <v>852</v>
      </c>
      <c r="D9863" s="57" t="s">
        <v>5769</v>
      </c>
      <c r="E9863" s="72" t="s">
        <v>5761</v>
      </c>
      <c r="F9863" s="56" t="s">
        <v>5693</v>
      </c>
    </row>
    <row r="9864" spans="1:6" x14ac:dyDescent="0.25">
      <c r="A9864" s="56" t="s">
        <v>4533</v>
      </c>
      <c r="B9864" s="56" t="s">
        <v>5693</v>
      </c>
      <c r="C9864" s="56" t="s">
        <v>852</v>
      </c>
      <c r="D9864" s="57" t="s">
        <v>5769</v>
      </c>
      <c r="E9864" s="72" t="s">
        <v>5761</v>
      </c>
      <c r="F9864" s="56" t="s">
        <v>5693</v>
      </c>
    </row>
    <row r="9865" spans="1:6" x14ac:dyDescent="0.25">
      <c r="A9865" s="56" t="s">
        <v>4686</v>
      </c>
      <c r="B9865" s="56" t="s">
        <v>5693</v>
      </c>
      <c r="C9865" s="56" t="s">
        <v>852</v>
      </c>
      <c r="D9865" s="57" t="s">
        <v>5769</v>
      </c>
      <c r="E9865" s="72" t="s">
        <v>5761</v>
      </c>
      <c r="F9865" s="56" t="s">
        <v>5693</v>
      </c>
    </row>
    <row r="9866" spans="1:6" x14ac:dyDescent="0.25">
      <c r="A9866" s="56" t="s">
        <v>3273</v>
      </c>
      <c r="B9866" s="56" t="s">
        <v>5693</v>
      </c>
      <c r="C9866" s="56" t="s">
        <v>852</v>
      </c>
      <c r="D9866" s="57" t="s">
        <v>5769</v>
      </c>
      <c r="E9866" s="72" t="s">
        <v>5761</v>
      </c>
      <c r="F9866" s="56" t="s">
        <v>5693</v>
      </c>
    </row>
    <row r="9867" spans="1:6" x14ac:dyDescent="0.25">
      <c r="A9867" s="56" t="s">
        <v>672</v>
      </c>
      <c r="B9867" s="56" t="s">
        <v>5693</v>
      </c>
      <c r="C9867" s="56" t="s">
        <v>852</v>
      </c>
      <c r="D9867" s="57" t="s">
        <v>5769</v>
      </c>
      <c r="E9867" s="72" t="s">
        <v>5761</v>
      </c>
      <c r="F9867" s="56" t="s">
        <v>5693</v>
      </c>
    </row>
    <row r="9868" spans="1:6" x14ac:dyDescent="0.25">
      <c r="A9868" s="56" t="s">
        <v>673</v>
      </c>
      <c r="B9868" s="56" t="s">
        <v>5693</v>
      </c>
      <c r="C9868" s="56" t="s">
        <v>852</v>
      </c>
      <c r="D9868" s="57" t="s">
        <v>5769</v>
      </c>
      <c r="E9868" s="72" t="s">
        <v>5761</v>
      </c>
      <c r="F9868" s="56" t="s">
        <v>5693</v>
      </c>
    </row>
    <row r="9869" spans="1:6" x14ac:dyDescent="0.25">
      <c r="A9869" s="56" t="s">
        <v>613</v>
      </c>
      <c r="B9869" s="56" t="s">
        <v>5693</v>
      </c>
      <c r="C9869" s="56" t="s">
        <v>5804</v>
      </c>
      <c r="D9869" s="57" t="s">
        <v>5769</v>
      </c>
      <c r="E9869" s="72" t="s">
        <v>5761</v>
      </c>
      <c r="F9869" s="56" t="s">
        <v>5693</v>
      </c>
    </row>
    <row r="9870" spans="1:6" x14ac:dyDescent="0.25">
      <c r="A9870" s="56" t="s">
        <v>464</v>
      </c>
      <c r="B9870" s="56" t="s">
        <v>5693</v>
      </c>
      <c r="C9870" s="56" t="s">
        <v>5804</v>
      </c>
      <c r="D9870" s="57" t="s">
        <v>5769</v>
      </c>
      <c r="E9870" s="72" t="s">
        <v>5761</v>
      </c>
      <c r="F9870" s="56" t="s">
        <v>5693</v>
      </c>
    </row>
    <row r="9871" spans="1:6" x14ac:dyDescent="0.25">
      <c r="A9871" s="56" t="s">
        <v>369</v>
      </c>
      <c r="B9871" s="56" t="s">
        <v>5693</v>
      </c>
      <c r="C9871" s="56" t="s">
        <v>5804</v>
      </c>
      <c r="D9871" s="57" t="s">
        <v>5769</v>
      </c>
      <c r="E9871" s="72" t="s">
        <v>5761</v>
      </c>
      <c r="F9871" s="56" t="s">
        <v>5693</v>
      </c>
    </row>
    <row r="9872" spans="1:6" x14ac:dyDescent="0.25">
      <c r="A9872" s="56" t="s">
        <v>4575</v>
      </c>
      <c r="B9872" s="56" t="s">
        <v>5693</v>
      </c>
      <c r="C9872" s="56" t="s">
        <v>5804</v>
      </c>
      <c r="D9872" s="57" t="s">
        <v>5769</v>
      </c>
      <c r="E9872" s="72" t="s">
        <v>5761</v>
      </c>
      <c r="F9872" s="56" t="s">
        <v>5693</v>
      </c>
    </row>
    <row r="9873" spans="1:6" x14ac:dyDescent="0.25">
      <c r="A9873" s="56" t="s">
        <v>584</v>
      </c>
      <c r="B9873" s="56" t="s">
        <v>5693</v>
      </c>
      <c r="C9873" s="56" t="s">
        <v>5804</v>
      </c>
      <c r="D9873" s="57" t="s">
        <v>5769</v>
      </c>
      <c r="E9873" s="72" t="s">
        <v>5761</v>
      </c>
      <c r="F9873" s="56" t="s">
        <v>5693</v>
      </c>
    </row>
    <row r="9874" spans="1:6" x14ac:dyDescent="0.25">
      <c r="A9874" s="56" t="s">
        <v>439</v>
      </c>
      <c r="B9874" s="56" t="s">
        <v>5693</v>
      </c>
      <c r="C9874" s="56" t="s">
        <v>5804</v>
      </c>
      <c r="D9874" s="57" t="s">
        <v>5769</v>
      </c>
      <c r="E9874" s="72" t="s">
        <v>5761</v>
      </c>
      <c r="F9874" s="56" t="s">
        <v>5693</v>
      </c>
    </row>
    <row r="9875" spans="1:6" x14ac:dyDescent="0.25">
      <c r="A9875" s="56" t="s">
        <v>560</v>
      </c>
      <c r="B9875" s="56" t="s">
        <v>5693</v>
      </c>
      <c r="C9875" s="56" t="s">
        <v>5804</v>
      </c>
      <c r="D9875" s="57" t="s">
        <v>5769</v>
      </c>
      <c r="E9875" s="72" t="s">
        <v>5761</v>
      </c>
      <c r="F9875" s="56" t="s">
        <v>5693</v>
      </c>
    </row>
    <row r="9876" spans="1:6" x14ac:dyDescent="0.25">
      <c r="A9876" s="56" t="s">
        <v>229</v>
      </c>
      <c r="B9876" s="56" t="s">
        <v>5693</v>
      </c>
      <c r="C9876" s="56" t="s">
        <v>5804</v>
      </c>
      <c r="D9876" s="57" t="s">
        <v>5769</v>
      </c>
      <c r="E9876" s="72" t="s">
        <v>5761</v>
      </c>
      <c r="F9876" s="56" t="s">
        <v>5693</v>
      </c>
    </row>
    <row r="9877" spans="1:6" x14ac:dyDescent="0.25">
      <c r="A9877" s="56" t="s">
        <v>562</v>
      </c>
      <c r="B9877" s="56" t="s">
        <v>5693</v>
      </c>
      <c r="C9877" s="56" t="s">
        <v>5804</v>
      </c>
      <c r="D9877" s="57" t="s">
        <v>5769</v>
      </c>
      <c r="E9877" s="72" t="s">
        <v>5761</v>
      </c>
      <c r="F9877" s="56" t="s">
        <v>5693</v>
      </c>
    </row>
    <row r="9878" spans="1:6" x14ac:dyDescent="0.25">
      <c r="A9878" s="56" t="s">
        <v>3162</v>
      </c>
      <c r="B9878" s="56" t="s">
        <v>5693</v>
      </c>
      <c r="C9878" s="56" t="s">
        <v>5804</v>
      </c>
      <c r="D9878" s="57" t="s">
        <v>5769</v>
      </c>
      <c r="E9878" s="72" t="s">
        <v>5761</v>
      </c>
      <c r="F9878" s="56" t="s">
        <v>5693</v>
      </c>
    </row>
    <row r="9879" spans="1:6" x14ac:dyDescent="0.25">
      <c r="A9879" s="56" t="s">
        <v>266</v>
      </c>
      <c r="B9879" s="56" t="s">
        <v>5693</v>
      </c>
      <c r="C9879" s="56" t="s">
        <v>5804</v>
      </c>
      <c r="D9879" s="57" t="s">
        <v>5769</v>
      </c>
      <c r="E9879" s="72" t="s">
        <v>5761</v>
      </c>
      <c r="F9879" s="56" t="s">
        <v>5693</v>
      </c>
    </row>
    <row r="9880" spans="1:6" x14ac:dyDescent="0.25">
      <c r="A9880" s="56" t="s">
        <v>267</v>
      </c>
      <c r="B9880" s="56" t="s">
        <v>5693</v>
      </c>
      <c r="C9880" s="56" t="s">
        <v>5804</v>
      </c>
      <c r="D9880" s="57" t="s">
        <v>5769</v>
      </c>
      <c r="E9880" s="72" t="s">
        <v>5761</v>
      </c>
      <c r="F9880" s="56" t="s">
        <v>5693</v>
      </c>
    </row>
    <row r="9881" spans="1:6" x14ac:dyDescent="0.25">
      <c r="A9881" s="56" t="s">
        <v>237</v>
      </c>
      <c r="B9881" s="56" t="s">
        <v>5693</v>
      </c>
      <c r="C9881" s="56" t="s">
        <v>5804</v>
      </c>
      <c r="D9881" s="57" t="s">
        <v>5769</v>
      </c>
      <c r="E9881" s="72" t="s">
        <v>5761</v>
      </c>
      <c r="F9881" s="56" t="s">
        <v>5693</v>
      </c>
    </row>
    <row r="9882" spans="1:6" x14ac:dyDescent="0.25">
      <c r="A9882" s="56" t="s">
        <v>4730</v>
      </c>
      <c r="B9882" s="56" t="s">
        <v>5693</v>
      </c>
      <c r="C9882" s="56" t="s">
        <v>5804</v>
      </c>
      <c r="D9882" s="57" t="s">
        <v>5769</v>
      </c>
      <c r="E9882" s="72" t="s">
        <v>5761</v>
      </c>
      <c r="F9882" s="56" t="s">
        <v>5693</v>
      </c>
    </row>
    <row r="9883" spans="1:6" x14ac:dyDescent="0.25">
      <c r="A9883" s="56" t="s">
        <v>3577</v>
      </c>
      <c r="B9883" s="56" t="s">
        <v>5693</v>
      </c>
      <c r="C9883" s="56" t="s">
        <v>5804</v>
      </c>
      <c r="D9883" s="57" t="s">
        <v>5769</v>
      </c>
      <c r="E9883" s="72" t="s">
        <v>5761</v>
      </c>
      <c r="F9883" s="56" t="s">
        <v>5693</v>
      </c>
    </row>
    <row r="9884" spans="1:6" x14ac:dyDescent="0.25">
      <c r="A9884" s="56" t="s">
        <v>381</v>
      </c>
      <c r="B9884" s="56" t="s">
        <v>5693</v>
      </c>
      <c r="C9884" s="56" t="s">
        <v>5804</v>
      </c>
      <c r="D9884" s="57" t="s">
        <v>5769</v>
      </c>
      <c r="E9884" s="72" t="s">
        <v>5761</v>
      </c>
      <c r="F9884" s="56" t="s">
        <v>5693</v>
      </c>
    </row>
    <row r="9885" spans="1:6" x14ac:dyDescent="0.25">
      <c r="A9885" s="56" t="s">
        <v>271</v>
      </c>
      <c r="B9885" s="56" t="s">
        <v>5693</v>
      </c>
      <c r="C9885" s="56" t="s">
        <v>5804</v>
      </c>
      <c r="D9885" s="57" t="s">
        <v>5769</v>
      </c>
      <c r="E9885" s="72" t="s">
        <v>5761</v>
      </c>
      <c r="F9885" s="56" t="s">
        <v>5693</v>
      </c>
    </row>
    <row r="9886" spans="1:6" x14ac:dyDescent="0.25">
      <c r="A9886" s="56" t="s">
        <v>194</v>
      </c>
      <c r="B9886" s="56" t="s">
        <v>5693</v>
      </c>
      <c r="C9886" s="56" t="s">
        <v>5804</v>
      </c>
      <c r="D9886" s="57" t="s">
        <v>5769</v>
      </c>
      <c r="E9886" s="72" t="s">
        <v>5761</v>
      </c>
      <c r="F9886" s="56" t="s">
        <v>5693</v>
      </c>
    </row>
    <row r="9887" spans="1:6" x14ac:dyDescent="0.25">
      <c r="A9887" s="56" t="s">
        <v>1854</v>
      </c>
      <c r="B9887" s="56" t="s">
        <v>5693</v>
      </c>
      <c r="C9887" s="56" t="s">
        <v>5804</v>
      </c>
      <c r="D9887" s="57" t="s">
        <v>5769</v>
      </c>
      <c r="E9887" s="72" t="s">
        <v>5761</v>
      </c>
      <c r="F9887" s="56" t="s">
        <v>5693</v>
      </c>
    </row>
    <row r="9888" spans="1:6" x14ac:dyDescent="0.25">
      <c r="A9888" s="56" t="s">
        <v>196</v>
      </c>
      <c r="B9888" s="56" t="s">
        <v>5693</v>
      </c>
      <c r="C9888" s="56" t="s">
        <v>5804</v>
      </c>
      <c r="D9888" s="57" t="s">
        <v>5769</v>
      </c>
      <c r="E9888" s="72" t="s">
        <v>5761</v>
      </c>
      <c r="F9888" s="56" t="s">
        <v>5693</v>
      </c>
    </row>
    <row r="9889" spans="1:6" x14ac:dyDescent="0.25">
      <c r="A9889" s="56" t="s">
        <v>273</v>
      </c>
      <c r="B9889" s="56" t="s">
        <v>5693</v>
      </c>
      <c r="C9889" s="56" t="s">
        <v>5804</v>
      </c>
      <c r="D9889" s="57" t="s">
        <v>5769</v>
      </c>
      <c r="E9889" s="72" t="s">
        <v>5761</v>
      </c>
      <c r="F9889" s="56" t="s">
        <v>5693</v>
      </c>
    </row>
    <row r="9890" spans="1:6" x14ac:dyDescent="0.25">
      <c r="A9890" s="56" t="s">
        <v>343</v>
      </c>
      <c r="B9890" s="56" t="s">
        <v>5693</v>
      </c>
      <c r="C9890" s="56" t="s">
        <v>5804</v>
      </c>
      <c r="D9890" s="57" t="s">
        <v>5769</v>
      </c>
      <c r="E9890" s="72" t="s">
        <v>5761</v>
      </c>
      <c r="F9890" s="56" t="s">
        <v>5693</v>
      </c>
    </row>
    <row r="9891" spans="1:6" x14ac:dyDescent="0.25">
      <c r="A9891" s="56" t="s">
        <v>416</v>
      </c>
      <c r="B9891" s="56" t="s">
        <v>5693</v>
      </c>
      <c r="C9891" s="56" t="s">
        <v>5804</v>
      </c>
      <c r="D9891" s="57" t="s">
        <v>5769</v>
      </c>
      <c r="E9891" s="72" t="s">
        <v>5761</v>
      </c>
      <c r="F9891" s="56" t="s">
        <v>5693</v>
      </c>
    </row>
    <row r="9892" spans="1:6" x14ac:dyDescent="0.25">
      <c r="A9892" s="56" t="s">
        <v>447</v>
      </c>
      <c r="B9892" s="56" t="s">
        <v>5693</v>
      </c>
      <c r="C9892" s="56" t="s">
        <v>5804</v>
      </c>
      <c r="D9892" s="57" t="s">
        <v>5769</v>
      </c>
      <c r="E9892" s="72" t="s">
        <v>5761</v>
      </c>
      <c r="F9892" s="56" t="s">
        <v>5693</v>
      </c>
    </row>
    <row r="9893" spans="1:6" x14ac:dyDescent="0.25">
      <c r="A9893" s="56" t="s">
        <v>345</v>
      </c>
      <c r="B9893" s="56" t="s">
        <v>5693</v>
      </c>
      <c r="C9893" s="56" t="s">
        <v>5804</v>
      </c>
      <c r="D9893" s="57" t="s">
        <v>5769</v>
      </c>
      <c r="E9893" s="72" t="s">
        <v>5761</v>
      </c>
      <c r="F9893" s="56" t="s">
        <v>5693</v>
      </c>
    </row>
    <row r="9894" spans="1:6" x14ac:dyDescent="0.25">
      <c r="A9894" s="56" t="s">
        <v>277</v>
      </c>
      <c r="B9894" s="56" t="s">
        <v>5693</v>
      </c>
      <c r="C9894" s="56" t="s">
        <v>5804</v>
      </c>
      <c r="D9894" s="57" t="s">
        <v>5769</v>
      </c>
      <c r="E9894" s="72" t="s">
        <v>5761</v>
      </c>
      <c r="F9894" s="56" t="s">
        <v>5693</v>
      </c>
    </row>
    <row r="9895" spans="1:6" x14ac:dyDescent="0.25">
      <c r="A9895" s="56" t="s">
        <v>628</v>
      </c>
      <c r="B9895" s="56" t="s">
        <v>5693</v>
      </c>
      <c r="C9895" s="56" t="s">
        <v>5804</v>
      </c>
      <c r="D9895" s="57" t="s">
        <v>5769</v>
      </c>
      <c r="E9895" s="72" t="s">
        <v>5761</v>
      </c>
      <c r="F9895" s="56" t="s">
        <v>5693</v>
      </c>
    </row>
    <row r="9896" spans="1:6" x14ac:dyDescent="0.25">
      <c r="A9896" s="56" t="s">
        <v>388</v>
      </c>
      <c r="B9896" s="56" t="s">
        <v>5693</v>
      </c>
      <c r="C9896" s="56" t="s">
        <v>5804</v>
      </c>
      <c r="D9896" s="57" t="s">
        <v>5769</v>
      </c>
      <c r="E9896" s="72" t="s">
        <v>5761</v>
      </c>
      <c r="F9896" s="56" t="s">
        <v>5693</v>
      </c>
    </row>
    <row r="9897" spans="1:6" x14ac:dyDescent="0.25">
      <c r="A9897" s="56" t="s">
        <v>2996</v>
      </c>
      <c r="B9897" s="56" t="s">
        <v>5693</v>
      </c>
      <c r="C9897" s="56" t="s">
        <v>5804</v>
      </c>
      <c r="D9897" s="57" t="s">
        <v>5769</v>
      </c>
      <c r="E9897" s="72" t="s">
        <v>5761</v>
      </c>
      <c r="F9897" s="56" t="s">
        <v>5693</v>
      </c>
    </row>
    <row r="9898" spans="1:6" x14ac:dyDescent="0.25">
      <c r="A9898" s="56" t="s">
        <v>4667</v>
      </c>
      <c r="B9898" s="56" t="s">
        <v>5693</v>
      </c>
      <c r="C9898" s="56" t="s">
        <v>5804</v>
      </c>
      <c r="D9898" s="57" t="s">
        <v>5769</v>
      </c>
      <c r="E9898" s="72" t="s">
        <v>5761</v>
      </c>
      <c r="F9898" s="56" t="s">
        <v>5693</v>
      </c>
    </row>
    <row r="9899" spans="1:6" x14ac:dyDescent="0.25">
      <c r="A9899" s="56" t="s">
        <v>4694</v>
      </c>
      <c r="B9899" s="56" t="s">
        <v>5693</v>
      </c>
      <c r="C9899" s="56" t="s">
        <v>5804</v>
      </c>
      <c r="D9899" s="57" t="s">
        <v>5769</v>
      </c>
      <c r="E9899" s="72" t="s">
        <v>5761</v>
      </c>
      <c r="F9899" s="56" t="s">
        <v>5693</v>
      </c>
    </row>
    <row r="9900" spans="1:6" x14ac:dyDescent="0.25">
      <c r="A9900" s="56" t="s">
        <v>572</v>
      </c>
      <c r="B9900" s="56" t="s">
        <v>5693</v>
      </c>
      <c r="C9900" s="56" t="s">
        <v>5804</v>
      </c>
      <c r="D9900" s="57" t="s">
        <v>5769</v>
      </c>
      <c r="E9900" s="72" t="s">
        <v>5761</v>
      </c>
      <c r="F9900" s="56" t="s">
        <v>5693</v>
      </c>
    </row>
    <row r="9901" spans="1:6" x14ac:dyDescent="0.25">
      <c r="A9901" s="56" t="s">
        <v>546</v>
      </c>
      <c r="B9901" s="56" t="s">
        <v>5694</v>
      </c>
      <c r="C9901" s="56" t="s">
        <v>597</v>
      </c>
      <c r="D9901" s="57" t="s">
        <v>5769</v>
      </c>
      <c r="E9901" s="72" t="s">
        <v>5761</v>
      </c>
      <c r="F9901" s="56" t="s">
        <v>5694</v>
      </c>
    </row>
    <row r="9902" spans="1:6" x14ac:dyDescent="0.25">
      <c r="A9902" s="56" t="s">
        <v>4929</v>
      </c>
      <c r="B9902" s="56" t="s">
        <v>5694</v>
      </c>
      <c r="C9902" s="56" t="s">
        <v>597</v>
      </c>
      <c r="D9902" s="57" t="s">
        <v>5769</v>
      </c>
      <c r="E9902" s="72" t="s">
        <v>5761</v>
      </c>
      <c r="F9902" s="56" t="s">
        <v>5694</v>
      </c>
    </row>
    <row r="9903" spans="1:6" x14ac:dyDescent="0.25">
      <c r="A9903" s="56" t="s">
        <v>4853</v>
      </c>
      <c r="B9903" s="56" t="s">
        <v>5694</v>
      </c>
      <c r="C9903" s="56" t="s">
        <v>597</v>
      </c>
      <c r="D9903" s="57" t="s">
        <v>5769</v>
      </c>
      <c r="E9903" s="72" t="s">
        <v>5761</v>
      </c>
      <c r="F9903" s="56" t="s">
        <v>5694</v>
      </c>
    </row>
    <row r="9904" spans="1:6" x14ac:dyDescent="0.25">
      <c r="A9904" s="56" t="s">
        <v>2903</v>
      </c>
      <c r="B9904" s="56" t="s">
        <v>5694</v>
      </c>
      <c r="C9904" s="56" t="s">
        <v>597</v>
      </c>
      <c r="D9904" s="57" t="s">
        <v>5769</v>
      </c>
      <c r="E9904" s="72" t="s">
        <v>5761</v>
      </c>
      <c r="F9904" s="56" t="s">
        <v>5694</v>
      </c>
    </row>
    <row r="9905" spans="1:6" x14ac:dyDescent="0.25">
      <c r="A9905" s="56" t="s">
        <v>208</v>
      </c>
      <c r="B9905" s="56" t="s">
        <v>5694</v>
      </c>
      <c r="C9905" s="56" t="s">
        <v>597</v>
      </c>
      <c r="D9905" s="57" t="s">
        <v>5769</v>
      </c>
      <c r="E9905" s="72" t="s">
        <v>5761</v>
      </c>
      <c r="F9905" s="56" t="s">
        <v>5694</v>
      </c>
    </row>
    <row r="9906" spans="1:6" x14ac:dyDescent="0.25">
      <c r="A9906" s="56" t="s">
        <v>4698</v>
      </c>
      <c r="B9906" s="56" t="s">
        <v>5694</v>
      </c>
      <c r="C9906" s="56" t="s">
        <v>597</v>
      </c>
      <c r="D9906" s="57" t="s">
        <v>5769</v>
      </c>
      <c r="E9906" s="72" t="s">
        <v>5761</v>
      </c>
      <c r="F9906" s="56" t="s">
        <v>5694</v>
      </c>
    </row>
    <row r="9907" spans="1:6" x14ac:dyDescent="0.25">
      <c r="A9907" s="56" t="s">
        <v>2857</v>
      </c>
      <c r="B9907" s="56" t="s">
        <v>5694</v>
      </c>
      <c r="C9907" s="56" t="s">
        <v>597</v>
      </c>
      <c r="D9907" s="57" t="s">
        <v>5769</v>
      </c>
      <c r="E9907" s="72" t="s">
        <v>5761</v>
      </c>
      <c r="F9907" s="56" t="s">
        <v>5694</v>
      </c>
    </row>
    <row r="9908" spans="1:6" x14ac:dyDescent="0.25">
      <c r="A9908" s="56" t="s">
        <v>396</v>
      </c>
      <c r="B9908" s="56" t="s">
        <v>5694</v>
      </c>
      <c r="C9908" s="56" t="s">
        <v>597</v>
      </c>
      <c r="D9908" s="57" t="s">
        <v>5769</v>
      </c>
      <c r="E9908" s="72" t="s">
        <v>5761</v>
      </c>
      <c r="F9908" s="56" t="s">
        <v>5694</v>
      </c>
    </row>
    <row r="9909" spans="1:6" x14ac:dyDescent="0.25">
      <c r="A9909" s="56" t="s">
        <v>249</v>
      </c>
      <c r="B9909" s="56" t="s">
        <v>5694</v>
      </c>
      <c r="C9909" s="56" t="s">
        <v>597</v>
      </c>
      <c r="D9909" s="57" t="s">
        <v>5769</v>
      </c>
      <c r="E9909" s="72" t="s">
        <v>5761</v>
      </c>
      <c r="F9909" s="56" t="s">
        <v>5694</v>
      </c>
    </row>
    <row r="9910" spans="1:6" x14ac:dyDescent="0.25">
      <c r="A9910" s="56" t="s">
        <v>4423</v>
      </c>
      <c r="B9910" s="56" t="s">
        <v>5694</v>
      </c>
      <c r="C9910" s="56" t="s">
        <v>597</v>
      </c>
      <c r="D9910" s="57" t="s">
        <v>5769</v>
      </c>
      <c r="E9910" s="72" t="s">
        <v>5761</v>
      </c>
      <c r="F9910" s="56" t="s">
        <v>5694</v>
      </c>
    </row>
    <row r="9911" spans="1:6" x14ac:dyDescent="0.25">
      <c r="A9911" s="56" t="s">
        <v>663</v>
      </c>
      <c r="B9911" s="56" t="s">
        <v>5694</v>
      </c>
      <c r="C9911" s="56" t="s">
        <v>597</v>
      </c>
      <c r="D9911" s="57" t="s">
        <v>5769</v>
      </c>
      <c r="E9911" s="72" t="s">
        <v>5761</v>
      </c>
      <c r="F9911" s="56" t="s">
        <v>5694</v>
      </c>
    </row>
    <row r="9912" spans="1:6" x14ac:dyDescent="0.25">
      <c r="A9912" s="56" t="s">
        <v>805</v>
      </c>
      <c r="B9912" s="56" t="s">
        <v>5694</v>
      </c>
      <c r="C9912" s="56" t="s">
        <v>597</v>
      </c>
      <c r="D9912" s="57" t="s">
        <v>5769</v>
      </c>
      <c r="E9912" s="72" t="s">
        <v>5761</v>
      </c>
      <c r="F9912" s="56" t="s">
        <v>5694</v>
      </c>
    </row>
    <row r="9913" spans="1:6" x14ac:dyDescent="0.25">
      <c r="A9913" s="56" t="s">
        <v>5284</v>
      </c>
      <c r="B9913" s="56" t="s">
        <v>5694</v>
      </c>
      <c r="C9913" s="56" t="s">
        <v>597</v>
      </c>
      <c r="D9913" s="57" t="s">
        <v>5769</v>
      </c>
      <c r="E9913" s="72" t="s">
        <v>5761</v>
      </c>
      <c r="F9913" s="56" t="s">
        <v>5694</v>
      </c>
    </row>
    <row r="9914" spans="1:6" x14ac:dyDescent="0.25">
      <c r="A9914" s="56" t="s">
        <v>551</v>
      </c>
      <c r="B9914" s="56" t="s">
        <v>5694</v>
      </c>
      <c r="C9914" s="56" t="s">
        <v>597</v>
      </c>
      <c r="D9914" s="57" t="s">
        <v>5769</v>
      </c>
      <c r="E9914" s="72" t="s">
        <v>5761</v>
      </c>
      <c r="F9914" s="56" t="s">
        <v>5694</v>
      </c>
    </row>
    <row r="9915" spans="1:6" x14ac:dyDescent="0.25">
      <c r="A9915" s="56" t="s">
        <v>2803</v>
      </c>
      <c r="B9915" s="56" t="s">
        <v>5694</v>
      </c>
      <c r="C9915" s="56" t="s">
        <v>597</v>
      </c>
      <c r="D9915" s="57" t="s">
        <v>5769</v>
      </c>
      <c r="E9915" s="72" t="s">
        <v>5761</v>
      </c>
      <c r="F9915" s="56" t="s">
        <v>5694</v>
      </c>
    </row>
    <row r="9916" spans="1:6" x14ac:dyDescent="0.25">
      <c r="A9916" s="56" t="s">
        <v>4068</v>
      </c>
      <c r="B9916" s="56" t="s">
        <v>5694</v>
      </c>
      <c r="C9916" s="56" t="s">
        <v>597</v>
      </c>
      <c r="D9916" s="57" t="s">
        <v>5769</v>
      </c>
      <c r="E9916" s="72" t="s">
        <v>5761</v>
      </c>
      <c r="F9916" s="56" t="s">
        <v>5694</v>
      </c>
    </row>
    <row r="9917" spans="1:6" x14ac:dyDescent="0.25">
      <c r="A9917" s="56" t="s">
        <v>5245</v>
      </c>
      <c r="B9917" s="56" t="s">
        <v>5694</v>
      </c>
      <c r="C9917" s="56" t="s">
        <v>597</v>
      </c>
      <c r="D9917" s="57" t="s">
        <v>5769</v>
      </c>
      <c r="E9917" s="72" t="s">
        <v>5761</v>
      </c>
      <c r="F9917" s="56" t="s">
        <v>5694</v>
      </c>
    </row>
    <row r="9918" spans="1:6" x14ac:dyDescent="0.25">
      <c r="A9918" s="56" t="s">
        <v>2992</v>
      </c>
      <c r="B9918" s="56" t="s">
        <v>5694</v>
      </c>
      <c r="C9918" s="56" t="s">
        <v>597</v>
      </c>
      <c r="D9918" s="57" t="s">
        <v>5769</v>
      </c>
      <c r="E9918" s="72" t="s">
        <v>5761</v>
      </c>
      <c r="F9918" s="56" t="s">
        <v>5694</v>
      </c>
    </row>
    <row r="9919" spans="1:6" x14ac:dyDescent="0.25">
      <c r="A9919" s="56" t="s">
        <v>554</v>
      </c>
      <c r="B9919" s="56" t="s">
        <v>5694</v>
      </c>
      <c r="C9919" s="56" t="s">
        <v>597</v>
      </c>
      <c r="D9919" s="57" t="s">
        <v>5769</v>
      </c>
      <c r="E9919" s="72" t="s">
        <v>5761</v>
      </c>
      <c r="F9919" s="56" t="s">
        <v>5694</v>
      </c>
    </row>
    <row r="9920" spans="1:6" x14ac:dyDescent="0.25">
      <c r="A9920" s="56" t="s">
        <v>4128</v>
      </c>
      <c r="B9920" s="56" t="s">
        <v>5694</v>
      </c>
      <c r="C9920" s="56" t="s">
        <v>597</v>
      </c>
      <c r="D9920" s="57" t="s">
        <v>5769</v>
      </c>
      <c r="E9920" s="72" t="s">
        <v>5761</v>
      </c>
      <c r="F9920" s="56" t="s">
        <v>5694</v>
      </c>
    </row>
    <row r="9921" spans="1:6" x14ac:dyDescent="0.25">
      <c r="A9921" s="56" t="s">
        <v>1068</v>
      </c>
      <c r="B9921" s="56" t="s">
        <v>5694</v>
      </c>
      <c r="C9921" s="56" t="s">
        <v>597</v>
      </c>
      <c r="D9921" s="57" t="s">
        <v>5769</v>
      </c>
      <c r="E9921" s="72" t="s">
        <v>5761</v>
      </c>
      <c r="F9921" s="56" t="s">
        <v>5694</v>
      </c>
    </row>
    <row r="9922" spans="1:6" x14ac:dyDescent="0.25">
      <c r="A9922" s="56" t="s">
        <v>366</v>
      </c>
      <c r="B9922" s="56" t="s">
        <v>5694</v>
      </c>
      <c r="C9922" s="56" t="s">
        <v>597</v>
      </c>
      <c r="D9922" s="57" t="s">
        <v>5769</v>
      </c>
      <c r="E9922" s="72" t="s">
        <v>5761</v>
      </c>
      <c r="F9922" s="56" t="s">
        <v>5694</v>
      </c>
    </row>
    <row r="9923" spans="1:6" x14ac:dyDescent="0.25">
      <c r="A9923" s="56" t="s">
        <v>367</v>
      </c>
      <c r="B9923" s="56" t="s">
        <v>5694</v>
      </c>
      <c r="C9923" s="56" t="s">
        <v>597</v>
      </c>
      <c r="D9923" s="57" t="s">
        <v>5769</v>
      </c>
      <c r="E9923" s="72" t="s">
        <v>5761</v>
      </c>
      <c r="F9923" s="56" t="s">
        <v>5694</v>
      </c>
    </row>
    <row r="9924" spans="1:6" x14ac:dyDescent="0.25">
      <c r="A9924" s="56" t="s">
        <v>184</v>
      </c>
      <c r="B9924" s="56" t="s">
        <v>5694</v>
      </c>
      <c r="C9924" s="56" t="s">
        <v>597</v>
      </c>
      <c r="D9924" s="57" t="s">
        <v>5769</v>
      </c>
      <c r="E9924" s="72" t="s">
        <v>5761</v>
      </c>
      <c r="F9924" s="56" t="s">
        <v>5694</v>
      </c>
    </row>
    <row r="9925" spans="1:6" x14ac:dyDescent="0.25">
      <c r="A9925" s="56" t="s">
        <v>4390</v>
      </c>
      <c r="B9925" s="56" t="s">
        <v>5694</v>
      </c>
      <c r="C9925" s="56" t="s">
        <v>597</v>
      </c>
      <c r="D9925" s="57" t="s">
        <v>5769</v>
      </c>
      <c r="E9925" s="72" t="s">
        <v>5761</v>
      </c>
      <c r="F9925" s="56" t="s">
        <v>5694</v>
      </c>
    </row>
    <row r="9926" spans="1:6" x14ac:dyDescent="0.25">
      <c r="A9926" s="56" t="s">
        <v>466</v>
      </c>
      <c r="B9926" s="56" t="s">
        <v>5694</v>
      </c>
      <c r="C9926" s="56" t="s">
        <v>597</v>
      </c>
      <c r="D9926" s="57" t="s">
        <v>5769</v>
      </c>
      <c r="E9926" s="72" t="s">
        <v>5761</v>
      </c>
      <c r="F9926" s="56" t="s">
        <v>5694</v>
      </c>
    </row>
    <row r="9927" spans="1:6" x14ac:dyDescent="0.25">
      <c r="A9927" s="56" t="s">
        <v>556</v>
      </c>
      <c r="B9927" s="56" t="s">
        <v>5694</v>
      </c>
      <c r="C9927" s="56" t="s">
        <v>597</v>
      </c>
      <c r="D9927" s="57" t="s">
        <v>5769</v>
      </c>
      <c r="E9927" s="72" t="s">
        <v>5761</v>
      </c>
      <c r="F9927" s="56" t="s">
        <v>5694</v>
      </c>
    </row>
    <row r="9928" spans="1:6" x14ac:dyDescent="0.25">
      <c r="A9928" s="56" t="s">
        <v>559</v>
      </c>
      <c r="B9928" s="56" t="s">
        <v>5694</v>
      </c>
      <c r="C9928" s="56" t="s">
        <v>597</v>
      </c>
      <c r="D9928" s="57" t="s">
        <v>5769</v>
      </c>
      <c r="E9928" s="72" t="s">
        <v>5761</v>
      </c>
      <c r="F9928" s="56" t="s">
        <v>5694</v>
      </c>
    </row>
    <row r="9929" spans="1:6" x14ac:dyDescent="0.25">
      <c r="A9929" s="56" t="s">
        <v>467</v>
      </c>
      <c r="B9929" s="56" t="s">
        <v>5694</v>
      </c>
      <c r="C9929" s="56" t="s">
        <v>597</v>
      </c>
      <c r="D9929" s="57" t="s">
        <v>5769</v>
      </c>
      <c r="E9929" s="72" t="s">
        <v>5761</v>
      </c>
      <c r="F9929" s="56" t="s">
        <v>5694</v>
      </c>
    </row>
    <row r="9930" spans="1:6" x14ac:dyDescent="0.25">
      <c r="A9930" s="56" t="s">
        <v>334</v>
      </c>
      <c r="B9930" s="56" t="s">
        <v>5694</v>
      </c>
      <c r="C9930" s="56" t="s">
        <v>597</v>
      </c>
      <c r="D9930" s="57" t="s">
        <v>5769</v>
      </c>
      <c r="E9930" s="72" t="s">
        <v>5761</v>
      </c>
      <c r="F9930" s="56" t="s">
        <v>5694</v>
      </c>
    </row>
    <row r="9931" spans="1:6" x14ac:dyDescent="0.25">
      <c r="A9931" s="56" t="s">
        <v>258</v>
      </c>
      <c r="B9931" s="56" t="s">
        <v>5694</v>
      </c>
      <c r="C9931" s="56" t="s">
        <v>597</v>
      </c>
      <c r="D9931" s="57" t="s">
        <v>5769</v>
      </c>
      <c r="E9931" s="72" t="s">
        <v>5761</v>
      </c>
      <c r="F9931" s="56" t="s">
        <v>5694</v>
      </c>
    </row>
    <row r="9932" spans="1:6" x14ac:dyDescent="0.25">
      <c r="A9932" s="56" t="s">
        <v>3647</v>
      </c>
      <c r="B9932" s="56" t="s">
        <v>5694</v>
      </c>
      <c r="C9932" s="56" t="s">
        <v>597</v>
      </c>
      <c r="D9932" s="57" t="s">
        <v>5769</v>
      </c>
      <c r="E9932" s="72" t="s">
        <v>5761</v>
      </c>
      <c r="F9932" s="56" t="s">
        <v>5694</v>
      </c>
    </row>
    <row r="9933" spans="1:6" x14ac:dyDescent="0.25">
      <c r="A9933" s="56" t="s">
        <v>260</v>
      </c>
      <c r="B9933" s="56" t="s">
        <v>5694</v>
      </c>
      <c r="C9933" s="56" t="s">
        <v>597</v>
      </c>
      <c r="D9933" s="57" t="s">
        <v>5769</v>
      </c>
      <c r="E9933" s="72" t="s">
        <v>5761</v>
      </c>
      <c r="F9933" s="56" t="s">
        <v>5694</v>
      </c>
    </row>
    <row r="9934" spans="1:6" x14ac:dyDescent="0.25">
      <c r="A9934" s="56" t="s">
        <v>264</v>
      </c>
      <c r="B9934" s="56" t="s">
        <v>5694</v>
      </c>
      <c r="C9934" s="56" t="s">
        <v>424</v>
      </c>
      <c r="D9934" s="57" t="s">
        <v>5769</v>
      </c>
      <c r="E9934" s="72" t="s">
        <v>5761</v>
      </c>
      <c r="F9934" s="56" t="s">
        <v>5694</v>
      </c>
    </row>
    <row r="9935" spans="1:6" x14ac:dyDescent="0.25">
      <c r="A9935" s="56" t="s">
        <v>4978</v>
      </c>
      <c r="B9935" s="56" t="s">
        <v>5694</v>
      </c>
      <c r="C9935" s="56" t="s">
        <v>424</v>
      </c>
      <c r="D9935" s="57" t="s">
        <v>5769</v>
      </c>
      <c r="E9935" s="72" t="s">
        <v>5761</v>
      </c>
      <c r="F9935" s="56" t="s">
        <v>5694</v>
      </c>
    </row>
    <row r="9936" spans="1:6" x14ac:dyDescent="0.25">
      <c r="A9936" s="56" t="s">
        <v>473</v>
      </c>
      <c r="B9936" s="56" t="s">
        <v>5694</v>
      </c>
      <c r="C9936" s="56" t="s">
        <v>424</v>
      </c>
      <c r="D9936" s="57" t="s">
        <v>5769</v>
      </c>
      <c r="E9936" s="72" t="s">
        <v>5761</v>
      </c>
      <c r="F9936" s="56" t="s">
        <v>5694</v>
      </c>
    </row>
    <row r="9937" spans="1:6" x14ac:dyDescent="0.25">
      <c r="A9937" s="56" t="s">
        <v>4909</v>
      </c>
      <c r="B9937" s="56" t="s">
        <v>5694</v>
      </c>
      <c r="C9937" s="56" t="s">
        <v>424</v>
      </c>
      <c r="D9937" s="57" t="s">
        <v>5769</v>
      </c>
      <c r="E9937" s="72" t="s">
        <v>5761</v>
      </c>
      <c r="F9937" s="56" t="s">
        <v>5694</v>
      </c>
    </row>
    <row r="9938" spans="1:6" x14ac:dyDescent="0.25">
      <c r="A9938" s="56" t="s">
        <v>4910</v>
      </c>
      <c r="B9938" s="56" t="s">
        <v>5694</v>
      </c>
      <c r="C9938" s="56" t="s">
        <v>424</v>
      </c>
      <c r="D9938" s="57" t="s">
        <v>5769</v>
      </c>
      <c r="E9938" s="72" t="s">
        <v>5761</v>
      </c>
      <c r="F9938" s="56" t="s">
        <v>5694</v>
      </c>
    </row>
    <row r="9939" spans="1:6" x14ac:dyDescent="0.25">
      <c r="A9939" s="56" t="s">
        <v>867</v>
      </c>
      <c r="B9939" s="56" t="s">
        <v>5694</v>
      </c>
      <c r="C9939" s="56" t="s">
        <v>424</v>
      </c>
      <c r="D9939" s="57" t="s">
        <v>5769</v>
      </c>
      <c r="E9939" s="72" t="s">
        <v>5761</v>
      </c>
      <c r="F9939" s="56" t="s">
        <v>5694</v>
      </c>
    </row>
    <row r="9940" spans="1:6" x14ac:dyDescent="0.25">
      <c r="A9940" s="56" t="s">
        <v>5250</v>
      </c>
      <c r="B9940" s="56" t="s">
        <v>5694</v>
      </c>
      <c r="C9940" s="56" t="s">
        <v>424</v>
      </c>
      <c r="D9940" s="57" t="s">
        <v>5769</v>
      </c>
      <c r="E9940" s="72" t="s">
        <v>5761</v>
      </c>
      <c r="F9940" s="56" t="s">
        <v>5694</v>
      </c>
    </row>
    <row r="9941" spans="1:6" x14ac:dyDescent="0.25">
      <c r="A9941" s="56" t="s">
        <v>679</v>
      </c>
      <c r="B9941" s="56" t="s">
        <v>5694</v>
      </c>
      <c r="C9941" s="56" t="s">
        <v>424</v>
      </c>
      <c r="D9941" s="57" t="s">
        <v>5769</v>
      </c>
      <c r="E9941" s="72" t="s">
        <v>5761</v>
      </c>
      <c r="F9941" s="56" t="s">
        <v>5694</v>
      </c>
    </row>
    <row r="9942" spans="1:6" x14ac:dyDescent="0.25">
      <c r="A9942" s="56" t="s">
        <v>1163</v>
      </c>
      <c r="B9942" s="56" t="s">
        <v>5694</v>
      </c>
      <c r="C9942" s="56" t="s">
        <v>424</v>
      </c>
      <c r="D9942" s="57" t="s">
        <v>5769</v>
      </c>
      <c r="E9942" s="72" t="s">
        <v>5761</v>
      </c>
      <c r="F9942" s="56" t="s">
        <v>5694</v>
      </c>
    </row>
    <row r="9943" spans="1:6" x14ac:dyDescent="0.25">
      <c r="A9943" s="56" t="s">
        <v>239</v>
      </c>
      <c r="B9943" s="56" t="s">
        <v>5694</v>
      </c>
      <c r="C9943" s="56" t="s">
        <v>424</v>
      </c>
      <c r="D9943" s="57" t="s">
        <v>5769</v>
      </c>
      <c r="E9943" s="72" t="s">
        <v>5761</v>
      </c>
      <c r="F9943" s="56" t="s">
        <v>5694</v>
      </c>
    </row>
    <row r="9944" spans="1:6" x14ac:dyDescent="0.25">
      <c r="A9944" s="56" t="s">
        <v>5562</v>
      </c>
      <c r="B9944" s="56" t="s">
        <v>5694</v>
      </c>
      <c r="C9944" s="56" t="s">
        <v>424</v>
      </c>
      <c r="D9944" s="57" t="s">
        <v>5769</v>
      </c>
      <c r="E9944" s="72" t="s">
        <v>5761</v>
      </c>
      <c r="F9944" s="56" t="s">
        <v>5694</v>
      </c>
    </row>
    <row r="9945" spans="1:6" x14ac:dyDescent="0.25">
      <c r="A9945" s="56" t="s">
        <v>4356</v>
      </c>
      <c r="B9945" s="56" t="s">
        <v>5694</v>
      </c>
      <c r="C9945" s="56" t="s">
        <v>424</v>
      </c>
      <c r="D9945" s="57" t="s">
        <v>5769</v>
      </c>
      <c r="E9945" s="72" t="s">
        <v>5761</v>
      </c>
      <c r="F9945" s="56" t="s">
        <v>5694</v>
      </c>
    </row>
    <row r="9946" spans="1:6" x14ac:dyDescent="0.25">
      <c r="A9946" s="56" t="s">
        <v>3397</v>
      </c>
      <c r="B9946" s="56" t="s">
        <v>5694</v>
      </c>
      <c r="C9946" s="56" t="s">
        <v>424</v>
      </c>
      <c r="D9946" s="57" t="s">
        <v>5769</v>
      </c>
      <c r="E9946" s="72" t="s">
        <v>5761</v>
      </c>
      <c r="F9946" s="56" t="s">
        <v>5694</v>
      </c>
    </row>
    <row r="9947" spans="1:6" x14ac:dyDescent="0.25">
      <c r="A9947" s="56" t="s">
        <v>4358</v>
      </c>
      <c r="B9947" s="56" t="s">
        <v>5694</v>
      </c>
      <c r="C9947" s="56" t="s">
        <v>424</v>
      </c>
      <c r="D9947" s="57" t="s">
        <v>5769</v>
      </c>
      <c r="E9947" s="72" t="s">
        <v>5761</v>
      </c>
      <c r="F9947" s="56" t="s">
        <v>5694</v>
      </c>
    </row>
    <row r="9948" spans="1:6" x14ac:dyDescent="0.25">
      <c r="A9948" s="56" t="s">
        <v>714</v>
      </c>
      <c r="B9948" s="56" t="s">
        <v>5694</v>
      </c>
      <c r="C9948" s="56" t="s">
        <v>424</v>
      </c>
      <c r="D9948" s="57" t="s">
        <v>5769</v>
      </c>
      <c r="E9948" s="72" t="s">
        <v>5761</v>
      </c>
      <c r="F9948" s="56" t="s">
        <v>5694</v>
      </c>
    </row>
    <row r="9949" spans="1:6" x14ac:dyDescent="0.25">
      <c r="A9949" s="56" t="s">
        <v>4329</v>
      </c>
      <c r="B9949" s="56" t="s">
        <v>5694</v>
      </c>
      <c r="C9949" s="56" t="s">
        <v>424</v>
      </c>
      <c r="D9949" s="57" t="s">
        <v>5769</v>
      </c>
      <c r="E9949" s="72" t="s">
        <v>5761</v>
      </c>
      <c r="F9949" s="56" t="s">
        <v>5694</v>
      </c>
    </row>
    <row r="9950" spans="1:6" x14ac:dyDescent="0.25">
      <c r="A9950" s="56" t="s">
        <v>844</v>
      </c>
      <c r="B9950" s="56" t="s">
        <v>5694</v>
      </c>
      <c r="C9950" s="56" t="s">
        <v>424</v>
      </c>
      <c r="D9950" s="57" t="s">
        <v>5769</v>
      </c>
      <c r="E9950" s="72" t="s">
        <v>5761</v>
      </c>
      <c r="F9950" s="56" t="s">
        <v>5694</v>
      </c>
    </row>
    <row r="9951" spans="1:6" x14ac:dyDescent="0.25">
      <c r="A9951" s="56" t="s">
        <v>750</v>
      </c>
      <c r="B9951" s="56" t="s">
        <v>5694</v>
      </c>
      <c r="C9951" s="56" t="s">
        <v>424</v>
      </c>
      <c r="D9951" s="57" t="s">
        <v>5769</v>
      </c>
      <c r="E9951" s="72" t="s">
        <v>5761</v>
      </c>
      <c r="F9951" s="56" t="s">
        <v>5694</v>
      </c>
    </row>
    <row r="9952" spans="1:6" x14ac:dyDescent="0.25">
      <c r="A9952" s="56" t="s">
        <v>569</v>
      </c>
      <c r="B9952" s="56" t="s">
        <v>5694</v>
      </c>
      <c r="C9952" s="56" t="s">
        <v>424</v>
      </c>
      <c r="D9952" s="57" t="s">
        <v>5769</v>
      </c>
      <c r="E9952" s="72" t="s">
        <v>5761</v>
      </c>
      <c r="F9952" s="56" t="s">
        <v>5694</v>
      </c>
    </row>
    <row r="9953" spans="1:6" x14ac:dyDescent="0.25">
      <c r="A9953" s="56" t="s">
        <v>5231</v>
      </c>
      <c r="B9953" s="56" t="s">
        <v>5694</v>
      </c>
      <c r="C9953" s="56" t="s">
        <v>424</v>
      </c>
      <c r="D9953" s="57" t="s">
        <v>5769</v>
      </c>
      <c r="E9953" s="72" t="s">
        <v>5761</v>
      </c>
      <c r="F9953" s="56" t="s">
        <v>5694</v>
      </c>
    </row>
    <row r="9954" spans="1:6" x14ac:dyDescent="0.25">
      <c r="A9954" s="56" t="s">
        <v>274</v>
      </c>
      <c r="B9954" s="56" t="s">
        <v>5694</v>
      </c>
      <c r="C9954" s="56" t="s">
        <v>424</v>
      </c>
      <c r="D9954" s="57" t="s">
        <v>5769</v>
      </c>
      <c r="E9954" s="72" t="s">
        <v>5761</v>
      </c>
      <c r="F9954" s="56" t="s">
        <v>5694</v>
      </c>
    </row>
    <row r="9955" spans="1:6" x14ac:dyDescent="0.25">
      <c r="A9955" s="56" t="s">
        <v>386</v>
      </c>
      <c r="B9955" s="56" t="s">
        <v>5694</v>
      </c>
      <c r="C9955" s="56" t="s">
        <v>424</v>
      </c>
      <c r="D9955" s="57" t="s">
        <v>5769</v>
      </c>
      <c r="E9955" s="72" t="s">
        <v>5761</v>
      </c>
      <c r="F9955" s="56" t="s">
        <v>5694</v>
      </c>
    </row>
    <row r="9956" spans="1:6" x14ac:dyDescent="0.25">
      <c r="A9956" s="56" t="s">
        <v>197</v>
      </c>
      <c r="B9956" s="56" t="s">
        <v>5694</v>
      </c>
      <c r="C9956" s="56" t="s">
        <v>424</v>
      </c>
      <c r="D9956" s="57" t="s">
        <v>5769</v>
      </c>
      <c r="E9956" s="72" t="s">
        <v>5761</v>
      </c>
      <c r="F9956" s="56" t="s">
        <v>5694</v>
      </c>
    </row>
    <row r="9957" spans="1:6" x14ac:dyDescent="0.25">
      <c r="A9957" s="56" t="s">
        <v>4665</v>
      </c>
      <c r="B9957" s="56" t="s">
        <v>5694</v>
      </c>
      <c r="C9957" s="56" t="s">
        <v>424</v>
      </c>
      <c r="D9957" s="57" t="s">
        <v>5769</v>
      </c>
      <c r="E9957" s="72" t="s">
        <v>5761</v>
      </c>
      <c r="F9957" s="56" t="s">
        <v>5694</v>
      </c>
    </row>
    <row r="9958" spans="1:6" x14ac:dyDescent="0.25">
      <c r="A9958" s="56" t="s">
        <v>4330</v>
      </c>
      <c r="B9958" s="56" t="s">
        <v>5694</v>
      </c>
      <c r="C9958" s="56" t="s">
        <v>424</v>
      </c>
      <c r="D9958" s="57" t="s">
        <v>5769</v>
      </c>
      <c r="E9958" s="72" t="s">
        <v>5761</v>
      </c>
      <c r="F9958" s="56" t="s">
        <v>5694</v>
      </c>
    </row>
    <row r="9959" spans="1:6" x14ac:dyDescent="0.25">
      <c r="A9959" s="56" t="s">
        <v>5151</v>
      </c>
      <c r="B9959" s="56" t="s">
        <v>5694</v>
      </c>
      <c r="C9959" s="56" t="s">
        <v>424</v>
      </c>
      <c r="D9959" s="57" t="s">
        <v>5769</v>
      </c>
      <c r="E9959" s="72" t="s">
        <v>5761</v>
      </c>
      <c r="F9959" s="56" t="s">
        <v>5694</v>
      </c>
    </row>
    <row r="9960" spans="1:6" x14ac:dyDescent="0.25">
      <c r="A9960" s="56" t="s">
        <v>1168</v>
      </c>
      <c r="B9960" s="56" t="s">
        <v>5694</v>
      </c>
      <c r="C9960" s="56" t="s">
        <v>424</v>
      </c>
      <c r="D9960" s="57" t="s">
        <v>5769</v>
      </c>
      <c r="E9960" s="72" t="s">
        <v>5761</v>
      </c>
      <c r="F9960" s="56" t="s">
        <v>5694</v>
      </c>
    </row>
    <row r="9961" spans="1:6" x14ac:dyDescent="0.25">
      <c r="A9961" s="56" t="s">
        <v>389</v>
      </c>
      <c r="B9961" s="56" t="s">
        <v>5694</v>
      </c>
      <c r="C9961" s="56" t="s">
        <v>424</v>
      </c>
      <c r="D9961" s="57" t="s">
        <v>5769</v>
      </c>
      <c r="E9961" s="72" t="s">
        <v>5761</v>
      </c>
      <c r="F9961" s="56" t="s">
        <v>5694</v>
      </c>
    </row>
    <row r="9962" spans="1:6" x14ac:dyDescent="0.25">
      <c r="A9962" s="56" t="s">
        <v>822</v>
      </c>
      <c r="B9962" s="56" t="s">
        <v>5694</v>
      </c>
      <c r="C9962" s="56" t="s">
        <v>424</v>
      </c>
      <c r="D9962" s="57" t="s">
        <v>5769</v>
      </c>
      <c r="E9962" s="72" t="s">
        <v>5761</v>
      </c>
      <c r="F9962" s="56" t="s">
        <v>5694</v>
      </c>
    </row>
    <row r="9963" spans="1:6" x14ac:dyDescent="0.25">
      <c r="A9963" s="56" t="s">
        <v>1123</v>
      </c>
      <c r="B9963" s="56" t="s">
        <v>5694</v>
      </c>
      <c r="C9963" s="56" t="s">
        <v>424</v>
      </c>
      <c r="D9963" s="57" t="s">
        <v>5769</v>
      </c>
      <c r="E9963" s="72" t="s">
        <v>5761</v>
      </c>
      <c r="F9963" s="56" t="s">
        <v>5694</v>
      </c>
    </row>
    <row r="9964" spans="1:6" x14ac:dyDescent="0.25">
      <c r="A9964" s="56" t="s">
        <v>1124</v>
      </c>
      <c r="B9964" s="56" t="s">
        <v>5694</v>
      </c>
      <c r="C9964" s="56" t="s">
        <v>424</v>
      </c>
      <c r="D9964" s="57" t="s">
        <v>5769</v>
      </c>
      <c r="E9964" s="72" t="s">
        <v>5761</v>
      </c>
      <c r="F9964" s="56" t="s">
        <v>5694</v>
      </c>
    </row>
    <row r="9965" spans="1:6" x14ac:dyDescent="0.25">
      <c r="A9965" s="56" t="s">
        <v>422</v>
      </c>
      <c r="B9965" s="56" t="s">
        <v>5694</v>
      </c>
      <c r="C9965" s="56" t="s">
        <v>424</v>
      </c>
      <c r="D9965" s="57" t="s">
        <v>5769</v>
      </c>
      <c r="E9965" s="72" t="s">
        <v>5761</v>
      </c>
      <c r="F9965" s="56" t="s">
        <v>5694</v>
      </c>
    </row>
    <row r="9966" spans="1:6" x14ac:dyDescent="0.25">
      <c r="A9966" s="56" t="s">
        <v>2893</v>
      </c>
      <c r="B9966" s="56" t="s">
        <v>5695</v>
      </c>
      <c r="C9966" s="56" t="s">
        <v>456</v>
      </c>
      <c r="D9966" s="57" t="s">
        <v>5769</v>
      </c>
      <c r="E9966" s="72" t="s">
        <v>5761</v>
      </c>
      <c r="F9966" s="56" t="s">
        <v>5695</v>
      </c>
    </row>
    <row r="9967" spans="1:6" x14ac:dyDescent="0.25">
      <c r="A9967" s="56" t="s">
        <v>279</v>
      </c>
      <c r="B9967" s="56" t="s">
        <v>5695</v>
      </c>
      <c r="C9967" s="56" t="s">
        <v>456</v>
      </c>
      <c r="D9967" s="57" t="s">
        <v>5769</v>
      </c>
      <c r="E9967" s="72" t="s">
        <v>5761</v>
      </c>
      <c r="F9967" s="56" t="s">
        <v>5695</v>
      </c>
    </row>
    <row r="9968" spans="1:6" x14ac:dyDescent="0.25">
      <c r="A9968" s="56" t="s">
        <v>281</v>
      </c>
      <c r="B9968" s="56" t="s">
        <v>5695</v>
      </c>
      <c r="C9968" s="56" t="s">
        <v>456</v>
      </c>
      <c r="D9968" s="57" t="s">
        <v>5769</v>
      </c>
      <c r="E9968" s="72" t="s">
        <v>5761</v>
      </c>
      <c r="F9968" s="56" t="s">
        <v>5695</v>
      </c>
    </row>
    <row r="9969" spans="1:6" x14ac:dyDescent="0.25">
      <c r="A9969" s="56" t="s">
        <v>573</v>
      </c>
      <c r="B9969" s="56" t="s">
        <v>5695</v>
      </c>
      <c r="C9969" s="56" t="s">
        <v>456</v>
      </c>
      <c r="D9969" s="57" t="s">
        <v>5769</v>
      </c>
      <c r="E9969" s="72" t="s">
        <v>5761</v>
      </c>
      <c r="F9969" s="56" t="s">
        <v>5695</v>
      </c>
    </row>
    <row r="9970" spans="1:6" x14ac:dyDescent="0.25">
      <c r="A9970" s="56" t="s">
        <v>206</v>
      </c>
      <c r="B9970" s="56" t="s">
        <v>5695</v>
      </c>
      <c r="C9970" s="56" t="s">
        <v>456</v>
      </c>
      <c r="D9970" s="57" t="s">
        <v>5769</v>
      </c>
      <c r="E9970" s="72" t="s">
        <v>5761</v>
      </c>
      <c r="F9970" s="56" t="s">
        <v>5695</v>
      </c>
    </row>
    <row r="9971" spans="1:6" x14ac:dyDescent="0.25">
      <c r="A9971" s="56" t="s">
        <v>1704</v>
      </c>
      <c r="B9971" s="56" t="s">
        <v>5695</v>
      </c>
      <c r="C9971" s="56" t="s">
        <v>456</v>
      </c>
      <c r="D9971" s="57" t="s">
        <v>5769</v>
      </c>
      <c r="E9971" s="72" t="s">
        <v>5761</v>
      </c>
      <c r="F9971" s="56" t="s">
        <v>5695</v>
      </c>
    </row>
    <row r="9972" spans="1:6" x14ac:dyDescent="0.25">
      <c r="A9972" s="56" t="s">
        <v>5234</v>
      </c>
      <c r="B9972" s="56" t="s">
        <v>5695</v>
      </c>
      <c r="C9972" s="56" t="s">
        <v>456</v>
      </c>
      <c r="D9972" s="57" t="s">
        <v>5769</v>
      </c>
      <c r="E9972" s="72" t="s">
        <v>5761</v>
      </c>
      <c r="F9972" s="56" t="s">
        <v>5695</v>
      </c>
    </row>
    <row r="9973" spans="1:6" x14ac:dyDescent="0.25">
      <c r="A9973" s="56" t="s">
        <v>351</v>
      </c>
      <c r="B9973" s="56" t="s">
        <v>5695</v>
      </c>
      <c r="C9973" s="56" t="s">
        <v>456</v>
      </c>
      <c r="D9973" s="57" t="s">
        <v>5769</v>
      </c>
      <c r="E9973" s="72" t="s">
        <v>5761</v>
      </c>
      <c r="F9973" s="56" t="s">
        <v>5695</v>
      </c>
    </row>
    <row r="9974" spans="1:6" x14ac:dyDescent="0.25">
      <c r="A9974" s="56" t="s">
        <v>4334</v>
      </c>
      <c r="B9974" s="56" t="s">
        <v>5695</v>
      </c>
      <c r="C9974" s="56" t="s">
        <v>456</v>
      </c>
      <c r="D9974" s="57" t="s">
        <v>5769</v>
      </c>
      <c r="E9974" s="72" t="s">
        <v>5761</v>
      </c>
      <c r="F9974" s="56" t="s">
        <v>5695</v>
      </c>
    </row>
    <row r="9975" spans="1:6" x14ac:dyDescent="0.25">
      <c r="A9975" s="56" t="s">
        <v>5235</v>
      </c>
      <c r="B9975" s="56" t="s">
        <v>5695</v>
      </c>
      <c r="C9975" s="56" t="s">
        <v>456</v>
      </c>
      <c r="D9975" s="57" t="s">
        <v>5769</v>
      </c>
      <c r="E9975" s="72" t="s">
        <v>5761</v>
      </c>
      <c r="F9975" s="56" t="s">
        <v>5695</v>
      </c>
    </row>
    <row r="9976" spans="1:6" x14ac:dyDescent="0.25">
      <c r="A9976" s="56" t="s">
        <v>5500</v>
      </c>
      <c r="B9976" s="56" t="s">
        <v>5695</v>
      </c>
      <c r="C9976" s="56" t="s">
        <v>456</v>
      </c>
      <c r="D9976" s="57" t="s">
        <v>5769</v>
      </c>
      <c r="E9976" s="72" t="s">
        <v>5761</v>
      </c>
      <c r="F9976" s="56" t="s">
        <v>5695</v>
      </c>
    </row>
    <row r="9977" spans="1:6" x14ac:dyDescent="0.25">
      <c r="A9977" s="56" t="s">
        <v>245</v>
      </c>
      <c r="B9977" s="56" t="s">
        <v>5695</v>
      </c>
      <c r="C9977" s="56" t="s">
        <v>456</v>
      </c>
      <c r="D9977" s="57" t="s">
        <v>5769</v>
      </c>
      <c r="E9977" s="72" t="s">
        <v>5761</v>
      </c>
      <c r="F9977" s="56" t="s">
        <v>5695</v>
      </c>
    </row>
    <row r="9978" spans="1:6" x14ac:dyDescent="0.25">
      <c r="A9978" s="56" t="s">
        <v>4282</v>
      </c>
      <c r="B9978" s="56" t="s">
        <v>5695</v>
      </c>
      <c r="C9978" s="56" t="s">
        <v>456</v>
      </c>
      <c r="D9978" s="57" t="s">
        <v>5769</v>
      </c>
      <c r="E9978" s="72" t="s">
        <v>5761</v>
      </c>
      <c r="F9978" s="56" t="s">
        <v>5695</v>
      </c>
    </row>
    <row r="9979" spans="1:6" x14ac:dyDescent="0.25">
      <c r="A9979" s="56" t="s">
        <v>575</v>
      </c>
      <c r="B9979" s="56" t="s">
        <v>5695</v>
      </c>
      <c r="C9979" s="56" t="s">
        <v>456</v>
      </c>
      <c r="D9979" s="57" t="s">
        <v>5769</v>
      </c>
      <c r="E9979" s="72" t="s">
        <v>5761</v>
      </c>
      <c r="F9979" s="56" t="s">
        <v>5695</v>
      </c>
    </row>
    <row r="9980" spans="1:6" x14ac:dyDescent="0.25">
      <c r="A9980" s="56" t="s">
        <v>827</v>
      </c>
      <c r="B9980" s="56" t="s">
        <v>5695</v>
      </c>
      <c r="C9980" s="56" t="s">
        <v>456</v>
      </c>
      <c r="D9980" s="57" t="s">
        <v>5769</v>
      </c>
      <c r="E9980" s="72" t="s">
        <v>5761</v>
      </c>
      <c r="F9980" s="56" t="s">
        <v>5695</v>
      </c>
    </row>
    <row r="9981" spans="1:6" x14ac:dyDescent="0.25">
      <c r="A9981" s="56" t="s">
        <v>829</v>
      </c>
      <c r="B9981" s="56" t="s">
        <v>5695</v>
      </c>
      <c r="C9981" s="56" t="s">
        <v>456</v>
      </c>
      <c r="D9981" s="57" t="s">
        <v>5769</v>
      </c>
      <c r="E9981" s="72" t="s">
        <v>5761</v>
      </c>
      <c r="F9981" s="56" t="s">
        <v>5695</v>
      </c>
    </row>
    <row r="9982" spans="1:6" x14ac:dyDescent="0.25">
      <c r="A9982" s="56" t="s">
        <v>3378</v>
      </c>
      <c r="B9982" s="56" t="s">
        <v>5695</v>
      </c>
      <c r="C9982" s="56" t="s">
        <v>456</v>
      </c>
      <c r="D9982" s="57" t="s">
        <v>5769</v>
      </c>
      <c r="E9982" s="72" t="s">
        <v>5761</v>
      </c>
      <c r="F9982" s="56" t="s">
        <v>5695</v>
      </c>
    </row>
    <row r="9983" spans="1:6" x14ac:dyDescent="0.25">
      <c r="A9983" s="56" t="s">
        <v>210</v>
      </c>
      <c r="B9983" s="56" t="s">
        <v>5695</v>
      </c>
      <c r="C9983" s="56" t="s">
        <v>456</v>
      </c>
      <c r="D9983" s="57" t="s">
        <v>5769</v>
      </c>
      <c r="E9983" s="72" t="s">
        <v>5761</v>
      </c>
      <c r="F9983" s="56" t="s">
        <v>5695</v>
      </c>
    </row>
    <row r="9984" spans="1:6" x14ac:dyDescent="0.25">
      <c r="A9984" s="56" t="s">
        <v>211</v>
      </c>
      <c r="B9984" s="56" t="s">
        <v>5695</v>
      </c>
      <c r="C9984" s="56" t="s">
        <v>456</v>
      </c>
      <c r="D9984" s="57" t="s">
        <v>5769</v>
      </c>
      <c r="E9984" s="72" t="s">
        <v>5761</v>
      </c>
      <c r="F9984" s="56" t="s">
        <v>5695</v>
      </c>
    </row>
    <row r="9985" spans="1:6" x14ac:dyDescent="0.25">
      <c r="A9985" s="56" t="s">
        <v>354</v>
      </c>
      <c r="B9985" s="56" t="s">
        <v>5695</v>
      </c>
      <c r="C9985" s="56" t="s">
        <v>456</v>
      </c>
      <c r="D9985" s="57" t="s">
        <v>5769</v>
      </c>
      <c r="E9985" s="72" t="s">
        <v>5761</v>
      </c>
      <c r="F9985" s="56" t="s">
        <v>5695</v>
      </c>
    </row>
    <row r="9986" spans="1:6" x14ac:dyDescent="0.25">
      <c r="A9986" s="56" t="s">
        <v>173</v>
      </c>
      <c r="B9986" s="56" t="s">
        <v>5695</v>
      </c>
      <c r="C9986" s="56" t="s">
        <v>456</v>
      </c>
      <c r="D9986" s="57" t="s">
        <v>5769</v>
      </c>
      <c r="E9986" s="72" t="s">
        <v>5761</v>
      </c>
      <c r="F9986" s="56" t="s">
        <v>5695</v>
      </c>
    </row>
    <row r="9987" spans="1:6" x14ac:dyDescent="0.25">
      <c r="A9987" s="56" t="s">
        <v>4818</v>
      </c>
      <c r="B9987" s="56" t="s">
        <v>5695</v>
      </c>
      <c r="C9987" s="56" t="s">
        <v>456</v>
      </c>
      <c r="D9987" s="57" t="s">
        <v>5769</v>
      </c>
      <c r="E9987" s="72" t="s">
        <v>5761</v>
      </c>
      <c r="F9987" s="56" t="s">
        <v>5695</v>
      </c>
    </row>
    <row r="9988" spans="1:6" x14ac:dyDescent="0.25">
      <c r="A9988" s="56" t="s">
        <v>607</v>
      </c>
      <c r="B9988" s="56" t="s">
        <v>5695</v>
      </c>
      <c r="C9988" s="56" t="s">
        <v>456</v>
      </c>
      <c r="D9988" s="57" t="s">
        <v>5769</v>
      </c>
      <c r="E9988" s="72" t="s">
        <v>5761</v>
      </c>
      <c r="F9988" s="56" t="s">
        <v>5695</v>
      </c>
    </row>
    <row r="9989" spans="1:6" x14ac:dyDescent="0.25">
      <c r="A9989" s="56" t="s">
        <v>2124</v>
      </c>
      <c r="B9989" s="56" t="s">
        <v>5695</v>
      </c>
      <c r="C9989" s="56" t="s">
        <v>456</v>
      </c>
      <c r="D9989" s="57" t="s">
        <v>5769</v>
      </c>
      <c r="E9989" s="72" t="s">
        <v>5761</v>
      </c>
      <c r="F9989" s="56" t="s">
        <v>5695</v>
      </c>
    </row>
    <row r="9990" spans="1:6" x14ac:dyDescent="0.25">
      <c r="A9990" s="56" t="s">
        <v>577</v>
      </c>
      <c r="B9990" s="56" t="s">
        <v>5695</v>
      </c>
      <c r="C9990" s="56" t="s">
        <v>456</v>
      </c>
      <c r="D9990" s="57" t="s">
        <v>5769</v>
      </c>
      <c r="E9990" s="72" t="s">
        <v>5761</v>
      </c>
      <c r="F9990" s="56" t="s">
        <v>5695</v>
      </c>
    </row>
    <row r="9991" spans="1:6" x14ac:dyDescent="0.25">
      <c r="A9991" s="56" t="s">
        <v>214</v>
      </c>
      <c r="B9991" s="56" t="s">
        <v>5695</v>
      </c>
      <c r="C9991" s="56" t="s">
        <v>456</v>
      </c>
      <c r="D9991" s="57" t="s">
        <v>5769</v>
      </c>
      <c r="E9991" s="72" t="s">
        <v>5761</v>
      </c>
      <c r="F9991" s="56" t="s">
        <v>5695</v>
      </c>
    </row>
    <row r="9992" spans="1:6" x14ac:dyDescent="0.25">
      <c r="A9992" s="56" t="s">
        <v>1754</v>
      </c>
      <c r="B9992" s="56" t="s">
        <v>5695</v>
      </c>
      <c r="C9992" s="56" t="s">
        <v>456</v>
      </c>
      <c r="D9992" s="57" t="s">
        <v>5769</v>
      </c>
      <c r="E9992" s="72" t="s">
        <v>5761</v>
      </c>
      <c r="F9992" s="56" t="s">
        <v>5695</v>
      </c>
    </row>
    <row r="9993" spans="1:6" x14ac:dyDescent="0.25">
      <c r="A9993" s="56" t="s">
        <v>494</v>
      </c>
      <c r="B9993" s="56" t="s">
        <v>5695</v>
      </c>
      <c r="C9993" s="56" t="s">
        <v>456</v>
      </c>
      <c r="D9993" s="57" t="s">
        <v>5769</v>
      </c>
      <c r="E9993" s="72" t="s">
        <v>5761</v>
      </c>
      <c r="F9993" s="56" t="s">
        <v>5695</v>
      </c>
    </row>
    <row r="9994" spans="1:6" x14ac:dyDescent="0.25">
      <c r="A9994" s="56" t="s">
        <v>218</v>
      </c>
      <c r="B9994" s="56" t="s">
        <v>5695</v>
      </c>
      <c r="C9994" s="56" t="s">
        <v>456</v>
      </c>
      <c r="D9994" s="57" t="s">
        <v>5769</v>
      </c>
      <c r="E9994" s="72" t="s">
        <v>5761</v>
      </c>
      <c r="F9994" s="56" t="s">
        <v>5695</v>
      </c>
    </row>
    <row r="9995" spans="1:6" x14ac:dyDescent="0.25">
      <c r="A9995" s="56" t="s">
        <v>886</v>
      </c>
      <c r="B9995" s="56" t="s">
        <v>5695</v>
      </c>
      <c r="C9995" s="56" t="s">
        <v>456</v>
      </c>
      <c r="D9995" s="57" t="s">
        <v>5769</v>
      </c>
      <c r="E9995" s="72" t="s">
        <v>5761</v>
      </c>
      <c r="F9995" s="56" t="s">
        <v>5695</v>
      </c>
    </row>
    <row r="9996" spans="1:6" x14ac:dyDescent="0.25">
      <c r="A9996" s="56" t="s">
        <v>1066</v>
      </c>
      <c r="B9996" s="56" t="s">
        <v>5695</v>
      </c>
      <c r="C9996" s="56" t="s">
        <v>456</v>
      </c>
      <c r="D9996" s="57" t="s">
        <v>5769</v>
      </c>
      <c r="E9996" s="72" t="s">
        <v>5761</v>
      </c>
      <c r="F9996" s="56" t="s">
        <v>5695</v>
      </c>
    </row>
    <row r="9997" spans="1:6" x14ac:dyDescent="0.25">
      <c r="A9997" s="56" t="s">
        <v>1319</v>
      </c>
      <c r="B9997" s="56" t="s">
        <v>5695</v>
      </c>
      <c r="C9997" s="56" t="s">
        <v>456</v>
      </c>
      <c r="D9997" s="57" t="s">
        <v>5769</v>
      </c>
      <c r="E9997" s="72" t="s">
        <v>5761</v>
      </c>
      <c r="F9997" s="56" t="s">
        <v>5695</v>
      </c>
    </row>
    <row r="9998" spans="1:6" x14ac:dyDescent="0.25">
      <c r="A9998" s="56" t="s">
        <v>836</v>
      </c>
      <c r="B9998" s="56" t="s">
        <v>5695</v>
      </c>
      <c r="C9998" s="56" t="s">
        <v>456</v>
      </c>
      <c r="D9998" s="57" t="s">
        <v>5769</v>
      </c>
      <c r="E9998" s="72" t="s">
        <v>5761</v>
      </c>
      <c r="F9998" s="56" t="s">
        <v>5695</v>
      </c>
    </row>
    <row r="9999" spans="1:6" x14ac:dyDescent="0.25">
      <c r="A9999" s="56" t="s">
        <v>1159</v>
      </c>
      <c r="B9999" s="56" t="s">
        <v>5695</v>
      </c>
      <c r="C9999" s="56" t="s">
        <v>1263</v>
      </c>
      <c r="D9999" s="57" t="s">
        <v>5769</v>
      </c>
      <c r="E9999" s="72" t="s">
        <v>5761</v>
      </c>
      <c r="F9999" s="56" t="s">
        <v>5695</v>
      </c>
    </row>
    <row r="10000" spans="1:6" x14ac:dyDescent="0.25">
      <c r="A10000" s="56" t="s">
        <v>2897</v>
      </c>
      <c r="B10000" s="56" t="s">
        <v>5695</v>
      </c>
      <c r="C10000" s="56" t="s">
        <v>1263</v>
      </c>
      <c r="D10000" s="57" t="s">
        <v>5769</v>
      </c>
      <c r="E10000" s="72" t="s">
        <v>5761</v>
      </c>
      <c r="F10000" s="56" t="s">
        <v>5695</v>
      </c>
    </row>
    <row r="10001" spans="1:6" x14ac:dyDescent="0.25">
      <c r="A10001" s="56" t="s">
        <v>4367</v>
      </c>
      <c r="B10001" s="56" t="s">
        <v>5695</v>
      </c>
      <c r="C10001" s="56" t="s">
        <v>1263</v>
      </c>
      <c r="D10001" s="57" t="s">
        <v>5769</v>
      </c>
      <c r="E10001" s="72" t="s">
        <v>5761</v>
      </c>
      <c r="F10001" s="56" t="s">
        <v>5695</v>
      </c>
    </row>
    <row r="10002" spans="1:6" x14ac:dyDescent="0.25">
      <c r="A10002" s="56" t="s">
        <v>299</v>
      </c>
      <c r="B10002" s="56" t="s">
        <v>5695</v>
      </c>
      <c r="C10002" s="56" t="s">
        <v>1263</v>
      </c>
      <c r="D10002" s="57" t="s">
        <v>5769</v>
      </c>
      <c r="E10002" s="72" t="s">
        <v>5761</v>
      </c>
      <c r="F10002" s="56" t="s">
        <v>5695</v>
      </c>
    </row>
    <row r="10003" spans="1:6" x14ac:dyDescent="0.25">
      <c r="A10003" s="56" t="s">
        <v>1301</v>
      </c>
      <c r="B10003" s="56" t="s">
        <v>5695</v>
      </c>
      <c r="C10003" s="56" t="s">
        <v>1263</v>
      </c>
      <c r="D10003" s="57" t="s">
        <v>5769</v>
      </c>
      <c r="E10003" s="72" t="s">
        <v>5761</v>
      </c>
      <c r="F10003" s="56" t="s">
        <v>5695</v>
      </c>
    </row>
    <row r="10004" spans="1:6" x14ac:dyDescent="0.25">
      <c r="A10004" s="56" t="s">
        <v>3788</v>
      </c>
      <c r="B10004" s="56" t="s">
        <v>5695</v>
      </c>
      <c r="C10004" s="56" t="s">
        <v>1263</v>
      </c>
      <c r="D10004" s="57" t="s">
        <v>5769</v>
      </c>
      <c r="E10004" s="72" t="s">
        <v>5761</v>
      </c>
      <c r="F10004" s="56" t="s">
        <v>5695</v>
      </c>
    </row>
    <row r="10005" spans="1:6" x14ac:dyDescent="0.25">
      <c r="A10005" s="56" t="s">
        <v>618</v>
      </c>
      <c r="B10005" s="56" t="s">
        <v>5695</v>
      </c>
      <c r="C10005" s="56" t="s">
        <v>1263</v>
      </c>
      <c r="D10005" s="57" t="s">
        <v>5769</v>
      </c>
      <c r="E10005" s="72" t="s">
        <v>5761</v>
      </c>
      <c r="F10005" s="56" t="s">
        <v>5695</v>
      </c>
    </row>
    <row r="10006" spans="1:6" x14ac:dyDescent="0.25">
      <c r="A10006" s="56" t="s">
        <v>2898</v>
      </c>
      <c r="B10006" s="56" t="s">
        <v>5695</v>
      </c>
      <c r="C10006" s="56" t="s">
        <v>1263</v>
      </c>
      <c r="D10006" s="57" t="s">
        <v>5769</v>
      </c>
      <c r="E10006" s="72" t="s">
        <v>5761</v>
      </c>
      <c r="F10006" s="56" t="s">
        <v>5695</v>
      </c>
    </row>
    <row r="10007" spans="1:6" x14ac:dyDescent="0.25">
      <c r="A10007" s="56" t="s">
        <v>966</v>
      </c>
      <c r="B10007" s="56" t="s">
        <v>5695</v>
      </c>
      <c r="C10007" s="56" t="s">
        <v>1263</v>
      </c>
      <c r="D10007" s="57" t="s">
        <v>5769</v>
      </c>
      <c r="E10007" s="72" t="s">
        <v>5761</v>
      </c>
      <c r="F10007" s="56" t="s">
        <v>5695</v>
      </c>
    </row>
    <row r="10008" spans="1:6" x14ac:dyDescent="0.25">
      <c r="A10008" s="56" t="s">
        <v>191</v>
      </c>
      <c r="B10008" s="56" t="s">
        <v>5695</v>
      </c>
      <c r="C10008" s="56" t="s">
        <v>1263</v>
      </c>
      <c r="D10008" s="57" t="s">
        <v>5769</v>
      </c>
      <c r="E10008" s="72" t="s">
        <v>5761</v>
      </c>
      <c r="F10008" s="56" t="s">
        <v>5695</v>
      </c>
    </row>
    <row r="10009" spans="1:6" x14ac:dyDescent="0.25">
      <c r="A10009" s="56" t="s">
        <v>709</v>
      </c>
      <c r="B10009" s="56" t="s">
        <v>5695</v>
      </c>
      <c r="C10009" s="56" t="s">
        <v>1263</v>
      </c>
      <c r="D10009" s="57" t="s">
        <v>5769</v>
      </c>
      <c r="E10009" s="72" t="s">
        <v>5761</v>
      </c>
      <c r="F10009" s="56" t="s">
        <v>5695</v>
      </c>
    </row>
    <row r="10010" spans="1:6" x14ac:dyDescent="0.25">
      <c r="A10010" s="56" t="s">
        <v>999</v>
      </c>
      <c r="B10010" s="56" t="s">
        <v>5695</v>
      </c>
      <c r="C10010" s="56" t="s">
        <v>1263</v>
      </c>
      <c r="D10010" s="57" t="s">
        <v>5769</v>
      </c>
      <c r="E10010" s="72" t="s">
        <v>5761</v>
      </c>
      <c r="F10010" s="56" t="s">
        <v>5695</v>
      </c>
    </row>
    <row r="10011" spans="1:6" x14ac:dyDescent="0.25">
      <c r="A10011" s="56" t="s">
        <v>3451</v>
      </c>
      <c r="B10011" s="56" t="s">
        <v>5695</v>
      </c>
      <c r="C10011" s="56" t="s">
        <v>1263</v>
      </c>
      <c r="D10011" s="57" t="s">
        <v>5769</v>
      </c>
      <c r="E10011" s="72" t="s">
        <v>5761</v>
      </c>
      <c r="F10011" s="56" t="s">
        <v>5695</v>
      </c>
    </row>
    <row r="10012" spans="1:6" x14ac:dyDescent="0.25">
      <c r="A10012" s="56" t="s">
        <v>1115</v>
      </c>
      <c r="B10012" s="56" t="s">
        <v>5695</v>
      </c>
      <c r="C10012" s="56" t="s">
        <v>1263</v>
      </c>
      <c r="D10012" s="57" t="s">
        <v>5769</v>
      </c>
      <c r="E10012" s="72" t="s">
        <v>5761</v>
      </c>
      <c r="F10012" s="56" t="s">
        <v>5695</v>
      </c>
    </row>
    <row r="10013" spans="1:6" x14ac:dyDescent="0.25">
      <c r="A10013" s="56" t="s">
        <v>815</v>
      </c>
      <c r="B10013" s="56" t="s">
        <v>5695</v>
      </c>
      <c r="C10013" s="56" t="s">
        <v>1263</v>
      </c>
      <c r="D10013" s="57" t="s">
        <v>5769</v>
      </c>
      <c r="E10013" s="72" t="s">
        <v>5761</v>
      </c>
      <c r="F10013" s="56" t="s">
        <v>5695</v>
      </c>
    </row>
    <row r="10014" spans="1:6" x14ac:dyDescent="0.25">
      <c r="A10014" s="56" t="s">
        <v>5221</v>
      </c>
      <c r="B10014" s="56" t="s">
        <v>5695</v>
      </c>
      <c r="C10014" s="56" t="s">
        <v>1263</v>
      </c>
      <c r="D10014" s="57" t="s">
        <v>5769</v>
      </c>
      <c r="E10014" s="72" t="s">
        <v>5761</v>
      </c>
      <c r="F10014" s="56" t="s">
        <v>5695</v>
      </c>
    </row>
    <row r="10015" spans="1:6" x14ac:dyDescent="0.25">
      <c r="A10015" s="56" t="s">
        <v>443</v>
      </c>
      <c r="B10015" s="56" t="s">
        <v>5695</v>
      </c>
      <c r="C10015" s="56" t="s">
        <v>1263</v>
      </c>
      <c r="D10015" s="57" t="s">
        <v>5769</v>
      </c>
      <c r="E10015" s="72" t="s">
        <v>5761</v>
      </c>
      <c r="F10015" s="56" t="s">
        <v>5695</v>
      </c>
    </row>
    <row r="10016" spans="1:6" x14ac:dyDescent="0.25">
      <c r="A10016" s="56" t="s">
        <v>444</v>
      </c>
      <c r="B10016" s="56" t="s">
        <v>5695</v>
      </c>
      <c r="C10016" s="56" t="s">
        <v>1263</v>
      </c>
      <c r="D10016" s="57" t="s">
        <v>5769</v>
      </c>
      <c r="E10016" s="72" t="s">
        <v>5761</v>
      </c>
      <c r="F10016" s="56" t="s">
        <v>5695</v>
      </c>
    </row>
    <row r="10017" spans="1:6" x14ac:dyDescent="0.25">
      <c r="A10017" s="56" t="s">
        <v>5194</v>
      </c>
      <c r="B10017" s="56" t="s">
        <v>5695</v>
      </c>
      <c r="C10017" s="56" t="s">
        <v>1263</v>
      </c>
      <c r="D10017" s="57" t="s">
        <v>5769</v>
      </c>
      <c r="E10017" s="72" t="s">
        <v>5761</v>
      </c>
      <c r="F10017" s="56" t="s">
        <v>5695</v>
      </c>
    </row>
    <row r="10018" spans="1:6" x14ac:dyDescent="0.25">
      <c r="A10018" s="56" t="s">
        <v>4087</v>
      </c>
      <c r="B10018" s="56" t="s">
        <v>5695</v>
      </c>
      <c r="C10018" s="56" t="s">
        <v>1263</v>
      </c>
      <c r="D10018" s="57" t="s">
        <v>5769</v>
      </c>
      <c r="E10018" s="72" t="s">
        <v>5761</v>
      </c>
      <c r="F10018" s="56" t="s">
        <v>5695</v>
      </c>
    </row>
    <row r="10019" spans="1:6" x14ac:dyDescent="0.25">
      <c r="A10019" s="56" t="s">
        <v>4290</v>
      </c>
      <c r="B10019" s="56" t="s">
        <v>5695</v>
      </c>
      <c r="C10019" s="56" t="s">
        <v>1263</v>
      </c>
      <c r="D10019" s="57" t="s">
        <v>5769</v>
      </c>
      <c r="E10019" s="72" t="s">
        <v>5761</v>
      </c>
      <c r="F10019" s="56" t="s">
        <v>5695</v>
      </c>
    </row>
    <row r="10020" spans="1:6" x14ac:dyDescent="0.25">
      <c r="A10020" s="56" t="s">
        <v>3578</v>
      </c>
      <c r="B10020" s="56" t="s">
        <v>5695</v>
      </c>
      <c r="C10020" s="56" t="s">
        <v>1263</v>
      </c>
      <c r="D10020" s="57" t="s">
        <v>5769</v>
      </c>
      <c r="E10020" s="72" t="s">
        <v>5761</v>
      </c>
      <c r="F10020" s="56" t="s">
        <v>5695</v>
      </c>
    </row>
    <row r="10021" spans="1:6" x14ac:dyDescent="0.25">
      <c r="A10021" s="56" t="s">
        <v>5222</v>
      </c>
      <c r="B10021" s="56" t="s">
        <v>5695</v>
      </c>
      <c r="C10021" s="56" t="s">
        <v>1263</v>
      </c>
      <c r="D10021" s="57" t="s">
        <v>5769</v>
      </c>
      <c r="E10021" s="72" t="s">
        <v>5761</v>
      </c>
      <c r="F10021" s="56" t="s">
        <v>5695</v>
      </c>
    </row>
    <row r="10022" spans="1:6" x14ac:dyDescent="0.25">
      <c r="A10022" s="56" t="s">
        <v>1008</v>
      </c>
      <c r="B10022" s="56" t="s">
        <v>5695</v>
      </c>
      <c r="C10022" s="56" t="s">
        <v>1263</v>
      </c>
      <c r="D10022" s="57" t="s">
        <v>5769</v>
      </c>
      <c r="E10022" s="72" t="s">
        <v>5761</v>
      </c>
      <c r="F10022" s="56" t="s">
        <v>5695</v>
      </c>
    </row>
    <row r="10023" spans="1:6" x14ac:dyDescent="0.25">
      <c r="A10023" s="56" t="s">
        <v>1876</v>
      </c>
      <c r="B10023" s="56" t="s">
        <v>5695</v>
      </c>
      <c r="C10023" s="56" t="s">
        <v>1263</v>
      </c>
      <c r="D10023" s="57" t="s">
        <v>5769</v>
      </c>
      <c r="E10023" s="72" t="s">
        <v>5761</v>
      </c>
      <c r="F10023" s="56" t="s">
        <v>5695</v>
      </c>
    </row>
    <row r="10024" spans="1:6" x14ac:dyDescent="0.25">
      <c r="A10024" s="56" t="s">
        <v>272</v>
      </c>
      <c r="B10024" s="56" t="s">
        <v>5695</v>
      </c>
      <c r="C10024" s="56" t="s">
        <v>1263</v>
      </c>
      <c r="D10024" s="57" t="s">
        <v>5769</v>
      </c>
      <c r="E10024" s="72" t="s">
        <v>5761</v>
      </c>
      <c r="F10024" s="56" t="s">
        <v>5695</v>
      </c>
    </row>
    <row r="10025" spans="1:6" x14ac:dyDescent="0.25">
      <c r="A10025" s="56" t="s">
        <v>415</v>
      </c>
      <c r="B10025" s="56" t="s">
        <v>5695</v>
      </c>
      <c r="C10025" s="56" t="s">
        <v>1263</v>
      </c>
      <c r="D10025" s="57" t="s">
        <v>5769</v>
      </c>
      <c r="E10025" s="72" t="s">
        <v>5761</v>
      </c>
      <c r="F10025" s="56" t="s">
        <v>5695</v>
      </c>
    </row>
    <row r="10026" spans="1:6" x14ac:dyDescent="0.25">
      <c r="A10026" s="56" t="s">
        <v>513</v>
      </c>
      <c r="B10026" s="56" t="s">
        <v>5695</v>
      </c>
      <c r="C10026" s="56" t="s">
        <v>1263</v>
      </c>
      <c r="D10026" s="57" t="s">
        <v>5769</v>
      </c>
      <c r="E10026" s="72" t="s">
        <v>5761</v>
      </c>
      <c r="F10026" s="56" t="s">
        <v>5695</v>
      </c>
    </row>
    <row r="10027" spans="1:6" x14ac:dyDescent="0.25">
      <c r="A10027" s="56" t="s">
        <v>718</v>
      </c>
      <c r="B10027" s="56" t="s">
        <v>5695</v>
      </c>
      <c r="C10027" s="56" t="s">
        <v>1263</v>
      </c>
      <c r="D10027" s="57" t="s">
        <v>5769</v>
      </c>
      <c r="E10027" s="72" t="s">
        <v>5761</v>
      </c>
      <c r="F10027" s="56" t="s">
        <v>5695</v>
      </c>
    </row>
    <row r="10028" spans="1:6" x14ac:dyDescent="0.25">
      <c r="A10028" s="56" t="s">
        <v>5292</v>
      </c>
      <c r="B10028" s="56" t="s">
        <v>5695</v>
      </c>
      <c r="C10028" s="56" t="s">
        <v>1263</v>
      </c>
      <c r="D10028" s="57" t="s">
        <v>5769</v>
      </c>
      <c r="E10028" s="72" t="s">
        <v>5761</v>
      </c>
      <c r="F10028" s="56" t="s">
        <v>5695</v>
      </c>
    </row>
    <row r="10029" spans="1:6" x14ac:dyDescent="0.25">
      <c r="A10029" s="56" t="s">
        <v>1381</v>
      </c>
      <c r="B10029" s="56" t="s">
        <v>5695</v>
      </c>
      <c r="C10029" s="56" t="s">
        <v>1263</v>
      </c>
      <c r="D10029" s="57" t="s">
        <v>5769</v>
      </c>
      <c r="E10029" s="72" t="s">
        <v>5761</v>
      </c>
      <c r="F10029" s="56" t="s">
        <v>5695</v>
      </c>
    </row>
    <row r="10030" spans="1:6" x14ac:dyDescent="0.25">
      <c r="A10030" s="56" t="s">
        <v>1358</v>
      </c>
      <c r="B10030" s="56" t="s">
        <v>5695</v>
      </c>
      <c r="C10030" s="56" t="s">
        <v>1263</v>
      </c>
      <c r="D10030" s="57" t="s">
        <v>5769</v>
      </c>
      <c r="E10030" s="72" t="s">
        <v>5761</v>
      </c>
      <c r="F10030" s="56" t="s">
        <v>5695</v>
      </c>
    </row>
    <row r="10031" spans="1:6" x14ac:dyDescent="0.25">
      <c r="A10031" s="56" t="s">
        <v>779</v>
      </c>
      <c r="B10031" s="56" t="s">
        <v>5695</v>
      </c>
      <c r="C10031" s="56" t="s">
        <v>1263</v>
      </c>
      <c r="D10031" s="57" t="s">
        <v>5769</v>
      </c>
      <c r="E10031" s="72" t="s">
        <v>5761</v>
      </c>
      <c r="F10031" s="56" t="s">
        <v>5695</v>
      </c>
    </row>
    <row r="10032" spans="1:6" x14ac:dyDescent="0.25">
      <c r="A10032" s="56" t="s">
        <v>1500</v>
      </c>
      <c r="B10032" s="56" t="s">
        <v>1708</v>
      </c>
      <c r="C10032" s="56" t="s">
        <v>5782</v>
      </c>
      <c r="D10032" s="57" t="s">
        <v>5768</v>
      </c>
      <c r="E10032" s="72" t="s">
        <v>5761</v>
      </c>
      <c r="F10032" s="56" t="s">
        <v>1708</v>
      </c>
    </row>
    <row r="10033" spans="1:6" x14ac:dyDescent="0.25">
      <c r="A10033" s="56" t="s">
        <v>1501</v>
      </c>
      <c r="B10033" s="56" t="s">
        <v>1708</v>
      </c>
      <c r="C10033" s="56" t="s">
        <v>5782</v>
      </c>
      <c r="D10033" s="57" t="s">
        <v>5768</v>
      </c>
      <c r="E10033" s="72" t="s">
        <v>5761</v>
      </c>
      <c r="F10033" s="56" t="s">
        <v>1708</v>
      </c>
    </row>
    <row r="10034" spans="1:6" x14ac:dyDescent="0.25">
      <c r="A10034" s="56" t="s">
        <v>5305</v>
      </c>
      <c r="B10034" s="56" t="s">
        <v>1708</v>
      </c>
      <c r="C10034" s="56" t="s">
        <v>5782</v>
      </c>
      <c r="D10034" s="57" t="s">
        <v>5768</v>
      </c>
      <c r="E10034" s="72" t="s">
        <v>5761</v>
      </c>
      <c r="F10034" s="56" t="s">
        <v>1708</v>
      </c>
    </row>
    <row r="10035" spans="1:6" x14ac:dyDescent="0.25">
      <c r="A10035" s="56" t="s">
        <v>4745</v>
      </c>
      <c r="B10035" s="56" t="s">
        <v>1708</v>
      </c>
      <c r="C10035" s="56" t="s">
        <v>5782</v>
      </c>
      <c r="D10035" s="57" t="s">
        <v>5768</v>
      </c>
      <c r="E10035" s="72" t="s">
        <v>5761</v>
      </c>
      <c r="F10035" s="56" t="s">
        <v>1708</v>
      </c>
    </row>
    <row r="10036" spans="1:6" x14ac:dyDescent="0.25">
      <c r="A10036" s="56" t="s">
        <v>694</v>
      </c>
      <c r="B10036" s="56" t="s">
        <v>1708</v>
      </c>
      <c r="C10036" s="56" t="s">
        <v>5782</v>
      </c>
      <c r="D10036" s="57" t="s">
        <v>5768</v>
      </c>
      <c r="E10036" s="72" t="s">
        <v>5761</v>
      </c>
      <c r="F10036" s="56" t="s">
        <v>1708</v>
      </c>
    </row>
    <row r="10037" spans="1:6" x14ac:dyDescent="0.25">
      <c r="A10037" s="56" t="s">
        <v>1481</v>
      </c>
      <c r="B10037" s="56" t="s">
        <v>1708</v>
      </c>
      <c r="C10037" s="56" t="s">
        <v>5782</v>
      </c>
      <c r="D10037" s="57" t="s">
        <v>5768</v>
      </c>
      <c r="E10037" s="72" t="s">
        <v>5761</v>
      </c>
      <c r="F10037" s="56" t="s">
        <v>1708</v>
      </c>
    </row>
    <row r="10038" spans="1:6" x14ac:dyDescent="0.25">
      <c r="A10038" s="56" t="s">
        <v>4381</v>
      </c>
      <c r="B10038" s="56" t="s">
        <v>1708</v>
      </c>
      <c r="C10038" s="56" t="s">
        <v>5782</v>
      </c>
      <c r="D10038" s="57" t="s">
        <v>5768</v>
      </c>
      <c r="E10038" s="72" t="s">
        <v>5761</v>
      </c>
      <c r="F10038" s="56" t="s">
        <v>1708</v>
      </c>
    </row>
    <row r="10039" spans="1:6" x14ac:dyDescent="0.25">
      <c r="A10039" s="56" t="s">
        <v>1504</v>
      </c>
      <c r="B10039" s="56" t="s">
        <v>1708</v>
      </c>
      <c r="C10039" s="56" t="s">
        <v>5782</v>
      </c>
      <c r="D10039" s="57" t="s">
        <v>5768</v>
      </c>
      <c r="E10039" s="72" t="s">
        <v>5761</v>
      </c>
      <c r="F10039" s="56" t="s">
        <v>1708</v>
      </c>
    </row>
    <row r="10040" spans="1:6" x14ac:dyDescent="0.25">
      <c r="A10040" s="56" t="s">
        <v>4478</v>
      </c>
      <c r="B10040" s="56" t="s">
        <v>1708</v>
      </c>
      <c r="C10040" s="56" t="s">
        <v>5782</v>
      </c>
      <c r="D10040" s="57" t="s">
        <v>5768</v>
      </c>
      <c r="E10040" s="72" t="s">
        <v>5761</v>
      </c>
      <c r="F10040" s="56" t="s">
        <v>1708</v>
      </c>
    </row>
    <row r="10041" spans="1:6" x14ac:dyDescent="0.25">
      <c r="A10041" s="56" t="s">
        <v>1257</v>
      </c>
      <c r="B10041" s="56" t="s">
        <v>1708</v>
      </c>
      <c r="C10041" s="56" t="s">
        <v>5782</v>
      </c>
      <c r="D10041" s="57" t="s">
        <v>5768</v>
      </c>
      <c r="E10041" s="72" t="s">
        <v>5761</v>
      </c>
      <c r="F10041" s="56" t="s">
        <v>1708</v>
      </c>
    </row>
    <row r="10042" spans="1:6" x14ac:dyDescent="0.25">
      <c r="A10042" s="56" t="s">
        <v>5447</v>
      </c>
      <c r="B10042" s="56" t="s">
        <v>1708</v>
      </c>
      <c r="C10042" s="56" t="s">
        <v>5782</v>
      </c>
      <c r="D10042" s="57" t="s">
        <v>5768</v>
      </c>
      <c r="E10042" s="72" t="s">
        <v>5761</v>
      </c>
      <c r="F10042" s="56" t="s">
        <v>1708</v>
      </c>
    </row>
    <row r="10043" spans="1:6" x14ac:dyDescent="0.25">
      <c r="A10043" s="56" t="s">
        <v>1505</v>
      </c>
      <c r="B10043" s="56" t="s">
        <v>1708</v>
      </c>
      <c r="C10043" s="56" t="s">
        <v>5782</v>
      </c>
      <c r="D10043" s="57" t="s">
        <v>5768</v>
      </c>
      <c r="E10043" s="72" t="s">
        <v>5761</v>
      </c>
      <c r="F10043" s="56" t="s">
        <v>1708</v>
      </c>
    </row>
    <row r="10044" spans="1:6" x14ac:dyDescent="0.25">
      <c r="A10044" s="56" t="s">
        <v>1587</v>
      </c>
      <c r="B10044" s="56" t="s">
        <v>1708</v>
      </c>
      <c r="C10044" s="56" t="s">
        <v>5782</v>
      </c>
      <c r="D10044" s="57" t="s">
        <v>5768</v>
      </c>
      <c r="E10044" s="72" t="s">
        <v>5761</v>
      </c>
      <c r="F10044" s="56" t="s">
        <v>1708</v>
      </c>
    </row>
    <row r="10045" spans="1:6" x14ac:dyDescent="0.25">
      <c r="A10045" s="56" t="s">
        <v>5306</v>
      </c>
      <c r="B10045" s="56" t="s">
        <v>1708</v>
      </c>
      <c r="C10045" s="56" t="s">
        <v>5782</v>
      </c>
      <c r="D10045" s="57" t="s">
        <v>5768</v>
      </c>
      <c r="E10045" s="72" t="s">
        <v>5761</v>
      </c>
      <c r="F10045" s="56" t="s">
        <v>1708</v>
      </c>
    </row>
    <row r="10046" spans="1:6" x14ac:dyDescent="0.25">
      <c r="A10046" s="56" t="s">
        <v>1295</v>
      </c>
      <c r="B10046" s="56" t="s">
        <v>1708</v>
      </c>
      <c r="C10046" s="56" t="s">
        <v>5782</v>
      </c>
      <c r="D10046" s="57" t="s">
        <v>5768</v>
      </c>
      <c r="E10046" s="72" t="s">
        <v>5761</v>
      </c>
      <c r="F10046" s="56" t="s">
        <v>1708</v>
      </c>
    </row>
    <row r="10047" spans="1:6" x14ac:dyDescent="0.25">
      <c r="A10047" s="56" t="s">
        <v>5173</v>
      </c>
      <c r="B10047" s="56" t="s">
        <v>1708</v>
      </c>
      <c r="C10047" s="56" t="s">
        <v>5782</v>
      </c>
      <c r="D10047" s="57" t="s">
        <v>5768</v>
      </c>
      <c r="E10047" s="72" t="s">
        <v>5761</v>
      </c>
      <c r="F10047" s="56" t="s">
        <v>1708</v>
      </c>
    </row>
    <row r="10048" spans="1:6" x14ac:dyDescent="0.25">
      <c r="A10048" s="56" t="s">
        <v>2837</v>
      </c>
      <c r="B10048" s="56" t="s">
        <v>1708</v>
      </c>
      <c r="C10048" s="56" t="s">
        <v>5782</v>
      </c>
      <c r="D10048" s="57" t="s">
        <v>5768</v>
      </c>
      <c r="E10048" s="72" t="s">
        <v>5761</v>
      </c>
      <c r="F10048" s="56" t="s">
        <v>1708</v>
      </c>
    </row>
    <row r="10049" spans="1:6" x14ac:dyDescent="0.25">
      <c r="A10049" s="56" t="s">
        <v>1507</v>
      </c>
      <c r="B10049" s="56" t="s">
        <v>1708</v>
      </c>
      <c r="C10049" s="56" t="s">
        <v>5782</v>
      </c>
      <c r="D10049" s="57" t="s">
        <v>5768</v>
      </c>
      <c r="E10049" s="72" t="s">
        <v>5761</v>
      </c>
      <c r="F10049" s="56" t="s">
        <v>1708</v>
      </c>
    </row>
    <row r="10050" spans="1:6" x14ac:dyDescent="0.25">
      <c r="A10050" s="56" t="s">
        <v>4930</v>
      </c>
      <c r="B10050" s="56" t="s">
        <v>1708</v>
      </c>
      <c r="C10050" s="56" t="s">
        <v>5782</v>
      </c>
      <c r="D10050" s="57" t="s">
        <v>5768</v>
      </c>
      <c r="E10050" s="72" t="s">
        <v>5761</v>
      </c>
      <c r="F10050" s="56" t="s">
        <v>1708</v>
      </c>
    </row>
    <row r="10051" spans="1:6" x14ac:dyDescent="0.25">
      <c r="A10051" s="56" t="s">
        <v>3784</v>
      </c>
      <c r="B10051" s="56" t="s">
        <v>1708</v>
      </c>
      <c r="C10051" s="56" t="s">
        <v>5782</v>
      </c>
      <c r="D10051" s="57" t="s">
        <v>5768</v>
      </c>
      <c r="E10051" s="72" t="s">
        <v>5761</v>
      </c>
      <c r="F10051" s="56" t="s">
        <v>1708</v>
      </c>
    </row>
    <row r="10052" spans="1:6" x14ac:dyDescent="0.25">
      <c r="A10052" s="56" t="s">
        <v>1509</v>
      </c>
      <c r="B10052" s="56" t="s">
        <v>1708</v>
      </c>
      <c r="C10052" s="56" t="s">
        <v>5782</v>
      </c>
      <c r="D10052" s="57" t="s">
        <v>5768</v>
      </c>
      <c r="E10052" s="72" t="s">
        <v>5761</v>
      </c>
      <c r="F10052" s="56" t="s">
        <v>1708</v>
      </c>
    </row>
    <row r="10053" spans="1:6" x14ac:dyDescent="0.25">
      <c r="A10053" s="56" t="s">
        <v>4486</v>
      </c>
      <c r="B10053" s="56" t="s">
        <v>1708</v>
      </c>
      <c r="C10053" s="56" t="s">
        <v>5782</v>
      </c>
      <c r="D10053" s="57" t="s">
        <v>5768</v>
      </c>
      <c r="E10053" s="72" t="s">
        <v>5761</v>
      </c>
      <c r="F10053" s="56" t="s">
        <v>1708</v>
      </c>
    </row>
    <row r="10054" spans="1:6" x14ac:dyDescent="0.25">
      <c r="A10054" s="56" t="s">
        <v>2817</v>
      </c>
      <c r="B10054" s="56" t="s">
        <v>1708</v>
      </c>
      <c r="C10054" s="56" t="s">
        <v>5782</v>
      </c>
      <c r="D10054" s="57" t="s">
        <v>5768</v>
      </c>
      <c r="E10054" s="72" t="s">
        <v>5761</v>
      </c>
      <c r="F10054" s="56" t="s">
        <v>1708</v>
      </c>
    </row>
    <row r="10055" spans="1:6" x14ac:dyDescent="0.25">
      <c r="A10055" s="56" t="s">
        <v>1483</v>
      </c>
      <c r="B10055" s="56" t="s">
        <v>1708</v>
      </c>
      <c r="C10055" s="56" t="s">
        <v>5782</v>
      </c>
      <c r="D10055" s="57" t="s">
        <v>5768</v>
      </c>
      <c r="E10055" s="72" t="s">
        <v>5761</v>
      </c>
      <c r="F10055" s="56" t="s">
        <v>1708</v>
      </c>
    </row>
    <row r="10056" spans="1:6" x14ac:dyDescent="0.25">
      <c r="A10056" s="56" t="s">
        <v>1366</v>
      </c>
      <c r="B10056" s="56" t="s">
        <v>1708</v>
      </c>
      <c r="C10056" s="56" t="s">
        <v>5782</v>
      </c>
      <c r="D10056" s="57" t="s">
        <v>5768</v>
      </c>
      <c r="E10056" s="72" t="s">
        <v>5761</v>
      </c>
      <c r="F10056" s="56" t="s">
        <v>1708</v>
      </c>
    </row>
    <row r="10057" spans="1:6" x14ac:dyDescent="0.25">
      <c r="A10057" s="56" t="s">
        <v>1511</v>
      </c>
      <c r="B10057" s="56" t="s">
        <v>1708</v>
      </c>
      <c r="C10057" s="56" t="s">
        <v>5782</v>
      </c>
      <c r="D10057" s="57" t="s">
        <v>5768</v>
      </c>
      <c r="E10057" s="72" t="s">
        <v>5761</v>
      </c>
      <c r="F10057" s="56" t="s">
        <v>1708</v>
      </c>
    </row>
    <row r="10058" spans="1:6" x14ac:dyDescent="0.25">
      <c r="A10058" s="56" t="s">
        <v>1512</v>
      </c>
      <c r="B10058" s="56" t="s">
        <v>1708</v>
      </c>
      <c r="C10058" s="56" t="s">
        <v>5782</v>
      </c>
      <c r="D10058" s="57" t="s">
        <v>5768</v>
      </c>
      <c r="E10058" s="72" t="s">
        <v>5761</v>
      </c>
      <c r="F10058" s="56" t="s">
        <v>1708</v>
      </c>
    </row>
    <row r="10059" spans="1:6" x14ac:dyDescent="0.25">
      <c r="A10059" s="56" t="s">
        <v>4703</v>
      </c>
      <c r="B10059" s="56" t="s">
        <v>1708</v>
      </c>
      <c r="C10059" s="56" t="s">
        <v>5782</v>
      </c>
      <c r="D10059" s="57" t="s">
        <v>5768</v>
      </c>
      <c r="E10059" s="72" t="s">
        <v>5761</v>
      </c>
      <c r="F10059" s="56" t="s">
        <v>1708</v>
      </c>
    </row>
    <row r="10060" spans="1:6" x14ac:dyDescent="0.25">
      <c r="A10060" s="56" t="s">
        <v>2805</v>
      </c>
      <c r="B10060" s="56" t="s">
        <v>1708</v>
      </c>
      <c r="C10060" s="56" t="s">
        <v>5782</v>
      </c>
      <c r="D10060" s="57" t="s">
        <v>5768</v>
      </c>
      <c r="E10060" s="72" t="s">
        <v>5761</v>
      </c>
      <c r="F10060" s="56" t="s">
        <v>1708</v>
      </c>
    </row>
    <row r="10061" spans="1:6" x14ac:dyDescent="0.25">
      <c r="A10061" s="56" t="s">
        <v>1595</v>
      </c>
      <c r="B10061" s="56" t="s">
        <v>1708</v>
      </c>
      <c r="C10061" s="56" t="s">
        <v>5782</v>
      </c>
      <c r="D10061" s="57" t="s">
        <v>5768</v>
      </c>
      <c r="E10061" s="72" t="s">
        <v>5761</v>
      </c>
      <c r="F10061" s="56" t="s">
        <v>1708</v>
      </c>
    </row>
    <row r="10062" spans="1:6" x14ac:dyDescent="0.25">
      <c r="A10062" s="56" t="s">
        <v>1518</v>
      </c>
      <c r="B10062" s="56" t="s">
        <v>1708</v>
      </c>
      <c r="C10062" s="56" t="s">
        <v>5782</v>
      </c>
      <c r="D10062" s="57" t="s">
        <v>5768</v>
      </c>
      <c r="E10062" s="72" t="s">
        <v>5761</v>
      </c>
      <c r="F10062" s="56" t="s">
        <v>1708</v>
      </c>
    </row>
    <row r="10063" spans="1:6" x14ac:dyDescent="0.25">
      <c r="A10063" s="56" t="s">
        <v>1548</v>
      </c>
      <c r="B10063" s="56" t="s">
        <v>1708</v>
      </c>
      <c r="C10063" s="56" t="s">
        <v>5782</v>
      </c>
      <c r="D10063" s="57" t="s">
        <v>5768</v>
      </c>
      <c r="E10063" s="72" t="s">
        <v>5761</v>
      </c>
      <c r="F10063" s="56" t="s">
        <v>1708</v>
      </c>
    </row>
    <row r="10064" spans="1:6" x14ac:dyDescent="0.25">
      <c r="A10064" s="56" t="s">
        <v>5503</v>
      </c>
      <c r="B10064" s="56" t="s">
        <v>1708</v>
      </c>
      <c r="C10064" s="56" t="s">
        <v>5782</v>
      </c>
      <c r="D10064" s="57" t="s">
        <v>5768</v>
      </c>
      <c r="E10064" s="72" t="s">
        <v>5761</v>
      </c>
      <c r="F10064" s="56" t="s">
        <v>1708</v>
      </c>
    </row>
    <row r="10065" spans="1:6" x14ac:dyDescent="0.25">
      <c r="A10065" s="56" t="s">
        <v>1486</v>
      </c>
      <c r="B10065" s="56" t="s">
        <v>1708</v>
      </c>
      <c r="C10065" s="56" t="s">
        <v>5782</v>
      </c>
      <c r="D10065" s="57" t="s">
        <v>5768</v>
      </c>
      <c r="E10065" s="72" t="s">
        <v>5761</v>
      </c>
      <c r="F10065" s="56" t="s">
        <v>1708</v>
      </c>
    </row>
    <row r="10066" spans="1:6" x14ac:dyDescent="0.25">
      <c r="A10066" s="56" t="s">
        <v>294</v>
      </c>
      <c r="B10066" s="56" t="s">
        <v>1708</v>
      </c>
      <c r="C10066" s="56" t="s">
        <v>5782</v>
      </c>
      <c r="D10066" s="57" t="s">
        <v>5768</v>
      </c>
      <c r="E10066" s="72" t="s">
        <v>5761</v>
      </c>
      <c r="F10066" s="56" t="s">
        <v>1708</v>
      </c>
    </row>
    <row r="10067" spans="1:6" x14ac:dyDescent="0.25">
      <c r="A10067" s="56" t="s">
        <v>733</v>
      </c>
      <c r="B10067" s="56" t="s">
        <v>1708</v>
      </c>
      <c r="C10067" s="56" t="s">
        <v>5782</v>
      </c>
      <c r="D10067" s="57" t="s">
        <v>5768</v>
      </c>
      <c r="E10067" s="72" t="s">
        <v>5761</v>
      </c>
      <c r="F10067" s="56" t="s">
        <v>1708</v>
      </c>
    </row>
    <row r="10068" spans="1:6" x14ac:dyDescent="0.25">
      <c r="A10068" s="56" t="s">
        <v>1551</v>
      </c>
      <c r="B10068" s="56" t="s">
        <v>1708</v>
      </c>
      <c r="C10068" s="56" t="s">
        <v>5782</v>
      </c>
      <c r="D10068" s="57" t="s">
        <v>5768</v>
      </c>
      <c r="E10068" s="72" t="s">
        <v>5761</v>
      </c>
      <c r="F10068" s="56" t="s">
        <v>1708</v>
      </c>
    </row>
    <row r="10069" spans="1:6" x14ac:dyDescent="0.25">
      <c r="A10069" s="56" t="s">
        <v>1598</v>
      </c>
      <c r="B10069" s="56" t="s">
        <v>1708</v>
      </c>
      <c r="C10069" s="56" t="s">
        <v>5782</v>
      </c>
      <c r="D10069" s="57" t="s">
        <v>5768</v>
      </c>
      <c r="E10069" s="72" t="s">
        <v>5761</v>
      </c>
      <c r="F10069" s="56" t="s">
        <v>1708</v>
      </c>
    </row>
    <row r="10070" spans="1:6" x14ac:dyDescent="0.25">
      <c r="A10070" s="56" t="s">
        <v>5178</v>
      </c>
      <c r="B10070" s="56" t="s">
        <v>1708</v>
      </c>
      <c r="C10070" s="56" t="s">
        <v>5782</v>
      </c>
      <c r="D10070" s="57" t="s">
        <v>5768</v>
      </c>
      <c r="E10070" s="72" t="s">
        <v>5761</v>
      </c>
      <c r="F10070" s="56" t="s">
        <v>1708</v>
      </c>
    </row>
    <row r="10071" spans="1:6" x14ac:dyDescent="0.25">
      <c r="A10071" s="56" t="s">
        <v>1553</v>
      </c>
      <c r="B10071" s="56" t="s">
        <v>1708</v>
      </c>
      <c r="C10071" s="56" t="s">
        <v>5782</v>
      </c>
      <c r="D10071" s="57" t="s">
        <v>5768</v>
      </c>
      <c r="E10071" s="72" t="s">
        <v>5761</v>
      </c>
      <c r="F10071" s="56" t="s">
        <v>1708</v>
      </c>
    </row>
    <row r="10072" spans="1:6" x14ac:dyDescent="0.25">
      <c r="A10072" s="56" t="s">
        <v>5489</v>
      </c>
      <c r="B10072" s="56" t="s">
        <v>1708</v>
      </c>
      <c r="C10072" s="56" t="s">
        <v>5782</v>
      </c>
      <c r="D10072" s="57" t="s">
        <v>5768</v>
      </c>
      <c r="E10072" s="72" t="s">
        <v>5761</v>
      </c>
      <c r="F10072" s="56" t="s">
        <v>1708</v>
      </c>
    </row>
    <row r="10073" spans="1:6" x14ac:dyDescent="0.25">
      <c r="A10073" s="56" t="s">
        <v>500</v>
      </c>
      <c r="B10073" s="56" t="s">
        <v>1708</v>
      </c>
      <c r="C10073" s="56" t="s">
        <v>5782</v>
      </c>
      <c r="D10073" s="57" t="s">
        <v>5768</v>
      </c>
      <c r="E10073" s="72" t="s">
        <v>5761</v>
      </c>
      <c r="F10073" s="56" t="s">
        <v>1708</v>
      </c>
    </row>
    <row r="10074" spans="1:6" x14ac:dyDescent="0.25">
      <c r="A10074" s="56" t="s">
        <v>1394</v>
      </c>
      <c r="B10074" s="56" t="s">
        <v>1708</v>
      </c>
      <c r="C10074" s="56" t="s">
        <v>5782</v>
      </c>
      <c r="D10074" s="57" t="s">
        <v>5768</v>
      </c>
      <c r="E10074" s="72" t="s">
        <v>5761</v>
      </c>
      <c r="F10074" s="56" t="s">
        <v>1708</v>
      </c>
    </row>
    <row r="10075" spans="1:6" x14ac:dyDescent="0.25">
      <c r="A10075" s="56" t="s">
        <v>5071</v>
      </c>
      <c r="B10075" s="56" t="s">
        <v>1708</v>
      </c>
      <c r="C10075" s="56" t="s">
        <v>5782</v>
      </c>
      <c r="D10075" s="57" t="s">
        <v>5768</v>
      </c>
      <c r="E10075" s="72" t="s">
        <v>5761</v>
      </c>
      <c r="F10075" s="56" t="s">
        <v>1708</v>
      </c>
    </row>
    <row r="10076" spans="1:6" x14ac:dyDescent="0.25">
      <c r="A10076" s="56" t="s">
        <v>1604</v>
      </c>
      <c r="B10076" s="56" t="s">
        <v>1708</v>
      </c>
      <c r="C10076" s="56" t="s">
        <v>5782</v>
      </c>
      <c r="D10076" s="57" t="s">
        <v>5768</v>
      </c>
      <c r="E10076" s="72" t="s">
        <v>5761</v>
      </c>
      <c r="F10076" s="56" t="s">
        <v>1708</v>
      </c>
    </row>
    <row r="10077" spans="1:6" x14ac:dyDescent="0.25">
      <c r="A10077" s="56" t="s">
        <v>5312</v>
      </c>
      <c r="B10077" s="56" t="s">
        <v>1708</v>
      </c>
      <c r="C10077" s="56" t="s">
        <v>5782</v>
      </c>
      <c r="D10077" s="57" t="s">
        <v>5768</v>
      </c>
      <c r="E10077" s="72" t="s">
        <v>5761</v>
      </c>
      <c r="F10077" s="56" t="s">
        <v>1708</v>
      </c>
    </row>
    <row r="10078" spans="1:6" x14ac:dyDescent="0.25">
      <c r="A10078" s="56" t="s">
        <v>1606</v>
      </c>
      <c r="B10078" s="56" t="s">
        <v>1708</v>
      </c>
      <c r="C10078" s="56" t="s">
        <v>5782</v>
      </c>
      <c r="D10078" s="57" t="s">
        <v>5768</v>
      </c>
      <c r="E10078" s="72" t="s">
        <v>5761</v>
      </c>
      <c r="F10078" s="56" t="s">
        <v>1708</v>
      </c>
    </row>
    <row r="10079" spans="1:6" x14ac:dyDescent="0.25">
      <c r="A10079" s="56" t="s">
        <v>1565</v>
      </c>
      <c r="B10079" s="56" t="s">
        <v>1708</v>
      </c>
      <c r="C10079" s="56" t="s">
        <v>5782</v>
      </c>
      <c r="D10079" s="57" t="s">
        <v>5768</v>
      </c>
      <c r="E10079" s="72" t="s">
        <v>5761</v>
      </c>
      <c r="F10079" s="56" t="s">
        <v>1708</v>
      </c>
    </row>
    <row r="10080" spans="1:6" x14ac:dyDescent="0.25">
      <c r="A10080" s="56" t="s">
        <v>4088</v>
      </c>
      <c r="B10080" s="56" t="s">
        <v>1708</v>
      </c>
      <c r="C10080" s="56" t="s">
        <v>5782</v>
      </c>
      <c r="D10080" s="57" t="s">
        <v>5768</v>
      </c>
      <c r="E10080" s="72" t="s">
        <v>5761</v>
      </c>
      <c r="F10080" s="56" t="s">
        <v>1708</v>
      </c>
    </row>
    <row r="10081" spans="1:6" x14ac:dyDescent="0.25">
      <c r="A10081" s="56" t="s">
        <v>746</v>
      </c>
      <c r="B10081" s="56" t="s">
        <v>1708</v>
      </c>
      <c r="C10081" s="56" t="s">
        <v>5782</v>
      </c>
      <c r="D10081" s="57" t="s">
        <v>5768</v>
      </c>
      <c r="E10081" s="72" t="s">
        <v>5761</v>
      </c>
      <c r="F10081" s="56" t="s">
        <v>1708</v>
      </c>
    </row>
    <row r="10082" spans="1:6" x14ac:dyDescent="0.25">
      <c r="A10082" s="56" t="s">
        <v>1526</v>
      </c>
      <c r="B10082" s="56" t="s">
        <v>1708</v>
      </c>
      <c r="C10082" s="56" t="s">
        <v>5782</v>
      </c>
      <c r="D10082" s="57" t="s">
        <v>5768</v>
      </c>
      <c r="E10082" s="72" t="s">
        <v>5761</v>
      </c>
      <c r="F10082" s="56" t="s">
        <v>1708</v>
      </c>
    </row>
    <row r="10083" spans="1:6" x14ac:dyDescent="0.25">
      <c r="A10083" s="56" t="s">
        <v>1875</v>
      </c>
      <c r="B10083" s="56" t="s">
        <v>1708</v>
      </c>
      <c r="C10083" s="56" t="s">
        <v>5782</v>
      </c>
      <c r="D10083" s="57" t="s">
        <v>5768</v>
      </c>
      <c r="E10083" s="72" t="s">
        <v>5761</v>
      </c>
      <c r="F10083" s="56" t="s">
        <v>1708</v>
      </c>
    </row>
    <row r="10084" spans="1:6" x14ac:dyDescent="0.25">
      <c r="A10084" s="56" t="s">
        <v>5443</v>
      </c>
      <c r="B10084" s="56" t="s">
        <v>1708</v>
      </c>
      <c r="C10084" s="56" t="s">
        <v>5782</v>
      </c>
      <c r="D10084" s="57" t="s">
        <v>5768</v>
      </c>
      <c r="E10084" s="72" t="s">
        <v>5761</v>
      </c>
      <c r="F10084" s="56" t="s">
        <v>1708</v>
      </c>
    </row>
    <row r="10085" spans="1:6" x14ac:dyDescent="0.25">
      <c r="A10085" s="56" t="s">
        <v>3949</v>
      </c>
      <c r="B10085" s="56" t="s">
        <v>1708</v>
      </c>
      <c r="C10085" s="56" t="s">
        <v>5782</v>
      </c>
      <c r="D10085" s="57" t="s">
        <v>5768</v>
      </c>
      <c r="E10085" s="72" t="s">
        <v>5761</v>
      </c>
      <c r="F10085" s="56" t="s">
        <v>1708</v>
      </c>
    </row>
    <row r="10086" spans="1:6" x14ac:dyDescent="0.25">
      <c r="A10086" s="56" t="s">
        <v>1329</v>
      </c>
      <c r="B10086" s="56" t="s">
        <v>1708</v>
      </c>
      <c r="C10086" s="56" t="s">
        <v>5782</v>
      </c>
      <c r="D10086" s="57" t="s">
        <v>5768</v>
      </c>
      <c r="E10086" s="72" t="s">
        <v>5761</v>
      </c>
      <c r="F10086" s="56" t="s">
        <v>1708</v>
      </c>
    </row>
    <row r="10087" spans="1:6" x14ac:dyDescent="0.25">
      <c r="A10087" s="56" t="s">
        <v>4492</v>
      </c>
      <c r="B10087" s="56" t="s">
        <v>1708</v>
      </c>
      <c r="C10087" s="56" t="s">
        <v>5782</v>
      </c>
      <c r="D10087" s="57" t="s">
        <v>5768</v>
      </c>
      <c r="E10087" s="72" t="s">
        <v>5761</v>
      </c>
      <c r="F10087" s="56" t="s">
        <v>1708</v>
      </c>
    </row>
    <row r="10088" spans="1:6" x14ac:dyDescent="0.25">
      <c r="A10088" s="56" t="s">
        <v>1495</v>
      </c>
      <c r="B10088" s="56" t="s">
        <v>1708</v>
      </c>
      <c r="C10088" s="56" t="s">
        <v>5782</v>
      </c>
      <c r="D10088" s="57" t="s">
        <v>5768</v>
      </c>
      <c r="E10088" s="72" t="s">
        <v>5761</v>
      </c>
      <c r="F10088" s="56" t="s">
        <v>1708</v>
      </c>
    </row>
    <row r="10089" spans="1:6" x14ac:dyDescent="0.25">
      <c r="A10089" s="56" t="s">
        <v>4931</v>
      </c>
      <c r="B10089" s="56" t="s">
        <v>1708</v>
      </c>
      <c r="C10089" s="56" t="s">
        <v>5782</v>
      </c>
      <c r="D10089" s="57" t="s">
        <v>5768</v>
      </c>
      <c r="E10089" s="72" t="s">
        <v>5761</v>
      </c>
      <c r="F10089" s="56" t="s">
        <v>1708</v>
      </c>
    </row>
    <row r="10090" spans="1:6" x14ac:dyDescent="0.25">
      <c r="A10090" s="56" t="s">
        <v>1572</v>
      </c>
      <c r="B10090" s="56" t="s">
        <v>1708</v>
      </c>
      <c r="C10090" s="56" t="s">
        <v>5782</v>
      </c>
      <c r="D10090" s="57" t="s">
        <v>5768</v>
      </c>
      <c r="E10090" s="72" t="s">
        <v>5761</v>
      </c>
      <c r="F10090" s="56" t="s">
        <v>1708</v>
      </c>
    </row>
    <row r="10091" spans="1:6" x14ac:dyDescent="0.25">
      <c r="A10091" s="56" t="s">
        <v>1531</v>
      </c>
      <c r="B10091" s="56" t="s">
        <v>1708</v>
      </c>
      <c r="C10091" s="56" t="s">
        <v>5782</v>
      </c>
      <c r="D10091" s="57" t="s">
        <v>5768</v>
      </c>
      <c r="E10091" s="72" t="s">
        <v>5761</v>
      </c>
      <c r="F10091" s="56" t="s">
        <v>1708</v>
      </c>
    </row>
    <row r="10092" spans="1:6" x14ac:dyDescent="0.25">
      <c r="A10092" s="56" t="s">
        <v>4839</v>
      </c>
      <c r="B10092" s="56" t="s">
        <v>1708</v>
      </c>
      <c r="C10092" s="56" t="s">
        <v>5782</v>
      </c>
      <c r="D10092" s="57" t="s">
        <v>5768</v>
      </c>
      <c r="E10092" s="72" t="s">
        <v>5761</v>
      </c>
      <c r="F10092" s="56" t="s">
        <v>1708</v>
      </c>
    </row>
    <row r="10093" spans="1:6" x14ac:dyDescent="0.25">
      <c r="A10093" s="56" t="s">
        <v>1445</v>
      </c>
      <c r="B10093" s="56" t="s">
        <v>1708</v>
      </c>
      <c r="C10093" s="56" t="s">
        <v>5782</v>
      </c>
      <c r="D10093" s="57" t="s">
        <v>5768</v>
      </c>
      <c r="E10093" s="72" t="s">
        <v>5761</v>
      </c>
      <c r="F10093" s="56" t="s">
        <v>1708</v>
      </c>
    </row>
    <row r="10094" spans="1:6" x14ac:dyDescent="0.25">
      <c r="A10094" s="56" t="s">
        <v>4305</v>
      </c>
      <c r="B10094" s="56" t="s">
        <v>1708</v>
      </c>
      <c r="C10094" s="56" t="s">
        <v>5782</v>
      </c>
      <c r="D10094" s="57" t="s">
        <v>5768</v>
      </c>
      <c r="E10094" s="72" t="s">
        <v>5761</v>
      </c>
      <c r="F10094" s="56" t="s">
        <v>1708</v>
      </c>
    </row>
    <row r="10095" spans="1:6" x14ac:dyDescent="0.25">
      <c r="A10095" s="56" t="s">
        <v>1613</v>
      </c>
      <c r="B10095" s="56" t="s">
        <v>1708</v>
      </c>
      <c r="C10095" s="56" t="s">
        <v>5782</v>
      </c>
      <c r="D10095" s="57" t="s">
        <v>5768</v>
      </c>
      <c r="E10095" s="72" t="s">
        <v>5761</v>
      </c>
      <c r="F10095" s="56" t="s">
        <v>1708</v>
      </c>
    </row>
    <row r="10096" spans="1:6" x14ac:dyDescent="0.25">
      <c r="A10096" s="56" t="s">
        <v>776</v>
      </c>
      <c r="B10096" s="56" t="s">
        <v>1708</v>
      </c>
      <c r="C10096" s="56" t="s">
        <v>5782</v>
      </c>
      <c r="D10096" s="57" t="s">
        <v>5768</v>
      </c>
      <c r="E10096" s="72" t="s">
        <v>5761</v>
      </c>
      <c r="F10096" s="56" t="s">
        <v>1708</v>
      </c>
    </row>
    <row r="10097" spans="1:6" x14ac:dyDescent="0.25">
      <c r="A10097" s="56" t="s">
        <v>4267</v>
      </c>
      <c r="B10097" s="56" t="s">
        <v>1708</v>
      </c>
      <c r="C10097" s="56" t="s">
        <v>5782</v>
      </c>
      <c r="D10097" s="57" t="s">
        <v>5768</v>
      </c>
      <c r="E10097" s="72" t="s">
        <v>5761</v>
      </c>
      <c r="F10097" s="56" t="s">
        <v>1708</v>
      </c>
    </row>
    <row r="10098" spans="1:6" x14ac:dyDescent="0.25">
      <c r="A10098" s="56" t="s">
        <v>1577</v>
      </c>
      <c r="B10098" s="56" t="s">
        <v>1708</v>
      </c>
      <c r="C10098" s="56" t="s">
        <v>5782</v>
      </c>
      <c r="D10098" s="57" t="s">
        <v>5768</v>
      </c>
      <c r="E10098" s="72" t="s">
        <v>5761</v>
      </c>
      <c r="F10098" s="56" t="s">
        <v>1708</v>
      </c>
    </row>
    <row r="10099" spans="1:6" x14ac:dyDescent="0.25">
      <c r="A10099" s="56" t="s">
        <v>1443</v>
      </c>
      <c r="B10099" s="56" t="s">
        <v>1708</v>
      </c>
      <c r="C10099" s="56" t="s">
        <v>5782</v>
      </c>
      <c r="D10099" s="57" t="s">
        <v>5768</v>
      </c>
      <c r="E10099" s="72" t="s">
        <v>5761</v>
      </c>
      <c r="F10099" s="56" t="s">
        <v>1708</v>
      </c>
    </row>
    <row r="10100" spans="1:6" x14ac:dyDescent="0.25">
      <c r="A10100" s="56" t="s">
        <v>4668</v>
      </c>
      <c r="B10100" s="56" t="s">
        <v>1708</v>
      </c>
      <c r="C10100" s="56" t="s">
        <v>5782</v>
      </c>
      <c r="D10100" s="57" t="s">
        <v>5768</v>
      </c>
      <c r="E10100" s="72" t="s">
        <v>5761</v>
      </c>
      <c r="F10100" s="56" t="s">
        <v>1708</v>
      </c>
    </row>
    <row r="10101" spans="1:6" x14ac:dyDescent="0.25">
      <c r="A10101" s="56" t="s">
        <v>1580</v>
      </c>
      <c r="B10101" s="56" t="s">
        <v>5696</v>
      </c>
      <c r="C10101" s="56" t="s">
        <v>5783</v>
      </c>
      <c r="D10101" s="57" t="s">
        <v>5768</v>
      </c>
      <c r="E10101" s="72" t="s">
        <v>5761</v>
      </c>
      <c r="F10101" s="56" t="s">
        <v>5696</v>
      </c>
    </row>
    <row r="10102" spans="1:6" x14ac:dyDescent="0.25">
      <c r="A10102" s="56" t="s">
        <v>4468</v>
      </c>
      <c r="B10102" s="56" t="s">
        <v>5696</v>
      </c>
      <c r="C10102" s="56" t="s">
        <v>5783</v>
      </c>
      <c r="D10102" s="57" t="s">
        <v>5768</v>
      </c>
      <c r="E10102" s="72" t="s">
        <v>5761</v>
      </c>
      <c r="F10102" s="56" t="s">
        <v>5696</v>
      </c>
    </row>
    <row r="10103" spans="1:6" x14ac:dyDescent="0.25">
      <c r="A10103" s="56" t="s">
        <v>5666</v>
      </c>
      <c r="B10103" s="56" t="s">
        <v>5696</v>
      </c>
      <c r="C10103" s="56" t="s">
        <v>5783</v>
      </c>
      <c r="D10103" s="57" t="s">
        <v>5768</v>
      </c>
      <c r="E10103" s="72" t="s">
        <v>5761</v>
      </c>
      <c r="F10103" s="56" t="s">
        <v>5696</v>
      </c>
    </row>
    <row r="10104" spans="1:6" x14ac:dyDescent="0.25">
      <c r="A10104" s="56" t="s">
        <v>1581</v>
      </c>
      <c r="B10104" s="56" t="s">
        <v>5696</v>
      </c>
      <c r="C10104" s="56" t="s">
        <v>5783</v>
      </c>
      <c r="D10104" s="57" t="s">
        <v>5768</v>
      </c>
      <c r="E10104" s="72" t="s">
        <v>5761</v>
      </c>
      <c r="F10104" s="56" t="s">
        <v>5696</v>
      </c>
    </row>
    <row r="10105" spans="1:6" x14ac:dyDescent="0.25">
      <c r="A10105" s="56" t="s">
        <v>4032</v>
      </c>
      <c r="B10105" s="56" t="s">
        <v>5696</v>
      </c>
      <c r="C10105" s="56" t="s">
        <v>5783</v>
      </c>
      <c r="D10105" s="57" t="s">
        <v>5768</v>
      </c>
      <c r="E10105" s="72" t="s">
        <v>5761</v>
      </c>
      <c r="F10105" s="56" t="s">
        <v>5696</v>
      </c>
    </row>
    <row r="10106" spans="1:6" x14ac:dyDescent="0.25">
      <c r="A10106" s="56" t="s">
        <v>1583</v>
      </c>
      <c r="B10106" s="56" t="s">
        <v>5696</v>
      </c>
      <c r="C10106" s="56" t="s">
        <v>5783</v>
      </c>
      <c r="D10106" s="57" t="s">
        <v>5768</v>
      </c>
      <c r="E10106" s="72" t="s">
        <v>5761</v>
      </c>
      <c r="F10106" s="56" t="s">
        <v>5696</v>
      </c>
    </row>
    <row r="10107" spans="1:6" x14ac:dyDescent="0.25">
      <c r="A10107" s="56" t="s">
        <v>1835</v>
      </c>
      <c r="B10107" s="56" t="s">
        <v>5696</v>
      </c>
      <c r="C10107" s="56" t="s">
        <v>5783</v>
      </c>
      <c r="D10107" s="57" t="s">
        <v>5768</v>
      </c>
      <c r="E10107" s="72" t="s">
        <v>5761</v>
      </c>
      <c r="F10107" s="56" t="s">
        <v>5696</v>
      </c>
    </row>
    <row r="10108" spans="1:6" x14ac:dyDescent="0.25">
      <c r="A10108" s="56" t="s">
        <v>4033</v>
      </c>
      <c r="B10108" s="56" t="s">
        <v>5696</v>
      </c>
      <c r="C10108" s="56" t="s">
        <v>5783</v>
      </c>
      <c r="D10108" s="57" t="s">
        <v>5768</v>
      </c>
      <c r="E10108" s="72" t="s">
        <v>5761</v>
      </c>
      <c r="F10108" s="56" t="s">
        <v>5696</v>
      </c>
    </row>
    <row r="10109" spans="1:6" x14ac:dyDescent="0.25">
      <c r="A10109" s="56" t="s">
        <v>3964</v>
      </c>
      <c r="B10109" s="56" t="s">
        <v>5696</v>
      </c>
      <c r="C10109" s="56" t="s">
        <v>5783</v>
      </c>
      <c r="D10109" s="57" t="s">
        <v>5768</v>
      </c>
      <c r="E10109" s="72" t="s">
        <v>5761</v>
      </c>
      <c r="F10109" s="56" t="s">
        <v>5696</v>
      </c>
    </row>
    <row r="10110" spans="1:6" x14ac:dyDescent="0.25">
      <c r="A10110" s="56" t="s">
        <v>4469</v>
      </c>
      <c r="B10110" s="56" t="s">
        <v>5696</v>
      </c>
      <c r="C10110" s="56" t="s">
        <v>5783</v>
      </c>
      <c r="D10110" s="57" t="s">
        <v>5768</v>
      </c>
      <c r="E10110" s="72" t="s">
        <v>5761</v>
      </c>
      <c r="F10110" s="56" t="s">
        <v>5696</v>
      </c>
    </row>
    <row r="10111" spans="1:6" x14ac:dyDescent="0.25">
      <c r="A10111" s="56" t="s">
        <v>4349</v>
      </c>
      <c r="B10111" s="56" t="s">
        <v>5696</v>
      </c>
      <c r="C10111" s="56" t="s">
        <v>5783</v>
      </c>
      <c r="D10111" s="57" t="s">
        <v>5768</v>
      </c>
      <c r="E10111" s="72" t="s">
        <v>5761</v>
      </c>
      <c r="F10111" s="56" t="s">
        <v>5696</v>
      </c>
    </row>
    <row r="10112" spans="1:6" x14ac:dyDescent="0.25">
      <c r="A10112" s="56" t="s">
        <v>1584</v>
      </c>
      <c r="B10112" s="56" t="s">
        <v>5696</v>
      </c>
      <c r="C10112" s="56" t="s">
        <v>5783</v>
      </c>
      <c r="D10112" s="57" t="s">
        <v>5768</v>
      </c>
      <c r="E10112" s="72" t="s">
        <v>5761</v>
      </c>
      <c r="F10112" s="56" t="s">
        <v>5696</v>
      </c>
    </row>
    <row r="10113" spans="1:6" x14ac:dyDescent="0.25">
      <c r="A10113" s="56" t="s">
        <v>758</v>
      </c>
      <c r="B10113" s="56" t="s">
        <v>5696</v>
      </c>
      <c r="C10113" s="56" t="s">
        <v>5783</v>
      </c>
      <c r="D10113" s="57" t="s">
        <v>5768</v>
      </c>
      <c r="E10113" s="72" t="s">
        <v>5761</v>
      </c>
      <c r="F10113" s="56" t="s">
        <v>5696</v>
      </c>
    </row>
    <row r="10114" spans="1:6" x14ac:dyDescent="0.25">
      <c r="A10114" s="56" t="s">
        <v>1585</v>
      </c>
      <c r="B10114" s="56" t="s">
        <v>5696</v>
      </c>
      <c r="C10114" s="56" t="s">
        <v>5783</v>
      </c>
      <c r="D10114" s="57" t="s">
        <v>5768</v>
      </c>
      <c r="E10114" s="72" t="s">
        <v>5761</v>
      </c>
      <c r="F10114" s="56" t="s">
        <v>5696</v>
      </c>
    </row>
    <row r="10115" spans="1:6" x14ac:dyDescent="0.25">
      <c r="A10115" s="56" t="s">
        <v>1586</v>
      </c>
      <c r="B10115" s="56" t="s">
        <v>5696</v>
      </c>
      <c r="C10115" s="56" t="s">
        <v>5783</v>
      </c>
      <c r="D10115" s="57" t="s">
        <v>5768</v>
      </c>
      <c r="E10115" s="72" t="s">
        <v>5761</v>
      </c>
      <c r="F10115" s="56" t="s">
        <v>5696</v>
      </c>
    </row>
    <row r="10116" spans="1:6" x14ac:dyDescent="0.25">
      <c r="A10116" s="56" t="s">
        <v>4035</v>
      </c>
      <c r="B10116" s="56" t="s">
        <v>5696</v>
      </c>
      <c r="C10116" s="56" t="s">
        <v>5783</v>
      </c>
      <c r="D10116" s="57" t="s">
        <v>5768</v>
      </c>
      <c r="E10116" s="72" t="s">
        <v>5761</v>
      </c>
      <c r="F10116" s="56" t="s">
        <v>5696</v>
      </c>
    </row>
    <row r="10117" spans="1:6" x14ac:dyDescent="0.25">
      <c r="A10117" s="56" t="s">
        <v>1482</v>
      </c>
      <c r="B10117" s="56" t="s">
        <v>5696</v>
      </c>
      <c r="C10117" s="56" t="s">
        <v>5783</v>
      </c>
      <c r="D10117" s="57" t="s">
        <v>5768</v>
      </c>
      <c r="E10117" s="72" t="s">
        <v>5761</v>
      </c>
      <c r="F10117" s="56" t="s">
        <v>5696</v>
      </c>
    </row>
    <row r="10118" spans="1:6" x14ac:dyDescent="0.25">
      <c r="A10118" s="56" t="s">
        <v>3062</v>
      </c>
      <c r="B10118" s="56" t="s">
        <v>5696</v>
      </c>
      <c r="C10118" s="56" t="s">
        <v>5783</v>
      </c>
      <c r="D10118" s="57" t="s">
        <v>5768</v>
      </c>
      <c r="E10118" s="72" t="s">
        <v>5761</v>
      </c>
      <c r="F10118" s="56" t="s">
        <v>5696</v>
      </c>
    </row>
    <row r="10119" spans="1:6" x14ac:dyDescent="0.25">
      <c r="A10119" s="56" t="s">
        <v>4259</v>
      </c>
      <c r="B10119" s="56" t="s">
        <v>5696</v>
      </c>
      <c r="C10119" s="56" t="s">
        <v>5783</v>
      </c>
      <c r="D10119" s="57" t="s">
        <v>5768</v>
      </c>
      <c r="E10119" s="72" t="s">
        <v>5761</v>
      </c>
      <c r="F10119" s="56" t="s">
        <v>5696</v>
      </c>
    </row>
    <row r="10120" spans="1:6" x14ac:dyDescent="0.25">
      <c r="A10120" s="56" t="s">
        <v>1545</v>
      </c>
      <c r="B10120" s="56" t="s">
        <v>5696</v>
      </c>
      <c r="C10120" s="56" t="s">
        <v>5783</v>
      </c>
      <c r="D10120" s="57" t="s">
        <v>5768</v>
      </c>
      <c r="E10120" s="72" t="s">
        <v>5761</v>
      </c>
      <c r="F10120" s="56" t="s">
        <v>5696</v>
      </c>
    </row>
    <row r="10121" spans="1:6" x14ac:dyDescent="0.25">
      <c r="A10121" s="56" t="s">
        <v>4449</v>
      </c>
      <c r="B10121" s="56" t="s">
        <v>5696</v>
      </c>
      <c r="C10121" s="56" t="s">
        <v>5783</v>
      </c>
      <c r="D10121" s="57" t="s">
        <v>5768</v>
      </c>
      <c r="E10121" s="72" t="s">
        <v>5761</v>
      </c>
      <c r="F10121" s="56" t="s">
        <v>5696</v>
      </c>
    </row>
    <row r="10122" spans="1:6" x14ac:dyDescent="0.25">
      <c r="A10122" s="56" t="s">
        <v>1277</v>
      </c>
      <c r="B10122" s="56" t="s">
        <v>5696</v>
      </c>
      <c r="C10122" s="56" t="s">
        <v>5783</v>
      </c>
      <c r="D10122" s="57" t="s">
        <v>5768</v>
      </c>
      <c r="E10122" s="72" t="s">
        <v>5761</v>
      </c>
      <c r="F10122" s="56" t="s">
        <v>5696</v>
      </c>
    </row>
    <row r="10123" spans="1:6" x14ac:dyDescent="0.25">
      <c r="A10123" s="56" t="s">
        <v>4037</v>
      </c>
      <c r="B10123" s="56" t="s">
        <v>5696</v>
      </c>
      <c r="C10123" s="56" t="s">
        <v>5783</v>
      </c>
      <c r="D10123" s="57" t="s">
        <v>5768</v>
      </c>
      <c r="E10123" s="72" t="s">
        <v>5761</v>
      </c>
      <c r="F10123" s="56" t="s">
        <v>5696</v>
      </c>
    </row>
    <row r="10124" spans="1:6" x14ac:dyDescent="0.25">
      <c r="A10124" s="56" t="s">
        <v>1591</v>
      </c>
      <c r="B10124" s="56" t="s">
        <v>5696</v>
      </c>
      <c r="C10124" s="56" t="s">
        <v>5783</v>
      </c>
      <c r="D10124" s="57" t="s">
        <v>5768</v>
      </c>
      <c r="E10124" s="72" t="s">
        <v>5761</v>
      </c>
      <c r="F10124" s="56" t="s">
        <v>5696</v>
      </c>
    </row>
    <row r="10125" spans="1:6" x14ac:dyDescent="0.25">
      <c r="A10125" s="56" t="s">
        <v>1592</v>
      </c>
      <c r="B10125" s="56" t="s">
        <v>5696</v>
      </c>
      <c r="C10125" s="56" t="s">
        <v>5783</v>
      </c>
      <c r="D10125" s="57" t="s">
        <v>5768</v>
      </c>
      <c r="E10125" s="72" t="s">
        <v>5761</v>
      </c>
      <c r="F10125" s="56" t="s">
        <v>5696</v>
      </c>
    </row>
    <row r="10126" spans="1:6" x14ac:dyDescent="0.25">
      <c r="A10126" s="56" t="s">
        <v>2881</v>
      </c>
      <c r="B10126" s="56" t="s">
        <v>5696</v>
      </c>
      <c r="C10126" s="56" t="s">
        <v>5783</v>
      </c>
      <c r="D10126" s="57" t="s">
        <v>5768</v>
      </c>
      <c r="E10126" s="72" t="s">
        <v>5761</v>
      </c>
      <c r="F10126" s="56" t="s">
        <v>5696</v>
      </c>
    </row>
    <row r="10127" spans="1:6" x14ac:dyDescent="0.25">
      <c r="A10127" s="56" t="s">
        <v>1036</v>
      </c>
      <c r="B10127" s="56" t="s">
        <v>5696</v>
      </c>
      <c r="C10127" s="56" t="s">
        <v>5783</v>
      </c>
      <c r="D10127" s="57" t="s">
        <v>5768</v>
      </c>
      <c r="E10127" s="72" t="s">
        <v>5761</v>
      </c>
      <c r="F10127" s="56" t="s">
        <v>5696</v>
      </c>
    </row>
    <row r="10128" spans="1:6" x14ac:dyDescent="0.25">
      <c r="A10128" s="56" t="s">
        <v>1513</v>
      </c>
      <c r="B10128" s="56" t="s">
        <v>5696</v>
      </c>
      <c r="C10128" s="56" t="s">
        <v>5783</v>
      </c>
      <c r="D10128" s="57" t="s">
        <v>5768</v>
      </c>
      <c r="E10128" s="72" t="s">
        <v>5761</v>
      </c>
      <c r="F10128" s="56" t="s">
        <v>5696</v>
      </c>
    </row>
    <row r="10129" spans="1:6" x14ac:dyDescent="0.25">
      <c r="A10129" s="56" t="s">
        <v>1487</v>
      </c>
      <c r="B10129" s="56" t="s">
        <v>5696</v>
      </c>
      <c r="C10129" s="56" t="s">
        <v>5783</v>
      </c>
      <c r="D10129" s="57" t="s">
        <v>5768</v>
      </c>
      <c r="E10129" s="72" t="s">
        <v>5761</v>
      </c>
      <c r="F10129" s="56" t="s">
        <v>5696</v>
      </c>
    </row>
    <row r="10130" spans="1:6" x14ac:dyDescent="0.25">
      <c r="A10130" s="56" t="s">
        <v>4734</v>
      </c>
      <c r="B10130" s="56" t="s">
        <v>5696</v>
      </c>
      <c r="C10130" s="56" t="s">
        <v>5783</v>
      </c>
      <c r="D10130" s="57" t="s">
        <v>5768</v>
      </c>
      <c r="E10130" s="72" t="s">
        <v>5761</v>
      </c>
      <c r="F10130" s="56" t="s">
        <v>5696</v>
      </c>
    </row>
    <row r="10131" spans="1:6" x14ac:dyDescent="0.25">
      <c r="A10131" s="56" t="s">
        <v>3970</v>
      </c>
      <c r="B10131" s="56" t="s">
        <v>5696</v>
      </c>
      <c r="C10131" s="56" t="s">
        <v>5783</v>
      </c>
      <c r="D10131" s="57" t="s">
        <v>5768</v>
      </c>
      <c r="E10131" s="72" t="s">
        <v>5761</v>
      </c>
      <c r="F10131" s="56" t="s">
        <v>5696</v>
      </c>
    </row>
    <row r="10132" spans="1:6" x14ac:dyDescent="0.25">
      <c r="A10132" s="56" t="s">
        <v>1552</v>
      </c>
      <c r="B10132" s="56" t="s">
        <v>5696</v>
      </c>
      <c r="C10132" s="56" t="s">
        <v>5783</v>
      </c>
      <c r="D10132" s="57" t="s">
        <v>5768</v>
      </c>
      <c r="E10132" s="72" t="s">
        <v>5761</v>
      </c>
      <c r="F10132" s="56" t="s">
        <v>5696</v>
      </c>
    </row>
    <row r="10133" spans="1:6" x14ac:dyDescent="0.25">
      <c r="A10133" s="56" t="s">
        <v>4958</v>
      </c>
      <c r="B10133" s="56" t="s">
        <v>5696</v>
      </c>
      <c r="C10133" s="56" t="s">
        <v>5783</v>
      </c>
      <c r="D10133" s="57" t="s">
        <v>5768</v>
      </c>
      <c r="E10133" s="72" t="s">
        <v>5761</v>
      </c>
      <c r="F10133" s="56" t="s">
        <v>5696</v>
      </c>
    </row>
    <row r="10134" spans="1:6" x14ac:dyDescent="0.25">
      <c r="A10134" s="56" t="s">
        <v>1599</v>
      </c>
      <c r="B10134" s="56" t="s">
        <v>5696</v>
      </c>
      <c r="C10134" s="56" t="s">
        <v>5783</v>
      </c>
      <c r="D10134" s="57" t="s">
        <v>5768</v>
      </c>
      <c r="E10134" s="72" t="s">
        <v>5761</v>
      </c>
      <c r="F10134" s="56" t="s">
        <v>5696</v>
      </c>
    </row>
    <row r="10135" spans="1:6" x14ac:dyDescent="0.25">
      <c r="A10135" s="56" t="s">
        <v>1489</v>
      </c>
      <c r="B10135" s="56" t="s">
        <v>5696</v>
      </c>
      <c r="C10135" s="56" t="s">
        <v>5783</v>
      </c>
      <c r="D10135" s="57" t="s">
        <v>5768</v>
      </c>
      <c r="E10135" s="72" t="s">
        <v>5761</v>
      </c>
      <c r="F10135" s="56" t="s">
        <v>5696</v>
      </c>
    </row>
    <row r="10136" spans="1:6" x14ac:dyDescent="0.25">
      <c r="A10136" s="56" t="s">
        <v>1521</v>
      </c>
      <c r="B10136" s="56" t="s">
        <v>5696</v>
      </c>
      <c r="C10136" s="56" t="s">
        <v>5783</v>
      </c>
      <c r="D10136" s="57" t="s">
        <v>5768</v>
      </c>
      <c r="E10136" s="72" t="s">
        <v>5761</v>
      </c>
      <c r="F10136" s="56" t="s">
        <v>5696</v>
      </c>
    </row>
    <row r="10137" spans="1:6" x14ac:dyDescent="0.25">
      <c r="A10137" s="56" t="s">
        <v>1601</v>
      </c>
      <c r="B10137" s="56" t="s">
        <v>5696</v>
      </c>
      <c r="C10137" s="56" t="s">
        <v>5783</v>
      </c>
      <c r="D10137" s="57" t="s">
        <v>5768</v>
      </c>
      <c r="E10137" s="72" t="s">
        <v>5761</v>
      </c>
      <c r="F10137" s="56" t="s">
        <v>5696</v>
      </c>
    </row>
    <row r="10138" spans="1:6" x14ac:dyDescent="0.25">
      <c r="A10138" s="56" t="s">
        <v>1554</v>
      </c>
      <c r="B10138" s="56" t="s">
        <v>5696</v>
      </c>
      <c r="C10138" s="56" t="s">
        <v>5783</v>
      </c>
      <c r="D10138" s="57" t="s">
        <v>5768</v>
      </c>
      <c r="E10138" s="72" t="s">
        <v>5761</v>
      </c>
      <c r="F10138" s="56" t="s">
        <v>5696</v>
      </c>
    </row>
    <row r="10139" spans="1:6" x14ac:dyDescent="0.25">
      <c r="A10139" s="56" t="s">
        <v>1522</v>
      </c>
      <c r="B10139" s="56" t="s">
        <v>5696</v>
      </c>
      <c r="C10139" s="56" t="s">
        <v>5783</v>
      </c>
      <c r="D10139" s="57" t="s">
        <v>5768</v>
      </c>
      <c r="E10139" s="72" t="s">
        <v>5761</v>
      </c>
      <c r="F10139" s="56" t="s">
        <v>5696</v>
      </c>
    </row>
    <row r="10140" spans="1:6" x14ac:dyDescent="0.25">
      <c r="A10140" s="56" t="s">
        <v>1556</v>
      </c>
      <c r="B10140" s="56" t="s">
        <v>5696</v>
      </c>
      <c r="C10140" s="56" t="s">
        <v>5783</v>
      </c>
      <c r="D10140" s="57" t="s">
        <v>5768</v>
      </c>
      <c r="E10140" s="72" t="s">
        <v>5761</v>
      </c>
      <c r="F10140" s="56" t="s">
        <v>5696</v>
      </c>
    </row>
    <row r="10141" spans="1:6" x14ac:dyDescent="0.25">
      <c r="A10141" s="56" t="s">
        <v>1557</v>
      </c>
      <c r="B10141" s="56" t="s">
        <v>5696</v>
      </c>
      <c r="C10141" s="56" t="s">
        <v>5783</v>
      </c>
      <c r="D10141" s="57" t="s">
        <v>5768</v>
      </c>
      <c r="E10141" s="72" t="s">
        <v>5761</v>
      </c>
      <c r="F10141" s="56" t="s">
        <v>5696</v>
      </c>
    </row>
    <row r="10142" spans="1:6" x14ac:dyDescent="0.25">
      <c r="A10142" s="56" t="s">
        <v>3551</v>
      </c>
      <c r="B10142" s="56" t="s">
        <v>5696</v>
      </c>
      <c r="C10142" s="56" t="s">
        <v>5783</v>
      </c>
      <c r="D10142" s="57" t="s">
        <v>5768</v>
      </c>
      <c r="E10142" s="72" t="s">
        <v>5761</v>
      </c>
      <c r="F10142" s="56" t="s">
        <v>5696</v>
      </c>
    </row>
    <row r="10143" spans="1:6" x14ac:dyDescent="0.25">
      <c r="A10143" s="56" t="s">
        <v>1491</v>
      </c>
      <c r="B10143" s="56" t="s">
        <v>5696</v>
      </c>
      <c r="C10143" s="56" t="s">
        <v>5783</v>
      </c>
      <c r="D10143" s="57" t="s">
        <v>5768</v>
      </c>
      <c r="E10143" s="72" t="s">
        <v>5761</v>
      </c>
      <c r="F10143" s="56" t="s">
        <v>5696</v>
      </c>
    </row>
    <row r="10144" spans="1:6" x14ac:dyDescent="0.25">
      <c r="A10144" s="56" t="s">
        <v>4949</v>
      </c>
      <c r="B10144" s="56" t="s">
        <v>5696</v>
      </c>
      <c r="C10144" s="56" t="s">
        <v>5783</v>
      </c>
      <c r="D10144" s="57" t="s">
        <v>5768</v>
      </c>
      <c r="E10144" s="72" t="s">
        <v>5761</v>
      </c>
      <c r="F10144" s="56" t="s">
        <v>5696</v>
      </c>
    </row>
    <row r="10145" spans="1:6" x14ac:dyDescent="0.25">
      <c r="A10145" s="56" t="s">
        <v>4950</v>
      </c>
      <c r="B10145" s="56" t="s">
        <v>5696</v>
      </c>
      <c r="C10145" s="56" t="s">
        <v>5783</v>
      </c>
      <c r="D10145" s="57" t="s">
        <v>5768</v>
      </c>
      <c r="E10145" s="72" t="s">
        <v>5761</v>
      </c>
      <c r="F10145" s="56" t="s">
        <v>5696</v>
      </c>
    </row>
    <row r="10146" spans="1:6" x14ac:dyDescent="0.25">
      <c r="A10146" s="56" t="s">
        <v>794</v>
      </c>
      <c r="B10146" s="56" t="s">
        <v>5696</v>
      </c>
      <c r="C10146" s="56" t="s">
        <v>5783</v>
      </c>
      <c r="D10146" s="57" t="s">
        <v>5768</v>
      </c>
      <c r="E10146" s="72" t="s">
        <v>5761</v>
      </c>
      <c r="F10146" s="56" t="s">
        <v>5696</v>
      </c>
    </row>
    <row r="10147" spans="1:6" x14ac:dyDescent="0.25">
      <c r="A10147" s="56" t="s">
        <v>4454</v>
      </c>
      <c r="B10147" s="56" t="s">
        <v>5696</v>
      </c>
      <c r="C10147" s="56" t="s">
        <v>5783</v>
      </c>
      <c r="D10147" s="57" t="s">
        <v>5768</v>
      </c>
      <c r="E10147" s="72" t="s">
        <v>5761</v>
      </c>
      <c r="F10147" s="56" t="s">
        <v>5696</v>
      </c>
    </row>
    <row r="10148" spans="1:6" x14ac:dyDescent="0.25">
      <c r="A10148" s="56" t="s">
        <v>1564</v>
      </c>
      <c r="B10148" s="56" t="s">
        <v>5696</v>
      </c>
      <c r="C10148" s="56" t="s">
        <v>5783</v>
      </c>
      <c r="D10148" s="57" t="s">
        <v>5768</v>
      </c>
      <c r="E10148" s="72" t="s">
        <v>5761</v>
      </c>
      <c r="F10148" s="56" t="s">
        <v>5696</v>
      </c>
    </row>
    <row r="10149" spans="1:6" x14ac:dyDescent="0.25">
      <c r="A10149" s="56" t="s">
        <v>1525</v>
      </c>
      <c r="B10149" s="56" t="s">
        <v>5696</v>
      </c>
      <c r="C10149" s="56" t="s">
        <v>5783</v>
      </c>
      <c r="D10149" s="57" t="s">
        <v>5768</v>
      </c>
      <c r="E10149" s="72" t="s">
        <v>5761</v>
      </c>
      <c r="F10149" s="56" t="s">
        <v>5696</v>
      </c>
    </row>
    <row r="10150" spans="1:6" x14ac:dyDescent="0.25">
      <c r="A10150" s="56" t="s">
        <v>4255</v>
      </c>
      <c r="B10150" s="56" t="s">
        <v>5696</v>
      </c>
      <c r="C10150" s="56" t="s">
        <v>5783</v>
      </c>
      <c r="D10150" s="57" t="s">
        <v>5768</v>
      </c>
      <c r="E10150" s="72" t="s">
        <v>5761</v>
      </c>
      <c r="F10150" s="56" t="s">
        <v>5696</v>
      </c>
    </row>
    <row r="10151" spans="1:6" x14ac:dyDescent="0.25">
      <c r="A10151" s="56" t="s">
        <v>1566</v>
      </c>
      <c r="B10151" s="56" t="s">
        <v>5696</v>
      </c>
      <c r="C10151" s="56" t="s">
        <v>5783</v>
      </c>
      <c r="D10151" s="57" t="s">
        <v>5768</v>
      </c>
      <c r="E10151" s="72" t="s">
        <v>5761</v>
      </c>
      <c r="F10151" s="56" t="s">
        <v>5696</v>
      </c>
    </row>
    <row r="10152" spans="1:6" x14ac:dyDescent="0.25">
      <c r="A10152" s="56" t="s">
        <v>2995</v>
      </c>
      <c r="B10152" s="56" t="s">
        <v>5696</v>
      </c>
      <c r="C10152" s="56" t="s">
        <v>5783</v>
      </c>
      <c r="D10152" s="57" t="s">
        <v>5768</v>
      </c>
      <c r="E10152" s="72" t="s">
        <v>5761</v>
      </c>
      <c r="F10152" s="56" t="s">
        <v>5696</v>
      </c>
    </row>
    <row r="10153" spans="1:6" x14ac:dyDescent="0.25">
      <c r="A10153" s="56" t="s">
        <v>3885</v>
      </c>
      <c r="B10153" s="56" t="s">
        <v>5696</v>
      </c>
      <c r="C10153" s="56" t="s">
        <v>5783</v>
      </c>
      <c r="D10153" s="57" t="s">
        <v>5768</v>
      </c>
      <c r="E10153" s="72" t="s">
        <v>5761</v>
      </c>
      <c r="F10153" s="56" t="s">
        <v>5696</v>
      </c>
    </row>
    <row r="10154" spans="1:6" x14ac:dyDescent="0.25">
      <c r="A10154" s="56" t="s">
        <v>1570</v>
      </c>
      <c r="B10154" s="56" t="s">
        <v>5696</v>
      </c>
      <c r="C10154" s="56" t="s">
        <v>5783</v>
      </c>
      <c r="D10154" s="57" t="s">
        <v>5768</v>
      </c>
      <c r="E10154" s="72" t="s">
        <v>5761</v>
      </c>
      <c r="F10154" s="56" t="s">
        <v>5696</v>
      </c>
    </row>
    <row r="10155" spans="1:6" x14ac:dyDescent="0.25">
      <c r="A10155" s="56" t="s">
        <v>1533</v>
      </c>
      <c r="B10155" s="56" t="s">
        <v>5696</v>
      </c>
      <c r="C10155" s="56" t="s">
        <v>5783</v>
      </c>
      <c r="D10155" s="57" t="s">
        <v>5768</v>
      </c>
      <c r="E10155" s="72" t="s">
        <v>5761</v>
      </c>
      <c r="F10155" s="56" t="s">
        <v>5696</v>
      </c>
    </row>
    <row r="10156" spans="1:6" x14ac:dyDescent="0.25">
      <c r="A10156" s="56" t="s">
        <v>1610</v>
      </c>
      <c r="B10156" s="56" t="s">
        <v>5696</v>
      </c>
      <c r="C10156" s="56" t="s">
        <v>5783</v>
      </c>
      <c r="D10156" s="57" t="s">
        <v>5768</v>
      </c>
      <c r="E10156" s="72" t="s">
        <v>5761</v>
      </c>
      <c r="F10156" s="56" t="s">
        <v>5696</v>
      </c>
    </row>
    <row r="10157" spans="1:6" x14ac:dyDescent="0.25">
      <c r="A10157" s="56" t="s">
        <v>1574</v>
      </c>
      <c r="B10157" s="56" t="s">
        <v>5696</v>
      </c>
      <c r="C10157" s="56" t="s">
        <v>5783</v>
      </c>
      <c r="D10157" s="57" t="s">
        <v>5768</v>
      </c>
      <c r="E10157" s="72" t="s">
        <v>5761</v>
      </c>
      <c r="F10157" s="56" t="s">
        <v>5696</v>
      </c>
    </row>
    <row r="10158" spans="1:6" x14ac:dyDescent="0.25">
      <c r="A10158" s="56" t="s">
        <v>1611</v>
      </c>
      <c r="B10158" s="56" t="s">
        <v>5696</v>
      </c>
      <c r="C10158" s="56" t="s">
        <v>5783</v>
      </c>
      <c r="D10158" s="57" t="s">
        <v>5768</v>
      </c>
      <c r="E10158" s="72" t="s">
        <v>5761</v>
      </c>
      <c r="F10158" s="56" t="s">
        <v>5696</v>
      </c>
    </row>
    <row r="10159" spans="1:6" x14ac:dyDescent="0.25">
      <c r="A10159" s="56" t="s">
        <v>1496</v>
      </c>
      <c r="B10159" s="56" t="s">
        <v>5696</v>
      </c>
      <c r="C10159" s="56" t="s">
        <v>5783</v>
      </c>
      <c r="D10159" s="57" t="s">
        <v>5768</v>
      </c>
      <c r="E10159" s="72" t="s">
        <v>5761</v>
      </c>
      <c r="F10159" s="56" t="s">
        <v>5696</v>
      </c>
    </row>
    <row r="10160" spans="1:6" x14ac:dyDescent="0.25">
      <c r="A10160" s="56" t="s">
        <v>1575</v>
      </c>
      <c r="B10160" s="56" t="s">
        <v>5696</v>
      </c>
      <c r="C10160" s="56" t="s">
        <v>5783</v>
      </c>
      <c r="D10160" s="57" t="s">
        <v>5768</v>
      </c>
      <c r="E10160" s="72" t="s">
        <v>5761</v>
      </c>
      <c r="F10160" s="56" t="s">
        <v>5696</v>
      </c>
    </row>
    <row r="10161" spans="1:6" x14ac:dyDescent="0.25">
      <c r="A10161" s="56" t="s">
        <v>4913</v>
      </c>
      <c r="B10161" s="56" t="s">
        <v>5696</v>
      </c>
      <c r="C10161" s="56" t="s">
        <v>5783</v>
      </c>
      <c r="D10161" s="57" t="s">
        <v>5768</v>
      </c>
      <c r="E10161" s="72" t="s">
        <v>5761</v>
      </c>
      <c r="F10161" s="56" t="s">
        <v>5696</v>
      </c>
    </row>
    <row r="10162" spans="1:6" x14ac:dyDescent="0.25">
      <c r="A10162" s="56" t="s">
        <v>1614</v>
      </c>
      <c r="B10162" s="56" t="s">
        <v>5696</v>
      </c>
      <c r="C10162" s="56" t="s">
        <v>5783</v>
      </c>
      <c r="D10162" s="57" t="s">
        <v>5768</v>
      </c>
      <c r="E10162" s="72" t="s">
        <v>5761</v>
      </c>
      <c r="F10162" s="56" t="s">
        <v>5696</v>
      </c>
    </row>
    <row r="10163" spans="1:6" x14ac:dyDescent="0.25">
      <c r="A10163" s="56" t="s">
        <v>4953</v>
      </c>
      <c r="B10163" s="56" t="s">
        <v>5696</v>
      </c>
      <c r="C10163" s="56" t="s">
        <v>5783</v>
      </c>
      <c r="D10163" s="57" t="s">
        <v>5768</v>
      </c>
      <c r="E10163" s="72" t="s">
        <v>5761</v>
      </c>
      <c r="F10163" s="56" t="s">
        <v>5696</v>
      </c>
    </row>
    <row r="10164" spans="1:6" x14ac:dyDescent="0.25">
      <c r="A10164" s="56" t="s">
        <v>4371</v>
      </c>
      <c r="B10164" s="56" t="s">
        <v>5696</v>
      </c>
      <c r="C10164" s="56" t="s">
        <v>5783</v>
      </c>
      <c r="D10164" s="57" t="s">
        <v>5768</v>
      </c>
      <c r="E10164" s="72" t="s">
        <v>5761</v>
      </c>
      <c r="F10164" s="56" t="s">
        <v>5696</v>
      </c>
    </row>
    <row r="10165" spans="1:6" x14ac:dyDescent="0.25">
      <c r="A10165" s="56" t="s">
        <v>5444</v>
      </c>
      <c r="B10165" s="56" t="s">
        <v>5696</v>
      </c>
      <c r="C10165" s="56" t="s">
        <v>5783</v>
      </c>
      <c r="D10165" s="57" t="s">
        <v>5768</v>
      </c>
      <c r="E10165" s="72" t="s">
        <v>5761</v>
      </c>
      <c r="F10165" s="56" t="s">
        <v>5696</v>
      </c>
    </row>
    <row r="10166" spans="1:6" x14ac:dyDescent="0.25">
      <c r="A10166" s="56" t="s">
        <v>1498</v>
      </c>
      <c r="B10166" s="56" t="s">
        <v>5696</v>
      </c>
      <c r="C10166" s="56" t="s">
        <v>5783</v>
      </c>
      <c r="D10166" s="57" t="s">
        <v>5768</v>
      </c>
      <c r="E10166" s="72" t="s">
        <v>5761</v>
      </c>
      <c r="F10166" s="56" t="s">
        <v>5696</v>
      </c>
    </row>
    <row r="10167" spans="1:6" x14ac:dyDescent="0.25">
      <c r="A10167" s="56" t="s">
        <v>1534</v>
      </c>
      <c r="B10167" s="56" t="s">
        <v>5696</v>
      </c>
      <c r="C10167" s="56" t="s">
        <v>5783</v>
      </c>
      <c r="D10167" s="57" t="s">
        <v>5768</v>
      </c>
      <c r="E10167" s="72" t="s">
        <v>5761</v>
      </c>
      <c r="F10167" s="56" t="s">
        <v>5696</v>
      </c>
    </row>
    <row r="10168" spans="1:6" x14ac:dyDescent="0.25">
      <c r="A10168" s="56" t="s">
        <v>1499</v>
      </c>
      <c r="B10168" s="56" t="s">
        <v>5696</v>
      </c>
      <c r="C10168" s="56" t="s">
        <v>5783</v>
      </c>
      <c r="D10168" s="57" t="s">
        <v>5768</v>
      </c>
      <c r="E10168" s="72" t="s">
        <v>5761</v>
      </c>
      <c r="F10168" s="56" t="s">
        <v>5696</v>
      </c>
    </row>
    <row r="10169" spans="1:6" x14ac:dyDescent="0.25">
      <c r="A10169" s="56" t="s">
        <v>2785</v>
      </c>
      <c r="B10169" s="56" t="s">
        <v>5696</v>
      </c>
      <c r="C10169" s="56" t="s">
        <v>5783</v>
      </c>
      <c r="D10169" s="57" t="s">
        <v>5768</v>
      </c>
      <c r="E10169" s="72" t="s">
        <v>5761</v>
      </c>
      <c r="F10169" s="56" t="s">
        <v>5696</v>
      </c>
    </row>
    <row r="10170" spans="1:6" x14ac:dyDescent="0.25">
      <c r="A10170" s="56" t="s">
        <v>1616</v>
      </c>
      <c r="B10170" s="56" t="s">
        <v>5696</v>
      </c>
      <c r="C10170" s="56" t="s">
        <v>5783</v>
      </c>
      <c r="D10170" s="57" t="s">
        <v>5768</v>
      </c>
      <c r="E10170" s="72" t="s">
        <v>5761</v>
      </c>
      <c r="F10170" s="56" t="s">
        <v>5696</v>
      </c>
    </row>
    <row r="10171" spans="1:6" x14ac:dyDescent="0.25">
      <c r="A10171" s="56" t="s">
        <v>3278</v>
      </c>
      <c r="B10171" s="56" t="s">
        <v>5697</v>
      </c>
      <c r="C10171" s="56" t="s">
        <v>597</v>
      </c>
      <c r="D10171" s="57" t="s">
        <v>5770</v>
      </c>
      <c r="E10171" s="72" t="s">
        <v>5761</v>
      </c>
      <c r="F10171" s="56" t="s">
        <v>5697</v>
      </c>
    </row>
    <row r="10172" spans="1:6" x14ac:dyDescent="0.25">
      <c r="A10172" s="56" t="s">
        <v>1401</v>
      </c>
      <c r="B10172" s="56" t="s">
        <v>5697</v>
      </c>
      <c r="C10172" s="56" t="s">
        <v>597</v>
      </c>
      <c r="D10172" s="57" t="s">
        <v>5770</v>
      </c>
      <c r="E10172" s="72" t="s">
        <v>5761</v>
      </c>
      <c r="F10172" s="56" t="s">
        <v>5697</v>
      </c>
    </row>
    <row r="10173" spans="1:6" x14ac:dyDescent="0.25">
      <c r="A10173" s="56" t="s">
        <v>3279</v>
      </c>
      <c r="B10173" s="56" t="s">
        <v>5697</v>
      </c>
      <c r="C10173" s="56" t="s">
        <v>597</v>
      </c>
      <c r="D10173" s="57" t="s">
        <v>5770</v>
      </c>
      <c r="E10173" s="72" t="s">
        <v>5761</v>
      </c>
      <c r="F10173" s="56" t="s">
        <v>5697</v>
      </c>
    </row>
    <row r="10174" spans="1:6" x14ac:dyDescent="0.25">
      <c r="A10174" s="56" t="s">
        <v>1402</v>
      </c>
      <c r="B10174" s="56" t="s">
        <v>5697</v>
      </c>
      <c r="C10174" s="56" t="s">
        <v>597</v>
      </c>
      <c r="D10174" s="57" t="s">
        <v>5770</v>
      </c>
      <c r="E10174" s="72" t="s">
        <v>5761</v>
      </c>
      <c r="F10174" s="56" t="s">
        <v>5697</v>
      </c>
    </row>
    <row r="10175" spans="1:6" x14ac:dyDescent="0.25">
      <c r="A10175" s="56" t="s">
        <v>3040</v>
      </c>
      <c r="B10175" s="56" t="s">
        <v>5697</v>
      </c>
      <c r="C10175" s="56" t="s">
        <v>597</v>
      </c>
      <c r="D10175" s="57" t="s">
        <v>5770</v>
      </c>
      <c r="E10175" s="72" t="s">
        <v>5761</v>
      </c>
      <c r="F10175" s="56" t="s">
        <v>5697</v>
      </c>
    </row>
    <row r="10176" spans="1:6" x14ac:dyDescent="0.25">
      <c r="A10176" s="56" t="s">
        <v>1403</v>
      </c>
      <c r="B10176" s="56" t="s">
        <v>5697</v>
      </c>
      <c r="C10176" s="56" t="s">
        <v>597</v>
      </c>
      <c r="D10176" s="57" t="s">
        <v>5770</v>
      </c>
      <c r="E10176" s="72" t="s">
        <v>5761</v>
      </c>
      <c r="F10176" s="56" t="s">
        <v>5697</v>
      </c>
    </row>
    <row r="10177" spans="1:6" x14ac:dyDescent="0.25">
      <c r="A10177" s="56" t="s">
        <v>1404</v>
      </c>
      <c r="B10177" s="56" t="s">
        <v>5697</v>
      </c>
      <c r="C10177" s="56" t="s">
        <v>597</v>
      </c>
      <c r="D10177" s="57" t="s">
        <v>5770</v>
      </c>
      <c r="E10177" s="72" t="s">
        <v>5761</v>
      </c>
      <c r="F10177" s="56" t="s">
        <v>5697</v>
      </c>
    </row>
    <row r="10178" spans="1:6" x14ac:dyDescent="0.25">
      <c r="A10178" s="56" t="s">
        <v>1405</v>
      </c>
      <c r="B10178" s="56" t="s">
        <v>5697</v>
      </c>
      <c r="C10178" s="56" t="s">
        <v>597</v>
      </c>
      <c r="D10178" s="57" t="s">
        <v>5770</v>
      </c>
      <c r="E10178" s="72" t="s">
        <v>5761</v>
      </c>
      <c r="F10178" s="56" t="s">
        <v>5697</v>
      </c>
    </row>
    <row r="10179" spans="1:6" x14ac:dyDescent="0.25">
      <c r="A10179" s="56" t="s">
        <v>1425</v>
      </c>
      <c r="B10179" s="56" t="s">
        <v>5697</v>
      </c>
      <c r="C10179" s="56" t="s">
        <v>597</v>
      </c>
      <c r="D10179" s="57" t="s">
        <v>5770</v>
      </c>
      <c r="E10179" s="72" t="s">
        <v>5761</v>
      </c>
      <c r="F10179" s="56" t="s">
        <v>5697</v>
      </c>
    </row>
    <row r="10180" spans="1:6" x14ac:dyDescent="0.25">
      <c r="A10180" s="56" t="s">
        <v>3280</v>
      </c>
      <c r="B10180" s="56" t="s">
        <v>5697</v>
      </c>
      <c r="C10180" s="56" t="s">
        <v>597</v>
      </c>
      <c r="D10180" s="57" t="s">
        <v>5770</v>
      </c>
      <c r="E10180" s="72" t="s">
        <v>5761</v>
      </c>
      <c r="F10180" s="56" t="s">
        <v>5697</v>
      </c>
    </row>
    <row r="10181" spans="1:6" x14ac:dyDescent="0.25">
      <c r="A10181" s="56" t="s">
        <v>3281</v>
      </c>
      <c r="B10181" s="56" t="s">
        <v>5697</v>
      </c>
      <c r="C10181" s="56" t="s">
        <v>597</v>
      </c>
      <c r="D10181" s="57" t="s">
        <v>5770</v>
      </c>
      <c r="E10181" s="72" t="s">
        <v>5761</v>
      </c>
      <c r="F10181" s="56" t="s">
        <v>5697</v>
      </c>
    </row>
    <row r="10182" spans="1:6" x14ac:dyDescent="0.25">
      <c r="A10182" s="56" t="s">
        <v>1406</v>
      </c>
      <c r="B10182" s="56" t="s">
        <v>5697</v>
      </c>
      <c r="C10182" s="56" t="s">
        <v>597</v>
      </c>
      <c r="D10182" s="57" t="s">
        <v>5770</v>
      </c>
      <c r="E10182" s="72" t="s">
        <v>5761</v>
      </c>
      <c r="F10182" s="56" t="s">
        <v>5697</v>
      </c>
    </row>
    <row r="10183" spans="1:6" x14ac:dyDescent="0.25">
      <c r="A10183" s="56" t="s">
        <v>3282</v>
      </c>
      <c r="B10183" s="56" t="s">
        <v>5697</v>
      </c>
      <c r="C10183" s="56" t="s">
        <v>597</v>
      </c>
      <c r="D10183" s="57" t="s">
        <v>5770</v>
      </c>
      <c r="E10183" s="72" t="s">
        <v>5761</v>
      </c>
      <c r="F10183" s="56" t="s">
        <v>5697</v>
      </c>
    </row>
    <row r="10184" spans="1:6" x14ac:dyDescent="0.25">
      <c r="A10184" s="56" t="s">
        <v>3283</v>
      </c>
      <c r="B10184" s="56" t="s">
        <v>5697</v>
      </c>
      <c r="C10184" s="56" t="s">
        <v>597</v>
      </c>
      <c r="D10184" s="57" t="s">
        <v>5770</v>
      </c>
      <c r="E10184" s="72" t="s">
        <v>5761</v>
      </c>
      <c r="F10184" s="56" t="s">
        <v>5697</v>
      </c>
    </row>
    <row r="10185" spans="1:6" x14ac:dyDescent="0.25">
      <c r="A10185" s="56" t="s">
        <v>3284</v>
      </c>
      <c r="B10185" s="56" t="s">
        <v>5697</v>
      </c>
      <c r="C10185" s="56" t="s">
        <v>597</v>
      </c>
      <c r="D10185" s="57" t="s">
        <v>5770</v>
      </c>
      <c r="E10185" s="72" t="s">
        <v>5761</v>
      </c>
      <c r="F10185" s="56" t="s">
        <v>5697</v>
      </c>
    </row>
    <row r="10186" spans="1:6" x14ac:dyDescent="0.25">
      <c r="A10186" s="56" t="s">
        <v>1407</v>
      </c>
      <c r="B10186" s="56" t="s">
        <v>5697</v>
      </c>
      <c r="C10186" s="56" t="s">
        <v>597</v>
      </c>
      <c r="D10186" s="57" t="s">
        <v>5770</v>
      </c>
      <c r="E10186" s="72" t="s">
        <v>5761</v>
      </c>
      <c r="F10186" s="56" t="s">
        <v>5697</v>
      </c>
    </row>
    <row r="10187" spans="1:6" x14ac:dyDescent="0.25">
      <c r="A10187" s="56" t="s">
        <v>3045</v>
      </c>
      <c r="B10187" s="56" t="s">
        <v>5697</v>
      </c>
      <c r="C10187" s="56" t="s">
        <v>597</v>
      </c>
      <c r="D10187" s="57" t="s">
        <v>5770</v>
      </c>
      <c r="E10187" s="72" t="s">
        <v>5761</v>
      </c>
      <c r="F10187" s="56" t="s">
        <v>5697</v>
      </c>
    </row>
    <row r="10188" spans="1:6" x14ac:dyDescent="0.25">
      <c r="A10188" s="56" t="s">
        <v>3285</v>
      </c>
      <c r="B10188" s="56" t="s">
        <v>5697</v>
      </c>
      <c r="C10188" s="56" t="s">
        <v>597</v>
      </c>
      <c r="D10188" s="57" t="s">
        <v>5770</v>
      </c>
      <c r="E10188" s="72" t="s">
        <v>5761</v>
      </c>
      <c r="F10188" s="56" t="s">
        <v>5697</v>
      </c>
    </row>
    <row r="10189" spans="1:6" x14ac:dyDescent="0.25">
      <c r="A10189" s="56" t="s">
        <v>3286</v>
      </c>
      <c r="B10189" s="56" t="s">
        <v>5697</v>
      </c>
      <c r="C10189" s="56" t="s">
        <v>597</v>
      </c>
      <c r="D10189" s="57" t="s">
        <v>5770</v>
      </c>
      <c r="E10189" s="72" t="s">
        <v>5761</v>
      </c>
      <c r="F10189" s="56" t="s">
        <v>5697</v>
      </c>
    </row>
    <row r="10190" spans="1:6" x14ac:dyDescent="0.25">
      <c r="A10190" s="56" t="s">
        <v>3287</v>
      </c>
      <c r="B10190" s="56" t="s">
        <v>5697</v>
      </c>
      <c r="C10190" s="56" t="s">
        <v>597</v>
      </c>
      <c r="D10190" s="57" t="s">
        <v>5770</v>
      </c>
      <c r="E10190" s="72" t="s">
        <v>5761</v>
      </c>
      <c r="F10190" s="56" t="s">
        <v>5697</v>
      </c>
    </row>
    <row r="10191" spans="1:6" x14ac:dyDescent="0.25">
      <c r="A10191" s="56" t="s">
        <v>1408</v>
      </c>
      <c r="B10191" s="56" t="s">
        <v>5697</v>
      </c>
      <c r="C10191" s="56" t="s">
        <v>597</v>
      </c>
      <c r="D10191" s="57" t="s">
        <v>5770</v>
      </c>
      <c r="E10191" s="72" t="s">
        <v>5761</v>
      </c>
      <c r="F10191" s="56" t="s">
        <v>5697</v>
      </c>
    </row>
    <row r="10192" spans="1:6" x14ac:dyDescent="0.25">
      <c r="A10192" s="56" t="s">
        <v>3046</v>
      </c>
      <c r="B10192" s="56" t="s">
        <v>5697</v>
      </c>
      <c r="C10192" s="56" t="s">
        <v>597</v>
      </c>
      <c r="D10192" s="57" t="s">
        <v>5770</v>
      </c>
      <c r="E10192" s="72" t="s">
        <v>5761</v>
      </c>
      <c r="F10192" s="56" t="s">
        <v>5697</v>
      </c>
    </row>
    <row r="10193" spans="1:6" x14ac:dyDescent="0.25">
      <c r="A10193" s="56" t="s">
        <v>3288</v>
      </c>
      <c r="B10193" s="56" t="s">
        <v>5697</v>
      </c>
      <c r="C10193" s="56" t="s">
        <v>597</v>
      </c>
      <c r="D10193" s="57" t="s">
        <v>5770</v>
      </c>
      <c r="E10193" s="72" t="s">
        <v>5761</v>
      </c>
      <c r="F10193" s="56" t="s">
        <v>5697</v>
      </c>
    </row>
    <row r="10194" spans="1:6" x14ac:dyDescent="0.25">
      <c r="A10194" s="56" t="s">
        <v>3047</v>
      </c>
      <c r="B10194" s="56" t="s">
        <v>5697</v>
      </c>
      <c r="C10194" s="56" t="s">
        <v>169</v>
      </c>
      <c r="D10194" s="57" t="s">
        <v>5770</v>
      </c>
      <c r="E10194" s="72" t="s">
        <v>5761</v>
      </c>
      <c r="F10194" s="56" t="s">
        <v>5697</v>
      </c>
    </row>
    <row r="10195" spans="1:6" x14ac:dyDescent="0.25">
      <c r="A10195" s="56" t="s">
        <v>3290</v>
      </c>
      <c r="B10195" s="56" t="s">
        <v>5697</v>
      </c>
      <c r="C10195" s="56" t="s">
        <v>169</v>
      </c>
      <c r="D10195" s="57" t="s">
        <v>5770</v>
      </c>
      <c r="E10195" s="72" t="s">
        <v>5761</v>
      </c>
      <c r="F10195" s="56" t="s">
        <v>5697</v>
      </c>
    </row>
    <row r="10196" spans="1:6" x14ac:dyDescent="0.25">
      <c r="A10196" s="56" t="s">
        <v>3012</v>
      </c>
      <c r="B10196" s="56" t="s">
        <v>5697</v>
      </c>
      <c r="C10196" s="56" t="s">
        <v>169</v>
      </c>
      <c r="D10196" s="57" t="s">
        <v>5770</v>
      </c>
      <c r="E10196" s="72" t="s">
        <v>5761</v>
      </c>
      <c r="F10196" s="56" t="s">
        <v>5697</v>
      </c>
    </row>
    <row r="10197" spans="1:6" x14ac:dyDescent="0.25">
      <c r="A10197" s="56" t="s">
        <v>3051</v>
      </c>
      <c r="B10197" s="56" t="s">
        <v>5697</v>
      </c>
      <c r="C10197" s="56" t="s">
        <v>169</v>
      </c>
      <c r="D10197" s="57" t="s">
        <v>5770</v>
      </c>
      <c r="E10197" s="72" t="s">
        <v>5761</v>
      </c>
      <c r="F10197" s="56" t="s">
        <v>5697</v>
      </c>
    </row>
    <row r="10198" spans="1:6" x14ac:dyDescent="0.25">
      <c r="A10198" s="56" t="s">
        <v>3052</v>
      </c>
      <c r="B10198" s="56" t="s">
        <v>5697</v>
      </c>
      <c r="C10198" s="56" t="s">
        <v>169</v>
      </c>
      <c r="D10198" s="57" t="s">
        <v>5770</v>
      </c>
      <c r="E10198" s="72" t="s">
        <v>5761</v>
      </c>
      <c r="F10198" s="56" t="s">
        <v>5697</v>
      </c>
    </row>
    <row r="10199" spans="1:6" x14ac:dyDescent="0.25">
      <c r="A10199" s="56" t="s">
        <v>1433</v>
      </c>
      <c r="B10199" s="56" t="s">
        <v>5697</v>
      </c>
      <c r="C10199" s="56" t="s">
        <v>169</v>
      </c>
      <c r="D10199" s="57" t="s">
        <v>5770</v>
      </c>
      <c r="E10199" s="72" t="s">
        <v>5761</v>
      </c>
      <c r="F10199" s="56" t="s">
        <v>5697</v>
      </c>
    </row>
    <row r="10200" spans="1:6" x14ac:dyDescent="0.25">
      <c r="A10200" s="56" t="s">
        <v>3291</v>
      </c>
      <c r="B10200" s="56" t="s">
        <v>5697</v>
      </c>
      <c r="C10200" s="56" t="s">
        <v>169</v>
      </c>
      <c r="D10200" s="57" t="s">
        <v>5770</v>
      </c>
      <c r="E10200" s="72" t="s">
        <v>5761</v>
      </c>
      <c r="F10200" s="56" t="s">
        <v>5697</v>
      </c>
    </row>
    <row r="10201" spans="1:6" x14ac:dyDescent="0.25">
      <c r="A10201" s="56" t="s">
        <v>3292</v>
      </c>
      <c r="B10201" s="56" t="s">
        <v>5697</v>
      </c>
      <c r="C10201" s="56" t="s">
        <v>169</v>
      </c>
      <c r="D10201" s="57" t="s">
        <v>5770</v>
      </c>
      <c r="E10201" s="72" t="s">
        <v>5761</v>
      </c>
      <c r="F10201" s="56" t="s">
        <v>5697</v>
      </c>
    </row>
    <row r="10202" spans="1:6" x14ac:dyDescent="0.25">
      <c r="A10202" s="56" t="s">
        <v>1436</v>
      </c>
      <c r="B10202" s="56" t="s">
        <v>5697</v>
      </c>
      <c r="C10202" s="56" t="s">
        <v>169</v>
      </c>
      <c r="D10202" s="57" t="s">
        <v>5770</v>
      </c>
      <c r="E10202" s="72" t="s">
        <v>5761</v>
      </c>
      <c r="F10202" s="56" t="s">
        <v>5697</v>
      </c>
    </row>
    <row r="10203" spans="1:6" x14ac:dyDescent="0.25">
      <c r="A10203" s="56" t="s">
        <v>1410</v>
      </c>
      <c r="B10203" s="56" t="s">
        <v>5697</v>
      </c>
      <c r="C10203" s="56" t="s">
        <v>169</v>
      </c>
      <c r="D10203" s="57" t="s">
        <v>5770</v>
      </c>
      <c r="E10203" s="72" t="s">
        <v>5761</v>
      </c>
      <c r="F10203" s="56" t="s">
        <v>5697</v>
      </c>
    </row>
    <row r="10204" spans="1:6" x14ac:dyDescent="0.25">
      <c r="A10204" s="56" t="s">
        <v>1411</v>
      </c>
      <c r="B10204" s="56" t="s">
        <v>5697</v>
      </c>
      <c r="C10204" s="56" t="s">
        <v>169</v>
      </c>
      <c r="D10204" s="57" t="s">
        <v>5770</v>
      </c>
      <c r="E10204" s="72" t="s">
        <v>5761</v>
      </c>
      <c r="F10204" s="56" t="s">
        <v>5697</v>
      </c>
    </row>
    <row r="10205" spans="1:6" x14ac:dyDescent="0.25">
      <c r="A10205" s="56" t="s">
        <v>1412</v>
      </c>
      <c r="B10205" s="56" t="s">
        <v>5697</v>
      </c>
      <c r="C10205" s="56" t="s">
        <v>169</v>
      </c>
      <c r="D10205" s="57" t="s">
        <v>5770</v>
      </c>
      <c r="E10205" s="72" t="s">
        <v>5761</v>
      </c>
      <c r="F10205" s="56" t="s">
        <v>5697</v>
      </c>
    </row>
    <row r="10206" spans="1:6" x14ac:dyDescent="0.25">
      <c r="A10206" s="56" t="s">
        <v>1413</v>
      </c>
      <c r="B10206" s="56" t="s">
        <v>5697</v>
      </c>
      <c r="C10206" s="56" t="s">
        <v>169</v>
      </c>
      <c r="D10206" s="57" t="s">
        <v>5770</v>
      </c>
      <c r="E10206" s="72" t="s">
        <v>5761</v>
      </c>
      <c r="F10206" s="56" t="s">
        <v>5697</v>
      </c>
    </row>
    <row r="10207" spans="1:6" x14ac:dyDescent="0.25">
      <c r="A10207" s="56" t="s">
        <v>3293</v>
      </c>
      <c r="B10207" s="56" t="s">
        <v>5697</v>
      </c>
      <c r="C10207" s="56" t="s">
        <v>169</v>
      </c>
      <c r="D10207" s="57" t="s">
        <v>5770</v>
      </c>
      <c r="E10207" s="72" t="s">
        <v>5761</v>
      </c>
      <c r="F10207" s="56" t="s">
        <v>5697</v>
      </c>
    </row>
    <row r="10208" spans="1:6" x14ac:dyDescent="0.25">
      <c r="A10208" s="56" t="s">
        <v>3294</v>
      </c>
      <c r="B10208" s="56" t="s">
        <v>5697</v>
      </c>
      <c r="C10208" s="56" t="s">
        <v>169</v>
      </c>
      <c r="D10208" s="57" t="s">
        <v>5770</v>
      </c>
      <c r="E10208" s="72" t="s">
        <v>5761</v>
      </c>
      <c r="F10208" s="56" t="s">
        <v>5697</v>
      </c>
    </row>
    <row r="10209" spans="1:6" x14ac:dyDescent="0.25">
      <c r="A10209" s="56" t="s">
        <v>1439</v>
      </c>
      <c r="B10209" s="56" t="s">
        <v>5697</v>
      </c>
      <c r="C10209" s="56" t="s">
        <v>169</v>
      </c>
      <c r="D10209" s="57" t="s">
        <v>5770</v>
      </c>
      <c r="E10209" s="72" t="s">
        <v>5761</v>
      </c>
      <c r="F10209" s="56" t="s">
        <v>5697</v>
      </c>
    </row>
    <row r="10210" spans="1:6" x14ac:dyDescent="0.25">
      <c r="A10210" s="56" t="s">
        <v>1414</v>
      </c>
      <c r="B10210" s="56" t="s">
        <v>5697</v>
      </c>
      <c r="C10210" s="56" t="s">
        <v>169</v>
      </c>
      <c r="D10210" s="57" t="s">
        <v>5770</v>
      </c>
      <c r="E10210" s="72" t="s">
        <v>5761</v>
      </c>
      <c r="F10210" s="56" t="s">
        <v>5697</v>
      </c>
    </row>
    <row r="10211" spans="1:6" x14ac:dyDescent="0.25">
      <c r="A10211" s="56" t="s">
        <v>3295</v>
      </c>
      <c r="B10211" s="56" t="s">
        <v>5697</v>
      </c>
      <c r="C10211" s="56" t="s">
        <v>169</v>
      </c>
      <c r="D10211" s="57" t="s">
        <v>5770</v>
      </c>
      <c r="E10211" s="72" t="s">
        <v>5761</v>
      </c>
      <c r="F10211" s="56" t="s">
        <v>5697</v>
      </c>
    </row>
    <row r="10212" spans="1:6" x14ac:dyDescent="0.25">
      <c r="A10212" s="56" t="s">
        <v>1415</v>
      </c>
      <c r="B10212" s="56" t="s">
        <v>5697</v>
      </c>
      <c r="C10212" s="56" t="s">
        <v>169</v>
      </c>
      <c r="D10212" s="57" t="s">
        <v>5770</v>
      </c>
      <c r="E10212" s="72" t="s">
        <v>5761</v>
      </c>
      <c r="F10212" s="56" t="s">
        <v>5697</v>
      </c>
    </row>
    <row r="10213" spans="1:6" x14ac:dyDescent="0.25">
      <c r="A10213" s="56" t="s">
        <v>3297</v>
      </c>
      <c r="B10213" s="56" t="s">
        <v>5697</v>
      </c>
      <c r="C10213" s="56" t="s">
        <v>169</v>
      </c>
      <c r="D10213" s="57" t="s">
        <v>5770</v>
      </c>
      <c r="E10213" s="72" t="s">
        <v>5761</v>
      </c>
      <c r="F10213" s="56" t="s">
        <v>5697</v>
      </c>
    </row>
    <row r="10214" spans="1:6" x14ac:dyDescent="0.25">
      <c r="A10214" s="56" t="s">
        <v>3296</v>
      </c>
      <c r="B10214" s="56" t="s">
        <v>5697</v>
      </c>
      <c r="C10214" s="56" t="s">
        <v>169</v>
      </c>
      <c r="D10214" s="57" t="s">
        <v>5770</v>
      </c>
      <c r="E10214" s="72" t="s">
        <v>5761</v>
      </c>
      <c r="F10214" s="56" t="s">
        <v>5697</v>
      </c>
    </row>
    <row r="10215" spans="1:6" x14ac:dyDescent="0.25">
      <c r="A10215" s="56" t="s">
        <v>1416</v>
      </c>
      <c r="B10215" s="56" t="s">
        <v>5697</v>
      </c>
      <c r="C10215" s="56" t="s">
        <v>169</v>
      </c>
      <c r="D10215" s="57" t="s">
        <v>5770</v>
      </c>
      <c r="E10215" s="72" t="s">
        <v>5761</v>
      </c>
      <c r="F10215" s="56" t="s">
        <v>5697</v>
      </c>
    </row>
    <row r="10216" spans="1:6" x14ac:dyDescent="0.25">
      <c r="A10216" s="56" t="s">
        <v>1417</v>
      </c>
      <c r="B10216" s="56" t="s">
        <v>5698</v>
      </c>
      <c r="C10216" s="56" t="s">
        <v>261</v>
      </c>
      <c r="D10216" s="57" t="s">
        <v>5770</v>
      </c>
      <c r="E10216" s="72" t="s">
        <v>5761</v>
      </c>
      <c r="F10216" s="56" t="s">
        <v>5698</v>
      </c>
    </row>
    <row r="10217" spans="1:6" x14ac:dyDescent="0.25">
      <c r="A10217" s="56" t="s">
        <v>1418</v>
      </c>
      <c r="B10217" s="56" t="s">
        <v>5698</v>
      </c>
      <c r="C10217" s="56" t="s">
        <v>261</v>
      </c>
      <c r="D10217" s="57" t="s">
        <v>5770</v>
      </c>
      <c r="E10217" s="72" t="s">
        <v>5761</v>
      </c>
      <c r="F10217" s="56" t="s">
        <v>5698</v>
      </c>
    </row>
    <row r="10218" spans="1:6" x14ac:dyDescent="0.25">
      <c r="A10218" s="56" t="s">
        <v>1419</v>
      </c>
      <c r="B10218" s="56" t="s">
        <v>5698</v>
      </c>
      <c r="C10218" s="56" t="s">
        <v>261</v>
      </c>
      <c r="D10218" s="57" t="s">
        <v>5770</v>
      </c>
      <c r="E10218" s="72" t="s">
        <v>5761</v>
      </c>
      <c r="F10218" s="56" t="s">
        <v>5698</v>
      </c>
    </row>
    <row r="10219" spans="1:6" x14ac:dyDescent="0.25">
      <c r="A10219" s="56" t="s">
        <v>1420</v>
      </c>
      <c r="B10219" s="56" t="s">
        <v>5698</v>
      </c>
      <c r="C10219" s="56" t="s">
        <v>261</v>
      </c>
      <c r="D10219" s="57" t="s">
        <v>5770</v>
      </c>
      <c r="E10219" s="72" t="s">
        <v>5761</v>
      </c>
      <c r="F10219" s="56" t="s">
        <v>5698</v>
      </c>
    </row>
    <row r="10220" spans="1:6" x14ac:dyDescent="0.25">
      <c r="A10220" s="56" t="s">
        <v>1421</v>
      </c>
      <c r="B10220" s="56" t="s">
        <v>5698</v>
      </c>
      <c r="C10220" s="56" t="s">
        <v>261</v>
      </c>
      <c r="D10220" s="57" t="s">
        <v>5770</v>
      </c>
      <c r="E10220" s="72" t="s">
        <v>5761</v>
      </c>
      <c r="F10220" s="56" t="s">
        <v>5698</v>
      </c>
    </row>
    <row r="10221" spans="1:6" x14ac:dyDescent="0.25">
      <c r="A10221" s="56" t="s">
        <v>3039</v>
      </c>
      <c r="B10221" s="56" t="s">
        <v>5698</v>
      </c>
      <c r="C10221" s="56" t="s">
        <v>261</v>
      </c>
      <c r="D10221" s="57" t="s">
        <v>5770</v>
      </c>
      <c r="E10221" s="72" t="s">
        <v>5761</v>
      </c>
      <c r="F10221" s="56" t="s">
        <v>5698</v>
      </c>
    </row>
    <row r="10222" spans="1:6" x14ac:dyDescent="0.25">
      <c r="A10222" s="56" t="s">
        <v>1422</v>
      </c>
      <c r="B10222" s="56" t="s">
        <v>5698</v>
      </c>
      <c r="C10222" s="56" t="s">
        <v>261</v>
      </c>
      <c r="D10222" s="57" t="s">
        <v>5770</v>
      </c>
      <c r="E10222" s="72" t="s">
        <v>5761</v>
      </c>
      <c r="F10222" s="56" t="s">
        <v>5698</v>
      </c>
    </row>
    <row r="10223" spans="1:6" x14ac:dyDescent="0.25">
      <c r="A10223" s="56" t="s">
        <v>5699</v>
      </c>
      <c r="B10223" s="56" t="s">
        <v>5698</v>
      </c>
      <c r="C10223" s="56" t="s">
        <v>261</v>
      </c>
      <c r="D10223" s="57" t="s">
        <v>5770</v>
      </c>
      <c r="E10223" s="72" t="s">
        <v>5761</v>
      </c>
      <c r="F10223" s="56" t="s">
        <v>5698</v>
      </c>
    </row>
    <row r="10224" spans="1:6" x14ac:dyDescent="0.25">
      <c r="A10224" s="56" t="s">
        <v>3041</v>
      </c>
      <c r="B10224" s="56" t="s">
        <v>5698</v>
      </c>
      <c r="C10224" s="56" t="s">
        <v>261</v>
      </c>
      <c r="D10224" s="57" t="s">
        <v>5770</v>
      </c>
      <c r="E10224" s="72" t="s">
        <v>5761</v>
      </c>
      <c r="F10224" s="56" t="s">
        <v>5698</v>
      </c>
    </row>
    <row r="10225" spans="1:6" x14ac:dyDescent="0.25">
      <c r="A10225" s="56" t="s">
        <v>1423</v>
      </c>
      <c r="B10225" s="56" t="s">
        <v>5698</v>
      </c>
      <c r="C10225" s="56" t="s">
        <v>261</v>
      </c>
      <c r="D10225" s="57" t="s">
        <v>5770</v>
      </c>
      <c r="E10225" s="72" t="s">
        <v>5761</v>
      </c>
      <c r="F10225" s="56" t="s">
        <v>5698</v>
      </c>
    </row>
    <row r="10226" spans="1:6" x14ac:dyDescent="0.25">
      <c r="A10226" s="56" t="s">
        <v>1424</v>
      </c>
      <c r="B10226" s="56" t="s">
        <v>5698</v>
      </c>
      <c r="C10226" s="56" t="s">
        <v>261</v>
      </c>
      <c r="D10226" s="57" t="s">
        <v>5770</v>
      </c>
      <c r="E10226" s="72" t="s">
        <v>5761</v>
      </c>
      <c r="F10226" s="56" t="s">
        <v>5698</v>
      </c>
    </row>
    <row r="10227" spans="1:6" x14ac:dyDescent="0.25">
      <c r="A10227" s="56" t="s">
        <v>3042</v>
      </c>
      <c r="B10227" s="56" t="s">
        <v>5698</v>
      </c>
      <c r="C10227" s="56" t="s">
        <v>261</v>
      </c>
      <c r="D10227" s="57" t="s">
        <v>5770</v>
      </c>
      <c r="E10227" s="72" t="s">
        <v>5761</v>
      </c>
      <c r="F10227" s="56" t="s">
        <v>5698</v>
      </c>
    </row>
    <row r="10228" spans="1:6" x14ac:dyDescent="0.25">
      <c r="A10228" s="56" t="s">
        <v>3043</v>
      </c>
      <c r="B10228" s="56" t="s">
        <v>5698</v>
      </c>
      <c r="C10228" s="56" t="s">
        <v>261</v>
      </c>
      <c r="D10228" s="57" t="s">
        <v>5770</v>
      </c>
      <c r="E10228" s="72" t="s">
        <v>5761</v>
      </c>
      <c r="F10228" s="56" t="s">
        <v>5698</v>
      </c>
    </row>
    <row r="10229" spans="1:6" x14ac:dyDescent="0.25">
      <c r="A10229" s="56" t="s">
        <v>1426</v>
      </c>
      <c r="B10229" s="56" t="s">
        <v>5698</v>
      </c>
      <c r="C10229" s="56" t="s">
        <v>261</v>
      </c>
      <c r="D10229" s="57" t="s">
        <v>5770</v>
      </c>
      <c r="E10229" s="72" t="s">
        <v>5761</v>
      </c>
      <c r="F10229" s="56" t="s">
        <v>5698</v>
      </c>
    </row>
    <row r="10230" spans="1:6" x14ac:dyDescent="0.25">
      <c r="A10230" s="56" t="s">
        <v>3044</v>
      </c>
      <c r="B10230" s="56" t="s">
        <v>5698</v>
      </c>
      <c r="C10230" s="56" t="s">
        <v>261</v>
      </c>
      <c r="D10230" s="57" t="s">
        <v>5770</v>
      </c>
      <c r="E10230" s="72" t="s">
        <v>5761</v>
      </c>
      <c r="F10230" s="56" t="s">
        <v>5698</v>
      </c>
    </row>
    <row r="10231" spans="1:6" x14ac:dyDescent="0.25">
      <c r="A10231" s="56" t="s">
        <v>1427</v>
      </c>
      <c r="B10231" s="56" t="s">
        <v>5698</v>
      </c>
      <c r="C10231" s="56" t="s">
        <v>261</v>
      </c>
      <c r="D10231" s="57" t="s">
        <v>5770</v>
      </c>
      <c r="E10231" s="72" t="s">
        <v>5761</v>
      </c>
      <c r="F10231" s="56" t="s">
        <v>5698</v>
      </c>
    </row>
    <row r="10232" spans="1:6" x14ac:dyDescent="0.25">
      <c r="A10232" s="56" t="s">
        <v>167</v>
      </c>
      <c r="B10232" s="56" t="s">
        <v>5698</v>
      </c>
      <c r="C10232" s="56" t="s">
        <v>261</v>
      </c>
      <c r="D10232" s="57" t="s">
        <v>5770</v>
      </c>
      <c r="E10232" s="72" t="s">
        <v>5761</v>
      </c>
      <c r="F10232" s="56" t="s">
        <v>5698</v>
      </c>
    </row>
    <row r="10233" spans="1:6" x14ac:dyDescent="0.25">
      <c r="A10233" s="56" t="s">
        <v>1428</v>
      </c>
      <c r="B10233" s="56" t="s">
        <v>5698</v>
      </c>
      <c r="C10233" s="56" t="s">
        <v>261</v>
      </c>
      <c r="D10233" s="57" t="s">
        <v>5770</v>
      </c>
      <c r="E10233" s="72" t="s">
        <v>5761</v>
      </c>
      <c r="F10233" s="56" t="s">
        <v>5698</v>
      </c>
    </row>
    <row r="10234" spans="1:6" x14ac:dyDescent="0.25">
      <c r="A10234" s="56" t="s">
        <v>3048</v>
      </c>
      <c r="B10234" s="56" t="s">
        <v>5698</v>
      </c>
      <c r="C10234" s="56" t="s">
        <v>261</v>
      </c>
      <c r="D10234" s="57" t="s">
        <v>5770</v>
      </c>
      <c r="E10234" s="72" t="s">
        <v>5761</v>
      </c>
      <c r="F10234" s="56" t="s">
        <v>5698</v>
      </c>
    </row>
    <row r="10235" spans="1:6" x14ac:dyDescent="0.25">
      <c r="A10235" s="56" t="s">
        <v>1429</v>
      </c>
      <c r="B10235" s="56" t="s">
        <v>5698</v>
      </c>
      <c r="C10235" s="56" t="s">
        <v>261</v>
      </c>
      <c r="D10235" s="57" t="s">
        <v>5770</v>
      </c>
      <c r="E10235" s="72" t="s">
        <v>5761</v>
      </c>
      <c r="F10235" s="56" t="s">
        <v>5698</v>
      </c>
    </row>
    <row r="10236" spans="1:6" x14ac:dyDescent="0.25">
      <c r="A10236" s="56" t="s">
        <v>1430</v>
      </c>
      <c r="B10236" s="56" t="s">
        <v>5698</v>
      </c>
      <c r="C10236" s="56" t="s">
        <v>261</v>
      </c>
      <c r="D10236" s="57" t="s">
        <v>5770</v>
      </c>
      <c r="E10236" s="72" t="s">
        <v>5761</v>
      </c>
      <c r="F10236" s="56" t="s">
        <v>5698</v>
      </c>
    </row>
    <row r="10237" spans="1:6" x14ac:dyDescent="0.25">
      <c r="A10237" s="56" t="s">
        <v>3049</v>
      </c>
      <c r="B10237" s="56" t="s">
        <v>5698</v>
      </c>
      <c r="C10237" s="56" t="s">
        <v>261</v>
      </c>
      <c r="D10237" s="57" t="s">
        <v>5770</v>
      </c>
      <c r="E10237" s="72" t="s">
        <v>5761</v>
      </c>
      <c r="F10237" s="56" t="s">
        <v>5698</v>
      </c>
    </row>
    <row r="10238" spans="1:6" x14ac:dyDescent="0.25">
      <c r="A10238" s="56" t="s">
        <v>1431</v>
      </c>
      <c r="B10238" s="56" t="s">
        <v>5698</v>
      </c>
      <c r="C10238" s="56" t="s">
        <v>261</v>
      </c>
      <c r="D10238" s="57" t="s">
        <v>5770</v>
      </c>
      <c r="E10238" s="72" t="s">
        <v>5761</v>
      </c>
      <c r="F10238" s="56" t="s">
        <v>5698</v>
      </c>
    </row>
    <row r="10239" spans="1:6" x14ac:dyDescent="0.25">
      <c r="A10239" s="56" t="s">
        <v>3050</v>
      </c>
      <c r="B10239" s="56" t="s">
        <v>5698</v>
      </c>
      <c r="C10239" s="56" t="s">
        <v>261</v>
      </c>
      <c r="D10239" s="57" t="s">
        <v>5770</v>
      </c>
      <c r="E10239" s="72" t="s">
        <v>5761</v>
      </c>
      <c r="F10239" s="56" t="s">
        <v>5698</v>
      </c>
    </row>
    <row r="10240" spans="1:6" x14ac:dyDescent="0.25">
      <c r="A10240" s="56" t="s">
        <v>1432</v>
      </c>
      <c r="B10240" s="56" t="s">
        <v>5698</v>
      </c>
      <c r="C10240" s="56" t="s">
        <v>261</v>
      </c>
      <c r="D10240" s="57" t="s">
        <v>5770</v>
      </c>
      <c r="E10240" s="72" t="s">
        <v>5761</v>
      </c>
      <c r="F10240" s="56" t="s">
        <v>5698</v>
      </c>
    </row>
    <row r="10241" spans="1:6" x14ac:dyDescent="0.25">
      <c r="A10241" s="56" t="s">
        <v>3053</v>
      </c>
      <c r="B10241" s="56" t="s">
        <v>5698</v>
      </c>
      <c r="C10241" s="56" t="s">
        <v>261</v>
      </c>
      <c r="D10241" s="57" t="s">
        <v>5770</v>
      </c>
      <c r="E10241" s="72" t="s">
        <v>5761</v>
      </c>
      <c r="F10241" s="56" t="s">
        <v>5698</v>
      </c>
    </row>
    <row r="10242" spans="1:6" x14ac:dyDescent="0.25">
      <c r="A10242" s="56" t="s">
        <v>1434</v>
      </c>
      <c r="B10242" s="56" t="s">
        <v>5698</v>
      </c>
      <c r="C10242" s="56" t="s">
        <v>261</v>
      </c>
      <c r="D10242" s="57" t="s">
        <v>5770</v>
      </c>
      <c r="E10242" s="72" t="s">
        <v>5761</v>
      </c>
      <c r="F10242" s="56" t="s">
        <v>5698</v>
      </c>
    </row>
    <row r="10243" spans="1:6" x14ac:dyDescent="0.25">
      <c r="A10243" s="56" t="s">
        <v>1435</v>
      </c>
      <c r="B10243" s="56" t="s">
        <v>5698</v>
      </c>
      <c r="C10243" s="56" t="s">
        <v>261</v>
      </c>
      <c r="D10243" s="57" t="s">
        <v>5770</v>
      </c>
      <c r="E10243" s="72" t="s">
        <v>5761</v>
      </c>
      <c r="F10243" s="56" t="s">
        <v>5698</v>
      </c>
    </row>
    <row r="10244" spans="1:6" x14ac:dyDescent="0.25">
      <c r="A10244" s="56" t="s">
        <v>1437</v>
      </c>
      <c r="B10244" s="56" t="s">
        <v>5698</v>
      </c>
      <c r="C10244" s="56" t="s">
        <v>261</v>
      </c>
      <c r="D10244" s="57" t="s">
        <v>5770</v>
      </c>
      <c r="E10244" s="72" t="s">
        <v>5761</v>
      </c>
      <c r="F10244" s="56" t="s">
        <v>5698</v>
      </c>
    </row>
    <row r="10245" spans="1:6" x14ac:dyDescent="0.25">
      <c r="A10245" s="56" t="s">
        <v>1438</v>
      </c>
      <c r="B10245" s="56" t="s">
        <v>5698</v>
      </c>
      <c r="C10245" s="56" t="s">
        <v>261</v>
      </c>
      <c r="D10245" s="57" t="s">
        <v>5770</v>
      </c>
      <c r="E10245" s="72" t="s">
        <v>5761</v>
      </c>
      <c r="F10245" s="56" t="s">
        <v>5698</v>
      </c>
    </row>
    <row r="10246" spans="1:6" x14ac:dyDescent="0.25">
      <c r="A10246" s="56" t="s">
        <v>1184</v>
      </c>
      <c r="B10246" s="56" t="s">
        <v>5698</v>
      </c>
      <c r="C10246" s="56" t="s">
        <v>261</v>
      </c>
      <c r="D10246" s="57" t="s">
        <v>5770</v>
      </c>
      <c r="E10246" s="72" t="s">
        <v>5761</v>
      </c>
      <c r="F10246" s="56" t="s">
        <v>5698</v>
      </c>
    </row>
    <row r="10247" spans="1:6" x14ac:dyDescent="0.25">
      <c r="A10247" s="56" t="s">
        <v>3055</v>
      </c>
      <c r="B10247" s="56" t="s">
        <v>5698</v>
      </c>
      <c r="C10247" s="56" t="s">
        <v>261</v>
      </c>
      <c r="D10247" s="57" t="s">
        <v>5770</v>
      </c>
      <c r="E10247" s="72" t="s">
        <v>5761</v>
      </c>
      <c r="F10247" s="56" t="s">
        <v>5698</v>
      </c>
    </row>
    <row r="10248" spans="1:6" x14ac:dyDescent="0.25">
      <c r="A10248" s="56" t="s">
        <v>1440</v>
      </c>
      <c r="B10248" s="56" t="s">
        <v>5698</v>
      </c>
      <c r="C10248" s="56" t="s">
        <v>261</v>
      </c>
      <c r="D10248" s="57" t="s">
        <v>5770</v>
      </c>
      <c r="E10248" s="72" t="s">
        <v>5761</v>
      </c>
      <c r="F10248" s="56" t="s">
        <v>5698</v>
      </c>
    </row>
    <row r="10249" spans="1:6" x14ac:dyDescent="0.25">
      <c r="A10249" s="56" t="s">
        <v>1441</v>
      </c>
      <c r="B10249" s="56" t="s">
        <v>5698</v>
      </c>
      <c r="C10249" s="56" t="s">
        <v>261</v>
      </c>
      <c r="D10249" s="57" t="s">
        <v>5770</v>
      </c>
      <c r="E10249" s="72" t="s">
        <v>5761</v>
      </c>
      <c r="F10249" s="56" t="s">
        <v>5698</v>
      </c>
    </row>
    <row r="10250" spans="1:6" x14ac:dyDescent="0.25">
      <c r="A10250" s="56" t="s">
        <v>945</v>
      </c>
      <c r="B10250" s="56" t="s">
        <v>1712</v>
      </c>
      <c r="C10250" s="56" t="s">
        <v>298</v>
      </c>
      <c r="D10250" s="57" t="s">
        <v>5767</v>
      </c>
      <c r="E10250" s="72" t="s">
        <v>5744</v>
      </c>
      <c r="F10250" s="56" t="s">
        <v>1712</v>
      </c>
    </row>
    <row r="10251" spans="1:6" x14ac:dyDescent="0.25">
      <c r="A10251" s="56" t="s">
        <v>798</v>
      </c>
      <c r="B10251" s="56" t="s">
        <v>1712</v>
      </c>
      <c r="C10251" s="56" t="s">
        <v>298</v>
      </c>
      <c r="D10251" s="57" t="s">
        <v>5767</v>
      </c>
      <c r="E10251" s="72" t="s">
        <v>5744</v>
      </c>
      <c r="F10251" s="56" t="s">
        <v>1712</v>
      </c>
    </row>
    <row r="10252" spans="1:6" x14ac:dyDescent="0.25">
      <c r="A10252" s="56" t="s">
        <v>978</v>
      </c>
      <c r="B10252" s="56" t="s">
        <v>1712</v>
      </c>
      <c r="C10252" s="56" t="s">
        <v>298</v>
      </c>
      <c r="D10252" s="57" t="s">
        <v>5767</v>
      </c>
      <c r="E10252" s="72" t="s">
        <v>5744</v>
      </c>
      <c r="F10252" s="56" t="s">
        <v>1712</v>
      </c>
    </row>
    <row r="10253" spans="1:6" x14ac:dyDescent="0.25">
      <c r="A10253" s="56" t="s">
        <v>909</v>
      </c>
      <c r="B10253" s="56" t="s">
        <v>1712</v>
      </c>
      <c r="C10253" s="56" t="s">
        <v>298</v>
      </c>
      <c r="D10253" s="57" t="s">
        <v>5767</v>
      </c>
      <c r="E10253" s="72" t="s">
        <v>5744</v>
      </c>
      <c r="F10253" s="56" t="s">
        <v>1712</v>
      </c>
    </row>
    <row r="10254" spans="1:6" x14ac:dyDescent="0.25">
      <c r="A10254" s="56" t="s">
        <v>946</v>
      </c>
      <c r="B10254" s="56" t="s">
        <v>1712</v>
      </c>
      <c r="C10254" s="56" t="s">
        <v>298</v>
      </c>
      <c r="D10254" s="57" t="s">
        <v>5767</v>
      </c>
      <c r="E10254" s="72" t="s">
        <v>5744</v>
      </c>
      <c r="F10254" s="56" t="s">
        <v>1712</v>
      </c>
    </row>
    <row r="10255" spans="1:6" x14ac:dyDescent="0.25">
      <c r="A10255" s="56" t="s">
        <v>3376</v>
      </c>
      <c r="B10255" s="56" t="s">
        <v>1712</v>
      </c>
      <c r="C10255" s="56" t="s">
        <v>298</v>
      </c>
      <c r="D10255" s="57" t="s">
        <v>5767</v>
      </c>
      <c r="E10255" s="72" t="s">
        <v>5744</v>
      </c>
      <c r="F10255" s="56" t="s">
        <v>1712</v>
      </c>
    </row>
    <row r="10256" spans="1:6" x14ac:dyDescent="0.25">
      <c r="A10256" s="56" t="s">
        <v>3379</v>
      </c>
      <c r="B10256" s="56" t="s">
        <v>1712</v>
      </c>
      <c r="C10256" s="56" t="s">
        <v>298</v>
      </c>
      <c r="D10256" s="57" t="s">
        <v>5767</v>
      </c>
      <c r="E10256" s="72" t="s">
        <v>5744</v>
      </c>
      <c r="F10256" s="56" t="s">
        <v>1712</v>
      </c>
    </row>
    <row r="10257" spans="1:6" x14ac:dyDescent="0.25">
      <c r="A10257" s="56" t="s">
        <v>911</v>
      </c>
      <c r="B10257" s="56" t="s">
        <v>1712</v>
      </c>
      <c r="C10257" s="56" t="s">
        <v>298</v>
      </c>
      <c r="D10257" s="57" t="s">
        <v>5767</v>
      </c>
      <c r="E10257" s="72" t="s">
        <v>5744</v>
      </c>
      <c r="F10257" s="56" t="s">
        <v>1712</v>
      </c>
    </row>
    <row r="10258" spans="1:6" x14ac:dyDescent="0.25">
      <c r="A10258" s="56" t="s">
        <v>832</v>
      </c>
      <c r="B10258" s="56" t="s">
        <v>1712</v>
      </c>
      <c r="C10258" s="56" t="s">
        <v>298</v>
      </c>
      <c r="D10258" s="57" t="s">
        <v>5767</v>
      </c>
      <c r="E10258" s="72" t="s">
        <v>5744</v>
      </c>
      <c r="F10258" s="56" t="s">
        <v>1712</v>
      </c>
    </row>
    <row r="10259" spans="1:6" x14ac:dyDescent="0.25">
      <c r="A10259" s="56" t="s">
        <v>3589</v>
      </c>
      <c r="B10259" s="56" t="s">
        <v>1712</v>
      </c>
      <c r="C10259" s="56" t="s">
        <v>298</v>
      </c>
      <c r="D10259" s="57" t="s">
        <v>5767</v>
      </c>
      <c r="E10259" s="72" t="s">
        <v>5744</v>
      </c>
      <c r="F10259" s="56" t="s">
        <v>1712</v>
      </c>
    </row>
    <row r="10260" spans="1:6" x14ac:dyDescent="0.25">
      <c r="A10260" s="56" t="s">
        <v>950</v>
      </c>
      <c r="B10260" s="56" t="s">
        <v>1712</v>
      </c>
      <c r="C10260" s="56" t="s">
        <v>298</v>
      </c>
      <c r="D10260" s="57" t="s">
        <v>5767</v>
      </c>
      <c r="E10260" s="72" t="s">
        <v>5744</v>
      </c>
      <c r="F10260" s="56" t="s">
        <v>1712</v>
      </c>
    </row>
    <row r="10261" spans="1:6" x14ac:dyDescent="0.25">
      <c r="A10261" s="56" t="s">
        <v>1385</v>
      </c>
      <c r="B10261" s="56" t="s">
        <v>1712</v>
      </c>
      <c r="C10261" s="56" t="s">
        <v>298</v>
      </c>
      <c r="D10261" s="57" t="s">
        <v>5767</v>
      </c>
      <c r="E10261" s="72" t="s">
        <v>5744</v>
      </c>
      <c r="F10261" s="56" t="s">
        <v>1712</v>
      </c>
    </row>
    <row r="10262" spans="1:6" x14ac:dyDescent="0.25">
      <c r="A10262" s="56" t="s">
        <v>3439</v>
      </c>
      <c r="B10262" s="56" t="s">
        <v>1712</v>
      </c>
      <c r="C10262" s="56" t="s">
        <v>298</v>
      </c>
      <c r="D10262" s="57" t="s">
        <v>5767</v>
      </c>
      <c r="E10262" s="72" t="s">
        <v>5744</v>
      </c>
      <c r="F10262" s="56" t="s">
        <v>1712</v>
      </c>
    </row>
    <row r="10263" spans="1:6" x14ac:dyDescent="0.25">
      <c r="A10263" s="56" t="s">
        <v>3815</v>
      </c>
      <c r="B10263" s="56" t="s">
        <v>1712</v>
      </c>
      <c r="C10263" s="56" t="s">
        <v>298</v>
      </c>
      <c r="D10263" s="57" t="s">
        <v>5767</v>
      </c>
      <c r="E10263" s="72" t="s">
        <v>5744</v>
      </c>
      <c r="F10263" s="56" t="s">
        <v>1712</v>
      </c>
    </row>
    <row r="10264" spans="1:6" x14ac:dyDescent="0.25">
      <c r="A10264" s="56" t="s">
        <v>3441</v>
      </c>
      <c r="B10264" s="56" t="s">
        <v>1712</v>
      </c>
      <c r="C10264" s="56" t="s">
        <v>298</v>
      </c>
      <c r="D10264" s="57" t="s">
        <v>5767</v>
      </c>
      <c r="E10264" s="72" t="s">
        <v>5744</v>
      </c>
      <c r="F10264" s="56" t="s">
        <v>1712</v>
      </c>
    </row>
    <row r="10265" spans="1:6" x14ac:dyDescent="0.25">
      <c r="A10265" s="56" t="s">
        <v>3442</v>
      </c>
      <c r="B10265" s="56" t="s">
        <v>1712</v>
      </c>
      <c r="C10265" s="56" t="s">
        <v>298</v>
      </c>
      <c r="D10265" s="57" t="s">
        <v>5767</v>
      </c>
      <c r="E10265" s="72" t="s">
        <v>5744</v>
      </c>
      <c r="F10265" s="56" t="s">
        <v>1712</v>
      </c>
    </row>
    <row r="10266" spans="1:6" x14ac:dyDescent="0.25">
      <c r="A10266" s="56" t="s">
        <v>924</v>
      </c>
      <c r="B10266" s="56" t="s">
        <v>1712</v>
      </c>
      <c r="C10266" s="56" t="s">
        <v>298</v>
      </c>
      <c r="D10266" s="57" t="s">
        <v>5767</v>
      </c>
      <c r="E10266" s="72" t="s">
        <v>5744</v>
      </c>
      <c r="F10266" s="56" t="s">
        <v>1712</v>
      </c>
    </row>
    <row r="10267" spans="1:6" x14ac:dyDescent="0.25">
      <c r="A10267" s="56" t="s">
        <v>3443</v>
      </c>
      <c r="B10267" s="56" t="s">
        <v>1712</v>
      </c>
      <c r="C10267" s="56" t="s">
        <v>298</v>
      </c>
      <c r="D10267" s="57" t="s">
        <v>5767</v>
      </c>
      <c r="E10267" s="72" t="s">
        <v>5744</v>
      </c>
      <c r="F10267" s="56" t="s">
        <v>1712</v>
      </c>
    </row>
    <row r="10268" spans="1:6" x14ac:dyDescent="0.25">
      <c r="A10268" s="56" t="s">
        <v>3444</v>
      </c>
      <c r="B10268" s="56" t="s">
        <v>1712</v>
      </c>
      <c r="C10268" s="56" t="s">
        <v>298</v>
      </c>
      <c r="D10268" s="57" t="s">
        <v>5767</v>
      </c>
      <c r="E10268" s="72" t="s">
        <v>5744</v>
      </c>
      <c r="F10268" s="56" t="s">
        <v>1712</v>
      </c>
    </row>
    <row r="10269" spans="1:6" x14ac:dyDescent="0.25">
      <c r="A10269" s="56" t="s">
        <v>3416</v>
      </c>
      <c r="B10269" s="56" t="s">
        <v>1712</v>
      </c>
      <c r="C10269" s="56" t="s">
        <v>298</v>
      </c>
      <c r="D10269" s="57" t="s">
        <v>5767</v>
      </c>
      <c r="E10269" s="72" t="s">
        <v>5744</v>
      </c>
      <c r="F10269" s="56" t="s">
        <v>1712</v>
      </c>
    </row>
    <row r="10270" spans="1:6" x14ac:dyDescent="0.25">
      <c r="A10270" s="56" t="s">
        <v>964</v>
      </c>
      <c r="B10270" s="56" t="s">
        <v>1712</v>
      </c>
      <c r="C10270" s="56" t="s">
        <v>298</v>
      </c>
      <c r="D10270" s="57" t="s">
        <v>5767</v>
      </c>
      <c r="E10270" s="72" t="s">
        <v>5744</v>
      </c>
      <c r="F10270" s="56" t="s">
        <v>1712</v>
      </c>
    </row>
    <row r="10271" spans="1:6" x14ac:dyDescent="0.25">
      <c r="A10271" s="56" t="s">
        <v>3417</v>
      </c>
      <c r="B10271" s="56" t="s">
        <v>1712</v>
      </c>
      <c r="C10271" s="56" t="s">
        <v>298</v>
      </c>
      <c r="D10271" s="57" t="s">
        <v>5767</v>
      </c>
      <c r="E10271" s="72" t="s">
        <v>5744</v>
      </c>
      <c r="F10271" s="56" t="s">
        <v>1712</v>
      </c>
    </row>
    <row r="10272" spans="1:6" x14ac:dyDescent="0.25">
      <c r="A10272" s="56" t="s">
        <v>5489</v>
      </c>
      <c r="B10272" s="56" t="s">
        <v>1712</v>
      </c>
      <c r="C10272" s="56" t="s">
        <v>298</v>
      </c>
      <c r="D10272" s="57" t="s">
        <v>5767</v>
      </c>
      <c r="E10272" s="72" t="s">
        <v>5744</v>
      </c>
      <c r="F10272" s="56" t="s">
        <v>1712</v>
      </c>
    </row>
    <row r="10273" spans="1:6" x14ac:dyDescent="0.25">
      <c r="A10273" s="56" t="s">
        <v>3418</v>
      </c>
      <c r="B10273" s="56" t="s">
        <v>1712</v>
      </c>
      <c r="C10273" s="56" t="s">
        <v>298</v>
      </c>
      <c r="D10273" s="57" t="s">
        <v>5767</v>
      </c>
      <c r="E10273" s="72" t="s">
        <v>5744</v>
      </c>
      <c r="F10273" s="56" t="s">
        <v>1712</v>
      </c>
    </row>
    <row r="10274" spans="1:6" x14ac:dyDescent="0.25">
      <c r="A10274" s="56" t="s">
        <v>927</v>
      </c>
      <c r="B10274" s="56" t="s">
        <v>1712</v>
      </c>
      <c r="C10274" s="56" t="s">
        <v>298</v>
      </c>
      <c r="D10274" s="57" t="s">
        <v>5767</v>
      </c>
      <c r="E10274" s="72" t="s">
        <v>5744</v>
      </c>
      <c r="F10274" s="56" t="s">
        <v>1712</v>
      </c>
    </row>
    <row r="10275" spans="1:6" x14ac:dyDescent="0.25">
      <c r="A10275" s="56" t="s">
        <v>3447</v>
      </c>
      <c r="B10275" s="56" t="s">
        <v>1712</v>
      </c>
      <c r="C10275" s="56" t="s">
        <v>298</v>
      </c>
      <c r="D10275" s="57" t="s">
        <v>5767</v>
      </c>
      <c r="E10275" s="72" t="s">
        <v>5744</v>
      </c>
      <c r="F10275" s="56" t="s">
        <v>1712</v>
      </c>
    </row>
    <row r="10276" spans="1:6" x14ac:dyDescent="0.25">
      <c r="A10276" s="56" t="s">
        <v>3448</v>
      </c>
      <c r="B10276" s="56" t="s">
        <v>1712</v>
      </c>
      <c r="C10276" s="56" t="s">
        <v>298</v>
      </c>
      <c r="D10276" s="57" t="s">
        <v>5767</v>
      </c>
      <c r="E10276" s="72" t="s">
        <v>5744</v>
      </c>
      <c r="F10276" s="56" t="s">
        <v>1712</v>
      </c>
    </row>
    <row r="10277" spans="1:6" x14ac:dyDescent="0.25">
      <c r="A10277" s="56" t="s">
        <v>838</v>
      </c>
      <c r="B10277" s="56" t="s">
        <v>1712</v>
      </c>
      <c r="C10277" s="56" t="s">
        <v>298</v>
      </c>
      <c r="D10277" s="57" t="s">
        <v>5767</v>
      </c>
      <c r="E10277" s="72" t="s">
        <v>5744</v>
      </c>
      <c r="F10277" s="56" t="s">
        <v>1712</v>
      </c>
    </row>
    <row r="10278" spans="1:6" x14ac:dyDescent="0.25">
      <c r="A10278" s="56" t="s">
        <v>3595</v>
      </c>
      <c r="B10278" s="56" t="s">
        <v>1712</v>
      </c>
      <c r="C10278" s="56" t="s">
        <v>280</v>
      </c>
      <c r="D10278" s="57" t="s">
        <v>5767</v>
      </c>
      <c r="E10278" s="72" t="s">
        <v>5744</v>
      </c>
      <c r="F10278" s="56" t="s">
        <v>1712</v>
      </c>
    </row>
    <row r="10279" spans="1:6" x14ac:dyDescent="0.25">
      <c r="A10279" s="56" t="s">
        <v>3597</v>
      </c>
      <c r="B10279" s="56" t="s">
        <v>1712</v>
      </c>
      <c r="C10279" s="56" t="s">
        <v>280</v>
      </c>
      <c r="D10279" s="57" t="s">
        <v>5767</v>
      </c>
      <c r="E10279" s="72" t="s">
        <v>5744</v>
      </c>
      <c r="F10279" s="56" t="s">
        <v>1712</v>
      </c>
    </row>
    <row r="10280" spans="1:6" x14ac:dyDescent="0.25">
      <c r="A10280" s="56" t="s">
        <v>3628</v>
      </c>
      <c r="B10280" s="56" t="s">
        <v>1712</v>
      </c>
      <c r="C10280" s="56" t="s">
        <v>280</v>
      </c>
      <c r="D10280" s="57" t="s">
        <v>5767</v>
      </c>
      <c r="E10280" s="72" t="s">
        <v>5744</v>
      </c>
      <c r="F10280" s="56" t="s">
        <v>1712</v>
      </c>
    </row>
    <row r="10281" spans="1:6" x14ac:dyDescent="0.25">
      <c r="A10281" s="56" t="s">
        <v>3449</v>
      </c>
      <c r="B10281" s="56" t="s">
        <v>1712</v>
      </c>
      <c r="C10281" s="56" t="s">
        <v>280</v>
      </c>
      <c r="D10281" s="57" t="s">
        <v>5767</v>
      </c>
      <c r="E10281" s="72" t="s">
        <v>5744</v>
      </c>
      <c r="F10281" s="56" t="s">
        <v>1712</v>
      </c>
    </row>
    <row r="10282" spans="1:6" x14ac:dyDescent="0.25">
      <c r="A10282" s="56" t="s">
        <v>997</v>
      </c>
      <c r="B10282" s="56" t="s">
        <v>1712</v>
      </c>
      <c r="C10282" s="56" t="s">
        <v>280</v>
      </c>
      <c r="D10282" s="57" t="s">
        <v>5767</v>
      </c>
      <c r="E10282" s="72" t="s">
        <v>5744</v>
      </c>
      <c r="F10282" s="56" t="s">
        <v>1712</v>
      </c>
    </row>
    <row r="10283" spans="1:6" x14ac:dyDescent="0.25">
      <c r="A10283" s="56" t="s">
        <v>813</v>
      </c>
      <c r="B10283" s="56" t="s">
        <v>1712</v>
      </c>
      <c r="C10283" s="56" t="s">
        <v>280</v>
      </c>
      <c r="D10283" s="57" t="s">
        <v>5767</v>
      </c>
      <c r="E10283" s="72" t="s">
        <v>5744</v>
      </c>
      <c r="F10283" s="56" t="s">
        <v>1712</v>
      </c>
    </row>
    <row r="10284" spans="1:6" x14ac:dyDescent="0.25">
      <c r="A10284" s="56" t="s">
        <v>968</v>
      </c>
      <c r="B10284" s="56" t="s">
        <v>1712</v>
      </c>
      <c r="C10284" s="56" t="s">
        <v>280</v>
      </c>
      <c r="D10284" s="57" t="s">
        <v>5767</v>
      </c>
      <c r="E10284" s="72" t="s">
        <v>5744</v>
      </c>
      <c r="F10284" s="56" t="s">
        <v>1712</v>
      </c>
    </row>
    <row r="10285" spans="1:6" x14ac:dyDescent="0.25">
      <c r="A10285" s="56" t="s">
        <v>867</v>
      </c>
      <c r="B10285" s="56" t="s">
        <v>1712</v>
      </c>
      <c r="C10285" s="56" t="s">
        <v>280</v>
      </c>
      <c r="D10285" s="57" t="s">
        <v>5767</v>
      </c>
      <c r="E10285" s="72" t="s">
        <v>5744</v>
      </c>
      <c r="F10285" s="56" t="s">
        <v>1712</v>
      </c>
    </row>
    <row r="10286" spans="1:6" x14ac:dyDescent="0.25">
      <c r="A10286" s="56" t="s">
        <v>3631</v>
      </c>
      <c r="B10286" s="56" t="s">
        <v>1712</v>
      </c>
      <c r="C10286" s="56" t="s">
        <v>280</v>
      </c>
      <c r="D10286" s="57" t="s">
        <v>5767</v>
      </c>
      <c r="E10286" s="72" t="s">
        <v>5744</v>
      </c>
      <c r="F10286" s="56" t="s">
        <v>1712</v>
      </c>
    </row>
    <row r="10287" spans="1:6" x14ac:dyDescent="0.25">
      <c r="A10287" s="56" t="s">
        <v>1004</v>
      </c>
      <c r="B10287" s="56" t="s">
        <v>1712</v>
      </c>
      <c r="C10287" s="56" t="s">
        <v>280</v>
      </c>
      <c r="D10287" s="57" t="s">
        <v>5767</v>
      </c>
      <c r="E10287" s="72" t="s">
        <v>5744</v>
      </c>
      <c r="F10287" s="56" t="s">
        <v>1712</v>
      </c>
    </row>
    <row r="10288" spans="1:6" x14ac:dyDescent="0.25">
      <c r="A10288" s="56" t="s">
        <v>3453</v>
      </c>
      <c r="B10288" s="56" t="s">
        <v>1712</v>
      </c>
      <c r="C10288" s="56" t="s">
        <v>280</v>
      </c>
      <c r="D10288" s="57" t="s">
        <v>5767</v>
      </c>
      <c r="E10288" s="72" t="s">
        <v>5744</v>
      </c>
      <c r="F10288" s="56" t="s">
        <v>1712</v>
      </c>
    </row>
    <row r="10289" spans="1:6" x14ac:dyDescent="0.25">
      <c r="A10289" s="56" t="s">
        <v>842</v>
      </c>
      <c r="B10289" s="56" t="s">
        <v>1712</v>
      </c>
      <c r="C10289" s="56" t="s">
        <v>280</v>
      </c>
      <c r="D10289" s="57" t="s">
        <v>5767</v>
      </c>
      <c r="E10289" s="72" t="s">
        <v>5744</v>
      </c>
      <c r="F10289" s="56" t="s">
        <v>1712</v>
      </c>
    </row>
    <row r="10290" spans="1:6" x14ac:dyDescent="0.25">
      <c r="A10290" s="56" t="s">
        <v>816</v>
      </c>
      <c r="B10290" s="56" t="s">
        <v>1712</v>
      </c>
      <c r="C10290" s="56" t="s">
        <v>280</v>
      </c>
      <c r="D10290" s="57" t="s">
        <v>5767</v>
      </c>
      <c r="E10290" s="72" t="s">
        <v>5744</v>
      </c>
      <c r="F10290" s="56" t="s">
        <v>1712</v>
      </c>
    </row>
    <row r="10291" spans="1:6" x14ac:dyDescent="0.25">
      <c r="A10291" s="56" t="s">
        <v>1875</v>
      </c>
      <c r="B10291" s="56" t="s">
        <v>1712</v>
      </c>
      <c r="C10291" s="56" t="s">
        <v>280</v>
      </c>
      <c r="D10291" s="57" t="s">
        <v>5767</v>
      </c>
      <c r="E10291" s="72" t="s">
        <v>5744</v>
      </c>
      <c r="F10291" s="56" t="s">
        <v>1712</v>
      </c>
    </row>
    <row r="10292" spans="1:6" x14ac:dyDescent="0.25">
      <c r="A10292" s="56" t="s">
        <v>3458</v>
      </c>
      <c r="B10292" s="56" t="s">
        <v>1712</v>
      </c>
      <c r="C10292" s="56" t="s">
        <v>280</v>
      </c>
      <c r="D10292" s="57" t="s">
        <v>5767</v>
      </c>
      <c r="E10292" s="72" t="s">
        <v>5744</v>
      </c>
      <c r="F10292" s="56" t="s">
        <v>1712</v>
      </c>
    </row>
    <row r="10293" spans="1:6" x14ac:dyDescent="0.25">
      <c r="A10293" s="56" t="s">
        <v>970</v>
      </c>
      <c r="B10293" s="56" t="s">
        <v>1712</v>
      </c>
      <c r="C10293" s="56" t="s">
        <v>280</v>
      </c>
      <c r="D10293" s="57" t="s">
        <v>5767</v>
      </c>
      <c r="E10293" s="72" t="s">
        <v>5744</v>
      </c>
      <c r="F10293" s="56" t="s">
        <v>1712</v>
      </c>
    </row>
    <row r="10294" spans="1:6" x14ac:dyDescent="0.25">
      <c r="A10294" s="56" t="s">
        <v>876</v>
      </c>
      <c r="B10294" s="56" t="s">
        <v>1712</v>
      </c>
      <c r="C10294" s="56" t="s">
        <v>280</v>
      </c>
      <c r="D10294" s="57" t="s">
        <v>5767</v>
      </c>
      <c r="E10294" s="72" t="s">
        <v>5744</v>
      </c>
      <c r="F10294" s="56" t="s">
        <v>1712</v>
      </c>
    </row>
    <row r="10295" spans="1:6" x14ac:dyDescent="0.25">
      <c r="A10295" s="56" t="s">
        <v>822</v>
      </c>
      <c r="B10295" s="56" t="s">
        <v>1712</v>
      </c>
      <c r="C10295" s="56" t="s">
        <v>280</v>
      </c>
      <c r="D10295" s="57" t="s">
        <v>5767</v>
      </c>
      <c r="E10295" s="72" t="s">
        <v>5744</v>
      </c>
      <c r="F10295" s="56" t="s">
        <v>1712</v>
      </c>
    </row>
    <row r="10296" spans="1:6" x14ac:dyDescent="0.25">
      <c r="A10296" s="56" t="s">
        <v>3460</v>
      </c>
      <c r="B10296" s="56" t="s">
        <v>1712</v>
      </c>
      <c r="C10296" s="56" t="s">
        <v>280</v>
      </c>
      <c r="D10296" s="57" t="s">
        <v>5767</v>
      </c>
      <c r="E10296" s="72" t="s">
        <v>5744</v>
      </c>
      <c r="F10296" s="56" t="s">
        <v>1712</v>
      </c>
    </row>
    <row r="10297" spans="1:6" x14ac:dyDescent="0.25">
      <c r="A10297" s="56" t="s">
        <v>824</v>
      </c>
      <c r="B10297" s="56" t="s">
        <v>1712</v>
      </c>
      <c r="C10297" s="56" t="s">
        <v>280</v>
      </c>
      <c r="D10297" s="57" t="s">
        <v>5767</v>
      </c>
      <c r="E10297" s="72" t="s">
        <v>5744</v>
      </c>
      <c r="F10297" s="56" t="s">
        <v>1712</v>
      </c>
    </row>
    <row r="10298" spans="1:6" x14ac:dyDescent="0.25">
      <c r="A10298" s="56" t="s">
        <v>848</v>
      </c>
      <c r="B10298" s="56" t="s">
        <v>1712</v>
      </c>
      <c r="C10298" s="56" t="s">
        <v>280</v>
      </c>
      <c r="D10298" s="57" t="s">
        <v>5767</v>
      </c>
      <c r="E10298" s="72" t="s">
        <v>5744</v>
      </c>
      <c r="F10298" s="56" t="s">
        <v>1712</v>
      </c>
    </row>
    <row r="10299" spans="1:6" x14ac:dyDescent="0.25">
      <c r="A10299" s="56" t="s">
        <v>849</v>
      </c>
      <c r="B10299" s="56" t="s">
        <v>1712</v>
      </c>
      <c r="C10299" s="56" t="s">
        <v>280</v>
      </c>
      <c r="D10299" s="57" t="s">
        <v>5767</v>
      </c>
      <c r="E10299" s="72" t="s">
        <v>5744</v>
      </c>
      <c r="F10299" s="56" t="s">
        <v>1712</v>
      </c>
    </row>
    <row r="10300" spans="1:6" x14ac:dyDescent="0.25">
      <c r="A10300" s="56" t="s">
        <v>825</v>
      </c>
      <c r="B10300" s="56" t="s">
        <v>1712</v>
      </c>
      <c r="C10300" s="56" t="s">
        <v>280</v>
      </c>
      <c r="D10300" s="57" t="s">
        <v>5767</v>
      </c>
      <c r="E10300" s="72" t="s">
        <v>5744</v>
      </c>
      <c r="F10300" s="56" t="s">
        <v>1712</v>
      </c>
    </row>
    <row r="10301" spans="1:6" x14ac:dyDescent="0.25">
      <c r="A10301" s="56" t="s">
        <v>3611</v>
      </c>
      <c r="B10301" s="56" t="s">
        <v>1712</v>
      </c>
      <c r="C10301" s="56" t="s">
        <v>280</v>
      </c>
      <c r="D10301" s="57" t="s">
        <v>5767</v>
      </c>
      <c r="E10301" s="72" t="s">
        <v>5744</v>
      </c>
      <c r="F10301" s="56" t="s">
        <v>1712</v>
      </c>
    </row>
    <row r="10302" spans="1:6" x14ac:dyDescent="0.25">
      <c r="A10302" s="56" t="s">
        <v>906</v>
      </c>
      <c r="B10302" s="56" t="s">
        <v>1712</v>
      </c>
      <c r="C10302" s="56" t="s">
        <v>280</v>
      </c>
      <c r="D10302" s="57" t="s">
        <v>5767</v>
      </c>
      <c r="E10302" s="72" t="s">
        <v>5744</v>
      </c>
      <c r="F10302" s="56" t="s">
        <v>1712</v>
      </c>
    </row>
    <row r="10303" spans="1:6" x14ac:dyDescent="0.25">
      <c r="A10303" s="56" t="s">
        <v>3461</v>
      </c>
      <c r="B10303" s="56" t="s">
        <v>1712</v>
      </c>
      <c r="C10303" s="56" t="s">
        <v>280</v>
      </c>
      <c r="D10303" s="57" t="s">
        <v>5767</v>
      </c>
      <c r="E10303" s="72" t="s">
        <v>5744</v>
      </c>
      <c r="F10303" s="56" t="s">
        <v>1712</v>
      </c>
    </row>
    <row r="10304" spans="1:6" x14ac:dyDescent="0.25">
      <c r="A10304" s="56" t="s">
        <v>310</v>
      </c>
      <c r="B10304" s="56" t="s">
        <v>1712</v>
      </c>
      <c r="C10304" s="56" t="s">
        <v>280</v>
      </c>
      <c r="D10304" s="57" t="s">
        <v>5767</v>
      </c>
      <c r="E10304" s="72" t="s">
        <v>5744</v>
      </c>
      <c r="F10304" s="56" t="s">
        <v>1712</v>
      </c>
    </row>
    <row r="10305" spans="1:6" x14ac:dyDescent="0.25">
      <c r="A10305" s="56" t="s">
        <v>944</v>
      </c>
      <c r="B10305" s="56" t="s">
        <v>1712</v>
      </c>
      <c r="C10305" s="56" t="s">
        <v>280</v>
      </c>
      <c r="D10305" s="57" t="s">
        <v>5767</v>
      </c>
      <c r="E10305" s="72" t="s">
        <v>5744</v>
      </c>
      <c r="F10305" s="56" t="s">
        <v>1712</v>
      </c>
    </row>
    <row r="10306" spans="1:6" x14ac:dyDescent="0.25">
      <c r="A10306" s="56" t="s">
        <v>3613</v>
      </c>
      <c r="B10306" s="56" t="s">
        <v>5700</v>
      </c>
      <c r="C10306" s="56" t="s">
        <v>393</v>
      </c>
      <c r="D10306" s="57" t="s">
        <v>5767</v>
      </c>
      <c r="E10306" s="72" t="s">
        <v>5744</v>
      </c>
      <c r="F10306" s="56" t="s">
        <v>5700</v>
      </c>
    </row>
    <row r="10307" spans="1:6" x14ac:dyDescent="0.25">
      <c r="A10307" s="56" t="s">
        <v>3615</v>
      </c>
      <c r="B10307" s="56" t="s">
        <v>5700</v>
      </c>
      <c r="C10307" s="56" t="s">
        <v>393</v>
      </c>
      <c r="D10307" s="57" t="s">
        <v>5767</v>
      </c>
      <c r="E10307" s="72" t="s">
        <v>5744</v>
      </c>
      <c r="F10307" s="56" t="s">
        <v>5700</v>
      </c>
    </row>
    <row r="10308" spans="1:6" x14ac:dyDescent="0.25">
      <c r="A10308" s="56" t="s">
        <v>3636</v>
      </c>
      <c r="B10308" s="56" t="s">
        <v>5700</v>
      </c>
      <c r="C10308" s="56" t="s">
        <v>393</v>
      </c>
      <c r="D10308" s="57" t="s">
        <v>5767</v>
      </c>
      <c r="E10308" s="72" t="s">
        <v>5744</v>
      </c>
      <c r="F10308" s="56" t="s">
        <v>5700</v>
      </c>
    </row>
    <row r="10309" spans="1:6" x14ac:dyDescent="0.25">
      <c r="A10309" s="56" t="s">
        <v>879</v>
      </c>
      <c r="B10309" s="56" t="s">
        <v>5700</v>
      </c>
      <c r="C10309" s="56" t="s">
        <v>393</v>
      </c>
      <c r="D10309" s="57" t="s">
        <v>5767</v>
      </c>
      <c r="E10309" s="72" t="s">
        <v>5744</v>
      </c>
      <c r="F10309" s="56" t="s">
        <v>5700</v>
      </c>
    </row>
    <row r="10310" spans="1:6" x14ac:dyDescent="0.25">
      <c r="A10310" s="56" t="s">
        <v>980</v>
      </c>
      <c r="B10310" s="56" t="s">
        <v>5700</v>
      </c>
      <c r="C10310" s="56" t="s">
        <v>393</v>
      </c>
      <c r="D10310" s="57" t="s">
        <v>5767</v>
      </c>
      <c r="E10310" s="72" t="s">
        <v>5744</v>
      </c>
      <c r="F10310" s="56" t="s">
        <v>5700</v>
      </c>
    </row>
    <row r="10311" spans="1:6" x14ac:dyDescent="0.25">
      <c r="A10311" s="56" t="s">
        <v>3405</v>
      </c>
      <c r="B10311" s="56" t="s">
        <v>5700</v>
      </c>
      <c r="C10311" s="56" t="s">
        <v>393</v>
      </c>
      <c r="D10311" s="57" t="s">
        <v>5767</v>
      </c>
      <c r="E10311" s="72" t="s">
        <v>5744</v>
      </c>
      <c r="F10311" s="56" t="s">
        <v>5700</v>
      </c>
    </row>
    <row r="10312" spans="1:6" x14ac:dyDescent="0.25">
      <c r="A10312" s="56" t="s">
        <v>3638</v>
      </c>
      <c r="B10312" s="56" t="s">
        <v>5700</v>
      </c>
      <c r="C10312" s="56" t="s">
        <v>393</v>
      </c>
      <c r="D10312" s="57" t="s">
        <v>5767</v>
      </c>
      <c r="E10312" s="72" t="s">
        <v>5744</v>
      </c>
      <c r="F10312" s="56" t="s">
        <v>5700</v>
      </c>
    </row>
    <row r="10313" spans="1:6" x14ac:dyDescent="0.25">
      <c r="A10313" s="56" t="s">
        <v>2857</v>
      </c>
      <c r="B10313" s="56" t="s">
        <v>5700</v>
      </c>
      <c r="C10313" s="56" t="s">
        <v>393</v>
      </c>
      <c r="D10313" s="57" t="s">
        <v>5767</v>
      </c>
      <c r="E10313" s="72" t="s">
        <v>5744</v>
      </c>
      <c r="F10313" s="56" t="s">
        <v>5700</v>
      </c>
    </row>
    <row r="10314" spans="1:6" x14ac:dyDescent="0.25">
      <c r="A10314" s="56" t="s">
        <v>3809</v>
      </c>
      <c r="B10314" s="56" t="s">
        <v>5700</v>
      </c>
      <c r="C10314" s="56" t="s">
        <v>393</v>
      </c>
      <c r="D10314" s="57" t="s">
        <v>5767</v>
      </c>
      <c r="E10314" s="72" t="s">
        <v>5744</v>
      </c>
      <c r="F10314" s="56" t="s">
        <v>5700</v>
      </c>
    </row>
    <row r="10315" spans="1:6" x14ac:dyDescent="0.25">
      <c r="A10315" s="56" t="s">
        <v>830</v>
      </c>
      <c r="B10315" s="56" t="s">
        <v>5700</v>
      </c>
      <c r="C10315" s="56" t="s">
        <v>393</v>
      </c>
      <c r="D10315" s="57" t="s">
        <v>5767</v>
      </c>
      <c r="E10315" s="72" t="s">
        <v>5744</v>
      </c>
      <c r="F10315" s="56" t="s">
        <v>5700</v>
      </c>
    </row>
    <row r="10316" spans="1:6" x14ac:dyDescent="0.25">
      <c r="A10316" s="56" t="s">
        <v>981</v>
      </c>
      <c r="B10316" s="56" t="s">
        <v>5700</v>
      </c>
      <c r="C10316" s="56" t="s">
        <v>393</v>
      </c>
      <c r="D10316" s="57" t="s">
        <v>5767</v>
      </c>
      <c r="E10316" s="72" t="s">
        <v>5744</v>
      </c>
      <c r="F10316" s="56" t="s">
        <v>5700</v>
      </c>
    </row>
    <row r="10317" spans="1:6" x14ac:dyDescent="0.25">
      <c r="A10317" s="56" t="s">
        <v>210</v>
      </c>
      <c r="B10317" s="56" t="s">
        <v>5700</v>
      </c>
      <c r="C10317" s="56" t="s">
        <v>393</v>
      </c>
      <c r="D10317" s="57" t="s">
        <v>5767</v>
      </c>
      <c r="E10317" s="72" t="s">
        <v>5744</v>
      </c>
      <c r="F10317" s="56" t="s">
        <v>5700</v>
      </c>
    </row>
    <row r="10318" spans="1:6" x14ac:dyDescent="0.25">
      <c r="A10318" s="56" t="s">
        <v>3587</v>
      </c>
      <c r="B10318" s="56" t="s">
        <v>5700</v>
      </c>
      <c r="C10318" s="56" t="s">
        <v>393</v>
      </c>
      <c r="D10318" s="57" t="s">
        <v>5767</v>
      </c>
      <c r="E10318" s="72" t="s">
        <v>5744</v>
      </c>
      <c r="F10318" s="56" t="s">
        <v>5700</v>
      </c>
    </row>
    <row r="10319" spans="1:6" x14ac:dyDescent="0.25">
      <c r="A10319" s="56" t="s">
        <v>804</v>
      </c>
      <c r="B10319" s="56" t="s">
        <v>5700</v>
      </c>
      <c r="C10319" s="56" t="s">
        <v>393</v>
      </c>
      <c r="D10319" s="57" t="s">
        <v>5767</v>
      </c>
      <c r="E10319" s="72" t="s">
        <v>5744</v>
      </c>
      <c r="F10319" s="56" t="s">
        <v>5700</v>
      </c>
    </row>
    <row r="10320" spans="1:6" x14ac:dyDescent="0.25">
      <c r="A10320" s="56" t="s">
        <v>3639</v>
      </c>
      <c r="B10320" s="56" t="s">
        <v>5700</v>
      </c>
      <c r="C10320" s="56" t="s">
        <v>393</v>
      </c>
      <c r="D10320" s="57" t="s">
        <v>5767</v>
      </c>
      <c r="E10320" s="72" t="s">
        <v>5744</v>
      </c>
      <c r="F10320" s="56" t="s">
        <v>5700</v>
      </c>
    </row>
    <row r="10321" spans="1:6" x14ac:dyDescent="0.25">
      <c r="A10321" s="56" t="s">
        <v>913</v>
      </c>
      <c r="B10321" s="56" t="s">
        <v>5700</v>
      </c>
      <c r="C10321" s="56" t="s">
        <v>393</v>
      </c>
      <c r="D10321" s="57" t="s">
        <v>5767</v>
      </c>
      <c r="E10321" s="72" t="s">
        <v>5744</v>
      </c>
      <c r="F10321" s="56" t="s">
        <v>5700</v>
      </c>
    </row>
    <row r="10322" spans="1:6" x14ac:dyDescent="0.25">
      <c r="A10322" s="56" t="s">
        <v>984</v>
      </c>
      <c r="B10322" s="56" t="s">
        <v>5700</v>
      </c>
      <c r="C10322" s="56" t="s">
        <v>393</v>
      </c>
      <c r="D10322" s="57" t="s">
        <v>5767</v>
      </c>
      <c r="E10322" s="72" t="s">
        <v>5744</v>
      </c>
      <c r="F10322" s="56" t="s">
        <v>5700</v>
      </c>
    </row>
    <row r="10323" spans="1:6" x14ac:dyDescent="0.25">
      <c r="A10323" s="56" t="s">
        <v>3623</v>
      </c>
      <c r="B10323" s="56" t="s">
        <v>5700</v>
      </c>
      <c r="C10323" s="56" t="s">
        <v>393</v>
      </c>
      <c r="D10323" s="57" t="s">
        <v>5767</v>
      </c>
      <c r="E10323" s="72" t="s">
        <v>5744</v>
      </c>
      <c r="F10323" s="56" t="s">
        <v>5700</v>
      </c>
    </row>
    <row r="10324" spans="1:6" x14ac:dyDescent="0.25">
      <c r="A10324" s="56" t="s">
        <v>3408</v>
      </c>
      <c r="B10324" s="56" t="s">
        <v>5700</v>
      </c>
      <c r="C10324" s="56" t="s">
        <v>393</v>
      </c>
      <c r="D10324" s="57" t="s">
        <v>5767</v>
      </c>
      <c r="E10324" s="72" t="s">
        <v>5744</v>
      </c>
      <c r="F10324" s="56" t="s">
        <v>5700</v>
      </c>
    </row>
    <row r="10325" spans="1:6" x14ac:dyDescent="0.25">
      <c r="A10325" s="56" t="s">
        <v>805</v>
      </c>
      <c r="B10325" s="56" t="s">
        <v>5700</v>
      </c>
      <c r="C10325" s="56" t="s">
        <v>393</v>
      </c>
      <c r="D10325" s="57" t="s">
        <v>5767</v>
      </c>
      <c r="E10325" s="72" t="s">
        <v>5744</v>
      </c>
      <c r="F10325" s="56" t="s">
        <v>5700</v>
      </c>
    </row>
    <row r="10326" spans="1:6" x14ac:dyDescent="0.25">
      <c r="A10326" s="56" t="s">
        <v>3811</v>
      </c>
      <c r="B10326" s="56" t="s">
        <v>5700</v>
      </c>
      <c r="C10326" s="56" t="s">
        <v>393</v>
      </c>
      <c r="D10326" s="57" t="s">
        <v>5767</v>
      </c>
      <c r="E10326" s="72" t="s">
        <v>5744</v>
      </c>
      <c r="F10326" s="56" t="s">
        <v>5700</v>
      </c>
    </row>
    <row r="10327" spans="1:6" x14ac:dyDescent="0.25">
      <c r="A10327" s="56" t="s">
        <v>883</v>
      </c>
      <c r="B10327" s="56" t="s">
        <v>5700</v>
      </c>
      <c r="C10327" s="56" t="s">
        <v>393</v>
      </c>
      <c r="D10327" s="57" t="s">
        <v>5767</v>
      </c>
      <c r="E10327" s="72" t="s">
        <v>5744</v>
      </c>
      <c r="F10327" s="56" t="s">
        <v>5700</v>
      </c>
    </row>
    <row r="10328" spans="1:6" x14ac:dyDescent="0.25">
      <c r="A10328" s="56" t="s">
        <v>3643</v>
      </c>
      <c r="B10328" s="56" t="s">
        <v>5700</v>
      </c>
      <c r="C10328" s="56" t="s">
        <v>393</v>
      </c>
      <c r="D10328" s="57" t="s">
        <v>5767</v>
      </c>
      <c r="E10328" s="72" t="s">
        <v>5744</v>
      </c>
      <c r="F10328" s="56" t="s">
        <v>5700</v>
      </c>
    </row>
    <row r="10329" spans="1:6" x14ac:dyDescent="0.25">
      <c r="A10329" s="56" t="s">
        <v>915</v>
      </c>
      <c r="B10329" s="56" t="s">
        <v>5700</v>
      </c>
      <c r="C10329" s="56" t="s">
        <v>393</v>
      </c>
      <c r="D10329" s="57" t="s">
        <v>5767</v>
      </c>
      <c r="E10329" s="72" t="s">
        <v>5744</v>
      </c>
      <c r="F10329" s="56" t="s">
        <v>5700</v>
      </c>
    </row>
    <row r="10330" spans="1:6" x14ac:dyDescent="0.25">
      <c r="A10330" s="56" t="s">
        <v>3813</v>
      </c>
      <c r="B10330" s="56" t="s">
        <v>5700</v>
      </c>
      <c r="C10330" s="56" t="s">
        <v>393</v>
      </c>
      <c r="D10330" s="57" t="s">
        <v>5767</v>
      </c>
      <c r="E10330" s="72" t="s">
        <v>5744</v>
      </c>
      <c r="F10330" s="56" t="s">
        <v>5700</v>
      </c>
    </row>
    <row r="10331" spans="1:6" x14ac:dyDescent="0.25">
      <c r="A10331" s="56" t="s">
        <v>3644</v>
      </c>
      <c r="B10331" s="56" t="s">
        <v>5700</v>
      </c>
      <c r="C10331" s="56" t="s">
        <v>393</v>
      </c>
      <c r="D10331" s="57" t="s">
        <v>5767</v>
      </c>
      <c r="E10331" s="72" t="s">
        <v>5744</v>
      </c>
      <c r="F10331" s="56" t="s">
        <v>5700</v>
      </c>
    </row>
    <row r="10332" spans="1:6" x14ac:dyDescent="0.25">
      <c r="A10332" s="56" t="s">
        <v>987</v>
      </c>
      <c r="B10332" s="56" t="s">
        <v>5700</v>
      </c>
      <c r="C10332" s="56" t="s">
        <v>393</v>
      </c>
      <c r="D10332" s="57" t="s">
        <v>5767</v>
      </c>
      <c r="E10332" s="72" t="s">
        <v>5744</v>
      </c>
      <c r="F10332" s="56" t="s">
        <v>5700</v>
      </c>
    </row>
    <row r="10333" spans="1:6" x14ac:dyDescent="0.25">
      <c r="A10333" s="56" t="s">
        <v>325</v>
      </c>
      <c r="B10333" s="56" t="s">
        <v>5700</v>
      </c>
      <c r="C10333" s="56" t="s">
        <v>393</v>
      </c>
      <c r="D10333" s="57" t="s">
        <v>5767</v>
      </c>
      <c r="E10333" s="72" t="s">
        <v>5744</v>
      </c>
      <c r="F10333" s="56" t="s">
        <v>5700</v>
      </c>
    </row>
    <row r="10334" spans="1:6" x14ac:dyDescent="0.25">
      <c r="A10334" s="56" t="s">
        <v>3386</v>
      </c>
      <c r="B10334" s="56" t="s">
        <v>5700</v>
      </c>
      <c r="C10334" s="56" t="s">
        <v>1263</v>
      </c>
      <c r="D10334" s="57" t="s">
        <v>5767</v>
      </c>
      <c r="E10334" s="72" t="s">
        <v>5744</v>
      </c>
      <c r="F10334" s="56" t="s">
        <v>5700</v>
      </c>
    </row>
    <row r="10335" spans="1:6" x14ac:dyDescent="0.25">
      <c r="A10335" s="56" t="s">
        <v>3387</v>
      </c>
      <c r="B10335" s="56" t="s">
        <v>5700</v>
      </c>
      <c r="C10335" s="56" t="s">
        <v>1263</v>
      </c>
      <c r="D10335" s="57" t="s">
        <v>5767</v>
      </c>
      <c r="E10335" s="72" t="s">
        <v>5744</v>
      </c>
      <c r="F10335" s="56" t="s">
        <v>5700</v>
      </c>
    </row>
    <row r="10336" spans="1:6" x14ac:dyDescent="0.25">
      <c r="A10336" s="56" t="s">
        <v>863</v>
      </c>
      <c r="B10336" s="56" t="s">
        <v>5700</v>
      </c>
      <c r="C10336" s="56" t="s">
        <v>1263</v>
      </c>
      <c r="D10336" s="57" t="s">
        <v>5767</v>
      </c>
      <c r="E10336" s="72" t="s">
        <v>5744</v>
      </c>
      <c r="F10336" s="56" t="s">
        <v>5700</v>
      </c>
    </row>
    <row r="10337" spans="1:6" x14ac:dyDescent="0.25">
      <c r="A10337" s="56" t="s">
        <v>3626</v>
      </c>
      <c r="B10337" s="56" t="s">
        <v>5700</v>
      </c>
      <c r="C10337" s="56" t="s">
        <v>1263</v>
      </c>
      <c r="D10337" s="57" t="s">
        <v>5767</v>
      </c>
      <c r="E10337" s="72" t="s">
        <v>5744</v>
      </c>
      <c r="F10337" s="56" t="s">
        <v>5700</v>
      </c>
    </row>
    <row r="10338" spans="1:6" x14ac:dyDescent="0.25">
      <c r="A10338" s="56" t="s">
        <v>840</v>
      </c>
      <c r="B10338" s="56" t="s">
        <v>5700</v>
      </c>
      <c r="C10338" s="56" t="s">
        <v>1263</v>
      </c>
      <c r="D10338" s="57" t="s">
        <v>5767</v>
      </c>
      <c r="E10338" s="72" t="s">
        <v>5744</v>
      </c>
      <c r="F10338" s="56" t="s">
        <v>5700</v>
      </c>
    </row>
    <row r="10339" spans="1:6" x14ac:dyDescent="0.25">
      <c r="A10339" s="56" t="s">
        <v>3599</v>
      </c>
      <c r="B10339" s="56" t="s">
        <v>5700</v>
      </c>
      <c r="C10339" s="56" t="s">
        <v>1263</v>
      </c>
      <c r="D10339" s="57" t="s">
        <v>5767</v>
      </c>
      <c r="E10339" s="72" t="s">
        <v>5744</v>
      </c>
      <c r="F10339" s="56" t="s">
        <v>5700</v>
      </c>
    </row>
    <row r="10340" spans="1:6" x14ac:dyDescent="0.25">
      <c r="A10340" s="56" t="s">
        <v>999</v>
      </c>
      <c r="B10340" s="56" t="s">
        <v>5700</v>
      </c>
      <c r="C10340" s="56" t="s">
        <v>1263</v>
      </c>
      <c r="D10340" s="57" t="s">
        <v>5767</v>
      </c>
      <c r="E10340" s="72" t="s">
        <v>5744</v>
      </c>
      <c r="F10340" s="56" t="s">
        <v>5700</v>
      </c>
    </row>
    <row r="10341" spans="1:6" x14ac:dyDescent="0.25">
      <c r="A10341" s="56" t="s">
        <v>1001</v>
      </c>
      <c r="B10341" s="56" t="s">
        <v>5700</v>
      </c>
      <c r="C10341" s="56" t="s">
        <v>1263</v>
      </c>
      <c r="D10341" s="57" t="s">
        <v>5767</v>
      </c>
      <c r="E10341" s="72" t="s">
        <v>5744</v>
      </c>
      <c r="F10341" s="56" t="s">
        <v>5700</v>
      </c>
    </row>
    <row r="10342" spans="1:6" x14ac:dyDescent="0.25">
      <c r="A10342" s="56" t="s">
        <v>1002</v>
      </c>
      <c r="B10342" s="56" t="s">
        <v>5700</v>
      </c>
      <c r="C10342" s="56" t="s">
        <v>1263</v>
      </c>
      <c r="D10342" s="57" t="s">
        <v>5767</v>
      </c>
      <c r="E10342" s="72" t="s">
        <v>5744</v>
      </c>
      <c r="F10342" s="56" t="s">
        <v>5700</v>
      </c>
    </row>
    <row r="10343" spans="1:6" x14ac:dyDescent="0.25">
      <c r="A10343" s="56" t="s">
        <v>898</v>
      </c>
      <c r="B10343" s="56" t="s">
        <v>5700</v>
      </c>
      <c r="C10343" s="56" t="s">
        <v>1263</v>
      </c>
      <c r="D10343" s="57" t="s">
        <v>5767</v>
      </c>
      <c r="E10343" s="72" t="s">
        <v>5744</v>
      </c>
      <c r="F10343" s="56" t="s">
        <v>5700</v>
      </c>
    </row>
    <row r="10344" spans="1:6" x14ac:dyDescent="0.25">
      <c r="A10344" s="56" t="s">
        <v>843</v>
      </c>
      <c r="B10344" s="56" t="s">
        <v>5700</v>
      </c>
      <c r="C10344" s="56" t="s">
        <v>1263</v>
      </c>
      <c r="D10344" s="57" t="s">
        <v>5767</v>
      </c>
      <c r="E10344" s="72" t="s">
        <v>5744</v>
      </c>
      <c r="F10344" s="56" t="s">
        <v>5700</v>
      </c>
    </row>
    <row r="10345" spans="1:6" x14ac:dyDescent="0.25">
      <c r="A10345" s="56" t="s">
        <v>652</v>
      </c>
      <c r="B10345" s="56" t="s">
        <v>5700</v>
      </c>
      <c r="C10345" s="56" t="s">
        <v>1263</v>
      </c>
      <c r="D10345" s="57" t="s">
        <v>5767</v>
      </c>
      <c r="E10345" s="72" t="s">
        <v>5744</v>
      </c>
      <c r="F10345" s="56" t="s">
        <v>5700</v>
      </c>
    </row>
    <row r="10346" spans="1:6" x14ac:dyDescent="0.25">
      <c r="A10346" s="56" t="s">
        <v>1120</v>
      </c>
      <c r="B10346" s="56" t="s">
        <v>5700</v>
      </c>
      <c r="C10346" s="56" t="s">
        <v>1263</v>
      </c>
      <c r="D10346" s="57" t="s">
        <v>5767</v>
      </c>
      <c r="E10346" s="72" t="s">
        <v>5744</v>
      </c>
      <c r="F10346" s="56" t="s">
        <v>5700</v>
      </c>
    </row>
    <row r="10347" spans="1:6" x14ac:dyDescent="0.25">
      <c r="A10347" s="56" t="s">
        <v>938</v>
      </c>
      <c r="B10347" s="56" t="s">
        <v>5700</v>
      </c>
      <c r="C10347" s="56" t="s">
        <v>1263</v>
      </c>
      <c r="D10347" s="57" t="s">
        <v>5767</v>
      </c>
      <c r="E10347" s="72" t="s">
        <v>5744</v>
      </c>
      <c r="F10347" s="56" t="s">
        <v>5700</v>
      </c>
    </row>
    <row r="10348" spans="1:6" x14ac:dyDescent="0.25">
      <c r="A10348" s="56" t="s">
        <v>3823</v>
      </c>
      <c r="B10348" s="56" t="s">
        <v>5700</v>
      </c>
      <c r="C10348" s="56" t="s">
        <v>1263</v>
      </c>
      <c r="D10348" s="57" t="s">
        <v>5767</v>
      </c>
      <c r="E10348" s="72" t="s">
        <v>5744</v>
      </c>
      <c r="F10348" s="56" t="s">
        <v>5700</v>
      </c>
    </row>
    <row r="10349" spans="1:6" x14ac:dyDescent="0.25">
      <c r="A10349" s="56" t="s">
        <v>3400</v>
      </c>
      <c r="B10349" s="56" t="s">
        <v>5700</v>
      </c>
      <c r="C10349" s="56" t="s">
        <v>1263</v>
      </c>
      <c r="D10349" s="57" t="s">
        <v>5767</v>
      </c>
      <c r="E10349" s="72" t="s">
        <v>5744</v>
      </c>
      <c r="F10349" s="56" t="s">
        <v>5700</v>
      </c>
    </row>
    <row r="10350" spans="1:6" x14ac:dyDescent="0.25">
      <c r="A10350" s="56" t="s">
        <v>819</v>
      </c>
      <c r="B10350" s="56" t="s">
        <v>5700</v>
      </c>
      <c r="C10350" s="56" t="s">
        <v>1263</v>
      </c>
      <c r="D10350" s="57" t="s">
        <v>5767</v>
      </c>
      <c r="E10350" s="72" t="s">
        <v>5744</v>
      </c>
      <c r="F10350" s="56" t="s">
        <v>5700</v>
      </c>
    </row>
    <row r="10351" spans="1:6" x14ac:dyDescent="0.25">
      <c r="A10351" s="56" t="s">
        <v>3653</v>
      </c>
      <c r="B10351" s="56" t="s">
        <v>5700</v>
      </c>
      <c r="C10351" s="56" t="s">
        <v>1263</v>
      </c>
      <c r="D10351" s="57" t="s">
        <v>5767</v>
      </c>
      <c r="E10351" s="72" t="s">
        <v>5744</v>
      </c>
      <c r="F10351" s="56" t="s">
        <v>5700</v>
      </c>
    </row>
    <row r="10352" spans="1:6" x14ac:dyDescent="0.25">
      <c r="A10352" s="56" t="s">
        <v>940</v>
      </c>
      <c r="B10352" s="56" t="s">
        <v>5700</v>
      </c>
      <c r="C10352" s="56" t="s">
        <v>1263</v>
      </c>
      <c r="D10352" s="57" t="s">
        <v>5767</v>
      </c>
      <c r="E10352" s="72" t="s">
        <v>5744</v>
      </c>
      <c r="F10352" s="56" t="s">
        <v>5700</v>
      </c>
    </row>
    <row r="10353" spans="1:6" x14ac:dyDescent="0.25">
      <c r="A10353" s="56" t="s">
        <v>875</v>
      </c>
      <c r="B10353" s="56" t="s">
        <v>5700</v>
      </c>
      <c r="C10353" s="56" t="s">
        <v>1263</v>
      </c>
      <c r="D10353" s="57" t="s">
        <v>5767</v>
      </c>
      <c r="E10353" s="72" t="s">
        <v>5744</v>
      </c>
      <c r="F10353" s="56" t="s">
        <v>5700</v>
      </c>
    </row>
    <row r="10354" spans="1:6" x14ac:dyDescent="0.25">
      <c r="A10354" s="56" t="s">
        <v>821</v>
      </c>
      <c r="B10354" s="56" t="s">
        <v>5700</v>
      </c>
      <c r="C10354" s="56" t="s">
        <v>1263</v>
      </c>
      <c r="D10354" s="57" t="s">
        <v>5767</v>
      </c>
      <c r="E10354" s="72" t="s">
        <v>5744</v>
      </c>
      <c r="F10354" s="56" t="s">
        <v>5700</v>
      </c>
    </row>
    <row r="10355" spans="1:6" x14ac:dyDescent="0.25">
      <c r="A10355" s="56" t="s">
        <v>974</v>
      </c>
      <c r="B10355" s="56" t="s">
        <v>5700</v>
      </c>
      <c r="C10355" s="56" t="s">
        <v>1263</v>
      </c>
      <c r="D10355" s="57" t="s">
        <v>5767</v>
      </c>
      <c r="E10355" s="72" t="s">
        <v>5744</v>
      </c>
      <c r="F10355" s="56" t="s">
        <v>5700</v>
      </c>
    </row>
    <row r="10356" spans="1:6" x14ac:dyDescent="0.25">
      <c r="A10356" s="56" t="s">
        <v>3633</v>
      </c>
      <c r="B10356" s="56" t="s">
        <v>5700</v>
      </c>
      <c r="C10356" s="56" t="s">
        <v>1263</v>
      </c>
      <c r="D10356" s="57" t="s">
        <v>5767</v>
      </c>
      <c r="E10356" s="72" t="s">
        <v>5744</v>
      </c>
      <c r="F10356" s="56" t="s">
        <v>5700</v>
      </c>
    </row>
    <row r="10357" spans="1:6" x14ac:dyDescent="0.25">
      <c r="A10357" s="56" t="s">
        <v>570</v>
      </c>
      <c r="B10357" s="56" t="s">
        <v>5700</v>
      </c>
      <c r="C10357" s="56" t="s">
        <v>1263</v>
      </c>
      <c r="D10357" s="57" t="s">
        <v>5767</v>
      </c>
      <c r="E10357" s="72" t="s">
        <v>5744</v>
      </c>
      <c r="F10357" s="56" t="s">
        <v>5700</v>
      </c>
    </row>
    <row r="10358" spans="1:6" x14ac:dyDescent="0.25">
      <c r="A10358" s="56" t="s">
        <v>850</v>
      </c>
      <c r="B10358" s="56" t="s">
        <v>5700</v>
      </c>
      <c r="C10358" s="56" t="s">
        <v>1263</v>
      </c>
      <c r="D10358" s="57" t="s">
        <v>5767</v>
      </c>
      <c r="E10358" s="72" t="s">
        <v>5744</v>
      </c>
      <c r="F10358" s="56" t="s">
        <v>5700</v>
      </c>
    </row>
    <row r="10359" spans="1:6" x14ac:dyDescent="0.25">
      <c r="A10359" s="56" t="s">
        <v>1019</v>
      </c>
      <c r="B10359" s="56" t="s">
        <v>5700</v>
      </c>
      <c r="C10359" s="56" t="s">
        <v>1263</v>
      </c>
      <c r="D10359" s="57" t="s">
        <v>5767</v>
      </c>
      <c r="E10359" s="72" t="s">
        <v>5744</v>
      </c>
      <c r="F10359" s="56" t="s">
        <v>5700</v>
      </c>
    </row>
    <row r="10360" spans="1:6" x14ac:dyDescent="0.25">
      <c r="A10360" s="56" t="s">
        <v>851</v>
      </c>
      <c r="B10360" s="56" t="s">
        <v>5700</v>
      </c>
      <c r="C10360" s="56" t="s">
        <v>1263</v>
      </c>
      <c r="D10360" s="57" t="s">
        <v>5767</v>
      </c>
      <c r="E10360" s="72" t="s">
        <v>5744</v>
      </c>
      <c r="F10360" s="56" t="s">
        <v>5700</v>
      </c>
    </row>
    <row r="10361" spans="1:6" x14ac:dyDescent="0.25">
      <c r="A10361" s="56" t="s">
        <v>779</v>
      </c>
      <c r="B10361" s="56" t="s">
        <v>5700</v>
      </c>
      <c r="C10361" s="56" t="s">
        <v>1263</v>
      </c>
      <c r="D10361" s="57" t="s">
        <v>5767</v>
      </c>
      <c r="E10361" s="72" t="s">
        <v>5744</v>
      </c>
      <c r="F10361" s="56" t="s">
        <v>5700</v>
      </c>
    </row>
    <row r="10362" spans="1:6" x14ac:dyDescent="0.25">
      <c r="A10362" s="56" t="s">
        <v>3807</v>
      </c>
      <c r="B10362" s="56" t="s">
        <v>5701</v>
      </c>
      <c r="C10362" s="56" t="s">
        <v>5775</v>
      </c>
      <c r="D10362" s="57" t="s">
        <v>5767</v>
      </c>
      <c r="E10362" s="72" t="s">
        <v>5744</v>
      </c>
      <c r="F10362" s="56" t="s">
        <v>5701</v>
      </c>
    </row>
    <row r="10363" spans="1:6" x14ac:dyDescent="0.25">
      <c r="A10363" s="56" t="s">
        <v>3375</v>
      </c>
      <c r="B10363" s="56" t="s">
        <v>5701</v>
      </c>
      <c r="C10363" s="56" t="s">
        <v>5775</v>
      </c>
      <c r="D10363" s="57" t="s">
        <v>5767</v>
      </c>
      <c r="E10363" s="72" t="s">
        <v>5744</v>
      </c>
      <c r="F10363" s="56" t="s">
        <v>5701</v>
      </c>
    </row>
    <row r="10364" spans="1:6" x14ac:dyDescent="0.25">
      <c r="A10364" s="56" t="s">
        <v>3582</v>
      </c>
      <c r="B10364" s="56" t="s">
        <v>5701</v>
      </c>
      <c r="C10364" s="56" t="s">
        <v>5775</v>
      </c>
      <c r="D10364" s="57" t="s">
        <v>5767</v>
      </c>
      <c r="E10364" s="72" t="s">
        <v>5744</v>
      </c>
      <c r="F10364" s="56" t="s">
        <v>5701</v>
      </c>
    </row>
    <row r="10365" spans="1:6" x14ac:dyDescent="0.25">
      <c r="A10365" s="56" t="s">
        <v>3404</v>
      </c>
      <c r="B10365" s="56" t="s">
        <v>5701</v>
      </c>
      <c r="C10365" s="56" t="s">
        <v>5775</v>
      </c>
      <c r="D10365" s="57" t="s">
        <v>5767</v>
      </c>
      <c r="E10365" s="72" t="s">
        <v>5744</v>
      </c>
      <c r="F10365" s="56" t="s">
        <v>5701</v>
      </c>
    </row>
    <row r="10366" spans="1:6" x14ac:dyDescent="0.25">
      <c r="A10366" s="56" t="s">
        <v>3617</v>
      </c>
      <c r="B10366" s="56" t="s">
        <v>5701</v>
      </c>
      <c r="C10366" s="56" t="s">
        <v>5775</v>
      </c>
      <c r="D10366" s="57" t="s">
        <v>5767</v>
      </c>
      <c r="E10366" s="72" t="s">
        <v>5744</v>
      </c>
      <c r="F10366" s="56" t="s">
        <v>5701</v>
      </c>
    </row>
    <row r="10367" spans="1:6" x14ac:dyDescent="0.25">
      <c r="A10367" s="56" t="s">
        <v>800</v>
      </c>
      <c r="B10367" s="56" t="s">
        <v>5701</v>
      </c>
      <c r="C10367" s="56" t="s">
        <v>5775</v>
      </c>
      <c r="D10367" s="57" t="s">
        <v>5767</v>
      </c>
      <c r="E10367" s="72" t="s">
        <v>5744</v>
      </c>
      <c r="F10367" s="56" t="s">
        <v>5701</v>
      </c>
    </row>
    <row r="10368" spans="1:6" x14ac:dyDescent="0.25">
      <c r="A10368" s="56" t="s">
        <v>827</v>
      </c>
      <c r="B10368" s="56" t="s">
        <v>5701</v>
      </c>
      <c r="C10368" s="56" t="s">
        <v>5775</v>
      </c>
      <c r="D10368" s="57" t="s">
        <v>5767</v>
      </c>
      <c r="E10368" s="72" t="s">
        <v>5744</v>
      </c>
      <c r="F10368" s="56" t="s">
        <v>5701</v>
      </c>
    </row>
    <row r="10369" spans="1:6" x14ac:dyDescent="0.25">
      <c r="A10369" s="56" t="s">
        <v>3586</v>
      </c>
      <c r="B10369" s="56" t="s">
        <v>5701</v>
      </c>
      <c r="C10369" s="56" t="s">
        <v>5775</v>
      </c>
      <c r="D10369" s="57" t="s">
        <v>5767</v>
      </c>
      <c r="E10369" s="72" t="s">
        <v>5744</v>
      </c>
      <c r="F10369" s="56" t="s">
        <v>5701</v>
      </c>
    </row>
    <row r="10370" spans="1:6" x14ac:dyDescent="0.25">
      <c r="A10370" s="56" t="s">
        <v>758</v>
      </c>
      <c r="B10370" s="56" t="s">
        <v>5701</v>
      </c>
      <c r="C10370" s="56" t="s">
        <v>5775</v>
      </c>
      <c r="D10370" s="57" t="s">
        <v>5767</v>
      </c>
      <c r="E10370" s="72" t="s">
        <v>5744</v>
      </c>
      <c r="F10370" s="56" t="s">
        <v>5701</v>
      </c>
    </row>
    <row r="10371" spans="1:6" x14ac:dyDescent="0.25">
      <c r="A10371" s="56" t="s">
        <v>3407</v>
      </c>
      <c r="B10371" s="56" t="s">
        <v>5701</v>
      </c>
      <c r="C10371" s="56" t="s">
        <v>5775</v>
      </c>
      <c r="D10371" s="57" t="s">
        <v>5767</v>
      </c>
      <c r="E10371" s="72" t="s">
        <v>5744</v>
      </c>
      <c r="F10371" s="56" t="s">
        <v>5701</v>
      </c>
    </row>
    <row r="10372" spans="1:6" x14ac:dyDescent="0.25">
      <c r="A10372" s="56" t="s">
        <v>3619</v>
      </c>
      <c r="B10372" s="56" t="s">
        <v>5701</v>
      </c>
      <c r="C10372" s="56" t="s">
        <v>5775</v>
      </c>
      <c r="D10372" s="57" t="s">
        <v>5767</v>
      </c>
      <c r="E10372" s="72" t="s">
        <v>5744</v>
      </c>
      <c r="F10372" s="56" t="s">
        <v>5701</v>
      </c>
    </row>
    <row r="10373" spans="1:6" x14ac:dyDescent="0.25">
      <c r="A10373" s="56" t="s">
        <v>982</v>
      </c>
      <c r="B10373" s="56" t="s">
        <v>5701</v>
      </c>
      <c r="C10373" s="56" t="s">
        <v>5775</v>
      </c>
      <c r="D10373" s="57" t="s">
        <v>5767</v>
      </c>
      <c r="E10373" s="72" t="s">
        <v>5744</v>
      </c>
      <c r="F10373" s="56" t="s">
        <v>5701</v>
      </c>
    </row>
    <row r="10374" spans="1:6" x14ac:dyDescent="0.25">
      <c r="A10374" s="56" t="s">
        <v>3621</v>
      </c>
      <c r="B10374" s="56" t="s">
        <v>5701</v>
      </c>
      <c r="C10374" s="56" t="s">
        <v>5775</v>
      </c>
      <c r="D10374" s="57" t="s">
        <v>5767</v>
      </c>
      <c r="E10374" s="72" t="s">
        <v>5744</v>
      </c>
      <c r="F10374" s="56" t="s">
        <v>5701</v>
      </c>
    </row>
    <row r="10375" spans="1:6" x14ac:dyDescent="0.25">
      <c r="A10375" s="56" t="s">
        <v>3588</v>
      </c>
      <c r="B10375" s="56" t="s">
        <v>5701</v>
      </c>
      <c r="C10375" s="56" t="s">
        <v>5775</v>
      </c>
      <c r="D10375" s="57" t="s">
        <v>5767</v>
      </c>
      <c r="E10375" s="72" t="s">
        <v>5744</v>
      </c>
      <c r="F10375" s="56" t="s">
        <v>5701</v>
      </c>
    </row>
    <row r="10376" spans="1:6" x14ac:dyDescent="0.25">
      <c r="A10376" s="56" t="s">
        <v>983</v>
      </c>
      <c r="B10376" s="56" t="s">
        <v>5701</v>
      </c>
      <c r="C10376" s="56" t="s">
        <v>5775</v>
      </c>
      <c r="D10376" s="57" t="s">
        <v>5767</v>
      </c>
      <c r="E10376" s="72" t="s">
        <v>5744</v>
      </c>
      <c r="F10376" s="56" t="s">
        <v>5701</v>
      </c>
    </row>
    <row r="10377" spans="1:6" x14ac:dyDescent="0.25">
      <c r="A10377" s="56" t="s">
        <v>881</v>
      </c>
      <c r="B10377" s="56" t="s">
        <v>5701</v>
      </c>
      <c r="C10377" s="56" t="s">
        <v>5775</v>
      </c>
      <c r="D10377" s="57" t="s">
        <v>5767</v>
      </c>
      <c r="E10377" s="72" t="s">
        <v>5744</v>
      </c>
      <c r="F10377" s="56" t="s">
        <v>5701</v>
      </c>
    </row>
    <row r="10378" spans="1:6" x14ac:dyDescent="0.25">
      <c r="A10378" s="56" t="s">
        <v>3410</v>
      </c>
      <c r="B10378" s="56" t="s">
        <v>5701</v>
      </c>
      <c r="C10378" s="56" t="s">
        <v>5775</v>
      </c>
      <c r="D10378" s="57" t="s">
        <v>5767</v>
      </c>
      <c r="E10378" s="72" t="s">
        <v>5744</v>
      </c>
      <c r="F10378" s="56" t="s">
        <v>5701</v>
      </c>
    </row>
    <row r="10379" spans="1:6" x14ac:dyDescent="0.25">
      <c r="A10379" s="56" t="s">
        <v>884</v>
      </c>
      <c r="B10379" s="56" t="s">
        <v>5701</v>
      </c>
      <c r="C10379" s="56" t="s">
        <v>5775</v>
      </c>
      <c r="D10379" s="57" t="s">
        <v>5767</v>
      </c>
      <c r="E10379" s="72" t="s">
        <v>5744</v>
      </c>
      <c r="F10379" s="56" t="s">
        <v>5701</v>
      </c>
    </row>
    <row r="10380" spans="1:6" x14ac:dyDescent="0.25">
      <c r="A10380" s="56" t="s">
        <v>3624</v>
      </c>
      <c r="B10380" s="56" t="s">
        <v>5701</v>
      </c>
      <c r="C10380" s="56" t="s">
        <v>5775</v>
      </c>
      <c r="D10380" s="57" t="s">
        <v>5767</v>
      </c>
      <c r="E10380" s="72" t="s">
        <v>5744</v>
      </c>
      <c r="F10380" s="56" t="s">
        <v>5701</v>
      </c>
    </row>
    <row r="10381" spans="1:6" x14ac:dyDescent="0.25">
      <c r="A10381" s="56" t="s">
        <v>885</v>
      </c>
      <c r="B10381" s="56" t="s">
        <v>5701</v>
      </c>
      <c r="C10381" s="56" t="s">
        <v>5775</v>
      </c>
      <c r="D10381" s="57" t="s">
        <v>5767</v>
      </c>
      <c r="E10381" s="72" t="s">
        <v>5744</v>
      </c>
      <c r="F10381" s="56" t="s">
        <v>5701</v>
      </c>
    </row>
    <row r="10382" spans="1:6" x14ac:dyDescent="0.25">
      <c r="A10382" s="56" t="s">
        <v>3413</v>
      </c>
      <c r="B10382" s="56" t="s">
        <v>5701</v>
      </c>
      <c r="C10382" s="56" t="s">
        <v>5775</v>
      </c>
      <c r="D10382" s="57" t="s">
        <v>5767</v>
      </c>
      <c r="E10382" s="72" t="s">
        <v>5744</v>
      </c>
      <c r="F10382" s="56" t="s">
        <v>5701</v>
      </c>
    </row>
    <row r="10383" spans="1:6" x14ac:dyDescent="0.25">
      <c r="A10383" s="56" t="s">
        <v>956</v>
      </c>
      <c r="B10383" s="56" t="s">
        <v>5701</v>
      </c>
      <c r="C10383" s="56" t="s">
        <v>5775</v>
      </c>
      <c r="D10383" s="57" t="s">
        <v>5767</v>
      </c>
      <c r="E10383" s="72" t="s">
        <v>5744</v>
      </c>
      <c r="F10383" s="56" t="s">
        <v>5701</v>
      </c>
    </row>
    <row r="10384" spans="1:6" x14ac:dyDescent="0.25">
      <c r="A10384" s="56" t="s">
        <v>3592</v>
      </c>
      <c r="B10384" s="56" t="s">
        <v>5701</v>
      </c>
      <c r="C10384" s="56" t="s">
        <v>5775</v>
      </c>
      <c r="D10384" s="57" t="s">
        <v>5767</v>
      </c>
      <c r="E10384" s="72" t="s">
        <v>5744</v>
      </c>
      <c r="F10384" s="56" t="s">
        <v>5701</v>
      </c>
    </row>
    <row r="10385" spans="1:6" x14ac:dyDescent="0.25">
      <c r="A10385" s="56" t="s">
        <v>3593</v>
      </c>
      <c r="B10385" s="56" t="s">
        <v>5701</v>
      </c>
      <c r="C10385" s="56" t="s">
        <v>5775</v>
      </c>
      <c r="D10385" s="57" t="s">
        <v>5767</v>
      </c>
      <c r="E10385" s="72" t="s">
        <v>5744</v>
      </c>
      <c r="F10385" s="56" t="s">
        <v>5701</v>
      </c>
    </row>
    <row r="10386" spans="1:6" x14ac:dyDescent="0.25">
      <c r="A10386" s="56" t="s">
        <v>990</v>
      </c>
      <c r="B10386" s="56" t="s">
        <v>5701</v>
      </c>
      <c r="C10386" s="56" t="s">
        <v>5775</v>
      </c>
      <c r="D10386" s="57" t="s">
        <v>5767</v>
      </c>
      <c r="E10386" s="72" t="s">
        <v>5744</v>
      </c>
      <c r="F10386" s="56" t="s">
        <v>5701</v>
      </c>
    </row>
    <row r="10387" spans="1:6" x14ac:dyDescent="0.25">
      <c r="A10387" s="56" t="s">
        <v>808</v>
      </c>
      <c r="B10387" s="56" t="s">
        <v>5701</v>
      </c>
      <c r="C10387" s="56" t="s">
        <v>5775</v>
      </c>
      <c r="D10387" s="57" t="s">
        <v>5767</v>
      </c>
      <c r="E10387" s="72" t="s">
        <v>5744</v>
      </c>
      <c r="F10387" s="56" t="s">
        <v>5701</v>
      </c>
    </row>
    <row r="10388" spans="1:6" x14ac:dyDescent="0.25">
      <c r="A10388" s="56" t="s">
        <v>3391</v>
      </c>
      <c r="B10388" s="56" t="s">
        <v>5701</v>
      </c>
      <c r="C10388" s="56" t="s">
        <v>5775</v>
      </c>
      <c r="D10388" s="57" t="s">
        <v>5767</v>
      </c>
      <c r="E10388" s="72" t="s">
        <v>5744</v>
      </c>
      <c r="F10388" s="56" t="s">
        <v>5701</v>
      </c>
    </row>
    <row r="10389" spans="1:6" x14ac:dyDescent="0.25">
      <c r="A10389" s="56" t="s">
        <v>5608</v>
      </c>
      <c r="B10389" s="56" t="s">
        <v>5701</v>
      </c>
      <c r="C10389" s="56" t="s">
        <v>5775</v>
      </c>
      <c r="D10389" s="57" t="s">
        <v>5767</v>
      </c>
      <c r="E10389" s="72" t="s">
        <v>5744</v>
      </c>
      <c r="F10389" s="56" t="s">
        <v>5701</v>
      </c>
    </row>
    <row r="10390" spans="1:6" x14ac:dyDescent="0.25">
      <c r="A10390" s="56" t="s">
        <v>861</v>
      </c>
      <c r="B10390" s="56" t="s">
        <v>5701</v>
      </c>
      <c r="C10390" s="56" t="s">
        <v>5775</v>
      </c>
      <c r="D10390" s="57" t="s">
        <v>5767</v>
      </c>
      <c r="E10390" s="72" t="s">
        <v>5744</v>
      </c>
      <c r="F10390" s="56" t="s">
        <v>5701</v>
      </c>
    </row>
    <row r="10391" spans="1:6" x14ac:dyDescent="0.25">
      <c r="A10391" s="56" t="s">
        <v>960</v>
      </c>
      <c r="B10391" s="56" t="s">
        <v>5701</v>
      </c>
      <c r="C10391" s="56" t="s">
        <v>169</v>
      </c>
      <c r="D10391" s="57" t="s">
        <v>5767</v>
      </c>
      <c r="E10391" s="72" t="s">
        <v>5744</v>
      </c>
      <c r="F10391" s="56" t="s">
        <v>5701</v>
      </c>
    </row>
    <row r="10392" spans="1:6" x14ac:dyDescent="0.25">
      <c r="A10392" s="56" t="s">
        <v>892</v>
      </c>
      <c r="B10392" s="56" t="s">
        <v>5701</v>
      </c>
      <c r="C10392" s="56" t="s">
        <v>169</v>
      </c>
      <c r="D10392" s="57" t="s">
        <v>5767</v>
      </c>
      <c r="E10392" s="72" t="s">
        <v>5744</v>
      </c>
      <c r="F10392" s="56" t="s">
        <v>5701</v>
      </c>
    </row>
    <row r="10393" spans="1:6" x14ac:dyDescent="0.25">
      <c r="A10393" s="56" t="s">
        <v>3817</v>
      </c>
      <c r="B10393" s="56" t="s">
        <v>5701</v>
      </c>
      <c r="C10393" s="56" t="s">
        <v>169</v>
      </c>
      <c r="D10393" s="57" t="s">
        <v>5767</v>
      </c>
      <c r="E10393" s="72" t="s">
        <v>5744</v>
      </c>
      <c r="F10393" s="56" t="s">
        <v>5701</v>
      </c>
    </row>
    <row r="10394" spans="1:6" x14ac:dyDescent="0.25">
      <c r="A10394" s="56" t="s">
        <v>3392</v>
      </c>
      <c r="B10394" s="56" t="s">
        <v>5701</v>
      </c>
      <c r="C10394" s="56" t="s">
        <v>169</v>
      </c>
      <c r="D10394" s="57" t="s">
        <v>5767</v>
      </c>
      <c r="E10394" s="72" t="s">
        <v>5744</v>
      </c>
      <c r="F10394" s="56" t="s">
        <v>5701</v>
      </c>
    </row>
    <row r="10395" spans="1:6" x14ac:dyDescent="0.25">
      <c r="A10395" s="56" t="s">
        <v>4053</v>
      </c>
      <c r="B10395" s="56" t="s">
        <v>5701</v>
      </c>
      <c r="C10395" s="56" t="s">
        <v>169</v>
      </c>
      <c r="D10395" s="57" t="s">
        <v>5767</v>
      </c>
      <c r="E10395" s="72" t="s">
        <v>5744</v>
      </c>
      <c r="F10395" s="56" t="s">
        <v>5701</v>
      </c>
    </row>
    <row r="10396" spans="1:6" x14ac:dyDescent="0.25">
      <c r="A10396" s="56" t="s">
        <v>3419</v>
      </c>
      <c r="B10396" s="56" t="s">
        <v>5701</v>
      </c>
      <c r="C10396" s="56" t="s">
        <v>169</v>
      </c>
      <c r="D10396" s="57" t="s">
        <v>5767</v>
      </c>
      <c r="E10396" s="72" t="s">
        <v>5744</v>
      </c>
      <c r="F10396" s="56" t="s">
        <v>5701</v>
      </c>
    </row>
    <row r="10397" spans="1:6" x14ac:dyDescent="0.25">
      <c r="A10397" s="56" t="s">
        <v>3596</v>
      </c>
      <c r="B10397" s="56" t="s">
        <v>5701</v>
      </c>
      <c r="C10397" s="56" t="s">
        <v>169</v>
      </c>
      <c r="D10397" s="57" t="s">
        <v>5767</v>
      </c>
      <c r="E10397" s="72" t="s">
        <v>5744</v>
      </c>
      <c r="F10397" s="56" t="s">
        <v>5701</v>
      </c>
    </row>
    <row r="10398" spans="1:6" x14ac:dyDescent="0.25">
      <c r="A10398" s="56" t="s">
        <v>3422</v>
      </c>
      <c r="B10398" s="56" t="s">
        <v>5701</v>
      </c>
      <c r="C10398" s="56" t="s">
        <v>169</v>
      </c>
      <c r="D10398" s="57" t="s">
        <v>5767</v>
      </c>
      <c r="E10398" s="72" t="s">
        <v>5744</v>
      </c>
      <c r="F10398" s="56" t="s">
        <v>5701</v>
      </c>
    </row>
    <row r="10399" spans="1:6" x14ac:dyDescent="0.25">
      <c r="A10399" s="56" t="s">
        <v>929</v>
      </c>
      <c r="B10399" s="56" t="s">
        <v>5701</v>
      </c>
      <c r="C10399" s="56" t="s">
        <v>169</v>
      </c>
      <c r="D10399" s="57" t="s">
        <v>5767</v>
      </c>
      <c r="E10399" s="72" t="s">
        <v>5744</v>
      </c>
      <c r="F10399" s="56" t="s">
        <v>5701</v>
      </c>
    </row>
    <row r="10400" spans="1:6" x14ac:dyDescent="0.25">
      <c r="A10400" s="56" t="s">
        <v>3600</v>
      </c>
      <c r="B10400" s="56" t="s">
        <v>5701</v>
      </c>
      <c r="C10400" s="56" t="s">
        <v>169</v>
      </c>
      <c r="D10400" s="57" t="s">
        <v>5767</v>
      </c>
      <c r="E10400" s="72" t="s">
        <v>5744</v>
      </c>
      <c r="F10400" s="56" t="s">
        <v>5701</v>
      </c>
    </row>
    <row r="10401" spans="1:6" x14ac:dyDescent="0.25">
      <c r="A10401" s="56" t="s">
        <v>3423</v>
      </c>
      <c r="B10401" s="56" t="s">
        <v>5701</v>
      </c>
      <c r="C10401" s="56" t="s">
        <v>169</v>
      </c>
      <c r="D10401" s="57" t="s">
        <v>5767</v>
      </c>
      <c r="E10401" s="72" t="s">
        <v>5744</v>
      </c>
      <c r="F10401" s="56" t="s">
        <v>5701</v>
      </c>
    </row>
    <row r="10402" spans="1:6" x14ac:dyDescent="0.25">
      <c r="A10402" s="56" t="s">
        <v>1000</v>
      </c>
      <c r="B10402" s="56" t="s">
        <v>5701</v>
      </c>
      <c r="C10402" s="56" t="s">
        <v>169</v>
      </c>
      <c r="D10402" s="57" t="s">
        <v>5767</v>
      </c>
      <c r="E10402" s="72" t="s">
        <v>5744</v>
      </c>
      <c r="F10402" s="56" t="s">
        <v>5701</v>
      </c>
    </row>
    <row r="10403" spans="1:6" x14ac:dyDescent="0.25">
      <c r="A10403" s="56" t="s">
        <v>3395</v>
      </c>
      <c r="B10403" s="56" t="s">
        <v>5701</v>
      </c>
      <c r="C10403" s="56" t="s">
        <v>169</v>
      </c>
      <c r="D10403" s="57" t="s">
        <v>5767</v>
      </c>
      <c r="E10403" s="72" t="s">
        <v>5744</v>
      </c>
      <c r="F10403" s="56" t="s">
        <v>5701</v>
      </c>
    </row>
    <row r="10404" spans="1:6" x14ac:dyDescent="0.25">
      <c r="A10404" s="56" t="s">
        <v>3821</v>
      </c>
      <c r="B10404" s="56" t="s">
        <v>5701</v>
      </c>
      <c r="C10404" s="56" t="s">
        <v>169</v>
      </c>
      <c r="D10404" s="57" t="s">
        <v>5767</v>
      </c>
      <c r="E10404" s="72" t="s">
        <v>5744</v>
      </c>
      <c r="F10404" s="56" t="s">
        <v>5701</v>
      </c>
    </row>
    <row r="10405" spans="1:6" x14ac:dyDescent="0.25">
      <c r="A10405" s="56" t="s">
        <v>869</v>
      </c>
      <c r="B10405" s="56" t="s">
        <v>5701</v>
      </c>
      <c r="C10405" s="56" t="s">
        <v>169</v>
      </c>
      <c r="D10405" s="57" t="s">
        <v>5767</v>
      </c>
      <c r="E10405" s="72" t="s">
        <v>5744</v>
      </c>
      <c r="F10405" s="56" t="s">
        <v>5701</v>
      </c>
    </row>
    <row r="10406" spans="1:6" x14ac:dyDescent="0.25">
      <c r="A10406" s="56" t="s">
        <v>1009</v>
      </c>
      <c r="B10406" s="56" t="s">
        <v>5701</v>
      </c>
      <c r="C10406" s="56" t="s">
        <v>169</v>
      </c>
      <c r="D10406" s="57" t="s">
        <v>5767</v>
      </c>
      <c r="E10406" s="72" t="s">
        <v>5744</v>
      </c>
      <c r="F10406" s="56" t="s">
        <v>5701</v>
      </c>
    </row>
    <row r="10407" spans="1:6" x14ac:dyDescent="0.25">
      <c r="A10407" s="56" t="s">
        <v>3399</v>
      </c>
      <c r="B10407" s="56" t="s">
        <v>5701</v>
      </c>
      <c r="C10407" s="56" t="s">
        <v>169</v>
      </c>
      <c r="D10407" s="57" t="s">
        <v>5767</v>
      </c>
      <c r="E10407" s="72" t="s">
        <v>5744</v>
      </c>
      <c r="F10407" s="56" t="s">
        <v>5701</v>
      </c>
    </row>
    <row r="10408" spans="1:6" x14ac:dyDescent="0.25">
      <c r="A10408" s="56" t="s">
        <v>3605</v>
      </c>
      <c r="B10408" s="56" t="s">
        <v>5701</v>
      </c>
      <c r="C10408" s="56" t="s">
        <v>169</v>
      </c>
      <c r="D10408" s="57" t="s">
        <v>5767</v>
      </c>
      <c r="E10408" s="72" t="s">
        <v>5744</v>
      </c>
      <c r="F10408" s="56" t="s">
        <v>5701</v>
      </c>
    </row>
    <row r="10409" spans="1:6" x14ac:dyDescent="0.25">
      <c r="A10409" s="56" t="s">
        <v>939</v>
      </c>
      <c r="B10409" s="56" t="s">
        <v>5701</v>
      </c>
      <c r="C10409" s="56" t="s">
        <v>169</v>
      </c>
      <c r="D10409" s="57" t="s">
        <v>5767</v>
      </c>
      <c r="E10409" s="72" t="s">
        <v>5744</v>
      </c>
      <c r="F10409" s="56" t="s">
        <v>5701</v>
      </c>
    </row>
    <row r="10410" spans="1:6" x14ac:dyDescent="0.25">
      <c r="A10410" s="56" t="s">
        <v>1011</v>
      </c>
      <c r="B10410" s="56" t="s">
        <v>5701</v>
      </c>
      <c r="C10410" s="56" t="s">
        <v>169</v>
      </c>
      <c r="D10410" s="57" t="s">
        <v>5767</v>
      </c>
      <c r="E10410" s="72" t="s">
        <v>5744</v>
      </c>
      <c r="F10410" s="56" t="s">
        <v>5701</v>
      </c>
    </row>
    <row r="10411" spans="1:6" x14ac:dyDescent="0.25">
      <c r="A10411" s="56" t="s">
        <v>1012</v>
      </c>
      <c r="B10411" s="56" t="s">
        <v>5701</v>
      </c>
      <c r="C10411" s="56" t="s">
        <v>169</v>
      </c>
      <c r="D10411" s="57" t="s">
        <v>5767</v>
      </c>
      <c r="E10411" s="72" t="s">
        <v>5744</v>
      </c>
      <c r="F10411" s="56" t="s">
        <v>5701</v>
      </c>
    </row>
    <row r="10412" spans="1:6" x14ac:dyDescent="0.25">
      <c r="A10412" s="56" t="s">
        <v>751</v>
      </c>
      <c r="B10412" s="56" t="s">
        <v>5701</v>
      </c>
      <c r="C10412" s="56" t="s">
        <v>169</v>
      </c>
      <c r="D10412" s="57" t="s">
        <v>5767</v>
      </c>
      <c r="E10412" s="72" t="s">
        <v>5744</v>
      </c>
      <c r="F10412" s="56" t="s">
        <v>5701</v>
      </c>
    </row>
    <row r="10413" spans="1:6" x14ac:dyDescent="0.25">
      <c r="A10413" s="56" t="s">
        <v>3824</v>
      </c>
      <c r="B10413" s="56" t="s">
        <v>5701</v>
      </c>
      <c r="C10413" s="56" t="s">
        <v>169</v>
      </c>
      <c r="D10413" s="57" t="s">
        <v>5767</v>
      </c>
      <c r="E10413" s="72" t="s">
        <v>5744</v>
      </c>
      <c r="F10413" s="56" t="s">
        <v>5701</v>
      </c>
    </row>
    <row r="10414" spans="1:6" x14ac:dyDescent="0.25">
      <c r="A10414" s="56" t="s">
        <v>3606</v>
      </c>
      <c r="B10414" s="56" t="s">
        <v>5701</v>
      </c>
      <c r="C10414" s="56" t="s">
        <v>169</v>
      </c>
      <c r="D10414" s="57" t="s">
        <v>5767</v>
      </c>
      <c r="E10414" s="72" t="s">
        <v>5744</v>
      </c>
      <c r="F10414" s="56" t="s">
        <v>5701</v>
      </c>
    </row>
    <row r="10415" spans="1:6" x14ac:dyDescent="0.25">
      <c r="A10415" s="56" t="s">
        <v>1014</v>
      </c>
      <c r="B10415" s="56" t="s">
        <v>5701</v>
      </c>
      <c r="C10415" s="56" t="s">
        <v>169</v>
      </c>
      <c r="D10415" s="57" t="s">
        <v>5767</v>
      </c>
      <c r="E10415" s="72" t="s">
        <v>5744</v>
      </c>
      <c r="F10415" s="56" t="s">
        <v>5701</v>
      </c>
    </row>
    <row r="10416" spans="1:6" x14ac:dyDescent="0.25">
      <c r="A10416" s="56" t="s">
        <v>942</v>
      </c>
      <c r="B10416" s="56" t="s">
        <v>5701</v>
      </c>
      <c r="C10416" s="56" t="s">
        <v>169</v>
      </c>
      <c r="D10416" s="57" t="s">
        <v>5767</v>
      </c>
      <c r="E10416" s="72" t="s">
        <v>5744</v>
      </c>
      <c r="F10416" s="56" t="s">
        <v>5701</v>
      </c>
    </row>
    <row r="10417" spans="1:6" x14ac:dyDescent="0.25">
      <c r="A10417" s="56" t="s">
        <v>1017</v>
      </c>
      <c r="B10417" s="56" t="s">
        <v>5701</v>
      </c>
      <c r="C10417" s="56" t="s">
        <v>169</v>
      </c>
      <c r="D10417" s="57" t="s">
        <v>5767</v>
      </c>
      <c r="E10417" s="72" t="s">
        <v>5744</v>
      </c>
      <c r="F10417" s="56" t="s">
        <v>5701</v>
      </c>
    </row>
    <row r="10418" spans="1:6" x14ac:dyDescent="0.25">
      <c r="A10418" s="56" t="s">
        <v>1018</v>
      </c>
      <c r="B10418" s="56" t="s">
        <v>5701</v>
      </c>
      <c r="C10418" s="56" t="s">
        <v>169</v>
      </c>
      <c r="D10418" s="57" t="s">
        <v>5767</v>
      </c>
      <c r="E10418" s="72" t="s">
        <v>5744</v>
      </c>
      <c r="F10418" s="56" t="s">
        <v>5701</v>
      </c>
    </row>
    <row r="10419" spans="1:6" x14ac:dyDescent="0.25">
      <c r="A10419" s="56" t="s">
        <v>4064</v>
      </c>
      <c r="B10419" s="56" t="s">
        <v>5701</v>
      </c>
      <c r="C10419" s="56" t="s">
        <v>169</v>
      </c>
      <c r="D10419" s="57" t="s">
        <v>5767</v>
      </c>
      <c r="E10419" s="72" t="s">
        <v>5744</v>
      </c>
      <c r="F10419" s="56" t="s">
        <v>5701</v>
      </c>
    </row>
    <row r="10420" spans="1:6" x14ac:dyDescent="0.25">
      <c r="A10420" s="56" t="s">
        <v>976</v>
      </c>
      <c r="B10420" s="56" t="s">
        <v>5702</v>
      </c>
      <c r="C10420" s="56" t="s">
        <v>5773</v>
      </c>
      <c r="D10420" s="57" t="s">
        <v>5767</v>
      </c>
      <c r="E10420" s="72" t="s">
        <v>5744</v>
      </c>
      <c r="F10420" s="56" t="s">
        <v>5702</v>
      </c>
    </row>
    <row r="10421" spans="1:6" x14ac:dyDescent="0.25">
      <c r="A10421" s="56" t="s">
        <v>3616</v>
      </c>
      <c r="B10421" s="56" t="s">
        <v>5702</v>
      </c>
      <c r="C10421" s="56" t="s">
        <v>5773</v>
      </c>
      <c r="D10421" s="57" t="s">
        <v>5767</v>
      </c>
      <c r="E10421" s="72" t="s">
        <v>5744</v>
      </c>
      <c r="F10421" s="56" t="s">
        <v>5702</v>
      </c>
    </row>
    <row r="10422" spans="1:6" x14ac:dyDescent="0.25">
      <c r="A10422" s="56" t="s">
        <v>3585</v>
      </c>
      <c r="B10422" s="56" t="s">
        <v>5702</v>
      </c>
      <c r="C10422" s="56" t="s">
        <v>5773</v>
      </c>
      <c r="D10422" s="57" t="s">
        <v>5767</v>
      </c>
      <c r="E10422" s="72" t="s">
        <v>5744</v>
      </c>
      <c r="F10422" s="56" t="s">
        <v>5702</v>
      </c>
    </row>
    <row r="10423" spans="1:6" x14ac:dyDescent="0.25">
      <c r="A10423" s="56" t="s">
        <v>829</v>
      </c>
      <c r="B10423" s="56" t="s">
        <v>5702</v>
      </c>
      <c r="C10423" s="56" t="s">
        <v>5773</v>
      </c>
      <c r="D10423" s="57" t="s">
        <v>5767</v>
      </c>
      <c r="E10423" s="72" t="s">
        <v>5744</v>
      </c>
      <c r="F10423" s="56" t="s">
        <v>5702</v>
      </c>
    </row>
    <row r="10424" spans="1:6" x14ac:dyDescent="0.25">
      <c r="A10424" s="56" t="s">
        <v>601</v>
      </c>
      <c r="B10424" s="56" t="s">
        <v>5702</v>
      </c>
      <c r="C10424" s="56" t="s">
        <v>5773</v>
      </c>
      <c r="D10424" s="57" t="s">
        <v>5767</v>
      </c>
      <c r="E10424" s="72" t="s">
        <v>5744</v>
      </c>
      <c r="F10424" s="56" t="s">
        <v>5702</v>
      </c>
    </row>
    <row r="10425" spans="1:6" x14ac:dyDescent="0.25">
      <c r="A10425" s="56" t="s">
        <v>3377</v>
      </c>
      <c r="B10425" s="56" t="s">
        <v>5702</v>
      </c>
      <c r="C10425" s="56" t="s">
        <v>5773</v>
      </c>
      <c r="D10425" s="57" t="s">
        <v>5767</v>
      </c>
      <c r="E10425" s="72" t="s">
        <v>5744</v>
      </c>
      <c r="F10425" s="56" t="s">
        <v>5702</v>
      </c>
    </row>
    <row r="10426" spans="1:6" x14ac:dyDescent="0.25">
      <c r="A10426" s="56" t="s">
        <v>286</v>
      </c>
      <c r="B10426" s="56" t="s">
        <v>5702</v>
      </c>
      <c r="C10426" s="56" t="s">
        <v>5773</v>
      </c>
      <c r="D10426" s="57" t="s">
        <v>5767</v>
      </c>
      <c r="E10426" s="72" t="s">
        <v>5744</v>
      </c>
      <c r="F10426" s="56" t="s">
        <v>5702</v>
      </c>
    </row>
    <row r="10427" spans="1:6" x14ac:dyDescent="0.25">
      <c r="A10427" s="56" t="s">
        <v>3380</v>
      </c>
      <c r="B10427" s="56" t="s">
        <v>5702</v>
      </c>
      <c r="C10427" s="56" t="s">
        <v>5773</v>
      </c>
      <c r="D10427" s="57" t="s">
        <v>5767</v>
      </c>
      <c r="E10427" s="72" t="s">
        <v>5744</v>
      </c>
      <c r="F10427" s="56" t="s">
        <v>5702</v>
      </c>
    </row>
    <row r="10428" spans="1:6" x14ac:dyDescent="0.25">
      <c r="A10428" s="56" t="s">
        <v>880</v>
      </c>
      <c r="B10428" s="56" t="s">
        <v>5702</v>
      </c>
      <c r="C10428" s="56" t="s">
        <v>5773</v>
      </c>
      <c r="D10428" s="57" t="s">
        <v>5767</v>
      </c>
      <c r="E10428" s="72" t="s">
        <v>5744</v>
      </c>
      <c r="F10428" s="56" t="s">
        <v>5702</v>
      </c>
    </row>
    <row r="10429" spans="1:6" x14ac:dyDescent="0.25">
      <c r="A10429" s="56" t="s">
        <v>949</v>
      </c>
      <c r="B10429" s="56" t="s">
        <v>5702</v>
      </c>
      <c r="C10429" s="56" t="s">
        <v>5773</v>
      </c>
      <c r="D10429" s="57" t="s">
        <v>5767</v>
      </c>
      <c r="E10429" s="72" t="s">
        <v>5744</v>
      </c>
      <c r="F10429" s="56" t="s">
        <v>5702</v>
      </c>
    </row>
    <row r="10430" spans="1:6" x14ac:dyDescent="0.25">
      <c r="A10430" s="56" t="s">
        <v>3409</v>
      </c>
      <c r="B10430" s="56" t="s">
        <v>5702</v>
      </c>
      <c r="C10430" s="56" t="s">
        <v>5773</v>
      </c>
      <c r="D10430" s="57" t="s">
        <v>5767</v>
      </c>
      <c r="E10430" s="72" t="s">
        <v>5744</v>
      </c>
      <c r="F10430" s="56" t="s">
        <v>5702</v>
      </c>
    </row>
    <row r="10431" spans="1:6" x14ac:dyDescent="0.25">
      <c r="A10431" s="56" t="s">
        <v>858</v>
      </c>
      <c r="B10431" s="56" t="s">
        <v>5702</v>
      </c>
      <c r="C10431" s="56" t="s">
        <v>5773</v>
      </c>
      <c r="D10431" s="57" t="s">
        <v>5767</v>
      </c>
      <c r="E10431" s="72" t="s">
        <v>5744</v>
      </c>
      <c r="F10431" s="56" t="s">
        <v>5702</v>
      </c>
    </row>
    <row r="10432" spans="1:6" x14ac:dyDescent="0.25">
      <c r="A10432" s="56" t="s">
        <v>985</v>
      </c>
      <c r="B10432" s="56" t="s">
        <v>5702</v>
      </c>
      <c r="C10432" s="56" t="s">
        <v>5773</v>
      </c>
      <c r="D10432" s="57" t="s">
        <v>5767</v>
      </c>
      <c r="E10432" s="72" t="s">
        <v>5744</v>
      </c>
      <c r="F10432" s="56" t="s">
        <v>5702</v>
      </c>
    </row>
    <row r="10433" spans="1:6" x14ac:dyDescent="0.25">
      <c r="A10433" s="56" t="s">
        <v>806</v>
      </c>
      <c r="B10433" s="56" t="s">
        <v>5702</v>
      </c>
      <c r="C10433" s="56" t="s">
        <v>5773</v>
      </c>
      <c r="D10433" s="57" t="s">
        <v>5767</v>
      </c>
      <c r="E10433" s="72" t="s">
        <v>5744</v>
      </c>
      <c r="F10433" s="56" t="s">
        <v>5702</v>
      </c>
    </row>
    <row r="10434" spans="1:6" x14ac:dyDescent="0.25">
      <c r="A10434" s="56" t="s">
        <v>3411</v>
      </c>
      <c r="B10434" s="56" t="s">
        <v>5702</v>
      </c>
      <c r="C10434" s="56" t="s">
        <v>5773</v>
      </c>
      <c r="D10434" s="57" t="s">
        <v>5767</v>
      </c>
      <c r="E10434" s="72" t="s">
        <v>5744</v>
      </c>
      <c r="F10434" s="56" t="s">
        <v>5702</v>
      </c>
    </row>
    <row r="10435" spans="1:6" x14ac:dyDescent="0.25">
      <c r="A10435" s="56" t="s">
        <v>526</v>
      </c>
      <c r="B10435" s="56" t="s">
        <v>5702</v>
      </c>
      <c r="C10435" s="56" t="s">
        <v>5773</v>
      </c>
      <c r="D10435" s="57" t="s">
        <v>5767</v>
      </c>
      <c r="E10435" s="72" t="s">
        <v>5744</v>
      </c>
      <c r="F10435" s="56" t="s">
        <v>5702</v>
      </c>
    </row>
    <row r="10436" spans="1:6" x14ac:dyDescent="0.25">
      <c r="A10436" s="56" t="s">
        <v>3591</v>
      </c>
      <c r="B10436" s="56" t="s">
        <v>5702</v>
      </c>
      <c r="C10436" s="56" t="s">
        <v>5773</v>
      </c>
      <c r="D10436" s="57" t="s">
        <v>5767</v>
      </c>
      <c r="E10436" s="72" t="s">
        <v>5744</v>
      </c>
      <c r="F10436" s="56" t="s">
        <v>5702</v>
      </c>
    </row>
    <row r="10437" spans="1:6" x14ac:dyDescent="0.25">
      <c r="A10437" s="56" t="s">
        <v>3412</v>
      </c>
      <c r="B10437" s="56" t="s">
        <v>5702</v>
      </c>
      <c r="C10437" s="56" t="s">
        <v>5773</v>
      </c>
      <c r="D10437" s="57" t="s">
        <v>5767</v>
      </c>
      <c r="E10437" s="72" t="s">
        <v>5744</v>
      </c>
      <c r="F10437" s="56" t="s">
        <v>5702</v>
      </c>
    </row>
    <row r="10438" spans="1:6" x14ac:dyDescent="0.25">
      <c r="A10438" s="56" t="s">
        <v>918</v>
      </c>
      <c r="B10438" s="56" t="s">
        <v>5702</v>
      </c>
      <c r="C10438" s="56" t="s">
        <v>5773</v>
      </c>
      <c r="D10438" s="57" t="s">
        <v>5767</v>
      </c>
      <c r="E10438" s="72" t="s">
        <v>5744</v>
      </c>
      <c r="F10438" s="56" t="s">
        <v>5702</v>
      </c>
    </row>
    <row r="10439" spans="1:6" x14ac:dyDescent="0.25">
      <c r="A10439" s="56" t="s">
        <v>955</v>
      </c>
      <c r="B10439" s="56" t="s">
        <v>5702</v>
      </c>
      <c r="C10439" s="56" t="s">
        <v>5773</v>
      </c>
      <c r="D10439" s="57" t="s">
        <v>5767</v>
      </c>
      <c r="E10439" s="72" t="s">
        <v>5744</v>
      </c>
      <c r="F10439" s="56" t="s">
        <v>5702</v>
      </c>
    </row>
    <row r="10440" spans="1:6" x14ac:dyDescent="0.25">
      <c r="A10440" s="56" t="s">
        <v>807</v>
      </c>
      <c r="B10440" s="56" t="s">
        <v>5702</v>
      </c>
      <c r="C10440" s="56" t="s">
        <v>5773</v>
      </c>
      <c r="D10440" s="57" t="s">
        <v>5767</v>
      </c>
      <c r="E10440" s="72" t="s">
        <v>5744</v>
      </c>
      <c r="F10440" s="56" t="s">
        <v>5702</v>
      </c>
    </row>
    <row r="10441" spans="1:6" x14ac:dyDescent="0.25">
      <c r="A10441" s="56" t="s">
        <v>888</v>
      </c>
      <c r="B10441" s="56" t="s">
        <v>5702</v>
      </c>
      <c r="C10441" s="56" t="s">
        <v>5773</v>
      </c>
      <c r="D10441" s="57" t="s">
        <v>5767</v>
      </c>
      <c r="E10441" s="72" t="s">
        <v>5744</v>
      </c>
      <c r="F10441" s="56" t="s">
        <v>5702</v>
      </c>
    </row>
    <row r="10442" spans="1:6" x14ac:dyDescent="0.25">
      <c r="A10442" s="56" t="s">
        <v>3625</v>
      </c>
      <c r="B10442" s="56" t="s">
        <v>5702</v>
      </c>
      <c r="C10442" s="56" t="s">
        <v>5773</v>
      </c>
      <c r="D10442" s="57" t="s">
        <v>5767</v>
      </c>
      <c r="E10442" s="72" t="s">
        <v>5744</v>
      </c>
      <c r="F10442" s="56" t="s">
        <v>5702</v>
      </c>
    </row>
    <row r="10443" spans="1:6" x14ac:dyDescent="0.25">
      <c r="A10443" s="56" t="s">
        <v>3415</v>
      </c>
      <c r="B10443" s="56" t="s">
        <v>5702</v>
      </c>
      <c r="C10443" s="56" t="s">
        <v>5773</v>
      </c>
      <c r="D10443" s="57" t="s">
        <v>5767</v>
      </c>
      <c r="E10443" s="72" t="s">
        <v>5744</v>
      </c>
      <c r="F10443" s="56" t="s">
        <v>5702</v>
      </c>
    </row>
    <row r="10444" spans="1:6" x14ac:dyDescent="0.25">
      <c r="A10444" s="56" t="s">
        <v>959</v>
      </c>
      <c r="B10444" s="56" t="s">
        <v>5702</v>
      </c>
      <c r="C10444" s="56" t="s">
        <v>5773</v>
      </c>
      <c r="D10444" s="57" t="s">
        <v>5767</v>
      </c>
      <c r="E10444" s="72" t="s">
        <v>5744</v>
      </c>
      <c r="F10444" s="56" t="s">
        <v>5702</v>
      </c>
    </row>
    <row r="10445" spans="1:6" x14ac:dyDescent="0.25">
      <c r="A10445" s="56" t="s">
        <v>862</v>
      </c>
      <c r="B10445" s="56" t="s">
        <v>5702</v>
      </c>
      <c r="C10445" s="56" t="s">
        <v>5773</v>
      </c>
      <c r="D10445" s="57" t="s">
        <v>5767</v>
      </c>
      <c r="E10445" s="72" t="s">
        <v>5744</v>
      </c>
      <c r="F10445" s="56" t="s">
        <v>5702</v>
      </c>
    </row>
    <row r="10446" spans="1:6" x14ac:dyDescent="0.25">
      <c r="A10446" s="56" t="s">
        <v>864</v>
      </c>
      <c r="B10446" s="56" t="s">
        <v>5702</v>
      </c>
      <c r="C10446" s="56" t="s">
        <v>5773</v>
      </c>
      <c r="D10446" s="57" t="s">
        <v>5767</v>
      </c>
      <c r="E10446" s="72" t="s">
        <v>5744</v>
      </c>
      <c r="F10446" s="56" t="s">
        <v>5702</v>
      </c>
    </row>
    <row r="10447" spans="1:6" x14ac:dyDescent="0.25">
      <c r="A10447" s="56" t="s">
        <v>963</v>
      </c>
      <c r="B10447" s="56" t="s">
        <v>5702</v>
      </c>
      <c r="C10447" s="56" t="s">
        <v>5773</v>
      </c>
      <c r="D10447" s="57" t="s">
        <v>5767</v>
      </c>
      <c r="E10447" s="72" t="s">
        <v>5744</v>
      </c>
      <c r="F10447" s="56" t="s">
        <v>5702</v>
      </c>
    </row>
    <row r="10448" spans="1:6" x14ac:dyDescent="0.25">
      <c r="A10448" s="56" t="s">
        <v>3420</v>
      </c>
      <c r="B10448" s="56" t="s">
        <v>5702</v>
      </c>
      <c r="C10448" s="56" t="s">
        <v>5777</v>
      </c>
      <c r="D10448" s="57" t="s">
        <v>5767</v>
      </c>
      <c r="E10448" s="72" t="s">
        <v>5744</v>
      </c>
      <c r="F10448" s="56" t="s">
        <v>5702</v>
      </c>
    </row>
    <row r="10449" spans="1:6" x14ac:dyDescent="0.25">
      <c r="A10449" s="56" t="s">
        <v>3421</v>
      </c>
      <c r="B10449" s="56" t="s">
        <v>5702</v>
      </c>
      <c r="C10449" s="56" t="s">
        <v>5777</v>
      </c>
      <c r="D10449" s="57" t="s">
        <v>5767</v>
      </c>
      <c r="E10449" s="72" t="s">
        <v>5744</v>
      </c>
      <c r="F10449" s="56" t="s">
        <v>5702</v>
      </c>
    </row>
    <row r="10450" spans="1:6" x14ac:dyDescent="0.25">
      <c r="A10450" s="56" t="s">
        <v>966</v>
      </c>
      <c r="B10450" s="56" t="s">
        <v>5702</v>
      </c>
      <c r="C10450" s="56" t="s">
        <v>5777</v>
      </c>
      <c r="D10450" s="57" t="s">
        <v>5767</v>
      </c>
      <c r="E10450" s="72" t="s">
        <v>5744</v>
      </c>
      <c r="F10450" s="56" t="s">
        <v>5702</v>
      </c>
    </row>
    <row r="10451" spans="1:6" x14ac:dyDescent="0.25">
      <c r="A10451" s="56" t="s">
        <v>3627</v>
      </c>
      <c r="B10451" s="56" t="s">
        <v>5702</v>
      </c>
      <c r="C10451" s="56" t="s">
        <v>5777</v>
      </c>
      <c r="D10451" s="57" t="s">
        <v>5767</v>
      </c>
      <c r="E10451" s="72" t="s">
        <v>5744</v>
      </c>
      <c r="F10451" s="56" t="s">
        <v>5702</v>
      </c>
    </row>
    <row r="10452" spans="1:6" x14ac:dyDescent="0.25">
      <c r="A10452" s="56" t="s">
        <v>998</v>
      </c>
      <c r="B10452" s="56" t="s">
        <v>5702</v>
      </c>
      <c r="C10452" s="56" t="s">
        <v>5777</v>
      </c>
      <c r="D10452" s="57" t="s">
        <v>5767</v>
      </c>
      <c r="E10452" s="72" t="s">
        <v>5744</v>
      </c>
      <c r="F10452" s="56" t="s">
        <v>5702</v>
      </c>
    </row>
    <row r="10453" spans="1:6" x14ac:dyDescent="0.25">
      <c r="A10453" s="56" t="s">
        <v>3629</v>
      </c>
      <c r="B10453" s="56" t="s">
        <v>5702</v>
      </c>
      <c r="C10453" s="56" t="s">
        <v>5777</v>
      </c>
      <c r="D10453" s="57" t="s">
        <v>5767</v>
      </c>
      <c r="E10453" s="72" t="s">
        <v>5744</v>
      </c>
      <c r="F10453" s="56" t="s">
        <v>5702</v>
      </c>
    </row>
    <row r="10454" spans="1:6" x14ac:dyDescent="0.25">
      <c r="A10454" s="56" t="s">
        <v>815</v>
      </c>
      <c r="B10454" s="56" t="s">
        <v>5702</v>
      </c>
      <c r="C10454" s="56" t="s">
        <v>5777</v>
      </c>
      <c r="D10454" s="57" t="s">
        <v>5767</v>
      </c>
      <c r="E10454" s="72" t="s">
        <v>5744</v>
      </c>
      <c r="F10454" s="56" t="s">
        <v>5702</v>
      </c>
    </row>
    <row r="10455" spans="1:6" x14ac:dyDescent="0.25">
      <c r="A10455" s="56" t="s">
        <v>932</v>
      </c>
      <c r="B10455" s="56" t="s">
        <v>5702</v>
      </c>
      <c r="C10455" s="56" t="s">
        <v>5777</v>
      </c>
      <c r="D10455" s="57" t="s">
        <v>5767</v>
      </c>
      <c r="E10455" s="72" t="s">
        <v>5744</v>
      </c>
      <c r="F10455" s="56" t="s">
        <v>5702</v>
      </c>
    </row>
    <row r="10456" spans="1:6" x14ac:dyDescent="0.25">
      <c r="A10456" s="56" t="s">
        <v>866</v>
      </c>
      <c r="B10456" s="56" t="s">
        <v>5702</v>
      </c>
      <c r="C10456" s="56" t="s">
        <v>5777</v>
      </c>
      <c r="D10456" s="57" t="s">
        <v>5767</v>
      </c>
      <c r="E10456" s="72" t="s">
        <v>5744</v>
      </c>
      <c r="F10456" s="56" t="s">
        <v>5702</v>
      </c>
    </row>
    <row r="10457" spans="1:6" x14ac:dyDescent="0.25">
      <c r="A10457" s="56" t="s">
        <v>3630</v>
      </c>
      <c r="B10457" s="56" t="s">
        <v>5702</v>
      </c>
      <c r="C10457" s="56" t="s">
        <v>5777</v>
      </c>
      <c r="D10457" s="57" t="s">
        <v>5767</v>
      </c>
      <c r="E10457" s="72" t="s">
        <v>5744</v>
      </c>
      <c r="F10457" s="56" t="s">
        <v>5702</v>
      </c>
    </row>
    <row r="10458" spans="1:6" x14ac:dyDescent="0.25">
      <c r="A10458" s="56" t="s">
        <v>868</v>
      </c>
      <c r="B10458" s="56" t="s">
        <v>5702</v>
      </c>
      <c r="C10458" s="56" t="s">
        <v>5777</v>
      </c>
      <c r="D10458" s="57" t="s">
        <v>5767</v>
      </c>
      <c r="E10458" s="72" t="s">
        <v>5744</v>
      </c>
      <c r="F10458" s="56" t="s">
        <v>5702</v>
      </c>
    </row>
    <row r="10459" spans="1:6" x14ac:dyDescent="0.25">
      <c r="A10459" s="56" t="s">
        <v>899</v>
      </c>
      <c r="B10459" s="56" t="s">
        <v>5702</v>
      </c>
      <c r="C10459" s="56" t="s">
        <v>5777</v>
      </c>
      <c r="D10459" s="57" t="s">
        <v>5767</v>
      </c>
      <c r="E10459" s="72" t="s">
        <v>5744</v>
      </c>
      <c r="F10459" s="56" t="s">
        <v>5702</v>
      </c>
    </row>
    <row r="10460" spans="1:6" x14ac:dyDescent="0.25">
      <c r="A10460" s="56" t="s">
        <v>936</v>
      </c>
      <c r="B10460" s="56" t="s">
        <v>5702</v>
      </c>
      <c r="C10460" s="56" t="s">
        <v>5777</v>
      </c>
      <c r="D10460" s="57" t="s">
        <v>5767</v>
      </c>
      <c r="E10460" s="72" t="s">
        <v>5744</v>
      </c>
      <c r="F10460" s="56" t="s">
        <v>5702</v>
      </c>
    </row>
    <row r="10461" spans="1:6" x14ac:dyDescent="0.25">
      <c r="A10461" s="56" t="s">
        <v>1008</v>
      </c>
      <c r="B10461" s="56" t="s">
        <v>5702</v>
      </c>
      <c r="C10461" s="56" t="s">
        <v>5777</v>
      </c>
      <c r="D10461" s="57" t="s">
        <v>5767</v>
      </c>
      <c r="E10461" s="72" t="s">
        <v>5744</v>
      </c>
      <c r="F10461" s="56" t="s">
        <v>5702</v>
      </c>
    </row>
    <row r="10462" spans="1:6" x14ac:dyDescent="0.25">
      <c r="A10462" s="56" t="s">
        <v>3457</v>
      </c>
      <c r="B10462" s="56" t="s">
        <v>5702</v>
      </c>
      <c r="C10462" s="56" t="s">
        <v>5777</v>
      </c>
      <c r="D10462" s="57" t="s">
        <v>5767</v>
      </c>
      <c r="E10462" s="72" t="s">
        <v>5744</v>
      </c>
      <c r="F10462" s="56" t="s">
        <v>5702</v>
      </c>
    </row>
    <row r="10463" spans="1:6" x14ac:dyDescent="0.25">
      <c r="A10463" s="56" t="s">
        <v>872</v>
      </c>
      <c r="B10463" s="56" t="s">
        <v>5702</v>
      </c>
      <c r="C10463" s="56" t="s">
        <v>5777</v>
      </c>
      <c r="D10463" s="57" t="s">
        <v>5767</v>
      </c>
      <c r="E10463" s="72" t="s">
        <v>5744</v>
      </c>
      <c r="F10463" s="56" t="s">
        <v>5702</v>
      </c>
    </row>
    <row r="10464" spans="1:6" x14ac:dyDescent="0.25">
      <c r="A10464" s="56" t="s">
        <v>3425</v>
      </c>
      <c r="B10464" s="56" t="s">
        <v>5702</v>
      </c>
      <c r="C10464" s="56" t="s">
        <v>5777</v>
      </c>
      <c r="D10464" s="57" t="s">
        <v>5767</v>
      </c>
      <c r="E10464" s="72" t="s">
        <v>5744</v>
      </c>
      <c r="F10464" s="56" t="s">
        <v>5702</v>
      </c>
    </row>
    <row r="10465" spans="1:6" x14ac:dyDescent="0.25">
      <c r="A10465" s="56" t="s">
        <v>3401</v>
      </c>
      <c r="B10465" s="56" t="s">
        <v>5702</v>
      </c>
      <c r="C10465" s="56" t="s">
        <v>5777</v>
      </c>
      <c r="D10465" s="57" t="s">
        <v>5767</v>
      </c>
      <c r="E10465" s="72" t="s">
        <v>5744</v>
      </c>
      <c r="F10465" s="56" t="s">
        <v>5702</v>
      </c>
    </row>
    <row r="10466" spans="1:6" x14ac:dyDescent="0.25">
      <c r="A10466" s="56" t="s">
        <v>3607</v>
      </c>
      <c r="B10466" s="56" t="s">
        <v>5702</v>
      </c>
      <c r="C10466" s="56" t="s">
        <v>5777</v>
      </c>
      <c r="D10466" s="57" t="s">
        <v>5767</v>
      </c>
      <c r="E10466" s="72" t="s">
        <v>5744</v>
      </c>
      <c r="F10466" s="56" t="s">
        <v>5702</v>
      </c>
    </row>
    <row r="10467" spans="1:6" x14ac:dyDescent="0.25">
      <c r="A10467" s="56" t="s">
        <v>3426</v>
      </c>
      <c r="B10467" s="56" t="s">
        <v>5702</v>
      </c>
      <c r="C10467" s="56" t="s">
        <v>5777</v>
      </c>
      <c r="D10467" s="57" t="s">
        <v>5767</v>
      </c>
      <c r="E10467" s="72" t="s">
        <v>5744</v>
      </c>
      <c r="F10467" s="56" t="s">
        <v>5702</v>
      </c>
    </row>
    <row r="10468" spans="1:6" x14ac:dyDescent="0.25">
      <c r="A10468" s="56" t="s">
        <v>902</v>
      </c>
      <c r="B10468" s="56" t="s">
        <v>5702</v>
      </c>
      <c r="C10468" s="56" t="s">
        <v>5777</v>
      </c>
      <c r="D10468" s="57" t="s">
        <v>5767</v>
      </c>
      <c r="E10468" s="72" t="s">
        <v>5744</v>
      </c>
      <c r="F10468" s="56" t="s">
        <v>5702</v>
      </c>
    </row>
    <row r="10469" spans="1:6" x14ac:dyDescent="0.25">
      <c r="A10469" s="56" t="s">
        <v>1015</v>
      </c>
      <c r="B10469" s="56" t="s">
        <v>5702</v>
      </c>
      <c r="C10469" s="56" t="s">
        <v>5777</v>
      </c>
      <c r="D10469" s="57" t="s">
        <v>5767</v>
      </c>
      <c r="E10469" s="72" t="s">
        <v>5744</v>
      </c>
      <c r="F10469" s="56" t="s">
        <v>5702</v>
      </c>
    </row>
    <row r="10470" spans="1:6" x14ac:dyDescent="0.25">
      <c r="A10470" s="56" t="s">
        <v>5566</v>
      </c>
      <c r="B10470" s="56" t="s">
        <v>5702</v>
      </c>
      <c r="C10470" s="56" t="s">
        <v>5777</v>
      </c>
      <c r="D10470" s="57" t="s">
        <v>5767</v>
      </c>
      <c r="E10470" s="72" t="s">
        <v>5744</v>
      </c>
      <c r="F10470" s="56" t="s">
        <v>5702</v>
      </c>
    </row>
    <row r="10471" spans="1:6" x14ac:dyDescent="0.25">
      <c r="A10471" s="56" t="s">
        <v>3609</v>
      </c>
      <c r="B10471" s="56" t="s">
        <v>5702</v>
      </c>
      <c r="C10471" s="56" t="s">
        <v>5777</v>
      </c>
      <c r="D10471" s="57" t="s">
        <v>5767</v>
      </c>
      <c r="E10471" s="72" t="s">
        <v>5744</v>
      </c>
      <c r="F10471" s="56" t="s">
        <v>5702</v>
      </c>
    </row>
    <row r="10472" spans="1:6" x14ac:dyDescent="0.25">
      <c r="A10472" s="56" t="s">
        <v>904</v>
      </c>
      <c r="B10472" s="56" t="s">
        <v>5702</v>
      </c>
      <c r="C10472" s="56" t="s">
        <v>5777</v>
      </c>
      <c r="D10472" s="57" t="s">
        <v>5767</v>
      </c>
      <c r="E10472" s="72" t="s">
        <v>5744</v>
      </c>
      <c r="F10472" s="56" t="s">
        <v>5702</v>
      </c>
    </row>
    <row r="10473" spans="1:6" x14ac:dyDescent="0.25">
      <c r="A10473" s="56" t="s">
        <v>905</v>
      </c>
      <c r="B10473" s="56" t="s">
        <v>5702</v>
      </c>
      <c r="C10473" s="56" t="s">
        <v>5777</v>
      </c>
      <c r="D10473" s="57" t="s">
        <v>5767</v>
      </c>
      <c r="E10473" s="72" t="s">
        <v>5744</v>
      </c>
      <c r="F10473" s="56" t="s">
        <v>5702</v>
      </c>
    </row>
    <row r="10474" spans="1:6" x14ac:dyDescent="0.25">
      <c r="A10474" s="56" t="s">
        <v>975</v>
      </c>
      <c r="B10474" s="56" t="s">
        <v>5702</v>
      </c>
      <c r="C10474" s="56" t="s">
        <v>5777</v>
      </c>
      <c r="D10474" s="57" t="s">
        <v>5767</v>
      </c>
      <c r="E10474" s="72" t="s">
        <v>5744</v>
      </c>
      <c r="F10474" s="56" t="s">
        <v>5702</v>
      </c>
    </row>
    <row r="10475" spans="1:6" x14ac:dyDescent="0.25">
      <c r="A10475" s="56" t="s">
        <v>3430</v>
      </c>
      <c r="B10475" s="56" t="s">
        <v>5702</v>
      </c>
      <c r="C10475" s="56" t="s">
        <v>5777</v>
      </c>
      <c r="D10475" s="57" t="s">
        <v>5767</v>
      </c>
      <c r="E10475" s="72" t="s">
        <v>5744</v>
      </c>
      <c r="F10475" s="56" t="s">
        <v>5702</v>
      </c>
    </row>
    <row r="10476" spans="1:6" x14ac:dyDescent="0.25">
      <c r="A10476" s="56" t="s">
        <v>3584</v>
      </c>
      <c r="B10476" s="56" t="s">
        <v>5703</v>
      </c>
      <c r="C10476" s="56" t="s">
        <v>468</v>
      </c>
      <c r="D10476" s="57" t="s">
        <v>5767</v>
      </c>
      <c r="E10476" s="72" t="s">
        <v>5744</v>
      </c>
      <c r="F10476" s="56" t="s">
        <v>5703</v>
      </c>
    </row>
    <row r="10477" spans="1:6" x14ac:dyDescent="0.25">
      <c r="A10477" s="56" t="s">
        <v>947</v>
      </c>
      <c r="B10477" s="56" t="s">
        <v>5703</v>
      </c>
      <c r="C10477" s="56" t="s">
        <v>468</v>
      </c>
      <c r="D10477" s="57" t="s">
        <v>5767</v>
      </c>
      <c r="E10477" s="72" t="s">
        <v>5744</v>
      </c>
      <c r="F10477" s="56" t="s">
        <v>5703</v>
      </c>
    </row>
    <row r="10478" spans="1:6" x14ac:dyDescent="0.25">
      <c r="A10478" s="56" t="s">
        <v>853</v>
      </c>
      <c r="B10478" s="56" t="s">
        <v>5703</v>
      </c>
      <c r="C10478" s="56" t="s">
        <v>468</v>
      </c>
      <c r="D10478" s="57" t="s">
        <v>5767</v>
      </c>
      <c r="E10478" s="72" t="s">
        <v>5744</v>
      </c>
      <c r="F10478" s="56" t="s">
        <v>5703</v>
      </c>
    </row>
    <row r="10479" spans="1:6" x14ac:dyDescent="0.25">
      <c r="A10479" s="56" t="s">
        <v>828</v>
      </c>
      <c r="B10479" s="56" t="s">
        <v>5703</v>
      </c>
      <c r="C10479" s="56" t="s">
        <v>468</v>
      </c>
      <c r="D10479" s="57" t="s">
        <v>5767</v>
      </c>
      <c r="E10479" s="72" t="s">
        <v>5744</v>
      </c>
      <c r="F10479" s="56" t="s">
        <v>5703</v>
      </c>
    </row>
    <row r="10480" spans="1:6" x14ac:dyDescent="0.25">
      <c r="A10480" s="56" t="s">
        <v>287</v>
      </c>
      <c r="B10480" s="56" t="s">
        <v>5703</v>
      </c>
      <c r="C10480" s="56" t="s">
        <v>468</v>
      </c>
      <c r="D10480" s="57" t="s">
        <v>5767</v>
      </c>
      <c r="E10480" s="72" t="s">
        <v>5744</v>
      </c>
      <c r="F10480" s="56" t="s">
        <v>5703</v>
      </c>
    </row>
    <row r="10481" spans="1:6" x14ac:dyDescent="0.25">
      <c r="A10481" s="56" t="s">
        <v>857</v>
      </c>
      <c r="B10481" s="56" t="s">
        <v>5703</v>
      </c>
      <c r="C10481" s="56" t="s">
        <v>468</v>
      </c>
      <c r="D10481" s="57" t="s">
        <v>5767</v>
      </c>
      <c r="E10481" s="72" t="s">
        <v>5744</v>
      </c>
      <c r="F10481" s="56" t="s">
        <v>5703</v>
      </c>
    </row>
    <row r="10482" spans="1:6" x14ac:dyDescent="0.25">
      <c r="A10482" s="56" t="s">
        <v>802</v>
      </c>
      <c r="B10482" s="56" t="s">
        <v>5703</v>
      </c>
      <c r="C10482" s="56" t="s">
        <v>468</v>
      </c>
      <c r="D10482" s="57" t="s">
        <v>5767</v>
      </c>
      <c r="E10482" s="72" t="s">
        <v>5744</v>
      </c>
      <c r="F10482" s="56" t="s">
        <v>5703</v>
      </c>
    </row>
    <row r="10483" spans="1:6" x14ac:dyDescent="0.25">
      <c r="A10483" s="56" t="s">
        <v>882</v>
      </c>
      <c r="B10483" s="56" t="s">
        <v>5703</v>
      </c>
      <c r="C10483" s="56" t="s">
        <v>468</v>
      </c>
      <c r="D10483" s="57" t="s">
        <v>5767</v>
      </c>
      <c r="E10483" s="72" t="s">
        <v>5744</v>
      </c>
      <c r="F10483" s="56" t="s">
        <v>5703</v>
      </c>
    </row>
    <row r="10484" spans="1:6" x14ac:dyDescent="0.25">
      <c r="A10484" s="56" t="s">
        <v>730</v>
      </c>
      <c r="B10484" s="56" t="s">
        <v>5703</v>
      </c>
      <c r="C10484" s="56" t="s">
        <v>468</v>
      </c>
      <c r="D10484" s="57" t="s">
        <v>5767</v>
      </c>
      <c r="E10484" s="72" t="s">
        <v>5744</v>
      </c>
      <c r="F10484" s="56" t="s">
        <v>5703</v>
      </c>
    </row>
    <row r="10485" spans="1:6" x14ac:dyDescent="0.25">
      <c r="A10485" s="56" t="s">
        <v>701</v>
      </c>
      <c r="B10485" s="56" t="s">
        <v>5703</v>
      </c>
      <c r="C10485" s="56" t="s">
        <v>468</v>
      </c>
      <c r="D10485" s="57" t="s">
        <v>5767</v>
      </c>
      <c r="E10485" s="72" t="s">
        <v>5744</v>
      </c>
      <c r="F10485" s="56" t="s">
        <v>5703</v>
      </c>
    </row>
    <row r="10486" spans="1:6" x14ac:dyDescent="0.25">
      <c r="A10486" s="56" t="s">
        <v>887</v>
      </c>
      <c r="B10486" s="56" t="s">
        <v>5703</v>
      </c>
      <c r="C10486" s="56" t="s">
        <v>468</v>
      </c>
      <c r="D10486" s="57" t="s">
        <v>5767</v>
      </c>
      <c r="E10486" s="72" t="s">
        <v>5744</v>
      </c>
      <c r="F10486" s="56" t="s">
        <v>5703</v>
      </c>
    </row>
    <row r="10487" spans="1:6" x14ac:dyDescent="0.25">
      <c r="A10487" s="56" t="s">
        <v>922</v>
      </c>
      <c r="B10487" s="56" t="s">
        <v>5703</v>
      </c>
      <c r="C10487" s="56" t="s">
        <v>468</v>
      </c>
      <c r="D10487" s="57" t="s">
        <v>5767</v>
      </c>
      <c r="E10487" s="72" t="s">
        <v>5744</v>
      </c>
      <c r="F10487" s="56" t="s">
        <v>5703</v>
      </c>
    </row>
    <row r="10488" spans="1:6" x14ac:dyDescent="0.25">
      <c r="A10488" s="56" t="s">
        <v>992</v>
      </c>
      <c r="B10488" s="56" t="s">
        <v>5703</v>
      </c>
      <c r="C10488" s="56" t="s">
        <v>468</v>
      </c>
      <c r="D10488" s="57" t="s">
        <v>5767</v>
      </c>
      <c r="E10488" s="72" t="s">
        <v>5744</v>
      </c>
      <c r="F10488" s="56" t="s">
        <v>5703</v>
      </c>
    </row>
    <row r="10489" spans="1:6" x14ac:dyDescent="0.25">
      <c r="A10489" s="56" t="s">
        <v>836</v>
      </c>
      <c r="B10489" s="56" t="s">
        <v>5703</v>
      </c>
      <c r="C10489" s="56" t="s">
        <v>468</v>
      </c>
      <c r="D10489" s="57" t="s">
        <v>5767</v>
      </c>
      <c r="E10489" s="72" t="s">
        <v>5744</v>
      </c>
      <c r="F10489" s="56" t="s">
        <v>5703</v>
      </c>
    </row>
    <row r="10490" spans="1:6" x14ac:dyDescent="0.25">
      <c r="A10490" s="56" t="s">
        <v>809</v>
      </c>
      <c r="B10490" s="56" t="s">
        <v>5703</v>
      </c>
      <c r="C10490" s="56" t="s">
        <v>468</v>
      </c>
      <c r="D10490" s="57" t="s">
        <v>5767</v>
      </c>
      <c r="E10490" s="72" t="s">
        <v>5744</v>
      </c>
      <c r="F10490" s="56" t="s">
        <v>5703</v>
      </c>
    </row>
    <row r="10491" spans="1:6" x14ac:dyDescent="0.25">
      <c r="A10491" s="56" t="s">
        <v>891</v>
      </c>
      <c r="B10491" s="56" t="s">
        <v>5703</v>
      </c>
      <c r="C10491" s="56" t="s">
        <v>468</v>
      </c>
      <c r="D10491" s="57" t="s">
        <v>5767</v>
      </c>
      <c r="E10491" s="72" t="s">
        <v>5744</v>
      </c>
      <c r="F10491" s="56" t="s">
        <v>5703</v>
      </c>
    </row>
    <row r="10492" spans="1:6" x14ac:dyDescent="0.25">
      <c r="A10492" s="56" t="s">
        <v>3646</v>
      </c>
      <c r="B10492" s="56" t="s">
        <v>5703</v>
      </c>
      <c r="C10492" s="56" t="s">
        <v>468</v>
      </c>
      <c r="D10492" s="57" t="s">
        <v>5767</v>
      </c>
      <c r="E10492" s="72" t="s">
        <v>5744</v>
      </c>
      <c r="F10492" s="56" t="s">
        <v>5703</v>
      </c>
    </row>
    <row r="10493" spans="1:6" x14ac:dyDescent="0.25">
      <c r="A10493" s="56" t="s">
        <v>925</v>
      </c>
      <c r="B10493" s="56" t="s">
        <v>5703</v>
      </c>
      <c r="C10493" s="56" t="s">
        <v>468</v>
      </c>
      <c r="D10493" s="57" t="s">
        <v>5767</v>
      </c>
      <c r="E10493" s="72" t="s">
        <v>5744</v>
      </c>
      <c r="F10493" s="56" t="s">
        <v>5703</v>
      </c>
    </row>
    <row r="10494" spans="1:6" x14ac:dyDescent="0.25">
      <c r="A10494" s="56" t="s">
        <v>4055</v>
      </c>
      <c r="B10494" s="56" t="s">
        <v>5703</v>
      </c>
      <c r="C10494" s="56" t="s">
        <v>468</v>
      </c>
      <c r="D10494" s="57" t="s">
        <v>5767</v>
      </c>
      <c r="E10494" s="72" t="s">
        <v>5744</v>
      </c>
      <c r="F10494" s="56" t="s">
        <v>5703</v>
      </c>
    </row>
    <row r="10495" spans="1:6" x14ac:dyDescent="0.25">
      <c r="A10495" s="56" t="s">
        <v>865</v>
      </c>
      <c r="B10495" s="56" t="s">
        <v>5703</v>
      </c>
      <c r="C10495" s="56" t="s">
        <v>468</v>
      </c>
      <c r="D10495" s="57" t="s">
        <v>5767</v>
      </c>
      <c r="E10495" s="72" t="s">
        <v>5744</v>
      </c>
      <c r="F10495" s="56" t="s">
        <v>5703</v>
      </c>
    </row>
    <row r="10496" spans="1:6" x14ac:dyDescent="0.25">
      <c r="A10496" s="56" t="s">
        <v>706</v>
      </c>
      <c r="B10496" s="56" t="s">
        <v>5703</v>
      </c>
      <c r="C10496" s="56" t="s">
        <v>468</v>
      </c>
      <c r="D10496" s="57" t="s">
        <v>5767</v>
      </c>
      <c r="E10496" s="72" t="s">
        <v>5744</v>
      </c>
      <c r="F10496" s="56" t="s">
        <v>5703</v>
      </c>
    </row>
    <row r="10497" spans="1:6" x14ac:dyDescent="0.25">
      <c r="A10497" s="56" t="s">
        <v>259</v>
      </c>
      <c r="B10497" s="56" t="s">
        <v>5703</v>
      </c>
      <c r="C10497" s="56" t="s">
        <v>468</v>
      </c>
      <c r="D10497" s="57" t="s">
        <v>5767</v>
      </c>
      <c r="E10497" s="72" t="s">
        <v>5744</v>
      </c>
      <c r="F10497" s="56" t="s">
        <v>5703</v>
      </c>
    </row>
    <row r="10498" spans="1:6" x14ac:dyDescent="0.25">
      <c r="A10498" s="56" t="s">
        <v>4056</v>
      </c>
      <c r="B10498" s="56" t="s">
        <v>5703</v>
      </c>
      <c r="C10498" s="56" t="s">
        <v>468</v>
      </c>
      <c r="D10498" s="57" t="s">
        <v>5767</v>
      </c>
      <c r="E10498" s="72" t="s">
        <v>5744</v>
      </c>
      <c r="F10498" s="56" t="s">
        <v>5703</v>
      </c>
    </row>
    <row r="10499" spans="1:6" x14ac:dyDescent="0.25">
      <c r="A10499" s="56" t="s">
        <v>928</v>
      </c>
      <c r="B10499" s="56" t="s">
        <v>5703</v>
      </c>
      <c r="C10499" s="56" t="s">
        <v>468</v>
      </c>
      <c r="D10499" s="57" t="s">
        <v>5767</v>
      </c>
      <c r="E10499" s="72" t="s">
        <v>5744</v>
      </c>
      <c r="F10499" s="56" t="s">
        <v>5703</v>
      </c>
    </row>
    <row r="10500" spans="1:6" x14ac:dyDescent="0.25">
      <c r="A10500" s="56" t="s">
        <v>3598</v>
      </c>
      <c r="B10500" s="56" t="s">
        <v>5703</v>
      </c>
      <c r="C10500" s="56" t="s">
        <v>243</v>
      </c>
      <c r="D10500" s="57" t="s">
        <v>5767</v>
      </c>
      <c r="E10500" s="72" t="s">
        <v>5744</v>
      </c>
      <c r="F10500" s="56" t="s">
        <v>5703</v>
      </c>
    </row>
    <row r="10501" spans="1:6" x14ac:dyDescent="0.25">
      <c r="A10501" s="56" t="s">
        <v>967</v>
      </c>
      <c r="B10501" s="56" t="s">
        <v>5703</v>
      </c>
      <c r="C10501" s="56" t="s">
        <v>243</v>
      </c>
      <c r="D10501" s="57" t="s">
        <v>5767</v>
      </c>
      <c r="E10501" s="72" t="s">
        <v>5744</v>
      </c>
      <c r="F10501" s="56" t="s">
        <v>5703</v>
      </c>
    </row>
    <row r="10502" spans="1:6" x14ac:dyDescent="0.25">
      <c r="A10502" s="56" t="s">
        <v>507</v>
      </c>
      <c r="B10502" s="56" t="s">
        <v>5703</v>
      </c>
      <c r="C10502" s="56" t="s">
        <v>243</v>
      </c>
      <c r="D10502" s="57" t="s">
        <v>5767</v>
      </c>
      <c r="E10502" s="72" t="s">
        <v>5744</v>
      </c>
      <c r="F10502" s="56" t="s">
        <v>5703</v>
      </c>
    </row>
    <row r="10503" spans="1:6" x14ac:dyDescent="0.25">
      <c r="A10503" s="56" t="s">
        <v>896</v>
      </c>
      <c r="B10503" s="56" t="s">
        <v>5703</v>
      </c>
      <c r="C10503" s="56" t="s">
        <v>243</v>
      </c>
      <c r="D10503" s="57" t="s">
        <v>5767</v>
      </c>
      <c r="E10503" s="72" t="s">
        <v>5744</v>
      </c>
      <c r="F10503" s="56" t="s">
        <v>5703</v>
      </c>
    </row>
    <row r="10504" spans="1:6" x14ac:dyDescent="0.25">
      <c r="A10504" s="56" t="s">
        <v>3451</v>
      </c>
      <c r="B10504" s="56" t="s">
        <v>5703</v>
      </c>
      <c r="C10504" s="56" t="s">
        <v>243</v>
      </c>
      <c r="D10504" s="57" t="s">
        <v>5767</v>
      </c>
      <c r="E10504" s="72" t="s">
        <v>5744</v>
      </c>
      <c r="F10504" s="56" t="s">
        <v>5703</v>
      </c>
    </row>
    <row r="10505" spans="1:6" x14ac:dyDescent="0.25">
      <c r="A10505" s="56" t="s">
        <v>3601</v>
      </c>
      <c r="B10505" s="56" t="s">
        <v>5703</v>
      </c>
      <c r="C10505" s="56" t="s">
        <v>243</v>
      </c>
      <c r="D10505" s="57" t="s">
        <v>5767</v>
      </c>
      <c r="E10505" s="72" t="s">
        <v>5744</v>
      </c>
      <c r="F10505" s="56" t="s">
        <v>5703</v>
      </c>
    </row>
    <row r="10506" spans="1:6" x14ac:dyDescent="0.25">
      <c r="A10506" s="56" t="s">
        <v>3602</v>
      </c>
      <c r="B10506" s="56" t="s">
        <v>5703</v>
      </c>
      <c r="C10506" s="56" t="s">
        <v>243</v>
      </c>
      <c r="D10506" s="57" t="s">
        <v>5767</v>
      </c>
      <c r="E10506" s="72" t="s">
        <v>5744</v>
      </c>
      <c r="F10506" s="56" t="s">
        <v>5703</v>
      </c>
    </row>
    <row r="10507" spans="1:6" x14ac:dyDescent="0.25">
      <c r="A10507" s="56" t="s">
        <v>933</v>
      </c>
      <c r="B10507" s="56" t="s">
        <v>5703</v>
      </c>
      <c r="C10507" s="56" t="s">
        <v>243</v>
      </c>
      <c r="D10507" s="57" t="s">
        <v>5767</v>
      </c>
      <c r="E10507" s="72" t="s">
        <v>5744</v>
      </c>
      <c r="F10507" s="56" t="s">
        <v>5703</v>
      </c>
    </row>
    <row r="10508" spans="1:6" x14ac:dyDescent="0.25">
      <c r="A10508" s="56" t="s">
        <v>969</v>
      </c>
      <c r="B10508" s="56" t="s">
        <v>5703</v>
      </c>
      <c r="C10508" s="56" t="s">
        <v>243</v>
      </c>
      <c r="D10508" s="57" t="s">
        <v>5767</v>
      </c>
      <c r="E10508" s="72" t="s">
        <v>5744</v>
      </c>
      <c r="F10508" s="56" t="s">
        <v>5703</v>
      </c>
    </row>
    <row r="10509" spans="1:6" x14ac:dyDescent="0.25">
      <c r="A10509" s="56" t="s">
        <v>3632</v>
      </c>
      <c r="B10509" s="56" t="s">
        <v>5703</v>
      </c>
      <c r="C10509" s="56" t="s">
        <v>243</v>
      </c>
      <c r="D10509" s="57" t="s">
        <v>5767</v>
      </c>
      <c r="E10509" s="72" t="s">
        <v>5744</v>
      </c>
      <c r="F10509" s="56" t="s">
        <v>5703</v>
      </c>
    </row>
    <row r="10510" spans="1:6" x14ac:dyDescent="0.25">
      <c r="A10510" s="56" t="s">
        <v>817</v>
      </c>
      <c r="B10510" s="56" t="s">
        <v>5703</v>
      </c>
      <c r="C10510" s="56" t="s">
        <v>243</v>
      </c>
      <c r="D10510" s="57" t="s">
        <v>5767</v>
      </c>
      <c r="E10510" s="72" t="s">
        <v>5744</v>
      </c>
      <c r="F10510" s="56" t="s">
        <v>5703</v>
      </c>
    </row>
    <row r="10511" spans="1:6" x14ac:dyDescent="0.25">
      <c r="A10511" s="56" t="s">
        <v>305</v>
      </c>
      <c r="B10511" s="56" t="s">
        <v>5703</v>
      </c>
      <c r="C10511" s="56" t="s">
        <v>243</v>
      </c>
      <c r="D10511" s="57" t="s">
        <v>5767</v>
      </c>
      <c r="E10511" s="72" t="s">
        <v>5744</v>
      </c>
      <c r="F10511" s="56" t="s">
        <v>5703</v>
      </c>
    </row>
    <row r="10512" spans="1:6" x14ac:dyDescent="0.25">
      <c r="A10512" s="56" t="s">
        <v>1268</v>
      </c>
      <c r="B10512" s="56" t="s">
        <v>5703</v>
      </c>
      <c r="C10512" s="56" t="s">
        <v>243</v>
      </c>
      <c r="D10512" s="57" t="s">
        <v>5767</v>
      </c>
      <c r="E10512" s="72" t="s">
        <v>5744</v>
      </c>
      <c r="F10512" s="56" t="s">
        <v>5703</v>
      </c>
    </row>
    <row r="10513" spans="1:6" x14ac:dyDescent="0.25">
      <c r="A10513" s="56" t="s">
        <v>5509</v>
      </c>
      <c r="B10513" s="56" t="s">
        <v>5703</v>
      </c>
      <c r="C10513" s="56" t="s">
        <v>243</v>
      </c>
      <c r="D10513" s="57" t="s">
        <v>5767</v>
      </c>
      <c r="E10513" s="72" t="s">
        <v>5744</v>
      </c>
      <c r="F10513" s="56" t="s">
        <v>5703</v>
      </c>
    </row>
    <row r="10514" spans="1:6" x14ac:dyDescent="0.25">
      <c r="A10514" s="56" t="s">
        <v>845</v>
      </c>
      <c r="B10514" s="56" t="s">
        <v>5703</v>
      </c>
      <c r="C10514" s="56" t="s">
        <v>243</v>
      </c>
      <c r="D10514" s="57" t="s">
        <v>5767</v>
      </c>
      <c r="E10514" s="72" t="s">
        <v>5744</v>
      </c>
      <c r="F10514" s="56" t="s">
        <v>5703</v>
      </c>
    </row>
    <row r="10515" spans="1:6" x14ac:dyDescent="0.25">
      <c r="A10515" s="56" t="s">
        <v>4060</v>
      </c>
      <c r="B10515" s="56" t="s">
        <v>5703</v>
      </c>
      <c r="C10515" s="56" t="s">
        <v>243</v>
      </c>
      <c r="D10515" s="57" t="s">
        <v>5767</v>
      </c>
      <c r="E10515" s="72" t="s">
        <v>5744</v>
      </c>
      <c r="F10515" s="56" t="s">
        <v>5703</v>
      </c>
    </row>
    <row r="10516" spans="1:6" x14ac:dyDescent="0.25">
      <c r="A10516" s="56" t="s">
        <v>1390</v>
      </c>
      <c r="B10516" s="56" t="s">
        <v>5703</v>
      </c>
      <c r="C10516" s="56" t="s">
        <v>243</v>
      </c>
      <c r="D10516" s="57" t="s">
        <v>5767</v>
      </c>
      <c r="E10516" s="72" t="s">
        <v>5744</v>
      </c>
      <c r="F10516" s="56" t="s">
        <v>5703</v>
      </c>
    </row>
    <row r="10517" spans="1:6" x14ac:dyDescent="0.25">
      <c r="A10517" s="56" t="s">
        <v>719</v>
      </c>
      <c r="B10517" s="56" t="s">
        <v>5703</v>
      </c>
      <c r="C10517" s="56" t="s">
        <v>243</v>
      </c>
      <c r="D10517" s="57" t="s">
        <v>5767</v>
      </c>
      <c r="E10517" s="72" t="s">
        <v>5744</v>
      </c>
      <c r="F10517" s="56" t="s">
        <v>5703</v>
      </c>
    </row>
    <row r="10518" spans="1:6" x14ac:dyDescent="0.25">
      <c r="A10518" s="56" t="s">
        <v>823</v>
      </c>
      <c r="B10518" s="56" t="s">
        <v>5703</v>
      </c>
      <c r="C10518" s="56" t="s">
        <v>243</v>
      </c>
      <c r="D10518" s="57" t="s">
        <v>5767</v>
      </c>
      <c r="E10518" s="72" t="s">
        <v>5744</v>
      </c>
      <c r="F10518" s="56" t="s">
        <v>5703</v>
      </c>
    </row>
    <row r="10519" spans="1:6" x14ac:dyDescent="0.25">
      <c r="A10519" s="56" t="s">
        <v>4062</v>
      </c>
      <c r="B10519" s="56" t="s">
        <v>5703</v>
      </c>
      <c r="C10519" s="56" t="s">
        <v>243</v>
      </c>
      <c r="D10519" s="57" t="s">
        <v>5767</v>
      </c>
      <c r="E10519" s="72" t="s">
        <v>5744</v>
      </c>
      <c r="F10519" s="56" t="s">
        <v>5703</v>
      </c>
    </row>
    <row r="10520" spans="1:6" x14ac:dyDescent="0.25">
      <c r="A10520" s="56" t="s">
        <v>4876</v>
      </c>
      <c r="B10520" s="56" t="s">
        <v>5703</v>
      </c>
      <c r="C10520" s="56" t="s">
        <v>243</v>
      </c>
      <c r="D10520" s="57" t="s">
        <v>5767</v>
      </c>
      <c r="E10520" s="72" t="s">
        <v>5744</v>
      </c>
      <c r="F10520" s="56" t="s">
        <v>5703</v>
      </c>
    </row>
    <row r="10521" spans="1:6" x14ac:dyDescent="0.25">
      <c r="A10521" s="56" t="s">
        <v>1016</v>
      </c>
      <c r="B10521" s="56" t="s">
        <v>5703</v>
      </c>
      <c r="C10521" s="56" t="s">
        <v>243</v>
      </c>
      <c r="D10521" s="57" t="s">
        <v>5767</v>
      </c>
      <c r="E10521" s="72" t="s">
        <v>5744</v>
      </c>
      <c r="F10521" s="56" t="s">
        <v>5703</v>
      </c>
    </row>
    <row r="10522" spans="1:6" x14ac:dyDescent="0.25">
      <c r="A10522" s="56" t="s">
        <v>309</v>
      </c>
      <c r="B10522" s="56" t="s">
        <v>5703</v>
      </c>
      <c r="C10522" s="56" t="s">
        <v>243</v>
      </c>
      <c r="D10522" s="57" t="s">
        <v>5767</v>
      </c>
      <c r="E10522" s="72" t="s">
        <v>5744</v>
      </c>
      <c r="F10522" s="56" t="s">
        <v>5703</v>
      </c>
    </row>
    <row r="10523" spans="1:6" x14ac:dyDescent="0.25">
      <c r="A10523" s="56" t="s">
        <v>907</v>
      </c>
      <c r="B10523" s="56" t="s">
        <v>5703</v>
      </c>
      <c r="C10523" s="56" t="s">
        <v>243</v>
      </c>
      <c r="D10523" s="57" t="s">
        <v>5767</v>
      </c>
      <c r="E10523" s="72" t="s">
        <v>5744</v>
      </c>
      <c r="F10523" s="56" t="s">
        <v>5703</v>
      </c>
    </row>
    <row r="10524" spans="1:6" x14ac:dyDescent="0.25">
      <c r="A10524" s="56" t="s">
        <v>826</v>
      </c>
      <c r="B10524" s="56" t="s">
        <v>5704</v>
      </c>
      <c r="C10524" s="56" t="s">
        <v>456</v>
      </c>
      <c r="D10524" s="57" t="s">
        <v>5767</v>
      </c>
      <c r="E10524" s="72" t="s">
        <v>5744</v>
      </c>
      <c r="F10524" s="56" t="s">
        <v>5704</v>
      </c>
    </row>
    <row r="10525" spans="1:6" x14ac:dyDescent="0.25">
      <c r="A10525" s="56" t="s">
        <v>3635</v>
      </c>
      <c r="B10525" s="56" t="s">
        <v>5704</v>
      </c>
      <c r="C10525" s="56" t="s">
        <v>456</v>
      </c>
      <c r="D10525" s="57" t="s">
        <v>5767</v>
      </c>
      <c r="E10525" s="72" t="s">
        <v>5744</v>
      </c>
      <c r="F10525" s="56" t="s">
        <v>5704</v>
      </c>
    </row>
    <row r="10526" spans="1:6" x14ac:dyDescent="0.25">
      <c r="A10526" s="56" t="s">
        <v>4843</v>
      </c>
      <c r="B10526" s="56" t="s">
        <v>5704</v>
      </c>
      <c r="C10526" s="56" t="s">
        <v>456</v>
      </c>
      <c r="D10526" s="57" t="s">
        <v>5767</v>
      </c>
      <c r="E10526" s="72" t="s">
        <v>5744</v>
      </c>
      <c r="F10526" s="56" t="s">
        <v>5704</v>
      </c>
    </row>
    <row r="10527" spans="1:6" x14ac:dyDescent="0.25">
      <c r="A10527" s="56" t="s">
        <v>575</v>
      </c>
      <c r="B10527" s="56" t="s">
        <v>5704</v>
      </c>
      <c r="C10527" s="56" t="s">
        <v>456</v>
      </c>
      <c r="D10527" s="57" t="s">
        <v>5767</v>
      </c>
      <c r="E10527" s="72" t="s">
        <v>5744</v>
      </c>
      <c r="F10527" s="56" t="s">
        <v>5704</v>
      </c>
    </row>
    <row r="10528" spans="1:6" x14ac:dyDescent="0.25">
      <c r="A10528" s="56" t="s">
        <v>3618</v>
      </c>
      <c r="B10528" s="56" t="s">
        <v>5704</v>
      </c>
      <c r="C10528" s="56" t="s">
        <v>456</v>
      </c>
      <c r="D10528" s="57" t="s">
        <v>5767</v>
      </c>
      <c r="E10528" s="72" t="s">
        <v>5744</v>
      </c>
      <c r="F10528" s="56" t="s">
        <v>5704</v>
      </c>
    </row>
    <row r="10529" spans="1:6" x14ac:dyDescent="0.25">
      <c r="A10529" s="56" t="s">
        <v>801</v>
      </c>
      <c r="B10529" s="56" t="s">
        <v>5704</v>
      </c>
      <c r="C10529" s="56" t="s">
        <v>456</v>
      </c>
      <c r="D10529" s="57" t="s">
        <v>5767</v>
      </c>
      <c r="E10529" s="72" t="s">
        <v>5744</v>
      </c>
      <c r="F10529" s="56" t="s">
        <v>5704</v>
      </c>
    </row>
    <row r="10530" spans="1:6" x14ac:dyDescent="0.25">
      <c r="A10530" s="56" t="s">
        <v>3378</v>
      </c>
      <c r="B10530" s="56" t="s">
        <v>5704</v>
      </c>
      <c r="C10530" s="56" t="s">
        <v>456</v>
      </c>
      <c r="D10530" s="57" t="s">
        <v>5767</v>
      </c>
      <c r="E10530" s="72" t="s">
        <v>5744</v>
      </c>
      <c r="F10530" s="56" t="s">
        <v>5704</v>
      </c>
    </row>
    <row r="10531" spans="1:6" x14ac:dyDescent="0.25">
      <c r="A10531" s="56" t="s">
        <v>521</v>
      </c>
      <c r="B10531" s="56" t="s">
        <v>5704</v>
      </c>
      <c r="C10531" s="56" t="s">
        <v>456</v>
      </c>
      <c r="D10531" s="57" t="s">
        <v>5767</v>
      </c>
      <c r="E10531" s="72" t="s">
        <v>5744</v>
      </c>
      <c r="F10531" s="56" t="s">
        <v>5704</v>
      </c>
    </row>
    <row r="10532" spans="1:6" x14ac:dyDescent="0.25">
      <c r="A10532" s="56" t="s">
        <v>3620</v>
      </c>
      <c r="B10532" s="56" t="s">
        <v>5704</v>
      </c>
      <c r="C10532" s="56" t="s">
        <v>456</v>
      </c>
      <c r="D10532" s="57" t="s">
        <v>5767</v>
      </c>
      <c r="E10532" s="72" t="s">
        <v>5744</v>
      </c>
      <c r="F10532" s="56" t="s">
        <v>5704</v>
      </c>
    </row>
    <row r="10533" spans="1:6" x14ac:dyDescent="0.25">
      <c r="A10533" s="56" t="s">
        <v>3622</v>
      </c>
      <c r="B10533" s="56" t="s">
        <v>5704</v>
      </c>
      <c r="C10533" s="56" t="s">
        <v>456</v>
      </c>
      <c r="D10533" s="57" t="s">
        <v>5767</v>
      </c>
      <c r="E10533" s="72" t="s">
        <v>5744</v>
      </c>
      <c r="F10533" s="56" t="s">
        <v>5704</v>
      </c>
    </row>
    <row r="10534" spans="1:6" x14ac:dyDescent="0.25">
      <c r="A10534" s="56" t="s">
        <v>914</v>
      </c>
      <c r="B10534" s="56" t="s">
        <v>5704</v>
      </c>
      <c r="C10534" s="56" t="s">
        <v>456</v>
      </c>
      <c r="D10534" s="57" t="s">
        <v>5767</v>
      </c>
      <c r="E10534" s="72" t="s">
        <v>5744</v>
      </c>
      <c r="F10534" s="56" t="s">
        <v>5704</v>
      </c>
    </row>
    <row r="10535" spans="1:6" x14ac:dyDescent="0.25">
      <c r="A10535" s="56" t="s">
        <v>3434</v>
      </c>
      <c r="B10535" s="56" t="s">
        <v>5704</v>
      </c>
      <c r="C10535" s="56" t="s">
        <v>456</v>
      </c>
      <c r="D10535" s="57" t="s">
        <v>5767</v>
      </c>
      <c r="E10535" s="72" t="s">
        <v>5744</v>
      </c>
      <c r="F10535" s="56" t="s">
        <v>5704</v>
      </c>
    </row>
    <row r="10536" spans="1:6" x14ac:dyDescent="0.25">
      <c r="A10536" s="56" t="s">
        <v>916</v>
      </c>
      <c r="B10536" s="56" t="s">
        <v>5704</v>
      </c>
      <c r="C10536" s="56" t="s">
        <v>456</v>
      </c>
      <c r="D10536" s="57" t="s">
        <v>5767</v>
      </c>
      <c r="E10536" s="72" t="s">
        <v>5744</v>
      </c>
      <c r="F10536" s="56" t="s">
        <v>5704</v>
      </c>
    </row>
    <row r="10537" spans="1:6" x14ac:dyDescent="0.25">
      <c r="A10537" s="56" t="s">
        <v>859</v>
      </c>
      <c r="B10537" s="56" t="s">
        <v>5704</v>
      </c>
      <c r="C10537" s="56" t="s">
        <v>456</v>
      </c>
      <c r="D10537" s="57" t="s">
        <v>5767</v>
      </c>
      <c r="E10537" s="72" t="s">
        <v>5744</v>
      </c>
      <c r="F10537" s="56" t="s">
        <v>5704</v>
      </c>
    </row>
    <row r="10538" spans="1:6" x14ac:dyDescent="0.25">
      <c r="A10538" s="56" t="s">
        <v>4048</v>
      </c>
      <c r="B10538" s="56" t="s">
        <v>5704</v>
      </c>
      <c r="C10538" s="56" t="s">
        <v>456</v>
      </c>
      <c r="D10538" s="57" t="s">
        <v>5767</v>
      </c>
      <c r="E10538" s="72" t="s">
        <v>5744</v>
      </c>
      <c r="F10538" s="56" t="s">
        <v>5704</v>
      </c>
    </row>
    <row r="10539" spans="1:6" x14ac:dyDescent="0.25">
      <c r="A10539" s="56" t="s">
        <v>3384</v>
      </c>
      <c r="B10539" s="56" t="s">
        <v>5704</v>
      </c>
      <c r="C10539" s="56" t="s">
        <v>456</v>
      </c>
      <c r="D10539" s="57" t="s">
        <v>5767</v>
      </c>
      <c r="E10539" s="72" t="s">
        <v>5744</v>
      </c>
      <c r="F10539" s="56" t="s">
        <v>5704</v>
      </c>
    </row>
    <row r="10540" spans="1:6" x14ac:dyDescent="0.25">
      <c r="A10540" s="56" t="s">
        <v>886</v>
      </c>
      <c r="B10540" s="56" t="s">
        <v>5704</v>
      </c>
      <c r="C10540" s="56" t="s">
        <v>456</v>
      </c>
      <c r="D10540" s="57" t="s">
        <v>5767</v>
      </c>
      <c r="E10540" s="72" t="s">
        <v>5744</v>
      </c>
      <c r="F10540" s="56" t="s">
        <v>5704</v>
      </c>
    </row>
    <row r="10541" spans="1:6" x14ac:dyDescent="0.25">
      <c r="A10541" s="56" t="s">
        <v>5627</v>
      </c>
      <c r="B10541" s="56" t="s">
        <v>5704</v>
      </c>
      <c r="C10541" s="56" t="s">
        <v>456</v>
      </c>
      <c r="D10541" s="57" t="s">
        <v>5767</v>
      </c>
      <c r="E10541" s="72" t="s">
        <v>5744</v>
      </c>
      <c r="F10541" s="56" t="s">
        <v>5704</v>
      </c>
    </row>
    <row r="10542" spans="1:6" x14ac:dyDescent="0.25">
      <c r="A10542" s="56" t="s">
        <v>957</v>
      </c>
      <c r="B10542" s="56" t="s">
        <v>5704</v>
      </c>
      <c r="C10542" s="56" t="s">
        <v>456</v>
      </c>
      <c r="D10542" s="57" t="s">
        <v>5767</v>
      </c>
      <c r="E10542" s="72" t="s">
        <v>5744</v>
      </c>
      <c r="F10542" s="56" t="s">
        <v>5704</v>
      </c>
    </row>
    <row r="10543" spans="1:6" x14ac:dyDescent="0.25">
      <c r="A10543" s="56" t="s">
        <v>4050</v>
      </c>
      <c r="B10543" s="56" t="s">
        <v>5704</v>
      </c>
      <c r="C10543" s="56" t="s">
        <v>456</v>
      </c>
      <c r="D10543" s="57" t="s">
        <v>5767</v>
      </c>
      <c r="E10543" s="72" t="s">
        <v>5744</v>
      </c>
      <c r="F10543" s="56" t="s">
        <v>5704</v>
      </c>
    </row>
    <row r="10544" spans="1:6" x14ac:dyDescent="0.25">
      <c r="A10544" s="56" t="s">
        <v>3414</v>
      </c>
      <c r="B10544" s="56" t="s">
        <v>5704</v>
      </c>
      <c r="C10544" s="56" t="s">
        <v>456</v>
      </c>
      <c r="D10544" s="57" t="s">
        <v>5767</v>
      </c>
      <c r="E10544" s="72" t="s">
        <v>5744</v>
      </c>
      <c r="F10544" s="56" t="s">
        <v>5704</v>
      </c>
    </row>
    <row r="10545" spans="1:6" x14ac:dyDescent="0.25">
      <c r="A10545" s="56" t="s">
        <v>3388</v>
      </c>
      <c r="B10545" s="56" t="s">
        <v>5704</v>
      </c>
      <c r="C10545" s="56" t="s">
        <v>456</v>
      </c>
      <c r="D10545" s="57" t="s">
        <v>5767</v>
      </c>
      <c r="E10545" s="72" t="s">
        <v>5744</v>
      </c>
      <c r="F10545" s="56" t="s">
        <v>5704</v>
      </c>
    </row>
    <row r="10546" spans="1:6" x14ac:dyDescent="0.25">
      <c r="A10546" s="56" t="s">
        <v>527</v>
      </c>
      <c r="B10546" s="56" t="s">
        <v>5704</v>
      </c>
      <c r="C10546" s="56" t="s">
        <v>456</v>
      </c>
      <c r="D10546" s="57" t="s">
        <v>5767</v>
      </c>
      <c r="E10546" s="72" t="s">
        <v>5744</v>
      </c>
      <c r="F10546" s="56" t="s">
        <v>5704</v>
      </c>
    </row>
    <row r="10547" spans="1:6" x14ac:dyDescent="0.25">
      <c r="A10547" s="56" t="s">
        <v>2009</v>
      </c>
      <c r="B10547" s="56" t="s">
        <v>5704</v>
      </c>
      <c r="C10547" s="56" t="s">
        <v>456</v>
      </c>
      <c r="D10547" s="57" t="s">
        <v>5767</v>
      </c>
      <c r="E10547" s="72" t="s">
        <v>5744</v>
      </c>
      <c r="F10547" s="56" t="s">
        <v>5704</v>
      </c>
    </row>
    <row r="10548" spans="1:6" x14ac:dyDescent="0.25">
      <c r="A10548" s="56" t="s">
        <v>2806</v>
      </c>
      <c r="B10548" s="56" t="s">
        <v>5704</v>
      </c>
      <c r="C10548" s="56" t="s">
        <v>456</v>
      </c>
      <c r="D10548" s="57" t="s">
        <v>5767</v>
      </c>
      <c r="E10548" s="72" t="s">
        <v>5744</v>
      </c>
      <c r="F10548" s="56" t="s">
        <v>5704</v>
      </c>
    </row>
    <row r="10549" spans="1:6" x14ac:dyDescent="0.25">
      <c r="A10549" s="56" t="s">
        <v>889</v>
      </c>
      <c r="B10549" s="56" t="s">
        <v>5704</v>
      </c>
      <c r="C10549" s="56" t="s">
        <v>456</v>
      </c>
      <c r="D10549" s="57" t="s">
        <v>5767</v>
      </c>
      <c r="E10549" s="72" t="s">
        <v>5744</v>
      </c>
      <c r="F10549" s="56" t="s">
        <v>5704</v>
      </c>
    </row>
    <row r="10550" spans="1:6" x14ac:dyDescent="0.25">
      <c r="A10550" s="56" t="s">
        <v>991</v>
      </c>
      <c r="B10550" s="56" t="s">
        <v>5704</v>
      </c>
      <c r="C10550" s="56" t="s">
        <v>456</v>
      </c>
      <c r="D10550" s="57" t="s">
        <v>5767</v>
      </c>
      <c r="E10550" s="72" t="s">
        <v>5744</v>
      </c>
      <c r="F10550" s="56" t="s">
        <v>5704</v>
      </c>
    </row>
    <row r="10551" spans="1:6" x14ac:dyDescent="0.25">
      <c r="A10551" s="56" t="s">
        <v>890</v>
      </c>
      <c r="B10551" s="56" t="s">
        <v>5704</v>
      </c>
      <c r="C10551" s="56" t="s">
        <v>456</v>
      </c>
      <c r="D10551" s="57" t="s">
        <v>5767</v>
      </c>
      <c r="E10551" s="72" t="s">
        <v>5744</v>
      </c>
      <c r="F10551" s="56" t="s">
        <v>5704</v>
      </c>
    </row>
    <row r="10552" spans="1:6" x14ac:dyDescent="0.25">
      <c r="A10552" s="56" t="s">
        <v>3390</v>
      </c>
      <c r="B10552" s="56" t="s">
        <v>5704</v>
      </c>
      <c r="C10552" s="56" t="s">
        <v>261</v>
      </c>
      <c r="D10552" s="57" t="s">
        <v>5767</v>
      </c>
      <c r="E10552" s="72" t="s">
        <v>5744</v>
      </c>
      <c r="F10552" s="56" t="s">
        <v>5704</v>
      </c>
    </row>
    <row r="10553" spans="1:6" x14ac:dyDescent="0.25">
      <c r="A10553" s="56" t="s">
        <v>5552</v>
      </c>
      <c r="B10553" s="56" t="s">
        <v>5704</v>
      </c>
      <c r="C10553" s="56" t="s">
        <v>261</v>
      </c>
      <c r="D10553" s="57" t="s">
        <v>5767</v>
      </c>
      <c r="E10553" s="72" t="s">
        <v>5744</v>
      </c>
      <c r="F10553" s="56" t="s">
        <v>5704</v>
      </c>
    </row>
    <row r="10554" spans="1:6" x14ac:dyDescent="0.25">
      <c r="A10554" s="56" t="s">
        <v>958</v>
      </c>
      <c r="B10554" s="56" t="s">
        <v>5704</v>
      </c>
      <c r="C10554" s="56" t="s">
        <v>261</v>
      </c>
      <c r="D10554" s="57" t="s">
        <v>5767</v>
      </c>
      <c r="E10554" s="72" t="s">
        <v>5744</v>
      </c>
      <c r="F10554" s="56" t="s">
        <v>5704</v>
      </c>
    </row>
    <row r="10555" spans="1:6" x14ac:dyDescent="0.25">
      <c r="A10555" s="56" t="s">
        <v>923</v>
      </c>
      <c r="B10555" s="56" t="s">
        <v>5704</v>
      </c>
      <c r="C10555" s="56" t="s">
        <v>261</v>
      </c>
      <c r="D10555" s="57" t="s">
        <v>5767</v>
      </c>
      <c r="E10555" s="72" t="s">
        <v>5744</v>
      </c>
      <c r="F10555" s="56" t="s">
        <v>5704</v>
      </c>
    </row>
    <row r="10556" spans="1:6" x14ac:dyDescent="0.25">
      <c r="A10556" s="56" t="s">
        <v>837</v>
      </c>
      <c r="B10556" s="56" t="s">
        <v>5704</v>
      </c>
      <c r="C10556" s="56" t="s">
        <v>261</v>
      </c>
      <c r="D10556" s="57" t="s">
        <v>5767</v>
      </c>
      <c r="E10556" s="72" t="s">
        <v>5744</v>
      </c>
      <c r="F10556" s="56" t="s">
        <v>5704</v>
      </c>
    </row>
    <row r="10557" spans="1:6" x14ac:dyDescent="0.25">
      <c r="A10557" s="56" t="s">
        <v>926</v>
      </c>
      <c r="B10557" s="56" t="s">
        <v>5704</v>
      </c>
      <c r="C10557" s="56" t="s">
        <v>261</v>
      </c>
      <c r="D10557" s="57" t="s">
        <v>5767</v>
      </c>
      <c r="E10557" s="72" t="s">
        <v>5744</v>
      </c>
      <c r="F10557" s="56" t="s">
        <v>5704</v>
      </c>
    </row>
    <row r="10558" spans="1:6" x14ac:dyDescent="0.25">
      <c r="A10558" s="56" t="s">
        <v>893</v>
      </c>
      <c r="B10558" s="56" t="s">
        <v>5704</v>
      </c>
      <c r="C10558" s="56" t="s">
        <v>261</v>
      </c>
      <c r="D10558" s="57" t="s">
        <v>5767</v>
      </c>
      <c r="E10558" s="72" t="s">
        <v>5744</v>
      </c>
      <c r="F10558" s="56" t="s">
        <v>5704</v>
      </c>
    </row>
    <row r="10559" spans="1:6" x14ac:dyDescent="0.25">
      <c r="A10559" s="56" t="s">
        <v>812</v>
      </c>
      <c r="B10559" s="56" t="s">
        <v>5704</v>
      </c>
      <c r="C10559" s="56" t="s">
        <v>261</v>
      </c>
      <c r="D10559" s="57" t="s">
        <v>5767</v>
      </c>
      <c r="E10559" s="72" t="s">
        <v>5744</v>
      </c>
      <c r="F10559" s="56" t="s">
        <v>5704</v>
      </c>
    </row>
    <row r="10560" spans="1:6" x14ac:dyDescent="0.25">
      <c r="A10560" s="56" t="s">
        <v>3647</v>
      </c>
      <c r="B10560" s="56" t="s">
        <v>5704</v>
      </c>
      <c r="C10560" s="56" t="s">
        <v>261</v>
      </c>
      <c r="D10560" s="57" t="s">
        <v>5767</v>
      </c>
      <c r="E10560" s="72" t="s">
        <v>5744</v>
      </c>
      <c r="F10560" s="56" t="s">
        <v>5704</v>
      </c>
    </row>
    <row r="10561" spans="1:6" x14ac:dyDescent="0.25">
      <c r="A10561" s="56" t="s">
        <v>965</v>
      </c>
      <c r="B10561" s="56" t="s">
        <v>5704</v>
      </c>
      <c r="C10561" s="56" t="s">
        <v>261</v>
      </c>
      <c r="D10561" s="57" t="s">
        <v>5767</v>
      </c>
      <c r="E10561" s="72" t="s">
        <v>5744</v>
      </c>
      <c r="F10561" s="56" t="s">
        <v>5704</v>
      </c>
    </row>
    <row r="10562" spans="1:6" x14ac:dyDescent="0.25">
      <c r="A10562" s="56" t="s">
        <v>3394</v>
      </c>
      <c r="B10562" s="56" t="s">
        <v>5704</v>
      </c>
      <c r="C10562" s="56" t="s">
        <v>261</v>
      </c>
      <c r="D10562" s="57" t="s">
        <v>5767</v>
      </c>
      <c r="E10562" s="72" t="s">
        <v>5744</v>
      </c>
      <c r="F10562" s="56" t="s">
        <v>5704</v>
      </c>
    </row>
    <row r="10563" spans="1:6" x14ac:dyDescent="0.25">
      <c r="A10563" s="56" t="s">
        <v>4515</v>
      </c>
      <c r="B10563" s="56" t="s">
        <v>5704</v>
      </c>
      <c r="C10563" s="56" t="s">
        <v>261</v>
      </c>
      <c r="D10563" s="57" t="s">
        <v>5767</v>
      </c>
      <c r="E10563" s="72" t="s">
        <v>5744</v>
      </c>
      <c r="F10563" s="56" t="s">
        <v>5704</v>
      </c>
    </row>
    <row r="10564" spans="1:6" x14ac:dyDescent="0.25">
      <c r="A10564" s="56" t="s">
        <v>3649</v>
      </c>
      <c r="B10564" s="56" t="s">
        <v>5704</v>
      </c>
      <c r="C10564" s="56" t="s">
        <v>261</v>
      </c>
      <c r="D10564" s="57" t="s">
        <v>5767</v>
      </c>
      <c r="E10564" s="72" t="s">
        <v>5744</v>
      </c>
      <c r="F10564" s="56" t="s">
        <v>5704</v>
      </c>
    </row>
    <row r="10565" spans="1:6" x14ac:dyDescent="0.25">
      <c r="A10565" s="56" t="s">
        <v>931</v>
      </c>
      <c r="B10565" s="56" t="s">
        <v>5704</v>
      </c>
      <c r="C10565" s="56" t="s">
        <v>261</v>
      </c>
      <c r="D10565" s="57" t="s">
        <v>5767</v>
      </c>
      <c r="E10565" s="72" t="s">
        <v>5744</v>
      </c>
      <c r="F10565" s="56" t="s">
        <v>5704</v>
      </c>
    </row>
    <row r="10566" spans="1:6" x14ac:dyDescent="0.25">
      <c r="A10566" s="56" t="s">
        <v>509</v>
      </c>
      <c r="B10566" s="56" t="s">
        <v>5704</v>
      </c>
      <c r="C10566" s="56" t="s">
        <v>261</v>
      </c>
      <c r="D10566" s="57" t="s">
        <v>5767</v>
      </c>
      <c r="E10566" s="72" t="s">
        <v>5744</v>
      </c>
      <c r="F10566" s="56" t="s">
        <v>5704</v>
      </c>
    </row>
    <row r="10567" spans="1:6" x14ac:dyDescent="0.25">
      <c r="A10567" s="56" t="s">
        <v>1003</v>
      </c>
      <c r="B10567" s="56" t="s">
        <v>5704</v>
      </c>
      <c r="C10567" s="56" t="s">
        <v>261</v>
      </c>
      <c r="D10567" s="57" t="s">
        <v>5767</v>
      </c>
      <c r="E10567" s="72" t="s">
        <v>5744</v>
      </c>
      <c r="F10567" s="56" t="s">
        <v>5704</v>
      </c>
    </row>
    <row r="10568" spans="1:6" x14ac:dyDescent="0.25">
      <c r="A10568" s="56" t="s">
        <v>935</v>
      </c>
      <c r="B10568" s="56" t="s">
        <v>5704</v>
      </c>
      <c r="C10568" s="56" t="s">
        <v>261</v>
      </c>
      <c r="D10568" s="57" t="s">
        <v>5767</v>
      </c>
      <c r="E10568" s="72" t="s">
        <v>5744</v>
      </c>
      <c r="F10568" s="56" t="s">
        <v>5704</v>
      </c>
    </row>
    <row r="10569" spans="1:6" x14ac:dyDescent="0.25">
      <c r="A10569" s="56" t="s">
        <v>937</v>
      </c>
      <c r="B10569" s="56" t="s">
        <v>5704</v>
      </c>
      <c r="C10569" s="56" t="s">
        <v>261</v>
      </c>
      <c r="D10569" s="57" t="s">
        <v>5767</v>
      </c>
      <c r="E10569" s="72" t="s">
        <v>5744</v>
      </c>
      <c r="F10569" s="56" t="s">
        <v>5704</v>
      </c>
    </row>
    <row r="10570" spans="1:6" x14ac:dyDescent="0.25">
      <c r="A10570" s="56" t="s">
        <v>3650</v>
      </c>
      <c r="B10570" s="56" t="s">
        <v>5704</v>
      </c>
      <c r="C10570" s="56" t="s">
        <v>261</v>
      </c>
      <c r="D10570" s="57" t="s">
        <v>5767</v>
      </c>
      <c r="E10570" s="72" t="s">
        <v>5744</v>
      </c>
      <c r="F10570" s="56" t="s">
        <v>5704</v>
      </c>
    </row>
    <row r="10571" spans="1:6" x14ac:dyDescent="0.25">
      <c r="A10571" s="56" t="s">
        <v>3652</v>
      </c>
      <c r="B10571" s="56" t="s">
        <v>5704</v>
      </c>
      <c r="C10571" s="56" t="s">
        <v>261</v>
      </c>
      <c r="D10571" s="57" t="s">
        <v>5767</v>
      </c>
      <c r="E10571" s="72" t="s">
        <v>5744</v>
      </c>
      <c r="F10571" s="56" t="s">
        <v>5704</v>
      </c>
    </row>
    <row r="10572" spans="1:6" x14ac:dyDescent="0.25">
      <c r="A10572" s="56" t="s">
        <v>846</v>
      </c>
      <c r="B10572" s="56" t="s">
        <v>5704</v>
      </c>
      <c r="C10572" s="56" t="s">
        <v>261</v>
      </c>
      <c r="D10572" s="57" t="s">
        <v>5767</v>
      </c>
      <c r="E10572" s="72" t="s">
        <v>5744</v>
      </c>
      <c r="F10572" s="56" t="s">
        <v>5704</v>
      </c>
    </row>
    <row r="10573" spans="1:6" x14ac:dyDescent="0.25">
      <c r="A10573" s="56" t="s">
        <v>973</v>
      </c>
      <c r="B10573" s="56" t="s">
        <v>5704</v>
      </c>
      <c r="C10573" s="56" t="s">
        <v>261</v>
      </c>
      <c r="D10573" s="57" t="s">
        <v>5767</v>
      </c>
      <c r="E10573" s="72" t="s">
        <v>5744</v>
      </c>
      <c r="F10573" s="56" t="s">
        <v>5704</v>
      </c>
    </row>
    <row r="10574" spans="1:6" x14ac:dyDescent="0.25">
      <c r="A10574" s="56" t="s">
        <v>941</v>
      </c>
      <c r="B10574" s="56" t="s">
        <v>5704</v>
      </c>
      <c r="C10574" s="56" t="s">
        <v>261</v>
      </c>
      <c r="D10574" s="57" t="s">
        <v>5767</v>
      </c>
      <c r="E10574" s="72" t="s">
        <v>5744</v>
      </c>
      <c r="F10574" s="56" t="s">
        <v>5704</v>
      </c>
    </row>
    <row r="10575" spans="1:6" x14ac:dyDescent="0.25">
      <c r="A10575" s="56" t="s">
        <v>3826</v>
      </c>
      <c r="B10575" s="56" t="s">
        <v>5704</v>
      </c>
      <c r="C10575" s="56" t="s">
        <v>261</v>
      </c>
      <c r="D10575" s="57" t="s">
        <v>5767</v>
      </c>
      <c r="E10575" s="72" t="s">
        <v>5744</v>
      </c>
      <c r="F10575" s="56" t="s">
        <v>5704</v>
      </c>
    </row>
    <row r="10576" spans="1:6" x14ac:dyDescent="0.25">
      <c r="A10576" s="56" t="s">
        <v>5673</v>
      </c>
      <c r="B10576" s="56" t="s">
        <v>5704</v>
      </c>
      <c r="C10576" s="56" t="s">
        <v>261</v>
      </c>
      <c r="D10576" s="57" t="s">
        <v>5767</v>
      </c>
      <c r="E10576" s="72" t="s">
        <v>5744</v>
      </c>
      <c r="F10576" s="56" t="s">
        <v>5704</v>
      </c>
    </row>
    <row r="10577" spans="1:6" x14ac:dyDescent="0.25">
      <c r="A10577" s="56" t="s">
        <v>3428</v>
      </c>
      <c r="B10577" s="56" t="s">
        <v>5704</v>
      </c>
      <c r="C10577" s="56" t="s">
        <v>261</v>
      </c>
      <c r="D10577" s="57" t="s">
        <v>5767</v>
      </c>
      <c r="E10577" s="72" t="s">
        <v>5744</v>
      </c>
      <c r="F10577" s="56" t="s">
        <v>5704</v>
      </c>
    </row>
    <row r="10578" spans="1:6" x14ac:dyDescent="0.25">
      <c r="A10578" s="56" t="s">
        <v>3429</v>
      </c>
      <c r="B10578" s="56" t="s">
        <v>5704</v>
      </c>
      <c r="C10578" s="56" t="s">
        <v>261</v>
      </c>
      <c r="D10578" s="57" t="s">
        <v>5767</v>
      </c>
      <c r="E10578" s="72" t="s">
        <v>5744</v>
      </c>
      <c r="F10578" s="56" t="s">
        <v>5704</v>
      </c>
    </row>
    <row r="10579" spans="1:6" x14ac:dyDescent="0.25">
      <c r="A10579" s="56" t="s">
        <v>977</v>
      </c>
      <c r="B10579" s="56" t="s">
        <v>5705</v>
      </c>
      <c r="C10579" s="56" t="s">
        <v>1057</v>
      </c>
      <c r="D10579" s="57" t="s">
        <v>5767</v>
      </c>
      <c r="E10579" s="72" t="s">
        <v>5744</v>
      </c>
      <c r="F10579" s="56" t="s">
        <v>5705</v>
      </c>
    </row>
    <row r="10580" spans="1:6" x14ac:dyDescent="0.25">
      <c r="A10580" s="56" t="s">
        <v>3808</v>
      </c>
      <c r="B10580" s="56" t="s">
        <v>5705</v>
      </c>
      <c r="C10580" s="56" t="s">
        <v>1057</v>
      </c>
      <c r="D10580" s="57" t="s">
        <v>5767</v>
      </c>
      <c r="E10580" s="72" t="s">
        <v>5744</v>
      </c>
      <c r="F10580" s="56" t="s">
        <v>5705</v>
      </c>
    </row>
    <row r="10581" spans="1:6" x14ac:dyDescent="0.25">
      <c r="A10581" s="56" t="s">
        <v>878</v>
      </c>
      <c r="B10581" s="56" t="s">
        <v>5705</v>
      </c>
      <c r="C10581" s="56" t="s">
        <v>1057</v>
      </c>
      <c r="D10581" s="57" t="s">
        <v>5767</v>
      </c>
      <c r="E10581" s="72" t="s">
        <v>5744</v>
      </c>
      <c r="F10581" s="56" t="s">
        <v>5705</v>
      </c>
    </row>
    <row r="10582" spans="1:6" x14ac:dyDescent="0.25">
      <c r="A10582" s="56" t="s">
        <v>979</v>
      </c>
      <c r="B10582" s="56" t="s">
        <v>5705</v>
      </c>
      <c r="C10582" s="56" t="s">
        <v>1057</v>
      </c>
      <c r="D10582" s="57" t="s">
        <v>5767</v>
      </c>
      <c r="E10582" s="72" t="s">
        <v>5744</v>
      </c>
      <c r="F10582" s="56" t="s">
        <v>5705</v>
      </c>
    </row>
    <row r="10583" spans="1:6" x14ac:dyDescent="0.25">
      <c r="A10583" s="56" t="s">
        <v>3406</v>
      </c>
      <c r="B10583" s="56" t="s">
        <v>5705</v>
      </c>
      <c r="C10583" s="56" t="s">
        <v>1057</v>
      </c>
      <c r="D10583" s="57" t="s">
        <v>5767</v>
      </c>
      <c r="E10583" s="72" t="s">
        <v>5744</v>
      </c>
      <c r="F10583" s="56" t="s">
        <v>5705</v>
      </c>
    </row>
    <row r="10584" spans="1:6" x14ac:dyDescent="0.25">
      <c r="A10584" s="56" t="s">
        <v>856</v>
      </c>
      <c r="B10584" s="56" t="s">
        <v>5705</v>
      </c>
      <c r="C10584" s="56" t="s">
        <v>1057</v>
      </c>
      <c r="D10584" s="57" t="s">
        <v>5767</v>
      </c>
      <c r="E10584" s="72" t="s">
        <v>5744</v>
      </c>
      <c r="F10584" s="56" t="s">
        <v>5705</v>
      </c>
    </row>
    <row r="10585" spans="1:6" x14ac:dyDescent="0.25">
      <c r="A10585" s="56" t="s">
        <v>397</v>
      </c>
      <c r="B10585" s="56" t="s">
        <v>5705</v>
      </c>
      <c r="C10585" s="56" t="s">
        <v>1057</v>
      </c>
      <c r="D10585" s="57" t="s">
        <v>5767</v>
      </c>
      <c r="E10585" s="72" t="s">
        <v>5744</v>
      </c>
      <c r="F10585" s="56" t="s">
        <v>5705</v>
      </c>
    </row>
    <row r="10586" spans="1:6" x14ac:dyDescent="0.25">
      <c r="A10586" s="56" t="s">
        <v>803</v>
      </c>
      <c r="B10586" s="56" t="s">
        <v>5705</v>
      </c>
      <c r="C10586" s="56" t="s">
        <v>1057</v>
      </c>
      <c r="D10586" s="57" t="s">
        <v>5767</v>
      </c>
      <c r="E10586" s="72" t="s">
        <v>5744</v>
      </c>
      <c r="F10586" s="56" t="s">
        <v>5705</v>
      </c>
    </row>
    <row r="10587" spans="1:6" x14ac:dyDescent="0.25">
      <c r="A10587" s="56" t="s">
        <v>4043</v>
      </c>
      <c r="B10587" s="56" t="s">
        <v>5705</v>
      </c>
      <c r="C10587" s="56" t="s">
        <v>1057</v>
      </c>
      <c r="D10587" s="57" t="s">
        <v>5767</v>
      </c>
      <c r="E10587" s="72" t="s">
        <v>5744</v>
      </c>
      <c r="F10587" s="56" t="s">
        <v>5705</v>
      </c>
    </row>
    <row r="10588" spans="1:6" x14ac:dyDescent="0.25">
      <c r="A10588" s="56" t="s">
        <v>3641</v>
      </c>
      <c r="B10588" s="56" t="s">
        <v>5705</v>
      </c>
      <c r="C10588" s="56" t="s">
        <v>1057</v>
      </c>
      <c r="D10588" s="57" t="s">
        <v>5767</v>
      </c>
      <c r="E10588" s="72" t="s">
        <v>5744</v>
      </c>
      <c r="F10588" s="56" t="s">
        <v>5705</v>
      </c>
    </row>
    <row r="10589" spans="1:6" x14ac:dyDescent="0.25">
      <c r="A10589" s="56" t="s">
        <v>3383</v>
      </c>
      <c r="B10589" s="56" t="s">
        <v>5705</v>
      </c>
      <c r="C10589" s="56" t="s">
        <v>1057</v>
      </c>
      <c r="D10589" s="57" t="s">
        <v>5767</v>
      </c>
      <c r="E10589" s="72" t="s">
        <v>5744</v>
      </c>
      <c r="F10589" s="56" t="s">
        <v>5705</v>
      </c>
    </row>
    <row r="10590" spans="1:6" x14ac:dyDescent="0.25">
      <c r="A10590" s="56" t="s">
        <v>3812</v>
      </c>
      <c r="B10590" s="56" t="s">
        <v>5705</v>
      </c>
      <c r="C10590" s="56" t="s">
        <v>1057</v>
      </c>
      <c r="D10590" s="57" t="s">
        <v>5767</v>
      </c>
      <c r="E10590" s="72" t="s">
        <v>5744</v>
      </c>
      <c r="F10590" s="56" t="s">
        <v>5705</v>
      </c>
    </row>
    <row r="10591" spans="1:6" x14ac:dyDescent="0.25">
      <c r="A10591" s="56" t="s">
        <v>952</v>
      </c>
      <c r="B10591" s="56" t="s">
        <v>5705</v>
      </c>
      <c r="C10591" s="56" t="s">
        <v>1057</v>
      </c>
      <c r="D10591" s="57" t="s">
        <v>5767</v>
      </c>
      <c r="E10591" s="72" t="s">
        <v>5744</v>
      </c>
      <c r="F10591" s="56" t="s">
        <v>5705</v>
      </c>
    </row>
    <row r="10592" spans="1:6" x14ac:dyDescent="0.25">
      <c r="A10592" s="56" t="s">
        <v>986</v>
      </c>
      <c r="B10592" s="56" t="s">
        <v>5705</v>
      </c>
      <c r="C10592" s="56" t="s">
        <v>1057</v>
      </c>
      <c r="D10592" s="57" t="s">
        <v>5767</v>
      </c>
      <c r="E10592" s="72" t="s">
        <v>5744</v>
      </c>
      <c r="F10592" s="56" t="s">
        <v>5705</v>
      </c>
    </row>
    <row r="10593" spans="1:6" x14ac:dyDescent="0.25">
      <c r="A10593" s="56" t="s">
        <v>917</v>
      </c>
      <c r="B10593" s="56" t="s">
        <v>5705</v>
      </c>
      <c r="C10593" s="56" t="s">
        <v>1057</v>
      </c>
      <c r="D10593" s="57" t="s">
        <v>5767</v>
      </c>
      <c r="E10593" s="72" t="s">
        <v>5744</v>
      </c>
      <c r="F10593" s="56" t="s">
        <v>5705</v>
      </c>
    </row>
    <row r="10594" spans="1:6" x14ac:dyDescent="0.25">
      <c r="A10594" s="56" t="s">
        <v>954</v>
      </c>
      <c r="B10594" s="56" t="s">
        <v>5705</v>
      </c>
      <c r="C10594" s="56" t="s">
        <v>1057</v>
      </c>
      <c r="D10594" s="57" t="s">
        <v>5767</v>
      </c>
      <c r="E10594" s="72" t="s">
        <v>5744</v>
      </c>
      <c r="F10594" s="56" t="s">
        <v>5705</v>
      </c>
    </row>
    <row r="10595" spans="1:6" x14ac:dyDescent="0.25">
      <c r="A10595" s="56" t="s">
        <v>988</v>
      </c>
      <c r="B10595" s="56" t="s">
        <v>5705</v>
      </c>
      <c r="C10595" s="56" t="s">
        <v>1057</v>
      </c>
      <c r="D10595" s="57" t="s">
        <v>5767</v>
      </c>
      <c r="E10595" s="72" t="s">
        <v>5744</v>
      </c>
      <c r="F10595" s="56" t="s">
        <v>5705</v>
      </c>
    </row>
    <row r="10596" spans="1:6" x14ac:dyDescent="0.25">
      <c r="A10596" s="56" t="s">
        <v>3385</v>
      </c>
      <c r="B10596" s="56" t="s">
        <v>5705</v>
      </c>
      <c r="C10596" s="56" t="s">
        <v>1057</v>
      </c>
      <c r="D10596" s="57" t="s">
        <v>5767</v>
      </c>
      <c r="E10596" s="72" t="s">
        <v>5744</v>
      </c>
      <c r="F10596" s="56" t="s">
        <v>5705</v>
      </c>
    </row>
    <row r="10597" spans="1:6" x14ac:dyDescent="0.25">
      <c r="A10597" s="56" t="s">
        <v>860</v>
      </c>
      <c r="B10597" s="56" t="s">
        <v>5705</v>
      </c>
      <c r="C10597" s="56" t="s">
        <v>1057</v>
      </c>
      <c r="D10597" s="57" t="s">
        <v>5767</v>
      </c>
      <c r="E10597" s="72" t="s">
        <v>5744</v>
      </c>
      <c r="F10597" s="56" t="s">
        <v>5705</v>
      </c>
    </row>
    <row r="10598" spans="1:6" x14ac:dyDescent="0.25">
      <c r="A10598" s="56" t="s">
        <v>3816</v>
      </c>
      <c r="B10598" s="56" t="s">
        <v>5705</v>
      </c>
      <c r="C10598" s="56" t="s">
        <v>1057</v>
      </c>
      <c r="D10598" s="57" t="s">
        <v>5767</v>
      </c>
      <c r="E10598" s="72" t="s">
        <v>5744</v>
      </c>
      <c r="F10598" s="56" t="s">
        <v>5705</v>
      </c>
    </row>
    <row r="10599" spans="1:6" x14ac:dyDescent="0.25">
      <c r="A10599" s="56" t="s">
        <v>1262</v>
      </c>
      <c r="B10599" s="56" t="s">
        <v>5705</v>
      </c>
      <c r="C10599" s="56" t="s">
        <v>1057</v>
      </c>
      <c r="D10599" s="57" t="s">
        <v>5767</v>
      </c>
      <c r="E10599" s="72" t="s">
        <v>5744</v>
      </c>
      <c r="F10599" s="56" t="s">
        <v>5705</v>
      </c>
    </row>
    <row r="10600" spans="1:6" x14ac:dyDescent="0.25">
      <c r="A10600" s="56" t="s">
        <v>3645</v>
      </c>
      <c r="B10600" s="56" t="s">
        <v>5705</v>
      </c>
      <c r="C10600" s="56" t="s">
        <v>1057</v>
      </c>
      <c r="D10600" s="57" t="s">
        <v>5767</v>
      </c>
      <c r="E10600" s="72" t="s">
        <v>5744</v>
      </c>
      <c r="F10600" s="56" t="s">
        <v>5705</v>
      </c>
    </row>
    <row r="10601" spans="1:6" x14ac:dyDescent="0.25">
      <c r="A10601" s="56" t="s">
        <v>1397</v>
      </c>
      <c r="B10601" s="56" t="s">
        <v>5705</v>
      </c>
      <c r="C10601" s="56" t="s">
        <v>1057</v>
      </c>
      <c r="D10601" s="57" t="s">
        <v>5767</v>
      </c>
      <c r="E10601" s="72" t="s">
        <v>5744</v>
      </c>
      <c r="F10601" s="56" t="s">
        <v>5705</v>
      </c>
    </row>
    <row r="10602" spans="1:6" x14ac:dyDescent="0.25">
      <c r="A10602" s="56" t="s">
        <v>811</v>
      </c>
      <c r="B10602" s="56" t="s">
        <v>5705</v>
      </c>
      <c r="C10602" s="56" t="s">
        <v>1057</v>
      </c>
      <c r="D10602" s="57" t="s">
        <v>5767</v>
      </c>
      <c r="E10602" s="72" t="s">
        <v>5744</v>
      </c>
      <c r="F10602" s="56" t="s">
        <v>5705</v>
      </c>
    </row>
    <row r="10603" spans="1:6" x14ac:dyDescent="0.25">
      <c r="A10603" s="56" t="s">
        <v>3818</v>
      </c>
      <c r="B10603" s="56" t="s">
        <v>5705</v>
      </c>
      <c r="C10603" s="56" t="s">
        <v>1057</v>
      </c>
      <c r="D10603" s="57" t="s">
        <v>5767</v>
      </c>
      <c r="E10603" s="72" t="s">
        <v>5744</v>
      </c>
      <c r="F10603" s="56" t="s">
        <v>5705</v>
      </c>
    </row>
    <row r="10604" spans="1:6" x14ac:dyDescent="0.25">
      <c r="A10604" s="56" t="s">
        <v>3393</v>
      </c>
      <c r="B10604" s="56" t="s">
        <v>5705</v>
      </c>
      <c r="C10604" s="56" t="s">
        <v>1057</v>
      </c>
      <c r="D10604" s="57" t="s">
        <v>5767</v>
      </c>
      <c r="E10604" s="72" t="s">
        <v>5744</v>
      </c>
      <c r="F10604" s="56" t="s">
        <v>5705</v>
      </c>
    </row>
    <row r="10605" spans="1:6" x14ac:dyDescent="0.25">
      <c r="A10605" s="56" t="s">
        <v>3819</v>
      </c>
      <c r="B10605" s="56" t="s">
        <v>5705</v>
      </c>
      <c r="C10605" s="56" t="s">
        <v>1057</v>
      </c>
      <c r="D10605" s="57" t="s">
        <v>5767</v>
      </c>
      <c r="E10605" s="72" t="s">
        <v>5744</v>
      </c>
      <c r="F10605" s="56" t="s">
        <v>5705</v>
      </c>
    </row>
    <row r="10606" spans="1:6" x14ac:dyDescent="0.25">
      <c r="A10606" s="56" t="s">
        <v>895</v>
      </c>
      <c r="B10606" s="56" t="s">
        <v>5705</v>
      </c>
      <c r="C10606" s="56" t="s">
        <v>1057</v>
      </c>
      <c r="D10606" s="57" t="s">
        <v>5767</v>
      </c>
      <c r="E10606" s="72" t="s">
        <v>5744</v>
      </c>
      <c r="F10606" s="56" t="s">
        <v>5705</v>
      </c>
    </row>
    <row r="10607" spans="1:6" x14ac:dyDescent="0.25">
      <c r="A10607" s="56" t="s">
        <v>839</v>
      </c>
      <c r="B10607" s="56" t="s">
        <v>5705</v>
      </c>
      <c r="C10607" s="56" t="s">
        <v>852</v>
      </c>
      <c r="D10607" s="57" t="s">
        <v>5767</v>
      </c>
      <c r="E10607" s="72" t="s">
        <v>5744</v>
      </c>
      <c r="F10607" s="56" t="s">
        <v>5705</v>
      </c>
    </row>
    <row r="10608" spans="1:6" x14ac:dyDescent="0.25">
      <c r="A10608" s="56" t="s">
        <v>996</v>
      </c>
      <c r="B10608" s="56" t="s">
        <v>5705</v>
      </c>
      <c r="C10608" s="56" t="s">
        <v>852</v>
      </c>
      <c r="D10608" s="57" t="s">
        <v>5767</v>
      </c>
      <c r="E10608" s="72" t="s">
        <v>5744</v>
      </c>
      <c r="F10608" s="56" t="s">
        <v>5705</v>
      </c>
    </row>
    <row r="10609" spans="1:6" x14ac:dyDescent="0.25">
      <c r="A10609" s="56" t="s">
        <v>3450</v>
      </c>
      <c r="B10609" s="56" t="s">
        <v>5705</v>
      </c>
      <c r="C10609" s="56" t="s">
        <v>852</v>
      </c>
      <c r="D10609" s="57" t="s">
        <v>5767</v>
      </c>
      <c r="E10609" s="72" t="s">
        <v>5744</v>
      </c>
      <c r="F10609" s="56" t="s">
        <v>5705</v>
      </c>
    </row>
    <row r="10610" spans="1:6" x14ac:dyDescent="0.25">
      <c r="A10610" s="56" t="s">
        <v>814</v>
      </c>
      <c r="B10610" s="56" t="s">
        <v>5705</v>
      </c>
      <c r="C10610" s="56" t="s">
        <v>852</v>
      </c>
      <c r="D10610" s="57" t="s">
        <v>5767</v>
      </c>
      <c r="E10610" s="72" t="s">
        <v>5744</v>
      </c>
      <c r="F10610" s="56" t="s">
        <v>5705</v>
      </c>
    </row>
    <row r="10611" spans="1:6" x14ac:dyDescent="0.25">
      <c r="A10611" s="56" t="s">
        <v>897</v>
      </c>
      <c r="B10611" s="56" t="s">
        <v>5705</v>
      </c>
      <c r="C10611" s="56" t="s">
        <v>852</v>
      </c>
      <c r="D10611" s="57" t="s">
        <v>5767</v>
      </c>
      <c r="E10611" s="72" t="s">
        <v>5744</v>
      </c>
      <c r="F10611" s="56" t="s">
        <v>5705</v>
      </c>
    </row>
    <row r="10612" spans="1:6" x14ac:dyDescent="0.25">
      <c r="A10612" s="56" t="s">
        <v>3452</v>
      </c>
      <c r="B10612" s="56" t="s">
        <v>5705</v>
      </c>
      <c r="C10612" s="56" t="s">
        <v>852</v>
      </c>
      <c r="D10612" s="57" t="s">
        <v>5767</v>
      </c>
      <c r="E10612" s="72" t="s">
        <v>5744</v>
      </c>
      <c r="F10612" s="56" t="s">
        <v>5705</v>
      </c>
    </row>
    <row r="10613" spans="1:6" x14ac:dyDescent="0.25">
      <c r="A10613" s="56" t="s">
        <v>1240</v>
      </c>
      <c r="B10613" s="56" t="s">
        <v>5705</v>
      </c>
      <c r="C10613" s="56" t="s">
        <v>852</v>
      </c>
      <c r="D10613" s="57" t="s">
        <v>5767</v>
      </c>
      <c r="E10613" s="72" t="s">
        <v>5744</v>
      </c>
      <c r="F10613" s="56" t="s">
        <v>5705</v>
      </c>
    </row>
    <row r="10614" spans="1:6" x14ac:dyDescent="0.25">
      <c r="A10614" s="56" t="s">
        <v>1005</v>
      </c>
      <c r="B10614" s="56" t="s">
        <v>5705</v>
      </c>
      <c r="C10614" s="56" t="s">
        <v>852</v>
      </c>
      <c r="D10614" s="57" t="s">
        <v>5767</v>
      </c>
      <c r="E10614" s="72" t="s">
        <v>5744</v>
      </c>
      <c r="F10614" s="56" t="s">
        <v>5705</v>
      </c>
    </row>
    <row r="10615" spans="1:6" x14ac:dyDescent="0.25">
      <c r="A10615" s="56" t="s">
        <v>871</v>
      </c>
      <c r="B10615" s="56" t="s">
        <v>5705</v>
      </c>
      <c r="C10615" s="56" t="s">
        <v>852</v>
      </c>
      <c r="D10615" s="57" t="s">
        <v>5767</v>
      </c>
      <c r="E10615" s="72" t="s">
        <v>5744</v>
      </c>
      <c r="F10615" s="56" t="s">
        <v>5705</v>
      </c>
    </row>
    <row r="10616" spans="1:6" x14ac:dyDescent="0.25">
      <c r="A10616" s="56" t="s">
        <v>3603</v>
      </c>
      <c r="B10616" s="56" t="s">
        <v>5705</v>
      </c>
      <c r="C10616" s="56" t="s">
        <v>852</v>
      </c>
      <c r="D10616" s="57" t="s">
        <v>5767</v>
      </c>
      <c r="E10616" s="72" t="s">
        <v>5744</v>
      </c>
      <c r="F10616" s="56" t="s">
        <v>5705</v>
      </c>
    </row>
    <row r="10617" spans="1:6" x14ac:dyDescent="0.25">
      <c r="A10617" s="56" t="s">
        <v>1007</v>
      </c>
      <c r="B10617" s="56" t="s">
        <v>5705</v>
      </c>
      <c r="C10617" s="56" t="s">
        <v>852</v>
      </c>
      <c r="D10617" s="57" t="s">
        <v>5767</v>
      </c>
      <c r="E10617" s="72" t="s">
        <v>5744</v>
      </c>
      <c r="F10617" s="56" t="s">
        <v>5705</v>
      </c>
    </row>
    <row r="10618" spans="1:6" x14ac:dyDescent="0.25">
      <c r="A10618" s="56" t="s">
        <v>818</v>
      </c>
      <c r="B10618" s="56" t="s">
        <v>5705</v>
      </c>
      <c r="C10618" s="56" t="s">
        <v>852</v>
      </c>
      <c r="D10618" s="57" t="s">
        <v>5767</v>
      </c>
      <c r="E10618" s="72" t="s">
        <v>5744</v>
      </c>
      <c r="F10618" s="56" t="s">
        <v>5705</v>
      </c>
    </row>
    <row r="10619" spans="1:6" x14ac:dyDescent="0.25">
      <c r="A10619" s="56" t="s">
        <v>240</v>
      </c>
      <c r="B10619" s="56" t="s">
        <v>5705</v>
      </c>
      <c r="C10619" s="56" t="s">
        <v>852</v>
      </c>
      <c r="D10619" s="57" t="s">
        <v>5767</v>
      </c>
      <c r="E10619" s="72" t="s">
        <v>5744</v>
      </c>
      <c r="F10619" s="56" t="s">
        <v>5705</v>
      </c>
    </row>
    <row r="10620" spans="1:6" x14ac:dyDescent="0.25">
      <c r="A10620" s="56" t="s">
        <v>3604</v>
      </c>
      <c r="B10620" s="56" t="s">
        <v>5705</v>
      </c>
      <c r="C10620" s="56" t="s">
        <v>852</v>
      </c>
      <c r="D10620" s="57" t="s">
        <v>5767</v>
      </c>
      <c r="E10620" s="72" t="s">
        <v>5744</v>
      </c>
      <c r="F10620" s="56" t="s">
        <v>5705</v>
      </c>
    </row>
    <row r="10621" spans="1:6" x14ac:dyDescent="0.25">
      <c r="A10621" s="56" t="s">
        <v>3424</v>
      </c>
      <c r="B10621" s="56" t="s">
        <v>5705</v>
      </c>
      <c r="C10621" s="56" t="s">
        <v>852</v>
      </c>
      <c r="D10621" s="57" t="s">
        <v>5767</v>
      </c>
      <c r="E10621" s="72" t="s">
        <v>5744</v>
      </c>
      <c r="F10621" s="56" t="s">
        <v>5705</v>
      </c>
    </row>
    <row r="10622" spans="1:6" x14ac:dyDescent="0.25">
      <c r="A10622" s="56" t="s">
        <v>3398</v>
      </c>
      <c r="B10622" s="56" t="s">
        <v>5705</v>
      </c>
      <c r="C10622" s="56" t="s">
        <v>852</v>
      </c>
      <c r="D10622" s="57" t="s">
        <v>5767</v>
      </c>
      <c r="E10622" s="72" t="s">
        <v>5744</v>
      </c>
      <c r="F10622" s="56" t="s">
        <v>5705</v>
      </c>
    </row>
    <row r="10623" spans="1:6" x14ac:dyDescent="0.25">
      <c r="A10623" s="56" t="s">
        <v>3822</v>
      </c>
      <c r="B10623" s="56" t="s">
        <v>5705</v>
      </c>
      <c r="C10623" s="56" t="s">
        <v>852</v>
      </c>
      <c r="D10623" s="57" t="s">
        <v>5767</v>
      </c>
      <c r="E10623" s="72" t="s">
        <v>5744</v>
      </c>
      <c r="F10623" s="56" t="s">
        <v>5705</v>
      </c>
    </row>
    <row r="10624" spans="1:6" x14ac:dyDescent="0.25">
      <c r="A10624" s="56" t="s">
        <v>873</v>
      </c>
      <c r="B10624" s="56" t="s">
        <v>5705</v>
      </c>
      <c r="C10624" s="56" t="s">
        <v>852</v>
      </c>
      <c r="D10624" s="57" t="s">
        <v>5767</v>
      </c>
      <c r="E10624" s="72" t="s">
        <v>5744</v>
      </c>
      <c r="F10624" s="56" t="s">
        <v>5705</v>
      </c>
    </row>
    <row r="10625" spans="1:6" x14ac:dyDescent="0.25">
      <c r="A10625" s="56" t="s">
        <v>874</v>
      </c>
      <c r="B10625" s="56" t="s">
        <v>5705</v>
      </c>
      <c r="C10625" s="56" t="s">
        <v>852</v>
      </c>
      <c r="D10625" s="57" t="s">
        <v>5767</v>
      </c>
      <c r="E10625" s="72" t="s">
        <v>5744</v>
      </c>
      <c r="F10625" s="56" t="s">
        <v>5705</v>
      </c>
    </row>
    <row r="10626" spans="1:6" x14ac:dyDescent="0.25">
      <c r="A10626" s="56" t="s">
        <v>3654</v>
      </c>
      <c r="B10626" s="56" t="s">
        <v>5705</v>
      </c>
      <c r="C10626" s="56" t="s">
        <v>852</v>
      </c>
      <c r="D10626" s="57" t="s">
        <v>5767</v>
      </c>
      <c r="E10626" s="72" t="s">
        <v>5744</v>
      </c>
      <c r="F10626" s="56" t="s">
        <v>5705</v>
      </c>
    </row>
    <row r="10627" spans="1:6" x14ac:dyDescent="0.25">
      <c r="A10627" s="56" t="s">
        <v>3427</v>
      </c>
      <c r="B10627" s="56" t="s">
        <v>5705</v>
      </c>
      <c r="C10627" s="56" t="s">
        <v>852</v>
      </c>
      <c r="D10627" s="57" t="s">
        <v>5767</v>
      </c>
      <c r="E10627" s="72" t="s">
        <v>5744</v>
      </c>
      <c r="F10627" s="56" t="s">
        <v>5705</v>
      </c>
    </row>
    <row r="10628" spans="1:6" x14ac:dyDescent="0.25">
      <c r="A10628" s="56" t="s">
        <v>2795</v>
      </c>
      <c r="B10628" s="56" t="s">
        <v>5705</v>
      </c>
      <c r="C10628" s="56" t="s">
        <v>852</v>
      </c>
      <c r="D10628" s="57" t="s">
        <v>5767</v>
      </c>
      <c r="E10628" s="72" t="s">
        <v>5744</v>
      </c>
      <c r="F10628" s="56" t="s">
        <v>5705</v>
      </c>
    </row>
    <row r="10629" spans="1:6" x14ac:dyDescent="0.25">
      <c r="A10629" s="56" t="s">
        <v>903</v>
      </c>
      <c r="B10629" s="56" t="s">
        <v>5705</v>
      </c>
      <c r="C10629" s="56" t="s">
        <v>852</v>
      </c>
      <c r="D10629" s="57" t="s">
        <v>5767</v>
      </c>
      <c r="E10629" s="72" t="s">
        <v>5744</v>
      </c>
      <c r="F10629" s="56" t="s">
        <v>5705</v>
      </c>
    </row>
    <row r="10630" spans="1:6" x14ac:dyDescent="0.25">
      <c r="A10630" s="56" t="s">
        <v>3402</v>
      </c>
      <c r="B10630" s="56" t="s">
        <v>5705</v>
      </c>
      <c r="C10630" s="56" t="s">
        <v>852</v>
      </c>
      <c r="D10630" s="57" t="s">
        <v>5767</v>
      </c>
      <c r="E10630" s="72" t="s">
        <v>5744</v>
      </c>
      <c r="F10630" s="56" t="s">
        <v>5705</v>
      </c>
    </row>
    <row r="10631" spans="1:6" x14ac:dyDescent="0.25">
      <c r="A10631" s="56" t="s">
        <v>3655</v>
      </c>
      <c r="B10631" s="56" t="s">
        <v>5705</v>
      </c>
      <c r="C10631" s="56" t="s">
        <v>852</v>
      </c>
      <c r="D10631" s="57" t="s">
        <v>5767</v>
      </c>
      <c r="E10631" s="72" t="s">
        <v>5744</v>
      </c>
      <c r="F10631" s="56" t="s">
        <v>5705</v>
      </c>
    </row>
    <row r="10632" spans="1:6" x14ac:dyDescent="0.25">
      <c r="A10632" s="56" t="s">
        <v>755</v>
      </c>
      <c r="B10632" s="56" t="s">
        <v>5705</v>
      </c>
      <c r="C10632" s="56" t="s">
        <v>852</v>
      </c>
      <c r="D10632" s="57" t="s">
        <v>5767</v>
      </c>
      <c r="E10632" s="72" t="s">
        <v>5744</v>
      </c>
      <c r="F10632" s="56" t="s">
        <v>5705</v>
      </c>
    </row>
    <row r="10633" spans="1:6" x14ac:dyDescent="0.25">
      <c r="A10633" s="56" t="s">
        <v>877</v>
      </c>
      <c r="B10633" s="56" t="s">
        <v>5705</v>
      </c>
      <c r="C10633" s="56" t="s">
        <v>852</v>
      </c>
      <c r="D10633" s="57" t="s">
        <v>5767</v>
      </c>
      <c r="E10633" s="72" t="s">
        <v>5744</v>
      </c>
      <c r="F10633" s="56" t="s">
        <v>5705</v>
      </c>
    </row>
    <row r="10634" spans="1:6" x14ac:dyDescent="0.25">
      <c r="A10634" s="56" t="s">
        <v>908</v>
      </c>
      <c r="B10634" s="56" t="s">
        <v>5706</v>
      </c>
      <c r="C10634" s="56" t="s">
        <v>5774</v>
      </c>
      <c r="D10634" s="57" t="s">
        <v>5767</v>
      </c>
      <c r="E10634" s="72" t="s">
        <v>5744</v>
      </c>
      <c r="F10634" s="56" t="s">
        <v>5706</v>
      </c>
    </row>
    <row r="10635" spans="1:6" x14ac:dyDescent="0.25">
      <c r="A10635" s="56" t="s">
        <v>799</v>
      </c>
      <c r="B10635" s="56" t="s">
        <v>5706</v>
      </c>
      <c r="C10635" s="56" t="s">
        <v>5774</v>
      </c>
      <c r="D10635" s="57" t="s">
        <v>5767</v>
      </c>
      <c r="E10635" s="72" t="s">
        <v>5744</v>
      </c>
      <c r="F10635" s="56" t="s">
        <v>5706</v>
      </c>
    </row>
    <row r="10636" spans="1:6" x14ac:dyDescent="0.25">
      <c r="A10636" s="56" t="s">
        <v>246</v>
      </c>
      <c r="B10636" s="56" t="s">
        <v>5706</v>
      </c>
      <c r="C10636" s="56" t="s">
        <v>5774</v>
      </c>
      <c r="D10636" s="57" t="s">
        <v>5767</v>
      </c>
      <c r="E10636" s="72" t="s">
        <v>5744</v>
      </c>
      <c r="F10636" s="56" t="s">
        <v>5706</v>
      </c>
    </row>
    <row r="10637" spans="1:6" x14ac:dyDescent="0.25">
      <c r="A10637" s="56" t="s">
        <v>831</v>
      </c>
      <c r="B10637" s="56" t="s">
        <v>5706</v>
      </c>
      <c r="C10637" s="56" t="s">
        <v>5774</v>
      </c>
      <c r="D10637" s="57" t="s">
        <v>5767</v>
      </c>
      <c r="E10637" s="72" t="s">
        <v>5744</v>
      </c>
      <c r="F10637" s="56" t="s">
        <v>5706</v>
      </c>
    </row>
    <row r="10638" spans="1:6" x14ac:dyDescent="0.25">
      <c r="A10638" s="56" t="s">
        <v>854</v>
      </c>
      <c r="B10638" s="56" t="s">
        <v>5706</v>
      </c>
      <c r="C10638" s="56" t="s">
        <v>5774</v>
      </c>
      <c r="D10638" s="57" t="s">
        <v>5767</v>
      </c>
      <c r="E10638" s="72" t="s">
        <v>5744</v>
      </c>
      <c r="F10638" s="56" t="s">
        <v>5706</v>
      </c>
    </row>
    <row r="10639" spans="1:6" x14ac:dyDescent="0.25">
      <c r="A10639" s="56" t="s">
        <v>855</v>
      </c>
      <c r="B10639" s="56" t="s">
        <v>5706</v>
      </c>
      <c r="C10639" s="56" t="s">
        <v>5774</v>
      </c>
      <c r="D10639" s="57" t="s">
        <v>5767</v>
      </c>
      <c r="E10639" s="72" t="s">
        <v>5744</v>
      </c>
      <c r="F10639" s="56" t="s">
        <v>5706</v>
      </c>
    </row>
    <row r="10640" spans="1:6" x14ac:dyDescent="0.25">
      <c r="A10640" s="56" t="s">
        <v>3810</v>
      </c>
      <c r="B10640" s="56" t="s">
        <v>5706</v>
      </c>
      <c r="C10640" s="56" t="s">
        <v>5774</v>
      </c>
      <c r="D10640" s="57" t="s">
        <v>5767</v>
      </c>
      <c r="E10640" s="72" t="s">
        <v>5744</v>
      </c>
      <c r="F10640" s="56" t="s">
        <v>5706</v>
      </c>
    </row>
    <row r="10641" spans="1:6" x14ac:dyDescent="0.25">
      <c r="A10641" s="56" t="s">
        <v>912</v>
      </c>
      <c r="B10641" s="56" t="s">
        <v>5706</v>
      </c>
      <c r="C10641" s="56" t="s">
        <v>5774</v>
      </c>
      <c r="D10641" s="57" t="s">
        <v>5767</v>
      </c>
      <c r="E10641" s="72" t="s">
        <v>5744</v>
      </c>
      <c r="F10641" s="56" t="s">
        <v>5706</v>
      </c>
    </row>
    <row r="10642" spans="1:6" x14ac:dyDescent="0.25">
      <c r="A10642" s="56" t="s">
        <v>833</v>
      </c>
      <c r="B10642" s="56" t="s">
        <v>5706</v>
      </c>
      <c r="C10642" s="56" t="s">
        <v>5774</v>
      </c>
      <c r="D10642" s="57" t="s">
        <v>5767</v>
      </c>
      <c r="E10642" s="72" t="s">
        <v>5744</v>
      </c>
      <c r="F10642" s="56" t="s">
        <v>5706</v>
      </c>
    </row>
    <row r="10643" spans="1:6" x14ac:dyDescent="0.25">
      <c r="A10643" s="56" t="s">
        <v>3381</v>
      </c>
      <c r="B10643" s="56" t="s">
        <v>5706</v>
      </c>
      <c r="C10643" s="56" t="s">
        <v>5774</v>
      </c>
      <c r="D10643" s="57" t="s">
        <v>5767</v>
      </c>
      <c r="E10643" s="72" t="s">
        <v>5744</v>
      </c>
      <c r="F10643" s="56" t="s">
        <v>5706</v>
      </c>
    </row>
    <row r="10644" spans="1:6" x14ac:dyDescent="0.25">
      <c r="A10644" s="56" t="s">
        <v>3382</v>
      </c>
      <c r="B10644" s="56" t="s">
        <v>5706</v>
      </c>
      <c r="C10644" s="56" t="s">
        <v>5774</v>
      </c>
      <c r="D10644" s="57" t="s">
        <v>5767</v>
      </c>
      <c r="E10644" s="72" t="s">
        <v>5744</v>
      </c>
      <c r="F10644" s="56" t="s">
        <v>5706</v>
      </c>
    </row>
    <row r="10645" spans="1:6" x14ac:dyDescent="0.25">
      <c r="A10645" s="56" t="s">
        <v>834</v>
      </c>
      <c r="B10645" s="56" t="s">
        <v>5706</v>
      </c>
      <c r="C10645" s="56" t="s">
        <v>5774</v>
      </c>
      <c r="D10645" s="57" t="s">
        <v>5767</v>
      </c>
      <c r="E10645" s="72" t="s">
        <v>5744</v>
      </c>
      <c r="F10645" s="56" t="s">
        <v>5706</v>
      </c>
    </row>
    <row r="10646" spans="1:6" x14ac:dyDescent="0.25">
      <c r="A10646" s="56" t="s">
        <v>951</v>
      </c>
      <c r="B10646" s="56" t="s">
        <v>5706</v>
      </c>
      <c r="C10646" s="56" t="s">
        <v>5774</v>
      </c>
      <c r="D10646" s="57" t="s">
        <v>5767</v>
      </c>
      <c r="E10646" s="72" t="s">
        <v>5744</v>
      </c>
      <c r="F10646" s="56" t="s">
        <v>5706</v>
      </c>
    </row>
    <row r="10647" spans="1:6" x14ac:dyDescent="0.25">
      <c r="A10647" s="56" t="s">
        <v>3590</v>
      </c>
      <c r="B10647" s="56" t="s">
        <v>5706</v>
      </c>
      <c r="C10647" s="56" t="s">
        <v>5774</v>
      </c>
      <c r="D10647" s="57" t="s">
        <v>5767</v>
      </c>
      <c r="E10647" s="72" t="s">
        <v>5744</v>
      </c>
      <c r="F10647" s="56" t="s">
        <v>5706</v>
      </c>
    </row>
    <row r="10648" spans="1:6" x14ac:dyDescent="0.25">
      <c r="A10648" s="56" t="s">
        <v>953</v>
      </c>
      <c r="B10648" s="56" t="s">
        <v>5706</v>
      </c>
      <c r="C10648" s="56" t="s">
        <v>5774</v>
      </c>
      <c r="D10648" s="57" t="s">
        <v>5767</v>
      </c>
      <c r="E10648" s="72" t="s">
        <v>5744</v>
      </c>
      <c r="F10648" s="56" t="s">
        <v>5706</v>
      </c>
    </row>
    <row r="10649" spans="1:6" x14ac:dyDescent="0.25">
      <c r="A10649" s="56" t="s">
        <v>3437</v>
      </c>
      <c r="B10649" s="56" t="s">
        <v>5706</v>
      </c>
      <c r="C10649" s="56" t="s">
        <v>5774</v>
      </c>
      <c r="D10649" s="57" t="s">
        <v>5767</v>
      </c>
      <c r="E10649" s="72" t="s">
        <v>5744</v>
      </c>
      <c r="F10649" s="56" t="s">
        <v>5706</v>
      </c>
    </row>
    <row r="10650" spans="1:6" x14ac:dyDescent="0.25">
      <c r="A10650" s="56" t="s">
        <v>290</v>
      </c>
      <c r="B10650" s="56" t="s">
        <v>5706</v>
      </c>
      <c r="C10650" s="56" t="s">
        <v>5774</v>
      </c>
      <c r="D10650" s="57" t="s">
        <v>5767</v>
      </c>
      <c r="E10650" s="72" t="s">
        <v>5744</v>
      </c>
      <c r="F10650" s="56" t="s">
        <v>5706</v>
      </c>
    </row>
    <row r="10651" spans="1:6" x14ac:dyDescent="0.25">
      <c r="A10651" s="56" t="s">
        <v>3438</v>
      </c>
      <c r="B10651" s="56" t="s">
        <v>5706</v>
      </c>
      <c r="C10651" s="56" t="s">
        <v>5774</v>
      </c>
      <c r="D10651" s="57" t="s">
        <v>5767</v>
      </c>
      <c r="E10651" s="72" t="s">
        <v>5744</v>
      </c>
      <c r="F10651" s="56" t="s">
        <v>5706</v>
      </c>
    </row>
    <row r="10652" spans="1:6" x14ac:dyDescent="0.25">
      <c r="A10652" s="56" t="s">
        <v>989</v>
      </c>
      <c r="B10652" s="56" t="s">
        <v>5706</v>
      </c>
      <c r="C10652" s="56" t="s">
        <v>5774</v>
      </c>
      <c r="D10652" s="57" t="s">
        <v>5767</v>
      </c>
      <c r="E10652" s="72" t="s">
        <v>5744</v>
      </c>
      <c r="F10652" s="56" t="s">
        <v>5706</v>
      </c>
    </row>
    <row r="10653" spans="1:6" x14ac:dyDescent="0.25">
      <c r="A10653" s="56" t="s">
        <v>3814</v>
      </c>
      <c r="B10653" s="56" t="s">
        <v>5706</v>
      </c>
      <c r="C10653" s="56" t="s">
        <v>5774</v>
      </c>
      <c r="D10653" s="57" t="s">
        <v>5767</v>
      </c>
      <c r="E10653" s="72" t="s">
        <v>5744</v>
      </c>
      <c r="F10653" s="56" t="s">
        <v>5706</v>
      </c>
    </row>
    <row r="10654" spans="1:6" x14ac:dyDescent="0.25">
      <c r="A10654" s="56" t="s">
        <v>3389</v>
      </c>
      <c r="B10654" s="56" t="s">
        <v>5706</v>
      </c>
      <c r="C10654" s="56" t="s">
        <v>5774</v>
      </c>
      <c r="D10654" s="57" t="s">
        <v>5767</v>
      </c>
      <c r="E10654" s="72" t="s">
        <v>5744</v>
      </c>
      <c r="F10654" s="56" t="s">
        <v>5706</v>
      </c>
    </row>
    <row r="10655" spans="1:6" x14ac:dyDescent="0.25">
      <c r="A10655" s="56" t="s">
        <v>4001</v>
      </c>
      <c r="B10655" s="56" t="s">
        <v>5706</v>
      </c>
      <c r="C10655" s="56" t="s">
        <v>5774</v>
      </c>
      <c r="D10655" s="57" t="s">
        <v>5767</v>
      </c>
      <c r="E10655" s="72" t="s">
        <v>5744</v>
      </c>
      <c r="F10655" s="56" t="s">
        <v>5706</v>
      </c>
    </row>
    <row r="10656" spans="1:6" x14ac:dyDescent="0.25">
      <c r="A10656" s="56" t="s">
        <v>810</v>
      </c>
      <c r="B10656" s="56" t="s">
        <v>5706</v>
      </c>
      <c r="C10656" s="56" t="s">
        <v>5774</v>
      </c>
      <c r="D10656" s="57" t="s">
        <v>5767</v>
      </c>
      <c r="E10656" s="72" t="s">
        <v>5744</v>
      </c>
      <c r="F10656" s="56" t="s">
        <v>5706</v>
      </c>
    </row>
    <row r="10657" spans="1:6" x14ac:dyDescent="0.25">
      <c r="A10657" s="56" t="s">
        <v>961</v>
      </c>
      <c r="B10657" s="56" t="s">
        <v>5706</v>
      </c>
      <c r="C10657" s="56" t="s">
        <v>5774</v>
      </c>
      <c r="D10657" s="57" t="s">
        <v>5767</v>
      </c>
      <c r="E10657" s="72" t="s">
        <v>5744</v>
      </c>
      <c r="F10657" s="56" t="s">
        <v>5706</v>
      </c>
    </row>
    <row r="10658" spans="1:6" x14ac:dyDescent="0.25">
      <c r="A10658" s="56" t="s">
        <v>962</v>
      </c>
      <c r="B10658" s="56" t="s">
        <v>5706</v>
      </c>
      <c r="C10658" s="56" t="s">
        <v>5774</v>
      </c>
      <c r="D10658" s="57" t="s">
        <v>5767</v>
      </c>
      <c r="E10658" s="72" t="s">
        <v>5744</v>
      </c>
      <c r="F10658" s="56" t="s">
        <v>5706</v>
      </c>
    </row>
    <row r="10659" spans="1:6" x14ac:dyDescent="0.25">
      <c r="A10659" s="56" t="s">
        <v>993</v>
      </c>
      <c r="B10659" s="56" t="s">
        <v>5706</v>
      </c>
      <c r="C10659" s="56" t="s">
        <v>5774</v>
      </c>
      <c r="D10659" s="57" t="s">
        <v>5767</v>
      </c>
      <c r="E10659" s="72" t="s">
        <v>5744</v>
      </c>
      <c r="F10659" s="56" t="s">
        <v>5706</v>
      </c>
    </row>
    <row r="10660" spans="1:6" x14ac:dyDescent="0.25">
      <c r="A10660" s="56" t="s">
        <v>3594</v>
      </c>
      <c r="B10660" s="56" t="s">
        <v>5706</v>
      </c>
      <c r="C10660" s="56" t="s">
        <v>5774</v>
      </c>
      <c r="D10660" s="57" t="s">
        <v>5767</v>
      </c>
      <c r="E10660" s="72" t="s">
        <v>5744</v>
      </c>
      <c r="F10660" s="56" t="s">
        <v>5706</v>
      </c>
    </row>
    <row r="10661" spans="1:6" x14ac:dyDescent="0.25">
      <c r="A10661" s="56" t="s">
        <v>894</v>
      </c>
      <c r="B10661" s="56" t="s">
        <v>5706</v>
      </c>
      <c r="C10661" s="56" t="s">
        <v>5774</v>
      </c>
      <c r="D10661" s="57" t="s">
        <v>5767</v>
      </c>
      <c r="E10661" s="72" t="s">
        <v>5744</v>
      </c>
      <c r="F10661" s="56" t="s">
        <v>5706</v>
      </c>
    </row>
    <row r="10662" spans="1:6" x14ac:dyDescent="0.25">
      <c r="A10662" s="56" t="s">
        <v>3446</v>
      </c>
      <c r="B10662" s="56" t="s">
        <v>5706</v>
      </c>
      <c r="C10662" s="56" t="s">
        <v>329</v>
      </c>
      <c r="D10662" s="57" t="s">
        <v>5767</v>
      </c>
      <c r="E10662" s="72" t="s">
        <v>5744</v>
      </c>
      <c r="F10662" s="56" t="s">
        <v>5706</v>
      </c>
    </row>
    <row r="10663" spans="1:6" x14ac:dyDescent="0.25">
      <c r="A10663" s="56" t="s">
        <v>995</v>
      </c>
      <c r="B10663" s="56" t="s">
        <v>5706</v>
      </c>
      <c r="C10663" s="56" t="s">
        <v>329</v>
      </c>
      <c r="D10663" s="57" t="s">
        <v>5767</v>
      </c>
      <c r="E10663" s="72" t="s">
        <v>5744</v>
      </c>
      <c r="F10663" s="56" t="s">
        <v>5706</v>
      </c>
    </row>
    <row r="10664" spans="1:6" x14ac:dyDescent="0.25">
      <c r="A10664" s="56" t="s">
        <v>841</v>
      </c>
      <c r="B10664" s="56" t="s">
        <v>5706</v>
      </c>
      <c r="C10664" s="56" t="s">
        <v>329</v>
      </c>
      <c r="D10664" s="57" t="s">
        <v>5767</v>
      </c>
      <c r="E10664" s="72" t="s">
        <v>5744</v>
      </c>
      <c r="F10664" s="56" t="s">
        <v>5706</v>
      </c>
    </row>
    <row r="10665" spans="1:6" x14ac:dyDescent="0.25">
      <c r="A10665" s="56" t="s">
        <v>681</v>
      </c>
      <c r="B10665" s="56" t="s">
        <v>5706</v>
      </c>
      <c r="C10665" s="56" t="s">
        <v>329</v>
      </c>
      <c r="D10665" s="57" t="s">
        <v>5767</v>
      </c>
      <c r="E10665" s="72" t="s">
        <v>5744</v>
      </c>
      <c r="F10665" s="56" t="s">
        <v>5706</v>
      </c>
    </row>
    <row r="10666" spans="1:6" x14ac:dyDescent="0.25">
      <c r="A10666" s="56" t="s">
        <v>870</v>
      </c>
      <c r="B10666" s="56" t="s">
        <v>5706</v>
      </c>
      <c r="C10666" s="56" t="s">
        <v>329</v>
      </c>
      <c r="D10666" s="57" t="s">
        <v>5767</v>
      </c>
      <c r="E10666" s="72" t="s">
        <v>5744</v>
      </c>
      <c r="F10666" s="56" t="s">
        <v>5706</v>
      </c>
    </row>
    <row r="10667" spans="1:6" x14ac:dyDescent="0.25">
      <c r="A10667" s="56" t="s">
        <v>1006</v>
      </c>
      <c r="B10667" s="56" t="s">
        <v>5706</v>
      </c>
      <c r="C10667" s="56" t="s">
        <v>329</v>
      </c>
      <c r="D10667" s="57" t="s">
        <v>5767</v>
      </c>
      <c r="E10667" s="72" t="s">
        <v>5744</v>
      </c>
      <c r="F10667" s="56" t="s">
        <v>5706</v>
      </c>
    </row>
    <row r="10668" spans="1:6" x14ac:dyDescent="0.25">
      <c r="A10668" s="56" t="s">
        <v>934</v>
      </c>
      <c r="B10668" s="56" t="s">
        <v>5706</v>
      </c>
      <c r="C10668" s="56" t="s">
        <v>329</v>
      </c>
      <c r="D10668" s="57" t="s">
        <v>5767</v>
      </c>
      <c r="E10668" s="72" t="s">
        <v>5744</v>
      </c>
      <c r="F10668" s="56" t="s">
        <v>5706</v>
      </c>
    </row>
    <row r="10669" spans="1:6" x14ac:dyDescent="0.25">
      <c r="A10669" s="56" t="s">
        <v>3396</v>
      </c>
      <c r="B10669" s="56" t="s">
        <v>5706</v>
      </c>
      <c r="C10669" s="56" t="s">
        <v>329</v>
      </c>
      <c r="D10669" s="57" t="s">
        <v>5767</v>
      </c>
      <c r="E10669" s="72" t="s">
        <v>5744</v>
      </c>
      <c r="F10669" s="56" t="s">
        <v>5706</v>
      </c>
    </row>
    <row r="10670" spans="1:6" x14ac:dyDescent="0.25">
      <c r="A10670" s="56" t="s">
        <v>3456</v>
      </c>
      <c r="B10670" s="56" t="s">
        <v>5706</v>
      </c>
      <c r="C10670" s="56" t="s">
        <v>329</v>
      </c>
      <c r="D10670" s="57" t="s">
        <v>5767</v>
      </c>
      <c r="E10670" s="72" t="s">
        <v>5744</v>
      </c>
      <c r="F10670" s="56" t="s">
        <v>5706</v>
      </c>
    </row>
    <row r="10671" spans="1:6" x14ac:dyDescent="0.25">
      <c r="A10671" s="56" t="s">
        <v>900</v>
      </c>
      <c r="B10671" s="56" t="s">
        <v>5706</v>
      </c>
      <c r="C10671" s="56" t="s">
        <v>329</v>
      </c>
      <c r="D10671" s="57" t="s">
        <v>5767</v>
      </c>
      <c r="E10671" s="72" t="s">
        <v>5744</v>
      </c>
      <c r="F10671" s="56" t="s">
        <v>5706</v>
      </c>
    </row>
    <row r="10672" spans="1:6" x14ac:dyDescent="0.25">
      <c r="A10672" s="56" t="s">
        <v>3397</v>
      </c>
      <c r="B10672" s="56" t="s">
        <v>5706</v>
      </c>
      <c r="C10672" s="56" t="s">
        <v>329</v>
      </c>
      <c r="D10672" s="57" t="s">
        <v>5767</v>
      </c>
      <c r="E10672" s="72" t="s">
        <v>5744</v>
      </c>
      <c r="F10672" s="56" t="s">
        <v>5706</v>
      </c>
    </row>
    <row r="10673" spans="1:6" x14ac:dyDescent="0.25">
      <c r="A10673" s="56" t="s">
        <v>535</v>
      </c>
      <c r="B10673" s="56" t="s">
        <v>5706</v>
      </c>
      <c r="C10673" s="56" t="s">
        <v>329</v>
      </c>
      <c r="D10673" s="57" t="s">
        <v>5767</v>
      </c>
      <c r="E10673" s="72" t="s">
        <v>5744</v>
      </c>
      <c r="F10673" s="56" t="s">
        <v>5706</v>
      </c>
    </row>
    <row r="10674" spans="1:6" x14ac:dyDescent="0.25">
      <c r="A10674" s="56" t="s">
        <v>844</v>
      </c>
      <c r="B10674" s="56" t="s">
        <v>5706</v>
      </c>
      <c r="C10674" s="56" t="s">
        <v>329</v>
      </c>
      <c r="D10674" s="57" t="s">
        <v>5767</v>
      </c>
      <c r="E10674" s="72" t="s">
        <v>5744</v>
      </c>
      <c r="F10674" s="56" t="s">
        <v>5706</v>
      </c>
    </row>
    <row r="10675" spans="1:6" x14ac:dyDescent="0.25">
      <c r="A10675" s="56" t="s">
        <v>901</v>
      </c>
      <c r="B10675" s="56" t="s">
        <v>5706</v>
      </c>
      <c r="C10675" s="56" t="s">
        <v>329</v>
      </c>
      <c r="D10675" s="57" t="s">
        <v>5767</v>
      </c>
      <c r="E10675" s="72" t="s">
        <v>5744</v>
      </c>
      <c r="F10675" s="56" t="s">
        <v>5706</v>
      </c>
    </row>
    <row r="10676" spans="1:6" x14ac:dyDescent="0.25">
      <c r="A10676" s="56" t="s">
        <v>3459</v>
      </c>
      <c r="B10676" s="56" t="s">
        <v>5706</v>
      </c>
      <c r="C10676" s="56" t="s">
        <v>329</v>
      </c>
      <c r="D10676" s="57" t="s">
        <v>5767</v>
      </c>
      <c r="E10676" s="72" t="s">
        <v>5744</v>
      </c>
      <c r="F10676" s="56" t="s">
        <v>5706</v>
      </c>
    </row>
    <row r="10677" spans="1:6" x14ac:dyDescent="0.25">
      <c r="A10677" s="56" t="s">
        <v>971</v>
      </c>
      <c r="B10677" s="56" t="s">
        <v>5706</v>
      </c>
      <c r="C10677" s="56" t="s">
        <v>329</v>
      </c>
      <c r="D10677" s="57" t="s">
        <v>5767</v>
      </c>
      <c r="E10677" s="72" t="s">
        <v>5744</v>
      </c>
      <c r="F10677" s="56" t="s">
        <v>5706</v>
      </c>
    </row>
    <row r="10678" spans="1:6" x14ac:dyDescent="0.25">
      <c r="A10678" s="56" t="s">
        <v>820</v>
      </c>
      <c r="B10678" s="56" t="s">
        <v>5706</v>
      </c>
      <c r="C10678" s="56" t="s">
        <v>329</v>
      </c>
      <c r="D10678" s="57" t="s">
        <v>5767</v>
      </c>
      <c r="E10678" s="72" t="s">
        <v>5744</v>
      </c>
      <c r="F10678" s="56" t="s">
        <v>5706</v>
      </c>
    </row>
    <row r="10679" spans="1:6" x14ac:dyDescent="0.25">
      <c r="A10679" s="56" t="s">
        <v>972</v>
      </c>
      <c r="B10679" s="56" t="s">
        <v>5706</v>
      </c>
      <c r="C10679" s="56" t="s">
        <v>329</v>
      </c>
      <c r="D10679" s="57" t="s">
        <v>5767</v>
      </c>
      <c r="E10679" s="72" t="s">
        <v>5744</v>
      </c>
      <c r="F10679" s="56" t="s">
        <v>5706</v>
      </c>
    </row>
    <row r="10680" spans="1:6" x14ac:dyDescent="0.25">
      <c r="A10680" s="56" t="s">
        <v>3825</v>
      </c>
      <c r="B10680" s="56" t="s">
        <v>5706</v>
      </c>
      <c r="C10680" s="56" t="s">
        <v>329</v>
      </c>
      <c r="D10680" s="57" t="s">
        <v>5767</v>
      </c>
      <c r="E10680" s="72" t="s">
        <v>5744</v>
      </c>
      <c r="F10680" s="56" t="s">
        <v>5706</v>
      </c>
    </row>
    <row r="10681" spans="1:6" x14ac:dyDescent="0.25">
      <c r="A10681" s="56" t="s">
        <v>847</v>
      </c>
      <c r="B10681" s="56" t="s">
        <v>5706</v>
      </c>
      <c r="C10681" s="56" t="s">
        <v>329</v>
      </c>
      <c r="D10681" s="57" t="s">
        <v>5767</v>
      </c>
      <c r="E10681" s="72" t="s">
        <v>5744</v>
      </c>
      <c r="F10681" s="56" t="s">
        <v>5706</v>
      </c>
    </row>
    <row r="10682" spans="1:6" x14ac:dyDescent="0.25">
      <c r="A10682" s="56" t="s">
        <v>3608</v>
      </c>
      <c r="B10682" s="56" t="s">
        <v>5706</v>
      </c>
      <c r="C10682" s="56" t="s">
        <v>329</v>
      </c>
      <c r="D10682" s="57" t="s">
        <v>5767</v>
      </c>
      <c r="E10682" s="72" t="s">
        <v>5744</v>
      </c>
      <c r="F10682" s="56" t="s">
        <v>5706</v>
      </c>
    </row>
    <row r="10683" spans="1:6" x14ac:dyDescent="0.25">
      <c r="A10683" s="56" t="s">
        <v>3610</v>
      </c>
      <c r="B10683" s="56" t="s">
        <v>5706</v>
      </c>
      <c r="C10683" s="56" t="s">
        <v>329</v>
      </c>
      <c r="D10683" s="57" t="s">
        <v>5767</v>
      </c>
      <c r="E10683" s="72" t="s">
        <v>5744</v>
      </c>
      <c r="F10683" s="56" t="s">
        <v>5706</v>
      </c>
    </row>
    <row r="10684" spans="1:6" x14ac:dyDescent="0.25">
      <c r="A10684" s="56" t="s">
        <v>630</v>
      </c>
      <c r="B10684" s="56" t="s">
        <v>5706</v>
      </c>
      <c r="C10684" s="56" t="s">
        <v>329</v>
      </c>
      <c r="D10684" s="57" t="s">
        <v>5767</v>
      </c>
      <c r="E10684" s="72" t="s">
        <v>5744</v>
      </c>
      <c r="F10684" s="56" t="s">
        <v>5706</v>
      </c>
    </row>
    <row r="10685" spans="1:6" x14ac:dyDescent="0.25">
      <c r="A10685" s="56" t="s">
        <v>943</v>
      </c>
      <c r="B10685" s="56" t="s">
        <v>5706</v>
      </c>
      <c r="C10685" s="56" t="s">
        <v>329</v>
      </c>
      <c r="D10685" s="57" t="s">
        <v>5767</v>
      </c>
      <c r="E10685" s="72" t="s">
        <v>5744</v>
      </c>
      <c r="F10685" s="56" t="s">
        <v>5706</v>
      </c>
    </row>
    <row r="10686" spans="1:6" x14ac:dyDescent="0.25">
      <c r="A10686" s="56" t="s">
        <v>777</v>
      </c>
      <c r="B10686" s="56" t="s">
        <v>5706</v>
      </c>
      <c r="C10686" s="56" t="s">
        <v>329</v>
      </c>
      <c r="D10686" s="57" t="s">
        <v>5767</v>
      </c>
      <c r="E10686" s="72" t="s">
        <v>5744</v>
      </c>
      <c r="F10686" s="56" t="s">
        <v>5706</v>
      </c>
    </row>
    <row r="10687" spans="1:6" x14ac:dyDescent="0.25">
      <c r="A10687" s="56" t="s">
        <v>3612</v>
      </c>
      <c r="B10687" s="56" t="s">
        <v>5706</v>
      </c>
      <c r="C10687" s="56" t="s">
        <v>329</v>
      </c>
      <c r="D10687" s="57" t="s">
        <v>5767</v>
      </c>
      <c r="E10687" s="72" t="s">
        <v>5744</v>
      </c>
      <c r="F10687" s="56" t="s">
        <v>5706</v>
      </c>
    </row>
    <row r="10688" spans="1:6" x14ac:dyDescent="0.25">
      <c r="A10688" s="56" t="s">
        <v>1388</v>
      </c>
      <c r="B10688" s="56" t="s">
        <v>5706</v>
      </c>
      <c r="C10688" s="56" t="s">
        <v>329</v>
      </c>
      <c r="D10688" s="57" t="s">
        <v>5767</v>
      </c>
      <c r="E10688" s="72" t="s">
        <v>5744</v>
      </c>
      <c r="F10688" s="56" t="s">
        <v>5706</v>
      </c>
    </row>
    <row r="10689" spans="1:6" x14ac:dyDescent="0.25">
      <c r="A10689" s="56" t="s">
        <v>1212</v>
      </c>
      <c r="B10689" s="56" t="s">
        <v>1707</v>
      </c>
      <c r="C10689" s="56" t="s">
        <v>393</v>
      </c>
      <c r="D10689" s="57" t="s">
        <v>5769</v>
      </c>
      <c r="E10689" s="72" t="s">
        <v>5744</v>
      </c>
      <c r="F10689" s="56" t="s">
        <v>1707</v>
      </c>
    </row>
    <row r="10690" spans="1:6" x14ac:dyDescent="0.25">
      <c r="A10690" s="56" t="s">
        <v>5418</v>
      </c>
      <c r="B10690" s="56" t="s">
        <v>1707</v>
      </c>
      <c r="C10690" s="56" t="s">
        <v>393</v>
      </c>
      <c r="D10690" s="57" t="s">
        <v>5769</v>
      </c>
      <c r="E10690" s="72" t="s">
        <v>5744</v>
      </c>
      <c r="F10690" s="56" t="s">
        <v>1707</v>
      </c>
    </row>
    <row r="10691" spans="1:6" x14ac:dyDescent="0.25">
      <c r="A10691" s="56" t="s">
        <v>2152</v>
      </c>
      <c r="B10691" s="56" t="s">
        <v>1707</v>
      </c>
      <c r="C10691" s="56" t="s">
        <v>393</v>
      </c>
      <c r="D10691" s="57" t="s">
        <v>5769</v>
      </c>
      <c r="E10691" s="72" t="s">
        <v>5744</v>
      </c>
      <c r="F10691" s="56" t="s">
        <v>1707</v>
      </c>
    </row>
    <row r="10692" spans="1:6" x14ac:dyDescent="0.25">
      <c r="A10692" s="56" t="s">
        <v>5397</v>
      </c>
      <c r="B10692" s="56" t="s">
        <v>1707</v>
      </c>
      <c r="C10692" s="56" t="s">
        <v>393</v>
      </c>
      <c r="D10692" s="57" t="s">
        <v>5769</v>
      </c>
      <c r="E10692" s="72" t="s">
        <v>5744</v>
      </c>
      <c r="F10692" s="56" t="s">
        <v>1707</v>
      </c>
    </row>
    <row r="10693" spans="1:6" x14ac:dyDescent="0.25">
      <c r="A10693" s="56" t="s">
        <v>1888</v>
      </c>
      <c r="B10693" s="56" t="s">
        <v>1707</v>
      </c>
      <c r="C10693" s="56" t="s">
        <v>393</v>
      </c>
      <c r="D10693" s="57" t="s">
        <v>5769</v>
      </c>
      <c r="E10693" s="72" t="s">
        <v>5744</v>
      </c>
      <c r="F10693" s="56" t="s">
        <v>1707</v>
      </c>
    </row>
    <row r="10694" spans="1:6" x14ac:dyDescent="0.25">
      <c r="A10694" s="56" t="s">
        <v>5446</v>
      </c>
      <c r="B10694" s="56" t="s">
        <v>1707</v>
      </c>
      <c r="C10694" s="56" t="s">
        <v>393</v>
      </c>
      <c r="D10694" s="57" t="s">
        <v>5769</v>
      </c>
      <c r="E10694" s="72" t="s">
        <v>5744</v>
      </c>
      <c r="F10694" s="56" t="s">
        <v>1707</v>
      </c>
    </row>
    <row r="10695" spans="1:6" x14ac:dyDescent="0.25">
      <c r="A10695" s="56" t="s">
        <v>829</v>
      </c>
      <c r="B10695" s="56" t="s">
        <v>1707</v>
      </c>
      <c r="C10695" s="56" t="s">
        <v>393</v>
      </c>
      <c r="D10695" s="57" t="s">
        <v>5769</v>
      </c>
      <c r="E10695" s="72" t="s">
        <v>5744</v>
      </c>
      <c r="F10695" s="56" t="s">
        <v>1707</v>
      </c>
    </row>
    <row r="10696" spans="1:6" x14ac:dyDescent="0.25">
      <c r="A10696" s="56" t="s">
        <v>1770</v>
      </c>
      <c r="B10696" s="56" t="s">
        <v>1707</v>
      </c>
      <c r="C10696" s="56" t="s">
        <v>393</v>
      </c>
      <c r="D10696" s="57" t="s">
        <v>5769</v>
      </c>
      <c r="E10696" s="72" t="s">
        <v>5744</v>
      </c>
      <c r="F10696" s="56" t="s">
        <v>1707</v>
      </c>
    </row>
    <row r="10697" spans="1:6" x14ac:dyDescent="0.25">
      <c r="A10697" s="56" t="s">
        <v>1973</v>
      </c>
      <c r="B10697" s="56" t="s">
        <v>1707</v>
      </c>
      <c r="C10697" s="56" t="s">
        <v>393</v>
      </c>
      <c r="D10697" s="57" t="s">
        <v>5769</v>
      </c>
      <c r="E10697" s="72" t="s">
        <v>5744</v>
      </c>
      <c r="F10697" s="56" t="s">
        <v>1707</v>
      </c>
    </row>
    <row r="10698" spans="1:6" x14ac:dyDescent="0.25">
      <c r="A10698" s="56" t="s">
        <v>1938</v>
      </c>
      <c r="B10698" s="56" t="s">
        <v>1707</v>
      </c>
      <c r="C10698" s="56" t="s">
        <v>393</v>
      </c>
      <c r="D10698" s="57" t="s">
        <v>5769</v>
      </c>
      <c r="E10698" s="72" t="s">
        <v>5744</v>
      </c>
      <c r="F10698" s="56" t="s">
        <v>1707</v>
      </c>
    </row>
    <row r="10699" spans="1:6" x14ac:dyDescent="0.25">
      <c r="A10699" s="56" t="s">
        <v>5707</v>
      </c>
      <c r="B10699" s="56" t="s">
        <v>1707</v>
      </c>
      <c r="C10699" s="56" t="s">
        <v>393</v>
      </c>
      <c r="D10699" s="57" t="s">
        <v>5769</v>
      </c>
      <c r="E10699" s="72" t="s">
        <v>5744</v>
      </c>
      <c r="F10699" s="56" t="s">
        <v>1707</v>
      </c>
    </row>
    <row r="10700" spans="1:6" x14ac:dyDescent="0.25">
      <c r="A10700" s="56" t="s">
        <v>2110</v>
      </c>
      <c r="B10700" s="56" t="s">
        <v>1707</v>
      </c>
      <c r="C10700" s="56" t="s">
        <v>393</v>
      </c>
      <c r="D10700" s="57" t="s">
        <v>5769</v>
      </c>
      <c r="E10700" s="72" t="s">
        <v>5744</v>
      </c>
      <c r="F10700" s="56" t="s">
        <v>1707</v>
      </c>
    </row>
    <row r="10701" spans="1:6" x14ac:dyDescent="0.25">
      <c r="A10701" s="56" t="s">
        <v>1998</v>
      </c>
      <c r="B10701" s="56" t="s">
        <v>1707</v>
      </c>
      <c r="C10701" s="56" t="s">
        <v>393</v>
      </c>
      <c r="D10701" s="57" t="s">
        <v>5769</v>
      </c>
      <c r="E10701" s="72" t="s">
        <v>5744</v>
      </c>
      <c r="F10701" s="56" t="s">
        <v>1707</v>
      </c>
    </row>
    <row r="10702" spans="1:6" x14ac:dyDescent="0.25">
      <c r="A10702" s="56" t="s">
        <v>1383</v>
      </c>
      <c r="B10702" s="56" t="s">
        <v>1707</v>
      </c>
      <c r="C10702" s="56" t="s">
        <v>393</v>
      </c>
      <c r="D10702" s="57" t="s">
        <v>5769</v>
      </c>
      <c r="E10702" s="72" t="s">
        <v>5744</v>
      </c>
      <c r="F10702" s="56" t="s">
        <v>1707</v>
      </c>
    </row>
    <row r="10703" spans="1:6" x14ac:dyDescent="0.25">
      <c r="A10703" s="56" t="s">
        <v>5183</v>
      </c>
      <c r="B10703" s="56" t="s">
        <v>1707</v>
      </c>
      <c r="C10703" s="56" t="s">
        <v>393</v>
      </c>
      <c r="D10703" s="57" t="s">
        <v>5769</v>
      </c>
      <c r="E10703" s="72" t="s">
        <v>5744</v>
      </c>
      <c r="F10703" s="56" t="s">
        <v>1707</v>
      </c>
    </row>
    <row r="10704" spans="1:6" x14ac:dyDescent="0.25">
      <c r="A10704" s="56" t="s">
        <v>2041</v>
      </c>
      <c r="B10704" s="56" t="s">
        <v>1707</v>
      </c>
      <c r="C10704" s="56" t="s">
        <v>393</v>
      </c>
      <c r="D10704" s="57" t="s">
        <v>5769</v>
      </c>
      <c r="E10704" s="72" t="s">
        <v>5744</v>
      </c>
      <c r="F10704" s="56" t="s">
        <v>1707</v>
      </c>
    </row>
    <row r="10705" spans="1:6" x14ac:dyDescent="0.25">
      <c r="A10705" s="56" t="s">
        <v>1277</v>
      </c>
      <c r="B10705" s="56" t="s">
        <v>1707</v>
      </c>
      <c r="C10705" s="56" t="s">
        <v>393</v>
      </c>
      <c r="D10705" s="57" t="s">
        <v>5769</v>
      </c>
      <c r="E10705" s="72" t="s">
        <v>5744</v>
      </c>
      <c r="F10705" s="56" t="s">
        <v>1707</v>
      </c>
    </row>
    <row r="10706" spans="1:6" x14ac:dyDescent="0.25">
      <c r="A10706" s="56" t="s">
        <v>1939</v>
      </c>
      <c r="B10706" s="56" t="s">
        <v>1707</v>
      </c>
      <c r="C10706" s="56" t="s">
        <v>393</v>
      </c>
      <c r="D10706" s="57" t="s">
        <v>5769</v>
      </c>
      <c r="E10706" s="72" t="s">
        <v>5744</v>
      </c>
      <c r="F10706" s="56" t="s">
        <v>1707</v>
      </c>
    </row>
    <row r="10707" spans="1:6" x14ac:dyDescent="0.25">
      <c r="A10707" s="56" t="s">
        <v>730</v>
      </c>
      <c r="B10707" s="56" t="s">
        <v>1707</v>
      </c>
      <c r="C10707" s="56" t="s">
        <v>393</v>
      </c>
      <c r="D10707" s="57" t="s">
        <v>5769</v>
      </c>
      <c r="E10707" s="72" t="s">
        <v>5744</v>
      </c>
      <c r="F10707" s="56" t="s">
        <v>1707</v>
      </c>
    </row>
    <row r="10708" spans="1:6" x14ac:dyDescent="0.25">
      <c r="A10708" s="56" t="s">
        <v>953</v>
      </c>
      <c r="B10708" s="56" t="s">
        <v>1707</v>
      </c>
      <c r="C10708" s="56" t="s">
        <v>393</v>
      </c>
      <c r="D10708" s="57" t="s">
        <v>5769</v>
      </c>
      <c r="E10708" s="72" t="s">
        <v>5744</v>
      </c>
      <c r="F10708" s="56" t="s">
        <v>1707</v>
      </c>
    </row>
    <row r="10709" spans="1:6" x14ac:dyDescent="0.25">
      <c r="A10709" s="56" t="s">
        <v>1849</v>
      </c>
      <c r="B10709" s="56" t="s">
        <v>1707</v>
      </c>
      <c r="C10709" s="56" t="s">
        <v>393</v>
      </c>
      <c r="D10709" s="57" t="s">
        <v>5769</v>
      </c>
      <c r="E10709" s="72" t="s">
        <v>5744</v>
      </c>
      <c r="F10709" s="56" t="s">
        <v>1707</v>
      </c>
    </row>
    <row r="10710" spans="1:6" x14ac:dyDescent="0.25">
      <c r="A10710" s="56" t="s">
        <v>5410</v>
      </c>
      <c r="B10710" s="56" t="s">
        <v>1707</v>
      </c>
      <c r="C10710" s="56" t="s">
        <v>393</v>
      </c>
      <c r="D10710" s="57" t="s">
        <v>5769</v>
      </c>
      <c r="E10710" s="72" t="s">
        <v>5744</v>
      </c>
      <c r="F10710" s="56" t="s">
        <v>1707</v>
      </c>
    </row>
    <row r="10711" spans="1:6" x14ac:dyDescent="0.25">
      <c r="A10711" s="56" t="s">
        <v>5708</v>
      </c>
      <c r="B10711" s="56" t="s">
        <v>1707</v>
      </c>
      <c r="C10711" s="56" t="s">
        <v>393</v>
      </c>
      <c r="D10711" s="57" t="s">
        <v>5769</v>
      </c>
      <c r="E10711" s="72" t="s">
        <v>5744</v>
      </c>
      <c r="F10711" s="56" t="s">
        <v>1707</v>
      </c>
    </row>
    <row r="10712" spans="1:6" x14ac:dyDescent="0.25">
      <c r="A10712" s="56" t="s">
        <v>5400</v>
      </c>
      <c r="B10712" s="56" t="s">
        <v>1707</v>
      </c>
      <c r="C10712" s="56" t="s">
        <v>393</v>
      </c>
      <c r="D10712" s="57" t="s">
        <v>5769</v>
      </c>
      <c r="E10712" s="72" t="s">
        <v>5744</v>
      </c>
      <c r="F10712" s="56" t="s">
        <v>1707</v>
      </c>
    </row>
    <row r="10713" spans="1:6" x14ac:dyDescent="0.25">
      <c r="A10713" s="56" t="s">
        <v>2143</v>
      </c>
      <c r="B10713" s="56" t="s">
        <v>1707</v>
      </c>
      <c r="C10713" s="56" t="s">
        <v>393</v>
      </c>
      <c r="D10713" s="57" t="s">
        <v>5769</v>
      </c>
      <c r="E10713" s="72" t="s">
        <v>5744</v>
      </c>
      <c r="F10713" s="56" t="s">
        <v>1707</v>
      </c>
    </row>
    <row r="10714" spans="1:6" x14ac:dyDescent="0.25">
      <c r="A10714" s="56" t="s">
        <v>1966</v>
      </c>
      <c r="B10714" s="56" t="s">
        <v>1707</v>
      </c>
      <c r="C10714" s="56" t="s">
        <v>393</v>
      </c>
      <c r="D10714" s="57" t="s">
        <v>5769</v>
      </c>
      <c r="E10714" s="72" t="s">
        <v>5744</v>
      </c>
      <c r="F10714" s="56" t="s">
        <v>1707</v>
      </c>
    </row>
    <row r="10715" spans="1:6" x14ac:dyDescent="0.25">
      <c r="A10715" s="56" t="s">
        <v>498</v>
      </c>
      <c r="B10715" s="56" t="s">
        <v>1707</v>
      </c>
      <c r="C10715" s="56" t="s">
        <v>393</v>
      </c>
      <c r="D10715" s="57" t="s">
        <v>5769</v>
      </c>
      <c r="E10715" s="72" t="s">
        <v>5744</v>
      </c>
      <c r="F10715" s="56" t="s">
        <v>1707</v>
      </c>
    </row>
    <row r="10716" spans="1:6" x14ac:dyDescent="0.25">
      <c r="A10716" s="56" t="s">
        <v>1399</v>
      </c>
      <c r="B10716" s="56" t="s">
        <v>1707</v>
      </c>
      <c r="C10716" s="56" t="s">
        <v>311</v>
      </c>
      <c r="D10716" s="57" t="s">
        <v>5769</v>
      </c>
      <c r="E10716" s="72" t="s">
        <v>5744</v>
      </c>
      <c r="F10716" s="56" t="s">
        <v>1707</v>
      </c>
    </row>
    <row r="10717" spans="1:6" x14ac:dyDescent="0.25">
      <c r="A10717" s="56" t="s">
        <v>705</v>
      </c>
      <c r="B10717" s="56" t="s">
        <v>1707</v>
      </c>
      <c r="C10717" s="56" t="s">
        <v>311</v>
      </c>
      <c r="D10717" s="57" t="s">
        <v>5769</v>
      </c>
      <c r="E10717" s="72" t="s">
        <v>5744</v>
      </c>
      <c r="F10717" s="56" t="s">
        <v>1707</v>
      </c>
    </row>
    <row r="10718" spans="1:6" x14ac:dyDescent="0.25">
      <c r="A10718" s="56" t="s">
        <v>1890</v>
      </c>
      <c r="B10718" s="56" t="s">
        <v>1707</v>
      </c>
      <c r="C10718" s="56" t="s">
        <v>311</v>
      </c>
      <c r="D10718" s="57" t="s">
        <v>5769</v>
      </c>
      <c r="E10718" s="72" t="s">
        <v>5744</v>
      </c>
      <c r="F10718" s="56" t="s">
        <v>1707</v>
      </c>
    </row>
    <row r="10719" spans="1:6" x14ac:dyDescent="0.25">
      <c r="A10719" s="56" t="s">
        <v>4960</v>
      </c>
      <c r="B10719" s="56" t="s">
        <v>1707</v>
      </c>
      <c r="C10719" s="56" t="s">
        <v>311</v>
      </c>
      <c r="D10719" s="57" t="s">
        <v>5769</v>
      </c>
      <c r="E10719" s="72" t="s">
        <v>5744</v>
      </c>
      <c r="F10719" s="56" t="s">
        <v>1707</v>
      </c>
    </row>
    <row r="10720" spans="1:6" x14ac:dyDescent="0.25">
      <c r="A10720" s="56" t="s">
        <v>2138</v>
      </c>
      <c r="B10720" s="56" t="s">
        <v>1707</v>
      </c>
      <c r="C10720" s="56" t="s">
        <v>311</v>
      </c>
      <c r="D10720" s="57" t="s">
        <v>5769</v>
      </c>
      <c r="E10720" s="72" t="s">
        <v>5744</v>
      </c>
      <c r="F10720" s="56" t="s">
        <v>1707</v>
      </c>
    </row>
    <row r="10721" spans="1:6" x14ac:dyDescent="0.25">
      <c r="A10721" s="56" t="s">
        <v>5423</v>
      </c>
      <c r="B10721" s="56" t="s">
        <v>1707</v>
      </c>
      <c r="C10721" s="56" t="s">
        <v>311</v>
      </c>
      <c r="D10721" s="57" t="s">
        <v>5769</v>
      </c>
      <c r="E10721" s="72" t="s">
        <v>5744</v>
      </c>
      <c r="F10721" s="56" t="s">
        <v>1707</v>
      </c>
    </row>
    <row r="10722" spans="1:6" x14ac:dyDescent="0.25">
      <c r="A10722" s="56" t="s">
        <v>1879</v>
      </c>
      <c r="B10722" s="56" t="s">
        <v>1707</v>
      </c>
      <c r="C10722" s="56" t="s">
        <v>311</v>
      </c>
      <c r="D10722" s="57" t="s">
        <v>5769</v>
      </c>
      <c r="E10722" s="72" t="s">
        <v>5744</v>
      </c>
      <c r="F10722" s="56" t="s">
        <v>1707</v>
      </c>
    </row>
    <row r="10723" spans="1:6" x14ac:dyDescent="0.25">
      <c r="A10723" s="56" t="s">
        <v>3451</v>
      </c>
      <c r="B10723" s="56" t="s">
        <v>1707</v>
      </c>
      <c r="C10723" s="56" t="s">
        <v>311</v>
      </c>
      <c r="D10723" s="57" t="s">
        <v>5769</v>
      </c>
      <c r="E10723" s="72" t="s">
        <v>5744</v>
      </c>
      <c r="F10723" s="56" t="s">
        <v>1707</v>
      </c>
    </row>
    <row r="10724" spans="1:6" x14ac:dyDescent="0.25">
      <c r="A10724" s="56" t="s">
        <v>1918</v>
      </c>
      <c r="B10724" s="56" t="s">
        <v>1707</v>
      </c>
      <c r="C10724" s="56" t="s">
        <v>311</v>
      </c>
      <c r="D10724" s="57" t="s">
        <v>5769</v>
      </c>
      <c r="E10724" s="72" t="s">
        <v>5744</v>
      </c>
      <c r="F10724" s="56" t="s">
        <v>1707</v>
      </c>
    </row>
    <row r="10725" spans="1:6" x14ac:dyDescent="0.25">
      <c r="A10725" s="56" t="s">
        <v>2114</v>
      </c>
      <c r="B10725" s="56" t="s">
        <v>1707</v>
      </c>
      <c r="C10725" s="56" t="s">
        <v>311</v>
      </c>
      <c r="D10725" s="57" t="s">
        <v>5769</v>
      </c>
      <c r="E10725" s="72" t="s">
        <v>5744</v>
      </c>
      <c r="F10725" s="56" t="s">
        <v>1707</v>
      </c>
    </row>
    <row r="10726" spans="1:6" x14ac:dyDescent="0.25">
      <c r="A10726" s="56" t="s">
        <v>748</v>
      </c>
      <c r="B10726" s="56" t="s">
        <v>1707</v>
      </c>
      <c r="C10726" s="56" t="s">
        <v>311</v>
      </c>
      <c r="D10726" s="57" t="s">
        <v>5769</v>
      </c>
      <c r="E10726" s="72" t="s">
        <v>5744</v>
      </c>
      <c r="F10726" s="56" t="s">
        <v>1707</v>
      </c>
    </row>
    <row r="10727" spans="1:6" x14ac:dyDescent="0.25">
      <c r="A10727" s="56" t="s">
        <v>1764</v>
      </c>
      <c r="B10727" s="56" t="s">
        <v>1707</v>
      </c>
      <c r="C10727" s="56" t="s">
        <v>311</v>
      </c>
      <c r="D10727" s="57" t="s">
        <v>5769</v>
      </c>
      <c r="E10727" s="72" t="s">
        <v>5744</v>
      </c>
      <c r="F10727" s="56" t="s">
        <v>1707</v>
      </c>
    </row>
    <row r="10728" spans="1:6" x14ac:dyDescent="0.25">
      <c r="A10728" s="56" t="s">
        <v>5565</v>
      </c>
      <c r="B10728" s="56" t="s">
        <v>1707</v>
      </c>
      <c r="C10728" s="56" t="s">
        <v>311</v>
      </c>
      <c r="D10728" s="57" t="s">
        <v>5769</v>
      </c>
      <c r="E10728" s="72" t="s">
        <v>5744</v>
      </c>
      <c r="F10728" s="56" t="s">
        <v>1707</v>
      </c>
    </row>
    <row r="10729" spans="1:6" x14ac:dyDescent="0.25">
      <c r="A10729" s="56" t="s">
        <v>1141</v>
      </c>
      <c r="B10729" s="56" t="s">
        <v>1707</v>
      </c>
      <c r="C10729" s="56" t="s">
        <v>311</v>
      </c>
      <c r="D10729" s="57" t="s">
        <v>5769</v>
      </c>
      <c r="E10729" s="72" t="s">
        <v>5744</v>
      </c>
      <c r="F10729" s="56" t="s">
        <v>1707</v>
      </c>
    </row>
    <row r="10730" spans="1:6" x14ac:dyDescent="0.25">
      <c r="A10730" s="56" t="s">
        <v>1775</v>
      </c>
      <c r="B10730" s="56" t="s">
        <v>1707</v>
      </c>
      <c r="C10730" s="56" t="s">
        <v>311</v>
      </c>
      <c r="D10730" s="57" t="s">
        <v>5769</v>
      </c>
      <c r="E10730" s="72" t="s">
        <v>5744</v>
      </c>
      <c r="F10730" s="56" t="s">
        <v>1707</v>
      </c>
    </row>
    <row r="10731" spans="1:6" x14ac:dyDescent="0.25">
      <c r="A10731" s="56" t="s">
        <v>1846</v>
      </c>
      <c r="B10731" s="56" t="s">
        <v>1707</v>
      </c>
      <c r="C10731" s="56" t="s">
        <v>311</v>
      </c>
      <c r="D10731" s="57" t="s">
        <v>5769</v>
      </c>
      <c r="E10731" s="72" t="s">
        <v>5744</v>
      </c>
      <c r="F10731" s="56" t="s">
        <v>1707</v>
      </c>
    </row>
    <row r="10732" spans="1:6" x14ac:dyDescent="0.25">
      <c r="A10732" s="56" t="s">
        <v>515</v>
      </c>
      <c r="B10732" s="56" t="s">
        <v>1707</v>
      </c>
      <c r="C10732" s="56" t="s">
        <v>311</v>
      </c>
      <c r="D10732" s="57" t="s">
        <v>5769</v>
      </c>
      <c r="E10732" s="72" t="s">
        <v>5744</v>
      </c>
      <c r="F10732" s="56" t="s">
        <v>1707</v>
      </c>
    </row>
    <row r="10733" spans="1:6" x14ac:dyDescent="0.25">
      <c r="A10733" s="56" t="s">
        <v>5425</v>
      </c>
      <c r="B10733" s="56" t="s">
        <v>1707</v>
      </c>
      <c r="C10733" s="56" t="s">
        <v>311</v>
      </c>
      <c r="D10733" s="57" t="s">
        <v>5769</v>
      </c>
      <c r="E10733" s="72" t="s">
        <v>5744</v>
      </c>
      <c r="F10733" s="56" t="s">
        <v>1707</v>
      </c>
    </row>
    <row r="10734" spans="1:6" x14ac:dyDescent="0.25">
      <c r="A10734" s="56" t="s">
        <v>5566</v>
      </c>
      <c r="B10734" s="56" t="s">
        <v>1707</v>
      </c>
      <c r="C10734" s="56" t="s">
        <v>311</v>
      </c>
      <c r="D10734" s="57" t="s">
        <v>5769</v>
      </c>
      <c r="E10734" s="72" t="s">
        <v>5744</v>
      </c>
      <c r="F10734" s="56" t="s">
        <v>1707</v>
      </c>
    </row>
    <row r="10735" spans="1:6" x14ac:dyDescent="0.25">
      <c r="A10735" s="56" t="s">
        <v>1982</v>
      </c>
      <c r="B10735" s="56" t="s">
        <v>1707</v>
      </c>
      <c r="C10735" s="56" t="s">
        <v>311</v>
      </c>
      <c r="D10735" s="57" t="s">
        <v>5769</v>
      </c>
      <c r="E10735" s="72" t="s">
        <v>5744</v>
      </c>
      <c r="F10735" s="56" t="s">
        <v>1707</v>
      </c>
    </row>
    <row r="10736" spans="1:6" x14ac:dyDescent="0.25">
      <c r="A10736" s="56" t="s">
        <v>2048</v>
      </c>
      <c r="B10736" s="56" t="s">
        <v>1707</v>
      </c>
      <c r="C10736" s="56" t="s">
        <v>311</v>
      </c>
      <c r="D10736" s="57" t="s">
        <v>5769</v>
      </c>
      <c r="E10736" s="72" t="s">
        <v>5744</v>
      </c>
      <c r="F10736" s="56" t="s">
        <v>1707</v>
      </c>
    </row>
    <row r="10737" spans="1:6" x14ac:dyDescent="0.25">
      <c r="A10737" s="56" t="s">
        <v>5396</v>
      </c>
      <c r="B10737" s="56" t="s">
        <v>1707</v>
      </c>
      <c r="C10737" s="56" t="s">
        <v>311</v>
      </c>
      <c r="D10737" s="57" t="s">
        <v>5769</v>
      </c>
      <c r="E10737" s="72" t="s">
        <v>5744</v>
      </c>
      <c r="F10737" s="56" t="s">
        <v>1707</v>
      </c>
    </row>
    <row r="10738" spans="1:6" x14ac:dyDescent="0.25">
      <c r="A10738" s="56" t="s">
        <v>1794</v>
      </c>
      <c r="B10738" s="56" t="s">
        <v>1707</v>
      </c>
      <c r="C10738" s="56" t="s">
        <v>311</v>
      </c>
      <c r="D10738" s="57" t="s">
        <v>5769</v>
      </c>
      <c r="E10738" s="72" t="s">
        <v>5744</v>
      </c>
      <c r="F10738" s="56" t="s">
        <v>1707</v>
      </c>
    </row>
    <row r="10739" spans="1:6" x14ac:dyDescent="0.25">
      <c r="A10739" s="56" t="s">
        <v>2076</v>
      </c>
      <c r="B10739" s="56" t="s">
        <v>1707</v>
      </c>
      <c r="C10739" s="56" t="s">
        <v>311</v>
      </c>
      <c r="D10739" s="57" t="s">
        <v>5769</v>
      </c>
      <c r="E10739" s="72" t="s">
        <v>5744</v>
      </c>
      <c r="F10739" s="56" t="s">
        <v>1707</v>
      </c>
    </row>
    <row r="10740" spans="1:6" x14ac:dyDescent="0.25">
      <c r="A10740" s="56" t="s">
        <v>5427</v>
      </c>
      <c r="B10740" s="56" t="s">
        <v>1707</v>
      </c>
      <c r="C10740" s="56" t="s">
        <v>311</v>
      </c>
      <c r="D10740" s="57" t="s">
        <v>5769</v>
      </c>
      <c r="E10740" s="72" t="s">
        <v>5744</v>
      </c>
      <c r="F10740" s="56" t="s">
        <v>1707</v>
      </c>
    </row>
    <row r="10741" spans="1:6" x14ac:dyDescent="0.25">
      <c r="A10741" s="56" t="s">
        <v>2032</v>
      </c>
      <c r="B10741" s="56" t="s">
        <v>1707</v>
      </c>
      <c r="C10741" s="56" t="s">
        <v>311</v>
      </c>
      <c r="D10741" s="57" t="s">
        <v>5769</v>
      </c>
      <c r="E10741" s="72" t="s">
        <v>5744</v>
      </c>
      <c r="F10741" s="56" t="s">
        <v>1707</v>
      </c>
    </row>
    <row r="10742" spans="1:6" x14ac:dyDescent="0.25">
      <c r="A10742" s="56" t="s">
        <v>657</v>
      </c>
      <c r="B10742" s="56" t="s">
        <v>1707</v>
      </c>
      <c r="C10742" s="56" t="s">
        <v>311</v>
      </c>
      <c r="D10742" s="57" t="s">
        <v>5769</v>
      </c>
      <c r="E10742" s="72" t="s">
        <v>5744</v>
      </c>
      <c r="F10742" s="56" t="s">
        <v>1707</v>
      </c>
    </row>
    <row r="10743" spans="1:6" x14ac:dyDescent="0.25">
      <c r="A10743" s="56" t="s">
        <v>1736</v>
      </c>
      <c r="B10743" s="56" t="s">
        <v>5709</v>
      </c>
      <c r="C10743" s="56" t="s">
        <v>424</v>
      </c>
      <c r="D10743" s="57" t="s">
        <v>5769</v>
      </c>
      <c r="E10743" s="72" t="s">
        <v>5744</v>
      </c>
      <c r="F10743" s="56" t="s">
        <v>5709</v>
      </c>
    </row>
    <row r="10744" spans="1:6" x14ac:dyDescent="0.25">
      <c r="A10744" s="56" t="s">
        <v>5406</v>
      </c>
      <c r="B10744" s="56" t="s">
        <v>5709</v>
      </c>
      <c r="C10744" s="56" t="s">
        <v>424</v>
      </c>
      <c r="D10744" s="57" t="s">
        <v>5769</v>
      </c>
      <c r="E10744" s="72" t="s">
        <v>5744</v>
      </c>
      <c r="F10744" s="56" t="s">
        <v>5709</v>
      </c>
    </row>
    <row r="10745" spans="1:6" x14ac:dyDescent="0.25">
      <c r="A10745" s="56" t="s">
        <v>1959</v>
      </c>
      <c r="B10745" s="56" t="s">
        <v>5709</v>
      </c>
      <c r="C10745" s="56" t="s">
        <v>424</v>
      </c>
      <c r="D10745" s="57" t="s">
        <v>5769</v>
      </c>
      <c r="E10745" s="72" t="s">
        <v>5744</v>
      </c>
      <c r="F10745" s="56" t="s">
        <v>5709</v>
      </c>
    </row>
    <row r="10746" spans="1:6" x14ac:dyDescent="0.25">
      <c r="A10746" s="56" t="s">
        <v>1718</v>
      </c>
      <c r="B10746" s="56" t="s">
        <v>5709</v>
      </c>
      <c r="C10746" s="56" t="s">
        <v>424</v>
      </c>
      <c r="D10746" s="57" t="s">
        <v>5769</v>
      </c>
      <c r="E10746" s="72" t="s">
        <v>5744</v>
      </c>
      <c r="F10746" s="56" t="s">
        <v>5709</v>
      </c>
    </row>
    <row r="10747" spans="1:6" x14ac:dyDescent="0.25">
      <c r="A10747" s="56" t="s">
        <v>1767</v>
      </c>
      <c r="B10747" s="56" t="s">
        <v>5709</v>
      </c>
      <c r="C10747" s="56" t="s">
        <v>424</v>
      </c>
      <c r="D10747" s="57" t="s">
        <v>5769</v>
      </c>
      <c r="E10747" s="72" t="s">
        <v>5744</v>
      </c>
      <c r="F10747" s="56" t="s">
        <v>5709</v>
      </c>
    </row>
    <row r="10748" spans="1:6" x14ac:dyDescent="0.25">
      <c r="A10748" s="56" t="s">
        <v>2166</v>
      </c>
      <c r="B10748" s="56" t="s">
        <v>5709</v>
      </c>
      <c r="C10748" s="56" t="s">
        <v>424</v>
      </c>
      <c r="D10748" s="57" t="s">
        <v>5769</v>
      </c>
      <c r="E10748" s="72" t="s">
        <v>5744</v>
      </c>
      <c r="F10748" s="56" t="s">
        <v>5709</v>
      </c>
    </row>
    <row r="10749" spans="1:6" x14ac:dyDescent="0.25">
      <c r="A10749" s="56" t="s">
        <v>5407</v>
      </c>
      <c r="B10749" s="56" t="s">
        <v>5709</v>
      </c>
      <c r="C10749" s="56" t="s">
        <v>424</v>
      </c>
      <c r="D10749" s="57" t="s">
        <v>5769</v>
      </c>
      <c r="E10749" s="72" t="s">
        <v>5744</v>
      </c>
      <c r="F10749" s="56" t="s">
        <v>5709</v>
      </c>
    </row>
    <row r="10750" spans="1:6" x14ac:dyDescent="0.25">
      <c r="A10750" s="56" t="s">
        <v>1128</v>
      </c>
      <c r="B10750" s="56" t="s">
        <v>5709</v>
      </c>
      <c r="C10750" s="56" t="s">
        <v>424</v>
      </c>
      <c r="D10750" s="57" t="s">
        <v>5769</v>
      </c>
      <c r="E10750" s="72" t="s">
        <v>5744</v>
      </c>
      <c r="F10750" s="56" t="s">
        <v>5709</v>
      </c>
    </row>
    <row r="10751" spans="1:6" x14ac:dyDescent="0.25">
      <c r="A10751" s="56" t="s">
        <v>1877</v>
      </c>
      <c r="B10751" s="56" t="s">
        <v>5709</v>
      </c>
      <c r="C10751" s="56" t="s">
        <v>424</v>
      </c>
      <c r="D10751" s="57" t="s">
        <v>5769</v>
      </c>
      <c r="E10751" s="72" t="s">
        <v>5744</v>
      </c>
      <c r="F10751" s="56" t="s">
        <v>5709</v>
      </c>
    </row>
    <row r="10752" spans="1:6" x14ac:dyDescent="0.25">
      <c r="A10752" s="56" t="s">
        <v>1936</v>
      </c>
      <c r="B10752" s="56" t="s">
        <v>5709</v>
      </c>
      <c r="C10752" s="56" t="s">
        <v>424</v>
      </c>
      <c r="D10752" s="57" t="s">
        <v>5769</v>
      </c>
      <c r="E10752" s="72" t="s">
        <v>5744</v>
      </c>
      <c r="F10752" s="56" t="s">
        <v>5709</v>
      </c>
    </row>
    <row r="10753" spans="1:6" x14ac:dyDescent="0.25">
      <c r="A10753" s="56" t="s">
        <v>5398</v>
      </c>
      <c r="B10753" s="56" t="s">
        <v>5709</v>
      </c>
      <c r="C10753" s="56" t="s">
        <v>424</v>
      </c>
      <c r="D10753" s="57" t="s">
        <v>5769</v>
      </c>
      <c r="E10753" s="72" t="s">
        <v>5744</v>
      </c>
      <c r="F10753" s="56" t="s">
        <v>5709</v>
      </c>
    </row>
    <row r="10754" spans="1:6" x14ac:dyDescent="0.25">
      <c r="A10754" s="56" t="s">
        <v>2160</v>
      </c>
      <c r="B10754" s="56" t="s">
        <v>5709</v>
      </c>
      <c r="C10754" s="56" t="s">
        <v>424</v>
      </c>
      <c r="D10754" s="57" t="s">
        <v>5769</v>
      </c>
      <c r="E10754" s="72" t="s">
        <v>5744</v>
      </c>
      <c r="F10754" s="56" t="s">
        <v>5709</v>
      </c>
    </row>
    <row r="10755" spans="1:6" x14ac:dyDescent="0.25">
      <c r="A10755" s="56" t="s">
        <v>1772</v>
      </c>
      <c r="B10755" s="56" t="s">
        <v>5709</v>
      </c>
      <c r="C10755" s="56" t="s">
        <v>424</v>
      </c>
      <c r="D10755" s="57" t="s">
        <v>5769</v>
      </c>
      <c r="E10755" s="72" t="s">
        <v>5744</v>
      </c>
      <c r="F10755" s="56" t="s">
        <v>5709</v>
      </c>
    </row>
    <row r="10756" spans="1:6" x14ac:dyDescent="0.25">
      <c r="A10756" s="56" t="s">
        <v>5408</v>
      </c>
      <c r="B10756" s="56" t="s">
        <v>5709</v>
      </c>
      <c r="C10756" s="56" t="s">
        <v>424</v>
      </c>
      <c r="D10756" s="57" t="s">
        <v>5769</v>
      </c>
      <c r="E10756" s="72" t="s">
        <v>5744</v>
      </c>
      <c r="F10756" s="56" t="s">
        <v>5709</v>
      </c>
    </row>
    <row r="10757" spans="1:6" x14ac:dyDescent="0.25">
      <c r="A10757" s="56" t="s">
        <v>5399</v>
      </c>
      <c r="B10757" s="56" t="s">
        <v>5709</v>
      </c>
      <c r="C10757" s="56" t="s">
        <v>424</v>
      </c>
      <c r="D10757" s="57" t="s">
        <v>5769</v>
      </c>
      <c r="E10757" s="72" t="s">
        <v>5744</v>
      </c>
      <c r="F10757" s="56" t="s">
        <v>5709</v>
      </c>
    </row>
    <row r="10758" spans="1:6" x14ac:dyDescent="0.25">
      <c r="A10758" s="56" t="s">
        <v>1989</v>
      </c>
      <c r="B10758" s="56" t="s">
        <v>5709</v>
      </c>
      <c r="C10758" s="56" t="s">
        <v>424</v>
      </c>
      <c r="D10758" s="57" t="s">
        <v>5769</v>
      </c>
      <c r="E10758" s="72" t="s">
        <v>5744</v>
      </c>
      <c r="F10758" s="56" t="s">
        <v>5709</v>
      </c>
    </row>
    <row r="10759" spans="1:6" x14ac:dyDescent="0.25">
      <c r="A10759" s="56" t="s">
        <v>2112</v>
      </c>
      <c r="B10759" s="56" t="s">
        <v>5709</v>
      </c>
      <c r="C10759" s="56" t="s">
        <v>424</v>
      </c>
      <c r="D10759" s="57" t="s">
        <v>5769</v>
      </c>
      <c r="E10759" s="72" t="s">
        <v>5744</v>
      </c>
      <c r="F10759" s="56" t="s">
        <v>5709</v>
      </c>
    </row>
    <row r="10760" spans="1:6" x14ac:dyDescent="0.25">
      <c r="A10760" s="56" t="s">
        <v>2169</v>
      </c>
      <c r="B10760" s="56" t="s">
        <v>5709</v>
      </c>
      <c r="C10760" s="56" t="s">
        <v>424</v>
      </c>
      <c r="D10760" s="57" t="s">
        <v>5769</v>
      </c>
      <c r="E10760" s="72" t="s">
        <v>5744</v>
      </c>
      <c r="F10760" s="56" t="s">
        <v>5709</v>
      </c>
    </row>
    <row r="10761" spans="1:6" x14ac:dyDescent="0.25">
      <c r="A10761" s="56" t="s">
        <v>1129</v>
      </c>
      <c r="B10761" s="56" t="s">
        <v>5709</v>
      </c>
      <c r="C10761" s="56" t="s">
        <v>424</v>
      </c>
      <c r="D10761" s="57" t="s">
        <v>5769</v>
      </c>
      <c r="E10761" s="72" t="s">
        <v>5744</v>
      </c>
      <c r="F10761" s="56" t="s">
        <v>5709</v>
      </c>
    </row>
    <row r="10762" spans="1:6" x14ac:dyDescent="0.25">
      <c r="A10762" s="56" t="s">
        <v>2022</v>
      </c>
      <c r="B10762" s="56" t="s">
        <v>5709</v>
      </c>
      <c r="C10762" s="56" t="s">
        <v>424</v>
      </c>
      <c r="D10762" s="57" t="s">
        <v>5769</v>
      </c>
      <c r="E10762" s="72" t="s">
        <v>5744</v>
      </c>
      <c r="F10762" s="56" t="s">
        <v>5709</v>
      </c>
    </row>
    <row r="10763" spans="1:6" x14ac:dyDescent="0.25">
      <c r="A10763" s="56" t="s">
        <v>5420</v>
      </c>
      <c r="B10763" s="56" t="s">
        <v>5709</v>
      </c>
      <c r="C10763" s="56" t="s">
        <v>424</v>
      </c>
      <c r="D10763" s="57" t="s">
        <v>5769</v>
      </c>
      <c r="E10763" s="72" t="s">
        <v>5744</v>
      </c>
      <c r="F10763" s="56" t="s">
        <v>5709</v>
      </c>
    </row>
    <row r="10764" spans="1:6" x14ac:dyDescent="0.25">
      <c r="A10764" s="56" t="s">
        <v>1843</v>
      </c>
      <c r="B10764" s="56" t="s">
        <v>5709</v>
      </c>
      <c r="C10764" s="56" t="s">
        <v>424</v>
      </c>
      <c r="D10764" s="57" t="s">
        <v>5769</v>
      </c>
      <c r="E10764" s="72" t="s">
        <v>5744</v>
      </c>
      <c r="F10764" s="56" t="s">
        <v>5709</v>
      </c>
    </row>
    <row r="10765" spans="1:6" x14ac:dyDescent="0.25">
      <c r="A10765" s="56" t="s">
        <v>1856</v>
      </c>
      <c r="B10765" s="56" t="s">
        <v>5709</v>
      </c>
      <c r="C10765" s="56" t="s">
        <v>424</v>
      </c>
      <c r="D10765" s="57" t="s">
        <v>5769</v>
      </c>
      <c r="E10765" s="72" t="s">
        <v>5744</v>
      </c>
      <c r="F10765" s="56" t="s">
        <v>5709</v>
      </c>
    </row>
    <row r="10766" spans="1:6" x14ac:dyDescent="0.25">
      <c r="A10766" s="56" t="s">
        <v>5422</v>
      </c>
      <c r="B10766" s="56" t="s">
        <v>5709</v>
      </c>
      <c r="C10766" s="56" t="s">
        <v>424</v>
      </c>
      <c r="D10766" s="57" t="s">
        <v>5769</v>
      </c>
      <c r="E10766" s="72" t="s">
        <v>5744</v>
      </c>
      <c r="F10766" s="56" t="s">
        <v>5709</v>
      </c>
    </row>
    <row r="10767" spans="1:6" x14ac:dyDescent="0.25">
      <c r="A10767" s="56" t="s">
        <v>1945</v>
      </c>
      <c r="B10767" s="56" t="s">
        <v>5709</v>
      </c>
      <c r="C10767" s="56" t="s">
        <v>424</v>
      </c>
      <c r="D10767" s="57" t="s">
        <v>5769</v>
      </c>
      <c r="E10767" s="72" t="s">
        <v>5744</v>
      </c>
      <c r="F10767" s="56" t="s">
        <v>5709</v>
      </c>
    </row>
    <row r="10768" spans="1:6" x14ac:dyDescent="0.25">
      <c r="A10768" s="56" t="s">
        <v>5411</v>
      </c>
      <c r="B10768" s="56" t="s">
        <v>5709</v>
      </c>
      <c r="C10768" s="56" t="s">
        <v>424</v>
      </c>
      <c r="D10768" s="57" t="s">
        <v>5769</v>
      </c>
      <c r="E10768" s="72" t="s">
        <v>5744</v>
      </c>
      <c r="F10768" s="56" t="s">
        <v>5709</v>
      </c>
    </row>
    <row r="10769" spans="1:6" x14ac:dyDescent="0.25">
      <c r="A10769" s="56" t="s">
        <v>1965</v>
      </c>
      <c r="B10769" s="56" t="s">
        <v>5709</v>
      </c>
      <c r="C10769" s="56" t="s">
        <v>424</v>
      </c>
      <c r="D10769" s="57" t="s">
        <v>5769</v>
      </c>
      <c r="E10769" s="72" t="s">
        <v>5744</v>
      </c>
      <c r="F10769" s="56" t="s">
        <v>5709</v>
      </c>
    </row>
    <row r="10770" spans="1:6" x14ac:dyDescent="0.25">
      <c r="A10770" s="56" t="s">
        <v>5412</v>
      </c>
      <c r="B10770" s="56" t="s">
        <v>5709</v>
      </c>
      <c r="C10770" s="56" t="s">
        <v>424</v>
      </c>
      <c r="D10770" s="57" t="s">
        <v>5769</v>
      </c>
      <c r="E10770" s="72" t="s">
        <v>5744</v>
      </c>
      <c r="F10770" s="56" t="s">
        <v>5709</v>
      </c>
    </row>
    <row r="10771" spans="1:6" x14ac:dyDescent="0.25">
      <c r="A10771" s="56" t="s">
        <v>4729</v>
      </c>
      <c r="B10771" s="56" t="s">
        <v>5709</v>
      </c>
      <c r="C10771" s="56" t="s">
        <v>597</v>
      </c>
      <c r="D10771" s="57" t="s">
        <v>5769</v>
      </c>
      <c r="E10771" s="72" t="s">
        <v>5744</v>
      </c>
      <c r="F10771" s="56" t="s">
        <v>5709</v>
      </c>
    </row>
    <row r="10772" spans="1:6" x14ac:dyDescent="0.25">
      <c r="A10772" s="56" t="s">
        <v>5402</v>
      </c>
      <c r="B10772" s="56" t="s">
        <v>5709</v>
      </c>
      <c r="C10772" s="56" t="s">
        <v>597</v>
      </c>
      <c r="D10772" s="57" t="s">
        <v>5769</v>
      </c>
      <c r="E10772" s="72" t="s">
        <v>5744</v>
      </c>
      <c r="F10772" s="56" t="s">
        <v>5709</v>
      </c>
    </row>
    <row r="10773" spans="1:6" x14ac:dyDescent="0.25">
      <c r="A10773" s="56" t="s">
        <v>5403</v>
      </c>
      <c r="B10773" s="56" t="s">
        <v>5709</v>
      </c>
      <c r="C10773" s="56" t="s">
        <v>597</v>
      </c>
      <c r="D10773" s="57" t="s">
        <v>5769</v>
      </c>
      <c r="E10773" s="72" t="s">
        <v>5744</v>
      </c>
      <c r="F10773" s="56" t="s">
        <v>5709</v>
      </c>
    </row>
    <row r="10774" spans="1:6" x14ac:dyDescent="0.25">
      <c r="A10774" s="56" t="s">
        <v>994</v>
      </c>
      <c r="B10774" s="56" t="s">
        <v>5709</v>
      </c>
      <c r="C10774" s="56" t="s">
        <v>597</v>
      </c>
      <c r="D10774" s="57" t="s">
        <v>5769</v>
      </c>
      <c r="E10774" s="72" t="s">
        <v>5744</v>
      </c>
      <c r="F10774" s="56" t="s">
        <v>5709</v>
      </c>
    </row>
    <row r="10775" spans="1:6" x14ac:dyDescent="0.25">
      <c r="A10775" s="56" t="s">
        <v>1967</v>
      </c>
      <c r="B10775" s="56" t="s">
        <v>5709</v>
      </c>
      <c r="C10775" s="56" t="s">
        <v>597</v>
      </c>
      <c r="D10775" s="57" t="s">
        <v>5769</v>
      </c>
      <c r="E10775" s="72" t="s">
        <v>5744</v>
      </c>
      <c r="F10775" s="56" t="s">
        <v>5709</v>
      </c>
    </row>
    <row r="10776" spans="1:6" x14ac:dyDescent="0.25">
      <c r="A10776" s="56" t="s">
        <v>1800</v>
      </c>
      <c r="B10776" s="56" t="s">
        <v>5709</v>
      </c>
      <c r="C10776" s="56" t="s">
        <v>597</v>
      </c>
      <c r="D10776" s="57" t="s">
        <v>5769</v>
      </c>
      <c r="E10776" s="72" t="s">
        <v>5744</v>
      </c>
      <c r="F10776" s="56" t="s">
        <v>5709</v>
      </c>
    </row>
    <row r="10777" spans="1:6" x14ac:dyDescent="0.25">
      <c r="A10777" s="56" t="s">
        <v>2159</v>
      </c>
      <c r="B10777" s="56" t="s">
        <v>5709</v>
      </c>
      <c r="C10777" s="56" t="s">
        <v>597</v>
      </c>
      <c r="D10777" s="57" t="s">
        <v>5769</v>
      </c>
      <c r="E10777" s="72" t="s">
        <v>5744</v>
      </c>
      <c r="F10777" s="56" t="s">
        <v>5709</v>
      </c>
    </row>
    <row r="10778" spans="1:6" x14ac:dyDescent="0.25">
      <c r="A10778" s="56" t="s">
        <v>2044</v>
      </c>
      <c r="B10778" s="56" t="s">
        <v>5709</v>
      </c>
      <c r="C10778" s="56" t="s">
        <v>597</v>
      </c>
      <c r="D10778" s="57" t="s">
        <v>5769</v>
      </c>
      <c r="E10778" s="72" t="s">
        <v>5744</v>
      </c>
      <c r="F10778" s="56" t="s">
        <v>5709</v>
      </c>
    </row>
    <row r="10779" spans="1:6" x14ac:dyDescent="0.25">
      <c r="A10779" s="56" t="s">
        <v>2045</v>
      </c>
      <c r="B10779" s="56" t="s">
        <v>5709</v>
      </c>
      <c r="C10779" s="56" t="s">
        <v>597</v>
      </c>
      <c r="D10779" s="57" t="s">
        <v>5769</v>
      </c>
      <c r="E10779" s="72" t="s">
        <v>5744</v>
      </c>
      <c r="F10779" s="56" t="s">
        <v>5709</v>
      </c>
    </row>
    <row r="10780" spans="1:6" x14ac:dyDescent="0.25">
      <c r="A10780" s="56" t="s">
        <v>2115</v>
      </c>
      <c r="B10780" s="56" t="s">
        <v>5709</v>
      </c>
      <c r="C10780" s="56" t="s">
        <v>597</v>
      </c>
      <c r="D10780" s="57" t="s">
        <v>5769</v>
      </c>
      <c r="E10780" s="72" t="s">
        <v>5744</v>
      </c>
      <c r="F10780" s="56" t="s">
        <v>5709</v>
      </c>
    </row>
    <row r="10781" spans="1:6" x14ac:dyDescent="0.25">
      <c r="A10781" s="56" t="s">
        <v>2162</v>
      </c>
      <c r="B10781" s="56" t="s">
        <v>5709</v>
      </c>
      <c r="C10781" s="56" t="s">
        <v>597</v>
      </c>
      <c r="D10781" s="57" t="s">
        <v>5769</v>
      </c>
      <c r="E10781" s="72" t="s">
        <v>5744</v>
      </c>
      <c r="F10781" s="56" t="s">
        <v>5709</v>
      </c>
    </row>
    <row r="10782" spans="1:6" x14ac:dyDescent="0.25">
      <c r="A10782" s="56" t="s">
        <v>2047</v>
      </c>
      <c r="B10782" s="56" t="s">
        <v>5709</v>
      </c>
      <c r="C10782" s="56" t="s">
        <v>597</v>
      </c>
      <c r="D10782" s="57" t="s">
        <v>5769</v>
      </c>
      <c r="E10782" s="72" t="s">
        <v>5744</v>
      </c>
      <c r="F10782" s="56" t="s">
        <v>5709</v>
      </c>
    </row>
    <row r="10783" spans="1:6" x14ac:dyDescent="0.25">
      <c r="A10783" s="56" t="s">
        <v>1829</v>
      </c>
      <c r="B10783" s="56" t="s">
        <v>5709</v>
      </c>
      <c r="C10783" s="56" t="s">
        <v>597</v>
      </c>
      <c r="D10783" s="57" t="s">
        <v>5769</v>
      </c>
      <c r="E10783" s="72" t="s">
        <v>5744</v>
      </c>
      <c r="F10783" s="56" t="s">
        <v>5709</v>
      </c>
    </row>
    <row r="10784" spans="1:6" x14ac:dyDescent="0.25">
      <c r="A10784" s="56" t="s">
        <v>4388</v>
      </c>
      <c r="B10784" s="56" t="s">
        <v>5709</v>
      </c>
      <c r="C10784" s="56" t="s">
        <v>597</v>
      </c>
      <c r="D10784" s="57" t="s">
        <v>5769</v>
      </c>
      <c r="E10784" s="72" t="s">
        <v>5744</v>
      </c>
      <c r="F10784" s="56" t="s">
        <v>5709</v>
      </c>
    </row>
    <row r="10785" spans="1:6" x14ac:dyDescent="0.25">
      <c r="A10785" s="56" t="s">
        <v>5424</v>
      </c>
      <c r="B10785" s="56" t="s">
        <v>5709</v>
      </c>
      <c r="C10785" s="56" t="s">
        <v>597</v>
      </c>
      <c r="D10785" s="57" t="s">
        <v>5769</v>
      </c>
      <c r="E10785" s="72" t="s">
        <v>5744</v>
      </c>
      <c r="F10785" s="56" t="s">
        <v>5709</v>
      </c>
    </row>
    <row r="10786" spans="1:6" x14ac:dyDescent="0.25">
      <c r="A10786" s="56" t="s">
        <v>5394</v>
      </c>
      <c r="B10786" s="56" t="s">
        <v>5709</v>
      </c>
      <c r="C10786" s="56" t="s">
        <v>597</v>
      </c>
      <c r="D10786" s="57" t="s">
        <v>5769</v>
      </c>
      <c r="E10786" s="72" t="s">
        <v>5744</v>
      </c>
      <c r="F10786" s="56" t="s">
        <v>5709</v>
      </c>
    </row>
    <row r="10787" spans="1:6" x14ac:dyDescent="0.25">
      <c r="A10787" s="56" t="s">
        <v>2028</v>
      </c>
      <c r="B10787" s="56" t="s">
        <v>5709</v>
      </c>
      <c r="C10787" s="56" t="s">
        <v>597</v>
      </c>
      <c r="D10787" s="57" t="s">
        <v>5769</v>
      </c>
      <c r="E10787" s="72" t="s">
        <v>5744</v>
      </c>
      <c r="F10787" s="56" t="s">
        <v>5709</v>
      </c>
    </row>
    <row r="10788" spans="1:6" x14ac:dyDescent="0.25">
      <c r="A10788" s="56" t="s">
        <v>2154</v>
      </c>
      <c r="B10788" s="56" t="s">
        <v>5709</v>
      </c>
      <c r="C10788" s="56" t="s">
        <v>597</v>
      </c>
      <c r="D10788" s="57" t="s">
        <v>5769</v>
      </c>
      <c r="E10788" s="72" t="s">
        <v>5744</v>
      </c>
      <c r="F10788" s="56" t="s">
        <v>5709</v>
      </c>
    </row>
    <row r="10789" spans="1:6" x14ac:dyDescent="0.25">
      <c r="A10789" s="56" t="s">
        <v>5415</v>
      </c>
      <c r="B10789" s="56" t="s">
        <v>5709</v>
      </c>
      <c r="C10789" s="56" t="s">
        <v>597</v>
      </c>
      <c r="D10789" s="57" t="s">
        <v>5769</v>
      </c>
      <c r="E10789" s="72" t="s">
        <v>5744</v>
      </c>
      <c r="F10789" s="56" t="s">
        <v>5709</v>
      </c>
    </row>
    <row r="10790" spans="1:6" x14ac:dyDescent="0.25">
      <c r="A10790" s="56" t="s">
        <v>2141</v>
      </c>
      <c r="B10790" s="56" t="s">
        <v>5709</v>
      </c>
      <c r="C10790" s="56" t="s">
        <v>597</v>
      </c>
      <c r="D10790" s="57" t="s">
        <v>5769</v>
      </c>
      <c r="E10790" s="72" t="s">
        <v>5744</v>
      </c>
      <c r="F10790" s="56" t="s">
        <v>5709</v>
      </c>
    </row>
    <row r="10791" spans="1:6" x14ac:dyDescent="0.25">
      <c r="A10791" s="56" t="s">
        <v>5416</v>
      </c>
      <c r="B10791" s="56" t="s">
        <v>5709</v>
      </c>
      <c r="C10791" s="56" t="s">
        <v>597</v>
      </c>
      <c r="D10791" s="57" t="s">
        <v>5769</v>
      </c>
      <c r="E10791" s="72" t="s">
        <v>5744</v>
      </c>
      <c r="F10791" s="56" t="s">
        <v>5709</v>
      </c>
    </row>
    <row r="10792" spans="1:6" x14ac:dyDescent="0.25">
      <c r="A10792" s="56" t="s">
        <v>5395</v>
      </c>
      <c r="B10792" s="56" t="s">
        <v>5709</v>
      </c>
      <c r="C10792" s="56" t="s">
        <v>597</v>
      </c>
      <c r="D10792" s="57" t="s">
        <v>5769</v>
      </c>
      <c r="E10792" s="72" t="s">
        <v>5744</v>
      </c>
      <c r="F10792" s="56" t="s">
        <v>5709</v>
      </c>
    </row>
    <row r="10793" spans="1:6" x14ac:dyDescent="0.25">
      <c r="A10793" s="56" t="s">
        <v>5417</v>
      </c>
      <c r="B10793" s="56" t="s">
        <v>5709</v>
      </c>
      <c r="C10793" s="56" t="s">
        <v>597</v>
      </c>
      <c r="D10793" s="57" t="s">
        <v>5769</v>
      </c>
      <c r="E10793" s="72" t="s">
        <v>5744</v>
      </c>
      <c r="F10793" s="56" t="s">
        <v>5709</v>
      </c>
    </row>
    <row r="10794" spans="1:6" x14ac:dyDescent="0.25">
      <c r="A10794" s="56" t="s">
        <v>5426</v>
      </c>
      <c r="B10794" s="56" t="s">
        <v>5709</v>
      </c>
      <c r="C10794" s="56" t="s">
        <v>597</v>
      </c>
      <c r="D10794" s="57" t="s">
        <v>5769</v>
      </c>
      <c r="E10794" s="72" t="s">
        <v>5744</v>
      </c>
      <c r="F10794" s="56" t="s">
        <v>5709</v>
      </c>
    </row>
    <row r="10795" spans="1:6" x14ac:dyDescent="0.25">
      <c r="A10795" s="56" t="s">
        <v>5405</v>
      </c>
      <c r="B10795" s="56" t="s">
        <v>5709</v>
      </c>
      <c r="C10795" s="56" t="s">
        <v>597</v>
      </c>
      <c r="D10795" s="57" t="s">
        <v>5769</v>
      </c>
      <c r="E10795" s="72" t="s">
        <v>5744</v>
      </c>
      <c r="F10795" s="56" t="s">
        <v>5709</v>
      </c>
    </row>
    <row r="10796" spans="1:6" x14ac:dyDescent="0.25">
      <c r="A10796" s="56" t="s">
        <v>1748</v>
      </c>
      <c r="B10796" s="56" t="s">
        <v>5709</v>
      </c>
      <c r="C10796" s="56" t="s">
        <v>597</v>
      </c>
      <c r="D10796" s="57" t="s">
        <v>5769</v>
      </c>
      <c r="E10796" s="72" t="s">
        <v>5744</v>
      </c>
      <c r="F10796" s="56" t="s">
        <v>5709</v>
      </c>
    </row>
    <row r="10797" spans="1:6" x14ac:dyDescent="0.25">
      <c r="A10797" s="56" t="s">
        <v>1957</v>
      </c>
      <c r="B10797" s="56" t="s">
        <v>5709</v>
      </c>
      <c r="C10797" s="56" t="s">
        <v>597</v>
      </c>
      <c r="D10797" s="57" t="s">
        <v>5769</v>
      </c>
      <c r="E10797" s="72" t="s">
        <v>5744</v>
      </c>
      <c r="F10797" s="56" t="s">
        <v>5709</v>
      </c>
    </row>
    <row r="10798" spans="1:6" x14ac:dyDescent="0.25">
      <c r="A10798" s="56" t="s">
        <v>1665</v>
      </c>
      <c r="B10798" s="56" t="s">
        <v>5710</v>
      </c>
      <c r="C10798" s="56" t="s">
        <v>280</v>
      </c>
      <c r="D10798" s="57" t="s">
        <v>5769</v>
      </c>
      <c r="E10798" s="72" t="s">
        <v>5744</v>
      </c>
      <c r="F10798" s="56" t="s">
        <v>5710</v>
      </c>
    </row>
    <row r="10799" spans="1:6" x14ac:dyDescent="0.25">
      <c r="A10799" s="56" t="s">
        <v>2105</v>
      </c>
      <c r="B10799" s="56" t="s">
        <v>5710</v>
      </c>
      <c r="C10799" s="56" t="s">
        <v>280</v>
      </c>
      <c r="D10799" s="57" t="s">
        <v>5769</v>
      </c>
      <c r="E10799" s="72" t="s">
        <v>5744</v>
      </c>
      <c r="F10799" s="56" t="s">
        <v>5710</v>
      </c>
    </row>
    <row r="10800" spans="1:6" x14ac:dyDescent="0.25">
      <c r="A10800" s="56" t="s">
        <v>2129</v>
      </c>
      <c r="B10800" s="56" t="s">
        <v>5710</v>
      </c>
      <c r="C10800" s="56" t="s">
        <v>280</v>
      </c>
      <c r="D10800" s="57" t="s">
        <v>5769</v>
      </c>
      <c r="E10800" s="72" t="s">
        <v>5744</v>
      </c>
      <c r="F10800" s="56" t="s">
        <v>5710</v>
      </c>
    </row>
    <row r="10801" spans="1:6" x14ac:dyDescent="0.25">
      <c r="A10801" s="56" t="s">
        <v>1737</v>
      </c>
      <c r="B10801" s="56" t="s">
        <v>5710</v>
      </c>
      <c r="C10801" s="56" t="s">
        <v>280</v>
      </c>
      <c r="D10801" s="57" t="s">
        <v>5769</v>
      </c>
      <c r="E10801" s="72" t="s">
        <v>5744</v>
      </c>
      <c r="F10801" s="56" t="s">
        <v>5710</v>
      </c>
    </row>
    <row r="10802" spans="1:6" x14ac:dyDescent="0.25">
      <c r="A10802" s="56" t="s">
        <v>5419</v>
      </c>
      <c r="B10802" s="56" t="s">
        <v>5710</v>
      </c>
      <c r="C10802" s="56" t="s">
        <v>280</v>
      </c>
      <c r="D10802" s="57" t="s">
        <v>5769</v>
      </c>
      <c r="E10802" s="72" t="s">
        <v>5744</v>
      </c>
      <c r="F10802" s="56" t="s">
        <v>5710</v>
      </c>
    </row>
    <row r="10803" spans="1:6" x14ac:dyDescent="0.25">
      <c r="A10803" s="56" t="s">
        <v>2167</v>
      </c>
      <c r="B10803" s="56" t="s">
        <v>5710</v>
      </c>
      <c r="C10803" s="56" t="s">
        <v>280</v>
      </c>
      <c r="D10803" s="57" t="s">
        <v>5769</v>
      </c>
      <c r="E10803" s="72" t="s">
        <v>5744</v>
      </c>
      <c r="F10803" s="56" t="s">
        <v>5710</v>
      </c>
    </row>
    <row r="10804" spans="1:6" x14ac:dyDescent="0.25">
      <c r="A10804" s="56" t="s">
        <v>2039</v>
      </c>
      <c r="B10804" s="56" t="s">
        <v>5710</v>
      </c>
      <c r="C10804" s="56" t="s">
        <v>280</v>
      </c>
      <c r="D10804" s="57" t="s">
        <v>5769</v>
      </c>
      <c r="E10804" s="72" t="s">
        <v>5744</v>
      </c>
      <c r="F10804" s="56" t="s">
        <v>5710</v>
      </c>
    </row>
    <row r="10805" spans="1:6" x14ac:dyDescent="0.25">
      <c r="A10805" s="56" t="s">
        <v>2168</v>
      </c>
      <c r="B10805" s="56" t="s">
        <v>5710</v>
      </c>
      <c r="C10805" s="56" t="s">
        <v>280</v>
      </c>
      <c r="D10805" s="57" t="s">
        <v>5769</v>
      </c>
      <c r="E10805" s="72" t="s">
        <v>5744</v>
      </c>
      <c r="F10805" s="56" t="s">
        <v>5710</v>
      </c>
    </row>
    <row r="10806" spans="1:6" x14ac:dyDescent="0.25">
      <c r="A10806" s="56" t="s">
        <v>522</v>
      </c>
      <c r="B10806" s="56" t="s">
        <v>5710</v>
      </c>
      <c r="C10806" s="56" t="s">
        <v>280</v>
      </c>
      <c r="D10806" s="57" t="s">
        <v>5769</v>
      </c>
      <c r="E10806" s="72" t="s">
        <v>5744</v>
      </c>
      <c r="F10806" s="56" t="s">
        <v>5710</v>
      </c>
    </row>
    <row r="10807" spans="1:6" x14ac:dyDescent="0.25">
      <c r="A10807" s="56" t="s">
        <v>4363</v>
      </c>
      <c r="B10807" s="56" t="s">
        <v>5710</v>
      </c>
      <c r="C10807" s="56" t="s">
        <v>280</v>
      </c>
      <c r="D10807" s="57" t="s">
        <v>5769</v>
      </c>
      <c r="E10807" s="72" t="s">
        <v>5744</v>
      </c>
      <c r="F10807" s="56" t="s">
        <v>5710</v>
      </c>
    </row>
    <row r="10808" spans="1:6" x14ac:dyDescent="0.25">
      <c r="A10808" s="56" t="s">
        <v>1976</v>
      </c>
      <c r="B10808" s="56" t="s">
        <v>5710</v>
      </c>
      <c r="C10808" s="56" t="s">
        <v>280</v>
      </c>
      <c r="D10808" s="57" t="s">
        <v>5769</v>
      </c>
      <c r="E10808" s="72" t="s">
        <v>5744</v>
      </c>
      <c r="F10808" s="56" t="s">
        <v>5710</v>
      </c>
    </row>
    <row r="10809" spans="1:6" x14ac:dyDescent="0.25">
      <c r="A10809" s="56" t="s">
        <v>2083</v>
      </c>
      <c r="B10809" s="56" t="s">
        <v>5710</v>
      </c>
      <c r="C10809" s="56" t="s">
        <v>280</v>
      </c>
      <c r="D10809" s="57" t="s">
        <v>5769</v>
      </c>
      <c r="E10809" s="72" t="s">
        <v>5744</v>
      </c>
      <c r="F10809" s="56" t="s">
        <v>5710</v>
      </c>
    </row>
    <row r="10810" spans="1:6" x14ac:dyDescent="0.25">
      <c r="A10810" s="56" t="s">
        <v>2170</v>
      </c>
      <c r="B10810" s="56" t="s">
        <v>5710</v>
      </c>
      <c r="C10810" s="56" t="s">
        <v>280</v>
      </c>
      <c r="D10810" s="57" t="s">
        <v>5769</v>
      </c>
      <c r="E10810" s="72" t="s">
        <v>5744</v>
      </c>
      <c r="F10810" s="56" t="s">
        <v>5710</v>
      </c>
    </row>
    <row r="10811" spans="1:6" x14ac:dyDescent="0.25">
      <c r="A10811" s="56" t="s">
        <v>2147</v>
      </c>
      <c r="B10811" s="56" t="s">
        <v>5710</v>
      </c>
      <c r="C10811" s="56" t="s">
        <v>280</v>
      </c>
      <c r="D10811" s="57" t="s">
        <v>5769</v>
      </c>
      <c r="E10811" s="72" t="s">
        <v>5744</v>
      </c>
      <c r="F10811" s="56" t="s">
        <v>5710</v>
      </c>
    </row>
    <row r="10812" spans="1:6" x14ac:dyDescent="0.25">
      <c r="A10812" s="56" t="s">
        <v>1943</v>
      </c>
      <c r="B10812" s="56" t="s">
        <v>5710</v>
      </c>
      <c r="C10812" s="56" t="s">
        <v>280</v>
      </c>
      <c r="D10812" s="57" t="s">
        <v>5769</v>
      </c>
      <c r="E10812" s="72" t="s">
        <v>5744</v>
      </c>
      <c r="F10812" s="56" t="s">
        <v>5710</v>
      </c>
    </row>
    <row r="10813" spans="1:6" x14ac:dyDescent="0.25">
      <c r="A10813" s="56" t="s">
        <v>2042</v>
      </c>
      <c r="B10813" s="56" t="s">
        <v>5710</v>
      </c>
      <c r="C10813" s="56" t="s">
        <v>280</v>
      </c>
      <c r="D10813" s="57" t="s">
        <v>5769</v>
      </c>
      <c r="E10813" s="72" t="s">
        <v>5744</v>
      </c>
      <c r="F10813" s="56" t="s">
        <v>5710</v>
      </c>
    </row>
    <row r="10814" spans="1:6" x14ac:dyDescent="0.25">
      <c r="A10814" s="56" t="s">
        <v>2023</v>
      </c>
      <c r="B10814" s="56" t="s">
        <v>5710</v>
      </c>
      <c r="C10814" s="56" t="s">
        <v>280</v>
      </c>
      <c r="D10814" s="57" t="s">
        <v>5769</v>
      </c>
      <c r="E10814" s="72" t="s">
        <v>5744</v>
      </c>
      <c r="F10814" s="56" t="s">
        <v>5710</v>
      </c>
    </row>
    <row r="10815" spans="1:6" x14ac:dyDescent="0.25">
      <c r="A10815" s="56" t="s">
        <v>5421</v>
      </c>
      <c r="B10815" s="56" t="s">
        <v>5710</v>
      </c>
      <c r="C10815" s="56" t="s">
        <v>280</v>
      </c>
      <c r="D10815" s="57" t="s">
        <v>5769</v>
      </c>
      <c r="E10815" s="72" t="s">
        <v>5744</v>
      </c>
      <c r="F10815" s="56" t="s">
        <v>5710</v>
      </c>
    </row>
    <row r="10816" spans="1:6" x14ac:dyDescent="0.25">
      <c r="A10816" s="56" t="s">
        <v>1811</v>
      </c>
      <c r="B10816" s="56" t="s">
        <v>5710</v>
      </c>
      <c r="C10816" s="56" t="s">
        <v>280</v>
      </c>
      <c r="D10816" s="57" t="s">
        <v>5769</v>
      </c>
      <c r="E10816" s="72" t="s">
        <v>5744</v>
      </c>
      <c r="F10816" s="56" t="s">
        <v>5710</v>
      </c>
    </row>
    <row r="10817" spans="1:6" x14ac:dyDescent="0.25">
      <c r="A10817" s="56" t="s">
        <v>1944</v>
      </c>
      <c r="B10817" s="56" t="s">
        <v>5710</v>
      </c>
      <c r="C10817" s="56" t="s">
        <v>280</v>
      </c>
      <c r="D10817" s="57" t="s">
        <v>5769</v>
      </c>
      <c r="E10817" s="72" t="s">
        <v>5744</v>
      </c>
      <c r="F10817" s="56" t="s">
        <v>5710</v>
      </c>
    </row>
    <row r="10818" spans="1:6" x14ac:dyDescent="0.25">
      <c r="A10818" s="56" t="s">
        <v>2024</v>
      </c>
      <c r="B10818" s="56" t="s">
        <v>5710</v>
      </c>
      <c r="C10818" s="56" t="s">
        <v>280</v>
      </c>
      <c r="D10818" s="57" t="s">
        <v>5769</v>
      </c>
      <c r="E10818" s="72" t="s">
        <v>5744</v>
      </c>
      <c r="F10818" s="56" t="s">
        <v>5710</v>
      </c>
    </row>
    <row r="10819" spans="1:6" x14ac:dyDescent="0.25">
      <c r="A10819" s="56" t="s">
        <v>2025</v>
      </c>
      <c r="B10819" s="56" t="s">
        <v>5710</v>
      </c>
      <c r="C10819" s="56" t="s">
        <v>280</v>
      </c>
      <c r="D10819" s="57" t="s">
        <v>5769</v>
      </c>
      <c r="E10819" s="72" t="s">
        <v>5744</v>
      </c>
      <c r="F10819" s="56" t="s">
        <v>5710</v>
      </c>
    </row>
    <row r="10820" spans="1:6" x14ac:dyDescent="0.25">
      <c r="A10820" s="56" t="s">
        <v>2026</v>
      </c>
      <c r="B10820" s="56" t="s">
        <v>5710</v>
      </c>
      <c r="C10820" s="56" t="s">
        <v>280</v>
      </c>
      <c r="D10820" s="57" t="s">
        <v>5769</v>
      </c>
      <c r="E10820" s="72" t="s">
        <v>5744</v>
      </c>
      <c r="F10820" s="56" t="s">
        <v>5710</v>
      </c>
    </row>
    <row r="10821" spans="1:6" x14ac:dyDescent="0.25">
      <c r="A10821" s="56" t="s">
        <v>5401</v>
      </c>
      <c r="B10821" s="56" t="s">
        <v>5710</v>
      </c>
      <c r="C10821" s="56" t="s">
        <v>280</v>
      </c>
      <c r="D10821" s="57" t="s">
        <v>5769</v>
      </c>
      <c r="E10821" s="72" t="s">
        <v>5744</v>
      </c>
      <c r="F10821" s="56" t="s">
        <v>5710</v>
      </c>
    </row>
    <row r="10822" spans="1:6" x14ac:dyDescent="0.25">
      <c r="A10822" s="56" t="s">
        <v>3364</v>
      </c>
      <c r="B10822" s="56" t="s">
        <v>5710</v>
      </c>
      <c r="C10822" s="56" t="s">
        <v>280</v>
      </c>
      <c r="D10822" s="57" t="s">
        <v>5769</v>
      </c>
      <c r="E10822" s="72" t="s">
        <v>5744</v>
      </c>
      <c r="F10822" s="56" t="s">
        <v>5710</v>
      </c>
    </row>
    <row r="10823" spans="1:6" x14ac:dyDescent="0.25">
      <c r="A10823" s="56" t="s">
        <v>1853</v>
      </c>
      <c r="B10823" s="56" t="s">
        <v>5710</v>
      </c>
      <c r="C10823" s="56" t="s">
        <v>280</v>
      </c>
      <c r="D10823" s="57" t="s">
        <v>5769</v>
      </c>
      <c r="E10823" s="72" t="s">
        <v>5744</v>
      </c>
      <c r="F10823" s="56" t="s">
        <v>5710</v>
      </c>
    </row>
    <row r="10824" spans="1:6" x14ac:dyDescent="0.25">
      <c r="A10824" s="56" t="s">
        <v>2113</v>
      </c>
      <c r="B10824" s="56" t="s">
        <v>5710</v>
      </c>
      <c r="C10824" s="56" t="s">
        <v>280</v>
      </c>
      <c r="D10824" s="57" t="s">
        <v>5769</v>
      </c>
      <c r="E10824" s="72" t="s">
        <v>5744</v>
      </c>
      <c r="F10824" s="56" t="s">
        <v>5710</v>
      </c>
    </row>
    <row r="10825" spans="1:6" x14ac:dyDescent="0.25">
      <c r="A10825" s="56" t="s">
        <v>2171</v>
      </c>
      <c r="B10825" s="56" t="s">
        <v>5710</v>
      </c>
      <c r="C10825" s="56" t="s">
        <v>280</v>
      </c>
      <c r="D10825" s="57" t="s">
        <v>5769</v>
      </c>
      <c r="E10825" s="72" t="s">
        <v>5744</v>
      </c>
      <c r="F10825" s="56" t="s">
        <v>5710</v>
      </c>
    </row>
    <row r="10826" spans="1:6" x14ac:dyDescent="0.25">
      <c r="A10826" s="56" t="s">
        <v>2142</v>
      </c>
      <c r="B10826" s="56" t="s">
        <v>5710</v>
      </c>
      <c r="C10826" s="56" t="s">
        <v>169</v>
      </c>
      <c r="D10826" s="57" t="s">
        <v>5769</v>
      </c>
      <c r="E10826" s="72" t="s">
        <v>5744</v>
      </c>
      <c r="F10826" s="56" t="s">
        <v>5710</v>
      </c>
    </row>
    <row r="10827" spans="1:6" x14ac:dyDescent="0.25">
      <c r="A10827" s="56" t="s">
        <v>2043</v>
      </c>
      <c r="B10827" s="56" t="s">
        <v>5710</v>
      </c>
      <c r="C10827" s="56" t="s">
        <v>169</v>
      </c>
      <c r="D10827" s="57" t="s">
        <v>5769</v>
      </c>
      <c r="E10827" s="72" t="s">
        <v>5744</v>
      </c>
      <c r="F10827" s="56" t="s">
        <v>5710</v>
      </c>
    </row>
    <row r="10828" spans="1:6" x14ac:dyDescent="0.25">
      <c r="A10828" s="56" t="s">
        <v>2084</v>
      </c>
      <c r="B10828" s="56" t="s">
        <v>5710</v>
      </c>
      <c r="C10828" s="56" t="s">
        <v>169</v>
      </c>
      <c r="D10828" s="57" t="s">
        <v>5769</v>
      </c>
      <c r="E10828" s="72" t="s">
        <v>5744</v>
      </c>
      <c r="F10828" s="56" t="s">
        <v>5710</v>
      </c>
    </row>
    <row r="10829" spans="1:6" x14ac:dyDescent="0.25">
      <c r="A10829" s="56" t="s">
        <v>2172</v>
      </c>
      <c r="B10829" s="56" t="s">
        <v>5710</v>
      </c>
      <c r="C10829" s="56" t="s">
        <v>169</v>
      </c>
      <c r="D10829" s="57" t="s">
        <v>5769</v>
      </c>
      <c r="E10829" s="72" t="s">
        <v>5744</v>
      </c>
      <c r="F10829" s="56" t="s">
        <v>5710</v>
      </c>
    </row>
    <row r="10830" spans="1:6" x14ac:dyDescent="0.25">
      <c r="A10830" s="56" t="s">
        <v>2153</v>
      </c>
      <c r="B10830" s="56" t="s">
        <v>5710</v>
      </c>
      <c r="C10830" s="56" t="s">
        <v>169</v>
      </c>
      <c r="D10830" s="57" t="s">
        <v>5769</v>
      </c>
      <c r="E10830" s="72" t="s">
        <v>5744</v>
      </c>
      <c r="F10830" s="56" t="s">
        <v>5710</v>
      </c>
    </row>
    <row r="10831" spans="1:6" x14ac:dyDescent="0.25">
      <c r="A10831" s="56" t="s">
        <v>1826</v>
      </c>
      <c r="B10831" s="56" t="s">
        <v>5710</v>
      </c>
      <c r="C10831" s="56" t="s">
        <v>169</v>
      </c>
      <c r="D10831" s="57" t="s">
        <v>5769</v>
      </c>
      <c r="E10831" s="72" t="s">
        <v>5744</v>
      </c>
      <c r="F10831" s="56" t="s">
        <v>5710</v>
      </c>
    </row>
    <row r="10832" spans="1:6" x14ac:dyDescent="0.25">
      <c r="A10832" s="56" t="s">
        <v>5184</v>
      </c>
      <c r="B10832" s="56" t="s">
        <v>5710</v>
      </c>
      <c r="C10832" s="56" t="s">
        <v>169</v>
      </c>
      <c r="D10832" s="57" t="s">
        <v>5769</v>
      </c>
      <c r="E10832" s="72" t="s">
        <v>5744</v>
      </c>
      <c r="F10832" s="56" t="s">
        <v>5710</v>
      </c>
    </row>
    <row r="10833" spans="1:6" x14ac:dyDescent="0.25">
      <c r="A10833" s="56" t="s">
        <v>5404</v>
      </c>
      <c r="B10833" s="56" t="s">
        <v>5710</v>
      </c>
      <c r="C10833" s="56" t="s">
        <v>169</v>
      </c>
      <c r="D10833" s="57" t="s">
        <v>5769</v>
      </c>
      <c r="E10833" s="72" t="s">
        <v>5744</v>
      </c>
      <c r="F10833" s="56" t="s">
        <v>5710</v>
      </c>
    </row>
    <row r="10834" spans="1:6" x14ac:dyDescent="0.25">
      <c r="A10834" s="56" t="s">
        <v>2173</v>
      </c>
      <c r="B10834" s="56" t="s">
        <v>5710</v>
      </c>
      <c r="C10834" s="56" t="s">
        <v>169</v>
      </c>
      <c r="D10834" s="57" t="s">
        <v>5769</v>
      </c>
      <c r="E10834" s="72" t="s">
        <v>5744</v>
      </c>
      <c r="F10834" s="56" t="s">
        <v>5710</v>
      </c>
    </row>
    <row r="10835" spans="1:6" x14ac:dyDescent="0.25">
      <c r="A10835" s="56" t="s">
        <v>1891</v>
      </c>
      <c r="B10835" s="56" t="s">
        <v>5710</v>
      </c>
      <c r="C10835" s="56" t="s">
        <v>169</v>
      </c>
      <c r="D10835" s="57" t="s">
        <v>5769</v>
      </c>
      <c r="E10835" s="72" t="s">
        <v>5744</v>
      </c>
      <c r="F10835" s="56" t="s">
        <v>5710</v>
      </c>
    </row>
    <row r="10836" spans="1:6" x14ac:dyDescent="0.25">
      <c r="A10836" s="56" t="s">
        <v>1857</v>
      </c>
      <c r="B10836" s="56" t="s">
        <v>5710</v>
      </c>
      <c r="C10836" s="56" t="s">
        <v>169</v>
      </c>
      <c r="D10836" s="57" t="s">
        <v>5769</v>
      </c>
      <c r="E10836" s="72" t="s">
        <v>5744</v>
      </c>
      <c r="F10836" s="56" t="s">
        <v>5710</v>
      </c>
    </row>
    <row r="10837" spans="1:6" x14ac:dyDescent="0.25">
      <c r="A10837" s="56" t="s">
        <v>2046</v>
      </c>
      <c r="B10837" s="56" t="s">
        <v>5710</v>
      </c>
      <c r="C10837" s="56" t="s">
        <v>169</v>
      </c>
      <c r="D10837" s="57" t="s">
        <v>5769</v>
      </c>
      <c r="E10837" s="72" t="s">
        <v>5744</v>
      </c>
      <c r="F10837" s="56" t="s">
        <v>5710</v>
      </c>
    </row>
    <row r="10838" spans="1:6" x14ac:dyDescent="0.25">
      <c r="A10838" s="56" t="s">
        <v>5393</v>
      </c>
      <c r="B10838" s="56" t="s">
        <v>5710</v>
      </c>
      <c r="C10838" s="56" t="s">
        <v>169</v>
      </c>
      <c r="D10838" s="57" t="s">
        <v>5769</v>
      </c>
      <c r="E10838" s="72" t="s">
        <v>5744</v>
      </c>
      <c r="F10838" s="56" t="s">
        <v>5710</v>
      </c>
    </row>
    <row r="10839" spans="1:6" x14ac:dyDescent="0.25">
      <c r="A10839" s="56" t="s">
        <v>1744</v>
      </c>
      <c r="B10839" s="56" t="s">
        <v>5710</v>
      </c>
      <c r="C10839" s="56" t="s">
        <v>169</v>
      </c>
      <c r="D10839" s="57" t="s">
        <v>5769</v>
      </c>
      <c r="E10839" s="72" t="s">
        <v>5744</v>
      </c>
      <c r="F10839" s="56" t="s">
        <v>5710</v>
      </c>
    </row>
    <row r="10840" spans="1:6" x14ac:dyDescent="0.25">
      <c r="A10840" s="56" t="s">
        <v>2018</v>
      </c>
      <c r="B10840" s="56" t="s">
        <v>5710</v>
      </c>
      <c r="C10840" s="56" t="s">
        <v>169</v>
      </c>
      <c r="D10840" s="57" t="s">
        <v>5769</v>
      </c>
      <c r="E10840" s="72" t="s">
        <v>5744</v>
      </c>
      <c r="F10840" s="56" t="s">
        <v>5710</v>
      </c>
    </row>
    <row r="10841" spans="1:6" x14ac:dyDescent="0.25">
      <c r="A10841" s="56" t="s">
        <v>2116</v>
      </c>
      <c r="B10841" s="56" t="s">
        <v>5710</v>
      </c>
      <c r="C10841" s="56" t="s">
        <v>169</v>
      </c>
      <c r="D10841" s="57" t="s">
        <v>5769</v>
      </c>
      <c r="E10841" s="72" t="s">
        <v>5744</v>
      </c>
      <c r="F10841" s="56" t="s">
        <v>5710</v>
      </c>
    </row>
    <row r="10842" spans="1:6" x14ac:dyDescent="0.25">
      <c r="A10842" s="56" t="s">
        <v>2151</v>
      </c>
      <c r="B10842" s="56" t="s">
        <v>5710</v>
      </c>
      <c r="C10842" s="56" t="s">
        <v>169</v>
      </c>
      <c r="D10842" s="57" t="s">
        <v>5769</v>
      </c>
      <c r="E10842" s="72" t="s">
        <v>5744</v>
      </c>
      <c r="F10842" s="56" t="s">
        <v>5710</v>
      </c>
    </row>
    <row r="10843" spans="1:6" x14ac:dyDescent="0.25">
      <c r="A10843" s="56" t="s">
        <v>1994</v>
      </c>
      <c r="B10843" s="56" t="s">
        <v>5710</v>
      </c>
      <c r="C10843" s="56" t="s">
        <v>169</v>
      </c>
      <c r="D10843" s="57" t="s">
        <v>5769</v>
      </c>
      <c r="E10843" s="72" t="s">
        <v>5744</v>
      </c>
      <c r="F10843" s="56" t="s">
        <v>5710</v>
      </c>
    </row>
    <row r="10844" spans="1:6" x14ac:dyDescent="0.25">
      <c r="A10844" s="56" t="s">
        <v>1892</v>
      </c>
      <c r="B10844" s="56" t="s">
        <v>5710</v>
      </c>
      <c r="C10844" s="56" t="s">
        <v>169</v>
      </c>
      <c r="D10844" s="57" t="s">
        <v>5769</v>
      </c>
      <c r="E10844" s="72" t="s">
        <v>5744</v>
      </c>
      <c r="F10844" s="56" t="s">
        <v>5710</v>
      </c>
    </row>
    <row r="10845" spans="1:6" x14ac:dyDescent="0.25">
      <c r="A10845" s="56" t="s">
        <v>1142</v>
      </c>
      <c r="B10845" s="56" t="s">
        <v>5710</v>
      </c>
      <c r="C10845" s="56" t="s">
        <v>169</v>
      </c>
      <c r="D10845" s="57" t="s">
        <v>5769</v>
      </c>
      <c r="E10845" s="72" t="s">
        <v>5744</v>
      </c>
      <c r="F10845" s="56" t="s">
        <v>5710</v>
      </c>
    </row>
    <row r="10846" spans="1:6" x14ac:dyDescent="0.25">
      <c r="A10846" s="56" t="s">
        <v>1803</v>
      </c>
      <c r="B10846" s="56" t="s">
        <v>5710</v>
      </c>
      <c r="C10846" s="56" t="s">
        <v>169</v>
      </c>
      <c r="D10846" s="57" t="s">
        <v>5769</v>
      </c>
      <c r="E10846" s="72" t="s">
        <v>5744</v>
      </c>
      <c r="F10846" s="56" t="s">
        <v>5710</v>
      </c>
    </row>
    <row r="10847" spans="1:6" x14ac:dyDescent="0.25">
      <c r="A10847" s="56" t="s">
        <v>1745</v>
      </c>
      <c r="B10847" s="56" t="s">
        <v>5710</v>
      </c>
      <c r="C10847" s="56" t="s">
        <v>169</v>
      </c>
      <c r="D10847" s="57" t="s">
        <v>5769</v>
      </c>
      <c r="E10847" s="72" t="s">
        <v>5744</v>
      </c>
      <c r="F10847" s="56" t="s">
        <v>5710</v>
      </c>
    </row>
    <row r="10848" spans="1:6" x14ac:dyDescent="0.25">
      <c r="A10848" s="56" t="s">
        <v>1746</v>
      </c>
      <c r="B10848" s="56" t="s">
        <v>5710</v>
      </c>
      <c r="C10848" s="56" t="s">
        <v>169</v>
      </c>
      <c r="D10848" s="57" t="s">
        <v>5769</v>
      </c>
      <c r="E10848" s="72" t="s">
        <v>5744</v>
      </c>
      <c r="F10848" s="56" t="s">
        <v>5710</v>
      </c>
    </row>
    <row r="10849" spans="1:6" x14ac:dyDescent="0.25">
      <c r="A10849" s="56" t="s">
        <v>1893</v>
      </c>
      <c r="B10849" s="56" t="s">
        <v>5710</v>
      </c>
      <c r="C10849" s="56" t="s">
        <v>169</v>
      </c>
      <c r="D10849" s="57" t="s">
        <v>5769</v>
      </c>
      <c r="E10849" s="72" t="s">
        <v>5744</v>
      </c>
      <c r="F10849" s="56" t="s">
        <v>5710</v>
      </c>
    </row>
    <row r="10850" spans="1:6" x14ac:dyDescent="0.25">
      <c r="A10850" s="56" t="s">
        <v>2176</v>
      </c>
      <c r="B10850" s="56" t="s">
        <v>5710</v>
      </c>
      <c r="C10850" s="56" t="s">
        <v>169</v>
      </c>
      <c r="D10850" s="57" t="s">
        <v>5769</v>
      </c>
      <c r="E10850" s="72" t="s">
        <v>5744</v>
      </c>
      <c r="F10850" s="56" t="s">
        <v>5710</v>
      </c>
    </row>
    <row r="10851" spans="1:6" x14ac:dyDescent="0.25">
      <c r="A10851" s="56" t="s">
        <v>1833</v>
      </c>
      <c r="B10851" s="56" t="s">
        <v>5710</v>
      </c>
      <c r="C10851" s="56" t="s">
        <v>169</v>
      </c>
      <c r="D10851" s="57" t="s">
        <v>5769</v>
      </c>
      <c r="E10851" s="72" t="s">
        <v>5744</v>
      </c>
      <c r="F10851" s="56" t="s">
        <v>5710</v>
      </c>
    </row>
    <row r="10852" spans="1:6" x14ac:dyDescent="0.25">
      <c r="A10852" s="56" t="s">
        <v>2177</v>
      </c>
      <c r="B10852" s="56" t="s">
        <v>5710</v>
      </c>
      <c r="C10852" s="56" t="s">
        <v>169</v>
      </c>
      <c r="D10852" s="57" t="s">
        <v>5769</v>
      </c>
      <c r="E10852" s="72" t="s">
        <v>5744</v>
      </c>
      <c r="F10852" s="56" t="s">
        <v>5710</v>
      </c>
    </row>
    <row r="10853" spans="1:6" x14ac:dyDescent="0.25">
      <c r="A10853" s="56" t="s">
        <v>1983</v>
      </c>
      <c r="B10853" s="56" t="s">
        <v>5710</v>
      </c>
      <c r="C10853" s="56" t="s">
        <v>169</v>
      </c>
      <c r="D10853" s="57" t="s">
        <v>5769</v>
      </c>
      <c r="E10853" s="72" t="s">
        <v>5744</v>
      </c>
      <c r="F10853" s="56" t="s">
        <v>5710</v>
      </c>
    </row>
    <row r="10854" spans="1:6" x14ac:dyDescent="0.25">
      <c r="A10854" s="56" t="s">
        <v>2038</v>
      </c>
      <c r="B10854" s="56" t="s">
        <v>5711</v>
      </c>
      <c r="C10854" s="56" t="s">
        <v>852</v>
      </c>
      <c r="D10854" s="57" t="s">
        <v>5769</v>
      </c>
      <c r="E10854" s="72" t="s">
        <v>5744</v>
      </c>
      <c r="F10854" s="56" t="s">
        <v>5711</v>
      </c>
    </row>
    <row r="10855" spans="1:6" x14ac:dyDescent="0.25">
      <c r="A10855" s="56" t="s">
        <v>2106</v>
      </c>
      <c r="B10855" s="56" t="s">
        <v>5711</v>
      </c>
      <c r="C10855" s="56" t="s">
        <v>852</v>
      </c>
      <c r="D10855" s="57" t="s">
        <v>5769</v>
      </c>
      <c r="E10855" s="72" t="s">
        <v>5744</v>
      </c>
      <c r="F10855" s="56" t="s">
        <v>5711</v>
      </c>
    </row>
    <row r="10856" spans="1:6" x14ac:dyDescent="0.25">
      <c r="A10856" s="56" t="s">
        <v>2128</v>
      </c>
      <c r="B10856" s="56" t="s">
        <v>5711</v>
      </c>
      <c r="C10856" s="56" t="s">
        <v>852</v>
      </c>
      <c r="D10856" s="57" t="s">
        <v>5769</v>
      </c>
      <c r="E10856" s="72" t="s">
        <v>5744</v>
      </c>
      <c r="F10856" s="56" t="s">
        <v>5711</v>
      </c>
    </row>
    <row r="10857" spans="1:6" x14ac:dyDescent="0.25">
      <c r="A10857" s="56" t="s">
        <v>2107</v>
      </c>
      <c r="B10857" s="56" t="s">
        <v>5711</v>
      </c>
      <c r="C10857" s="56" t="s">
        <v>852</v>
      </c>
      <c r="D10857" s="57" t="s">
        <v>5769</v>
      </c>
      <c r="E10857" s="72" t="s">
        <v>5744</v>
      </c>
      <c r="F10857" s="56" t="s">
        <v>5711</v>
      </c>
    </row>
    <row r="10858" spans="1:6" x14ac:dyDescent="0.25">
      <c r="A10858" s="56" t="s">
        <v>5447</v>
      </c>
      <c r="B10858" s="56" t="s">
        <v>5711</v>
      </c>
      <c r="C10858" s="56" t="s">
        <v>852</v>
      </c>
      <c r="D10858" s="57" t="s">
        <v>5769</v>
      </c>
      <c r="E10858" s="72" t="s">
        <v>5744</v>
      </c>
      <c r="F10858" s="56" t="s">
        <v>5711</v>
      </c>
    </row>
    <row r="10859" spans="1:6" x14ac:dyDescent="0.25">
      <c r="A10859" s="56" t="s">
        <v>2040</v>
      </c>
      <c r="B10859" s="56" t="s">
        <v>5711</v>
      </c>
      <c r="C10859" s="56" t="s">
        <v>852</v>
      </c>
      <c r="D10859" s="57" t="s">
        <v>5769</v>
      </c>
      <c r="E10859" s="72" t="s">
        <v>5744</v>
      </c>
      <c r="F10859" s="56" t="s">
        <v>5711</v>
      </c>
    </row>
    <row r="10860" spans="1:6" x14ac:dyDescent="0.25">
      <c r="A10860" s="56" t="s">
        <v>2020</v>
      </c>
      <c r="B10860" s="56" t="s">
        <v>5711</v>
      </c>
      <c r="C10860" s="56" t="s">
        <v>852</v>
      </c>
      <c r="D10860" s="57" t="s">
        <v>5769</v>
      </c>
      <c r="E10860" s="72" t="s">
        <v>5744</v>
      </c>
      <c r="F10860" s="56" t="s">
        <v>5711</v>
      </c>
    </row>
    <row r="10861" spans="1:6" x14ac:dyDescent="0.25">
      <c r="A10861" s="56" t="s">
        <v>2108</v>
      </c>
      <c r="B10861" s="56" t="s">
        <v>5711</v>
      </c>
      <c r="C10861" s="56" t="s">
        <v>852</v>
      </c>
      <c r="D10861" s="57" t="s">
        <v>5769</v>
      </c>
      <c r="E10861" s="72" t="s">
        <v>5744</v>
      </c>
      <c r="F10861" s="56" t="s">
        <v>5711</v>
      </c>
    </row>
    <row r="10862" spans="1:6" x14ac:dyDescent="0.25">
      <c r="A10862" s="56" t="s">
        <v>789</v>
      </c>
      <c r="B10862" s="56" t="s">
        <v>5711</v>
      </c>
      <c r="C10862" s="56" t="s">
        <v>852</v>
      </c>
      <c r="D10862" s="57" t="s">
        <v>5769</v>
      </c>
      <c r="E10862" s="72" t="s">
        <v>5744</v>
      </c>
      <c r="F10862" s="56" t="s">
        <v>5711</v>
      </c>
    </row>
    <row r="10863" spans="1:6" x14ac:dyDescent="0.25">
      <c r="A10863" s="56" t="s">
        <v>1739</v>
      </c>
      <c r="B10863" s="56" t="s">
        <v>5711</v>
      </c>
      <c r="C10863" s="56" t="s">
        <v>852</v>
      </c>
      <c r="D10863" s="57" t="s">
        <v>5769</v>
      </c>
      <c r="E10863" s="72" t="s">
        <v>5744</v>
      </c>
      <c r="F10863" s="56" t="s">
        <v>5711</v>
      </c>
    </row>
    <row r="10864" spans="1:6" x14ac:dyDescent="0.25">
      <c r="A10864" s="56" t="s">
        <v>2109</v>
      </c>
      <c r="B10864" s="56" t="s">
        <v>5711</v>
      </c>
      <c r="C10864" s="56" t="s">
        <v>852</v>
      </c>
      <c r="D10864" s="57" t="s">
        <v>5769</v>
      </c>
      <c r="E10864" s="72" t="s">
        <v>5744</v>
      </c>
      <c r="F10864" s="56" t="s">
        <v>5711</v>
      </c>
    </row>
    <row r="10865" spans="1:6" x14ac:dyDescent="0.25">
      <c r="A10865" s="56" t="s">
        <v>2021</v>
      </c>
      <c r="B10865" s="56" t="s">
        <v>5711</v>
      </c>
      <c r="C10865" s="56" t="s">
        <v>852</v>
      </c>
      <c r="D10865" s="57" t="s">
        <v>5769</v>
      </c>
      <c r="E10865" s="72" t="s">
        <v>5744</v>
      </c>
      <c r="F10865" s="56" t="s">
        <v>5711</v>
      </c>
    </row>
    <row r="10866" spans="1:6" x14ac:dyDescent="0.25">
      <c r="A10866" s="56" t="s">
        <v>2080</v>
      </c>
      <c r="B10866" s="56" t="s">
        <v>5711</v>
      </c>
      <c r="C10866" s="56" t="s">
        <v>852</v>
      </c>
      <c r="D10866" s="57" t="s">
        <v>5769</v>
      </c>
      <c r="E10866" s="72" t="s">
        <v>5744</v>
      </c>
      <c r="F10866" s="56" t="s">
        <v>5711</v>
      </c>
    </row>
    <row r="10867" spans="1:6" x14ac:dyDescent="0.25">
      <c r="A10867" s="56" t="s">
        <v>2111</v>
      </c>
      <c r="B10867" s="56" t="s">
        <v>5711</v>
      </c>
      <c r="C10867" s="56" t="s">
        <v>852</v>
      </c>
      <c r="D10867" s="57" t="s">
        <v>5769</v>
      </c>
      <c r="E10867" s="72" t="s">
        <v>5744</v>
      </c>
      <c r="F10867" s="56" t="s">
        <v>5711</v>
      </c>
    </row>
    <row r="10868" spans="1:6" x14ac:dyDescent="0.25">
      <c r="A10868" s="56" t="s">
        <v>1988</v>
      </c>
      <c r="B10868" s="56" t="s">
        <v>5711</v>
      </c>
      <c r="C10868" s="56" t="s">
        <v>852</v>
      </c>
      <c r="D10868" s="57" t="s">
        <v>5769</v>
      </c>
      <c r="E10868" s="72" t="s">
        <v>5744</v>
      </c>
      <c r="F10868" s="56" t="s">
        <v>5711</v>
      </c>
    </row>
    <row r="10869" spans="1:6" x14ac:dyDescent="0.25">
      <c r="A10869" s="56" t="s">
        <v>1866</v>
      </c>
      <c r="B10869" s="56" t="s">
        <v>5711</v>
      </c>
      <c r="C10869" s="56" t="s">
        <v>852</v>
      </c>
      <c r="D10869" s="57" t="s">
        <v>5769</v>
      </c>
      <c r="E10869" s="72" t="s">
        <v>5744</v>
      </c>
      <c r="F10869" s="56" t="s">
        <v>5711</v>
      </c>
    </row>
    <row r="10870" spans="1:6" x14ac:dyDescent="0.25">
      <c r="A10870" s="56" t="s">
        <v>1977</v>
      </c>
      <c r="B10870" s="56" t="s">
        <v>5711</v>
      </c>
      <c r="C10870" s="56" t="s">
        <v>852</v>
      </c>
      <c r="D10870" s="57" t="s">
        <v>5769</v>
      </c>
      <c r="E10870" s="72" t="s">
        <v>5744</v>
      </c>
      <c r="F10870" s="56" t="s">
        <v>5711</v>
      </c>
    </row>
    <row r="10871" spans="1:6" x14ac:dyDescent="0.25">
      <c r="A10871" s="56" t="s">
        <v>1889</v>
      </c>
      <c r="B10871" s="56" t="s">
        <v>5711</v>
      </c>
      <c r="C10871" s="56" t="s">
        <v>852</v>
      </c>
      <c r="D10871" s="57" t="s">
        <v>5769</v>
      </c>
      <c r="E10871" s="72" t="s">
        <v>5744</v>
      </c>
      <c r="F10871" s="56" t="s">
        <v>5711</v>
      </c>
    </row>
    <row r="10872" spans="1:6" x14ac:dyDescent="0.25">
      <c r="A10872" s="56" t="s">
        <v>2007</v>
      </c>
      <c r="B10872" s="56" t="s">
        <v>5711</v>
      </c>
      <c r="C10872" s="56" t="s">
        <v>852</v>
      </c>
      <c r="D10872" s="57" t="s">
        <v>5769</v>
      </c>
      <c r="E10872" s="72" t="s">
        <v>5744</v>
      </c>
      <c r="F10872" s="56" t="s">
        <v>5711</v>
      </c>
    </row>
    <row r="10873" spans="1:6" x14ac:dyDescent="0.25">
      <c r="A10873" s="56" t="s">
        <v>1940</v>
      </c>
      <c r="B10873" s="56" t="s">
        <v>5711</v>
      </c>
      <c r="C10873" s="56" t="s">
        <v>852</v>
      </c>
      <c r="D10873" s="57" t="s">
        <v>5769</v>
      </c>
      <c r="E10873" s="72" t="s">
        <v>5744</v>
      </c>
      <c r="F10873" s="56" t="s">
        <v>5711</v>
      </c>
    </row>
    <row r="10874" spans="1:6" x14ac:dyDescent="0.25">
      <c r="A10874" s="56" t="s">
        <v>1978</v>
      </c>
      <c r="B10874" s="56" t="s">
        <v>5711</v>
      </c>
      <c r="C10874" s="56" t="s">
        <v>852</v>
      </c>
      <c r="D10874" s="57" t="s">
        <v>5769</v>
      </c>
      <c r="E10874" s="72" t="s">
        <v>5744</v>
      </c>
      <c r="F10874" s="56" t="s">
        <v>5711</v>
      </c>
    </row>
    <row r="10875" spans="1:6" x14ac:dyDescent="0.25">
      <c r="A10875" s="56" t="s">
        <v>5409</v>
      </c>
      <c r="B10875" s="56" t="s">
        <v>5711</v>
      </c>
      <c r="C10875" s="56" t="s">
        <v>852</v>
      </c>
      <c r="D10875" s="57" t="s">
        <v>5769</v>
      </c>
      <c r="E10875" s="72" t="s">
        <v>5744</v>
      </c>
      <c r="F10875" s="56" t="s">
        <v>5711</v>
      </c>
    </row>
    <row r="10876" spans="1:6" x14ac:dyDescent="0.25">
      <c r="A10876" s="56" t="s">
        <v>1942</v>
      </c>
      <c r="B10876" s="56" t="s">
        <v>5711</v>
      </c>
      <c r="C10876" s="56" t="s">
        <v>852</v>
      </c>
      <c r="D10876" s="57" t="s">
        <v>5769</v>
      </c>
      <c r="E10876" s="72" t="s">
        <v>5744</v>
      </c>
      <c r="F10876" s="56" t="s">
        <v>5711</v>
      </c>
    </row>
    <row r="10877" spans="1:6" x14ac:dyDescent="0.25">
      <c r="A10877" s="56" t="s">
        <v>1964</v>
      </c>
      <c r="B10877" s="56" t="s">
        <v>5711</v>
      </c>
      <c r="C10877" s="56" t="s">
        <v>852</v>
      </c>
      <c r="D10877" s="57" t="s">
        <v>5769</v>
      </c>
      <c r="E10877" s="72" t="s">
        <v>5744</v>
      </c>
      <c r="F10877" s="56" t="s">
        <v>5711</v>
      </c>
    </row>
    <row r="10878" spans="1:6" x14ac:dyDescent="0.25">
      <c r="A10878" s="56" t="s">
        <v>1911</v>
      </c>
      <c r="B10878" s="56" t="s">
        <v>5711</v>
      </c>
      <c r="C10878" s="56" t="s">
        <v>852</v>
      </c>
      <c r="D10878" s="57" t="s">
        <v>5769</v>
      </c>
      <c r="E10878" s="72" t="s">
        <v>5744</v>
      </c>
      <c r="F10878" s="56" t="s">
        <v>5711</v>
      </c>
    </row>
    <row r="10879" spans="1:6" x14ac:dyDescent="0.25">
      <c r="A10879" s="56" t="s">
        <v>2065</v>
      </c>
      <c r="B10879" s="56" t="s">
        <v>5711</v>
      </c>
      <c r="C10879" s="56" t="s">
        <v>852</v>
      </c>
      <c r="D10879" s="57" t="s">
        <v>5769</v>
      </c>
      <c r="E10879" s="72" t="s">
        <v>5744</v>
      </c>
      <c r="F10879" s="56" t="s">
        <v>5711</v>
      </c>
    </row>
    <row r="10880" spans="1:6" x14ac:dyDescent="0.25">
      <c r="A10880" s="56" t="s">
        <v>2158</v>
      </c>
      <c r="B10880" s="56" t="s">
        <v>5711</v>
      </c>
      <c r="C10880" s="56" t="s">
        <v>852</v>
      </c>
      <c r="D10880" s="57" t="s">
        <v>5769</v>
      </c>
      <c r="E10880" s="72" t="s">
        <v>5744</v>
      </c>
      <c r="F10880" s="56" t="s">
        <v>5711</v>
      </c>
    </row>
    <row r="10881" spans="1:6" x14ac:dyDescent="0.25">
      <c r="A10881" s="56" t="s">
        <v>1852</v>
      </c>
      <c r="B10881" s="56" t="s">
        <v>5711</v>
      </c>
      <c r="C10881" s="56" t="s">
        <v>852</v>
      </c>
      <c r="D10881" s="57" t="s">
        <v>5769</v>
      </c>
      <c r="E10881" s="72" t="s">
        <v>5744</v>
      </c>
      <c r="F10881" s="56" t="s">
        <v>5711</v>
      </c>
    </row>
    <row r="10882" spans="1:6" x14ac:dyDescent="0.25">
      <c r="A10882" s="56" t="s">
        <v>2150</v>
      </c>
      <c r="B10882" s="56" t="s">
        <v>5711</v>
      </c>
      <c r="C10882" s="56" t="s">
        <v>226</v>
      </c>
      <c r="D10882" s="57" t="s">
        <v>5769</v>
      </c>
      <c r="E10882" s="72" t="s">
        <v>5744</v>
      </c>
      <c r="F10882" s="56" t="s">
        <v>5711</v>
      </c>
    </row>
    <row r="10883" spans="1:6" x14ac:dyDescent="0.25">
      <c r="A10883" s="56" t="s">
        <v>1793</v>
      </c>
      <c r="B10883" s="56" t="s">
        <v>5711</v>
      </c>
      <c r="C10883" s="56" t="s">
        <v>226</v>
      </c>
      <c r="D10883" s="57" t="s">
        <v>5769</v>
      </c>
      <c r="E10883" s="72" t="s">
        <v>5744</v>
      </c>
      <c r="F10883" s="56" t="s">
        <v>5711</v>
      </c>
    </row>
    <row r="10884" spans="1:6" x14ac:dyDescent="0.25">
      <c r="A10884" s="56" t="s">
        <v>1845</v>
      </c>
      <c r="B10884" s="56" t="s">
        <v>5711</v>
      </c>
      <c r="C10884" s="56" t="s">
        <v>226</v>
      </c>
      <c r="D10884" s="57" t="s">
        <v>5769</v>
      </c>
      <c r="E10884" s="72" t="s">
        <v>5744</v>
      </c>
      <c r="F10884" s="56" t="s">
        <v>5711</v>
      </c>
    </row>
    <row r="10885" spans="1:6" x14ac:dyDescent="0.25">
      <c r="A10885" s="56" t="s">
        <v>5391</v>
      </c>
      <c r="B10885" s="56" t="s">
        <v>5711</v>
      </c>
      <c r="C10885" s="56" t="s">
        <v>226</v>
      </c>
      <c r="D10885" s="57" t="s">
        <v>5769</v>
      </c>
      <c r="E10885" s="72" t="s">
        <v>5744</v>
      </c>
      <c r="F10885" s="56" t="s">
        <v>5711</v>
      </c>
    </row>
    <row r="10886" spans="1:6" x14ac:dyDescent="0.25">
      <c r="A10886" s="56" t="s">
        <v>2137</v>
      </c>
      <c r="B10886" s="56" t="s">
        <v>5711</v>
      </c>
      <c r="C10886" s="56" t="s">
        <v>226</v>
      </c>
      <c r="D10886" s="57" t="s">
        <v>5769</v>
      </c>
      <c r="E10886" s="72" t="s">
        <v>5744</v>
      </c>
      <c r="F10886" s="56" t="s">
        <v>5711</v>
      </c>
    </row>
    <row r="10887" spans="1:6" x14ac:dyDescent="0.25">
      <c r="A10887" s="56" t="s">
        <v>5392</v>
      </c>
      <c r="B10887" s="56" t="s">
        <v>5711</v>
      </c>
      <c r="C10887" s="56" t="s">
        <v>226</v>
      </c>
      <c r="D10887" s="57" t="s">
        <v>5769</v>
      </c>
      <c r="E10887" s="72" t="s">
        <v>5744</v>
      </c>
      <c r="F10887" s="56" t="s">
        <v>5711</v>
      </c>
    </row>
    <row r="10888" spans="1:6" x14ac:dyDescent="0.25">
      <c r="A10888" s="56" t="s">
        <v>2161</v>
      </c>
      <c r="B10888" s="56" t="s">
        <v>5711</v>
      </c>
      <c r="C10888" s="56" t="s">
        <v>226</v>
      </c>
      <c r="D10888" s="57" t="s">
        <v>5769</v>
      </c>
      <c r="E10888" s="72" t="s">
        <v>5744</v>
      </c>
      <c r="F10888" s="56" t="s">
        <v>5711</v>
      </c>
    </row>
    <row r="10889" spans="1:6" x14ac:dyDescent="0.25">
      <c r="A10889" s="56" t="s">
        <v>2144</v>
      </c>
      <c r="B10889" s="56" t="s">
        <v>5711</v>
      </c>
      <c r="C10889" s="56" t="s">
        <v>226</v>
      </c>
      <c r="D10889" s="57" t="s">
        <v>5769</v>
      </c>
      <c r="E10889" s="72" t="s">
        <v>5744</v>
      </c>
      <c r="F10889" s="56" t="s">
        <v>5711</v>
      </c>
    </row>
    <row r="10890" spans="1:6" x14ac:dyDescent="0.25">
      <c r="A10890" s="56" t="s">
        <v>1878</v>
      </c>
      <c r="B10890" s="56" t="s">
        <v>5711</v>
      </c>
      <c r="C10890" s="56" t="s">
        <v>226</v>
      </c>
      <c r="D10890" s="57" t="s">
        <v>5769</v>
      </c>
      <c r="E10890" s="72" t="s">
        <v>5744</v>
      </c>
      <c r="F10890" s="56" t="s">
        <v>5711</v>
      </c>
    </row>
    <row r="10891" spans="1:6" x14ac:dyDescent="0.25">
      <c r="A10891" s="56" t="s">
        <v>1949</v>
      </c>
      <c r="B10891" s="56" t="s">
        <v>5711</v>
      </c>
      <c r="C10891" s="56" t="s">
        <v>226</v>
      </c>
      <c r="D10891" s="57" t="s">
        <v>5769</v>
      </c>
      <c r="E10891" s="72" t="s">
        <v>5744</v>
      </c>
      <c r="F10891" s="56" t="s">
        <v>5711</v>
      </c>
    </row>
    <row r="10892" spans="1:6" x14ac:dyDescent="0.25">
      <c r="A10892" s="56" t="s">
        <v>2027</v>
      </c>
      <c r="B10892" s="56" t="s">
        <v>5711</v>
      </c>
      <c r="C10892" s="56" t="s">
        <v>226</v>
      </c>
      <c r="D10892" s="57" t="s">
        <v>5769</v>
      </c>
      <c r="E10892" s="72" t="s">
        <v>5744</v>
      </c>
      <c r="F10892" s="56" t="s">
        <v>5711</v>
      </c>
    </row>
    <row r="10893" spans="1:6" x14ac:dyDescent="0.25">
      <c r="A10893" s="56" t="s">
        <v>2131</v>
      </c>
      <c r="B10893" s="56" t="s">
        <v>5711</v>
      </c>
      <c r="C10893" s="56" t="s">
        <v>226</v>
      </c>
      <c r="D10893" s="57" t="s">
        <v>5769</v>
      </c>
      <c r="E10893" s="72" t="s">
        <v>5744</v>
      </c>
      <c r="F10893" s="56" t="s">
        <v>5711</v>
      </c>
    </row>
    <row r="10894" spans="1:6" x14ac:dyDescent="0.25">
      <c r="A10894" s="56" t="s">
        <v>5413</v>
      </c>
      <c r="B10894" s="56" t="s">
        <v>5711</v>
      </c>
      <c r="C10894" s="56" t="s">
        <v>226</v>
      </c>
      <c r="D10894" s="57" t="s">
        <v>5769</v>
      </c>
      <c r="E10894" s="72" t="s">
        <v>5744</v>
      </c>
      <c r="F10894" s="56" t="s">
        <v>5711</v>
      </c>
    </row>
    <row r="10895" spans="1:6" x14ac:dyDescent="0.25">
      <c r="A10895" s="56" t="s">
        <v>1951</v>
      </c>
      <c r="B10895" s="56" t="s">
        <v>5711</v>
      </c>
      <c r="C10895" s="56" t="s">
        <v>226</v>
      </c>
      <c r="D10895" s="57" t="s">
        <v>5769</v>
      </c>
      <c r="E10895" s="72" t="s">
        <v>5744</v>
      </c>
      <c r="F10895" s="56" t="s">
        <v>5711</v>
      </c>
    </row>
    <row r="10896" spans="1:6" x14ac:dyDescent="0.25">
      <c r="A10896" s="56" t="s">
        <v>1827</v>
      </c>
      <c r="B10896" s="56" t="s">
        <v>5711</v>
      </c>
      <c r="C10896" s="56" t="s">
        <v>226</v>
      </c>
      <c r="D10896" s="57" t="s">
        <v>5769</v>
      </c>
      <c r="E10896" s="72" t="s">
        <v>5744</v>
      </c>
      <c r="F10896" s="56" t="s">
        <v>5711</v>
      </c>
    </row>
    <row r="10897" spans="1:6" x14ac:dyDescent="0.25">
      <c r="A10897" s="56" t="s">
        <v>1242</v>
      </c>
      <c r="B10897" s="56" t="s">
        <v>5711</v>
      </c>
      <c r="C10897" s="56" t="s">
        <v>226</v>
      </c>
      <c r="D10897" s="57" t="s">
        <v>5769</v>
      </c>
      <c r="E10897" s="72" t="s">
        <v>5744</v>
      </c>
      <c r="F10897" s="56" t="s">
        <v>5711</v>
      </c>
    </row>
    <row r="10898" spans="1:6" x14ac:dyDescent="0.25">
      <c r="A10898" s="56" t="s">
        <v>5414</v>
      </c>
      <c r="B10898" s="56" t="s">
        <v>5711</v>
      </c>
      <c r="C10898" s="56" t="s">
        <v>226</v>
      </c>
      <c r="D10898" s="57" t="s">
        <v>5769</v>
      </c>
      <c r="E10898" s="72" t="s">
        <v>5744</v>
      </c>
      <c r="F10898" s="56" t="s">
        <v>5711</v>
      </c>
    </row>
    <row r="10899" spans="1:6" x14ac:dyDescent="0.25">
      <c r="A10899" s="56" t="s">
        <v>1148</v>
      </c>
      <c r="B10899" s="56" t="s">
        <v>5711</v>
      </c>
      <c r="C10899" s="56" t="s">
        <v>226</v>
      </c>
      <c r="D10899" s="57" t="s">
        <v>5769</v>
      </c>
      <c r="E10899" s="72" t="s">
        <v>5744</v>
      </c>
      <c r="F10899" s="56" t="s">
        <v>5711</v>
      </c>
    </row>
    <row r="10900" spans="1:6" x14ac:dyDescent="0.25">
      <c r="A10900" s="56" t="s">
        <v>1245</v>
      </c>
      <c r="B10900" s="56" t="s">
        <v>5711</v>
      </c>
      <c r="C10900" s="56" t="s">
        <v>226</v>
      </c>
      <c r="D10900" s="57" t="s">
        <v>5769</v>
      </c>
      <c r="E10900" s="72" t="s">
        <v>5744</v>
      </c>
      <c r="F10900" s="56" t="s">
        <v>5711</v>
      </c>
    </row>
    <row r="10901" spans="1:6" x14ac:dyDescent="0.25">
      <c r="A10901" s="56" t="s">
        <v>2163</v>
      </c>
      <c r="B10901" s="56" t="s">
        <v>5711</v>
      </c>
      <c r="C10901" s="56" t="s">
        <v>226</v>
      </c>
      <c r="D10901" s="57" t="s">
        <v>5769</v>
      </c>
      <c r="E10901" s="72" t="s">
        <v>5744</v>
      </c>
      <c r="F10901" s="56" t="s">
        <v>5711</v>
      </c>
    </row>
    <row r="10902" spans="1:6" x14ac:dyDescent="0.25">
      <c r="A10902" s="56" t="s">
        <v>1721</v>
      </c>
      <c r="B10902" s="56" t="s">
        <v>5711</v>
      </c>
      <c r="C10902" s="56" t="s">
        <v>226</v>
      </c>
      <c r="D10902" s="57" t="s">
        <v>5769</v>
      </c>
      <c r="E10902" s="72" t="s">
        <v>5744</v>
      </c>
      <c r="F10902" s="56" t="s">
        <v>5711</v>
      </c>
    </row>
    <row r="10903" spans="1:6" x14ac:dyDescent="0.25">
      <c r="A10903" s="56" t="s">
        <v>2075</v>
      </c>
      <c r="B10903" s="56" t="s">
        <v>5711</v>
      </c>
      <c r="C10903" s="56" t="s">
        <v>226</v>
      </c>
      <c r="D10903" s="57" t="s">
        <v>5769</v>
      </c>
      <c r="E10903" s="72" t="s">
        <v>5744</v>
      </c>
      <c r="F10903" s="56" t="s">
        <v>5711</v>
      </c>
    </row>
    <row r="10904" spans="1:6" x14ac:dyDescent="0.25">
      <c r="A10904" s="56" t="s">
        <v>2174</v>
      </c>
      <c r="B10904" s="56" t="s">
        <v>5711</v>
      </c>
      <c r="C10904" s="56" t="s">
        <v>226</v>
      </c>
      <c r="D10904" s="57" t="s">
        <v>5769</v>
      </c>
      <c r="E10904" s="72" t="s">
        <v>5744</v>
      </c>
      <c r="F10904" s="56" t="s">
        <v>5711</v>
      </c>
    </row>
    <row r="10905" spans="1:6" x14ac:dyDescent="0.25">
      <c r="A10905" s="56" t="s">
        <v>2029</v>
      </c>
      <c r="B10905" s="56" t="s">
        <v>5711</v>
      </c>
      <c r="C10905" s="56" t="s">
        <v>226</v>
      </c>
      <c r="D10905" s="57" t="s">
        <v>5769</v>
      </c>
      <c r="E10905" s="72" t="s">
        <v>5744</v>
      </c>
      <c r="F10905" s="56" t="s">
        <v>5711</v>
      </c>
    </row>
    <row r="10906" spans="1:6" x14ac:dyDescent="0.25">
      <c r="A10906" s="56" t="s">
        <v>2175</v>
      </c>
      <c r="B10906" s="56" t="s">
        <v>5711</v>
      </c>
      <c r="C10906" s="56" t="s">
        <v>226</v>
      </c>
      <c r="D10906" s="57" t="s">
        <v>5769</v>
      </c>
      <c r="E10906" s="72" t="s">
        <v>5744</v>
      </c>
      <c r="F10906" s="56" t="s">
        <v>5711</v>
      </c>
    </row>
    <row r="10907" spans="1:6" x14ac:dyDescent="0.25">
      <c r="A10907" s="56" t="s">
        <v>2030</v>
      </c>
      <c r="B10907" s="56" t="s">
        <v>5711</v>
      </c>
      <c r="C10907" s="56" t="s">
        <v>226</v>
      </c>
      <c r="D10907" s="57" t="s">
        <v>5769</v>
      </c>
      <c r="E10907" s="72" t="s">
        <v>5744</v>
      </c>
      <c r="F10907" s="56" t="s">
        <v>5711</v>
      </c>
    </row>
    <row r="10908" spans="1:6" x14ac:dyDescent="0.25">
      <c r="A10908" s="56" t="s">
        <v>2031</v>
      </c>
      <c r="B10908" s="56" t="s">
        <v>5711</v>
      </c>
      <c r="C10908" s="56" t="s">
        <v>226</v>
      </c>
      <c r="D10908" s="57" t="s">
        <v>5769</v>
      </c>
      <c r="E10908" s="72" t="s">
        <v>5744</v>
      </c>
      <c r="F10908" s="56" t="s">
        <v>5711</v>
      </c>
    </row>
    <row r="10909" spans="1:6" x14ac:dyDescent="0.25">
      <c r="A10909" s="56" t="s">
        <v>756</v>
      </c>
      <c r="B10909" s="56" t="s">
        <v>5711</v>
      </c>
      <c r="C10909" s="56" t="s">
        <v>226</v>
      </c>
      <c r="D10909" s="57" t="s">
        <v>5769</v>
      </c>
      <c r="E10909" s="72" t="s">
        <v>5744</v>
      </c>
      <c r="F10909" s="56" t="s">
        <v>5711</v>
      </c>
    </row>
    <row r="10910" spans="1:6" x14ac:dyDescent="0.25">
      <c r="A10910" s="56" t="s">
        <v>1171</v>
      </c>
      <c r="B10910" s="56" t="s">
        <v>5712</v>
      </c>
      <c r="C10910" s="56" t="s">
        <v>468</v>
      </c>
      <c r="D10910" s="57" t="s">
        <v>5768</v>
      </c>
      <c r="E10910" s="72" t="s">
        <v>5744</v>
      </c>
      <c r="F10910" s="56" t="s">
        <v>5712</v>
      </c>
    </row>
    <row r="10911" spans="1:6" x14ac:dyDescent="0.25">
      <c r="A10911" s="56" t="s">
        <v>1370</v>
      </c>
      <c r="B10911" s="56" t="s">
        <v>5712</v>
      </c>
      <c r="C10911" s="56" t="s">
        <v>468</v>
      </c>
      <c r="D10911" s="57" t="s">
        <v>5768</v>
      </c>
      <c r="E10911" s="72" t="s">
        <v>5744</v>
      </c>
      <c r="F10911" s="56" t="s">
        <v>5712</v>
      </c>
    </row>
    <row r="10912" spans="1:6" x14ac:dyDescent="0.25">
      <c r="A10912" s="56" t="s">
        <v>1371</v>
      </c>
      <c r="B10912" s="56" t="s">
        <v>5712</v>
      </c>
      <c r="C10912" s="56" t="s">
        <v>468</v>
      </c>
      <c r="D10912" s="57" t="s">
        <v>5768</v>
      </c>
      <c r="E10912" s="72" t="s">
        <v>5744</v>
      </c>
      <c r="F10912" s="56" t="s">
        <v>5712</v>
      </c>
    </row>
    <row r="10913" spans="1:6" x14ac:dyDescent="0.25">
      <c r="A10913" s="56" t="s">
        <v>3464</v>
      </c>
      <c r="B10913" s="56" t="s">
        <v>5712</v>
      </c>
      <c r="C10913" s="56" t="s">
        <v>468</v>
      </c>
      <c r="D10913" s="57" t="s">
        <v>5768</v>
      </c>
      <c r="E10913" s="72" t="s">
        <v>5744</v>
      </c>
      <c r="F10913" s="56" t="s">
        <v>5712</v>
      </c>
    </row>
    <row r="10914" spans="1:6" x14ac:dyDescent="0.25">
      <c r="A10914" s="56" t="s">
        <v>3465</v>
      </c>
      <c r="B10914" s="56" t="s">
        <v>5712</v>
      </c>
      <c r="C10914" s="56" t="s">
        <v>468</v>
      </c>
      <c r="D10914" s="57" t="s">
        <v>5768</v>
      </c>
      <c r="E10914" s="72" t="s">
        <v>5744</v>
      </c>
      <c r="F10914" s="56" t="s">
        <v>5712</v>
      </c>
    </row>
    <row r="10915" spans="1:6" x14ac:dyDescent="0.25">
      <c r="A10915" s="56" t="s">
        <v>3466</v>
      </c>
      <c r="B10915" s="56" t="s">
        <v>5712</v>
      </c>
      <c r="C10915" s="56" t="s">
        <v>468</v>
      </c>
      <c r="D10915" s="57" t="s">
        <v>5768</v>
      </c>
      <c r="E10915" s="72" t="s">
        <v>5744</v>
      </c>
      <c r="F10915" s="56" t="s">
        <v>5712</v>
      </c>
    </row>
    <row r="10916" spans="1:6" x14ac:dyDescent="0.25">
      <c r="A10916" s="56" t="s">
        <v>3467</v>
      </c>
      <c r="B10916" s="56" t="s">
        <v>5712</v>
      </c>
      <c r="C10916" s="56" t="s">
        <v>468</v>
      </c>
      <c r="D10916" s="57" t="s">
        <v>5768</v>
      </c>
      <c r="E10916" s="72" t="s">
        <v>5744</v>
      </c>
      <c r="F10916" s="56" t="s">
        <v>5712</v>
      </c>
    </row>
    <row r="10917" spans="1:6" x14ac:dyDescent="0.25">
      <c r="A10917" s="56" t="s">
        <v>3468</v>
      </c>
      <c r="B10917" s="56" t="s">
        <v>5712</v>
      </c>
      <c r="C10917" s="56" t="s">
        <v>468</v>
      </c>
      <c r="D10917" s="57" t="s">
        <v>5768</v>
      </c>
      <c r="E10917" s="72" t="s">
        <v>5744</v>
      </c>
      <c r="F10917" s="56" t="s">
        <v>5712</v>
      </c>
    </row>
    <row r="10918" spans="1:6" x14ac:dyDescent="0.25">
      <c r="A10918" s="56" t="s">
        <v>1372</v>
      </c>
      <c r="B10918" s="56" t="s">
        <v>5712</v>
      </c>
      <c r="C10918" s="56" t="s">
        <v>468</v>
      </c>
      <c r="D10918" s="57" t="s">
        <v>5768</v>
      </c>
      <c r="E10918" s="72" t="s">
        <v>5744</v>
      </c>
      <c r="F10918" s="56" t="s">
        <v>5712</v>
      </c>
    </row>
    <row r="10919" spans="1:6" x14ac:dyDescent="0.25">
      <c r="A10919" s="56" t="s">
        <v>1373</v>
      </c>
      <c r="B10919" s="56" t="s">
        <v>5712</v>
      </c>
      <c r="C10919" s="56" t="s">
        <v>468</v>
      </c>
      <c r="D10919" s="57" t="s">
        <v>5768</v>
      </c>
      <c r="E10919" s="72" t="s">
        <v>5744</v>
      </c>
      <c r="F10919" s="56" t="s">
        <v>5712</v>
      </c>
    </row>
    <row r="10920" spans="1:6" x14ac:dyDescent="0.25">
      <c r="A10920" s="56" t="s">
        <v>3469</v>
      </c>
      <c r="B10920" s="56" t="s">
        <v>5712</v>
      </c>
      <c r="C10920" s="56" t="s">
        <v>468</v>
      </c>
      <c r="D10920" s="57" t="s">
        <v>5768</v>
      </c>
      <c r="E10920" s="72" t="s">
        <v>5744</v>
      </c>
      <c r="F10920" s="56" t="s">
        <v>5712</v>
      </c>
    </row>
    <row r="10921" spans="1:6" x14ac:dyDescent="0.25">
      <c r="A10921" s="56" t="s">
        <v>1374</v>
      </c>
      <c r="B10921" s="56" t="s">
        <v>5712</v>
      </c>
      <c r="C10921" s="56" t="s">
        <v>468</v>
      </c>
      <c r="D10921" s="57" t="s">
        <v>5768</v>
      </c>
      <c r="E10921" s="72" t="s">
        <v>5744</v>
      </c>
      <c r="F10921" s="56" t="s">
        <v>5712</v>
      </c>
    </row>
    <row r="10922" spans="1:6" x14ac:dyDescent="0.25">
      <c r="A10922" s="56" t="s">
        <v>1375</v>
      </c>
      <c r="B10922" s="56" t="s">
        <v>5712</v>
      </c>
      <c r="C10922" s="56" t="s">
        <v>468</v>
      </c>
      <c r="D10922" s="57" t="s">
        <v>5768</v>
      </c>
      <c r="E10922" s="72" t="s">
        <v>5744</v>
      </c>
      <c r="F10922" s="56" t="s">
        <v>5712</v>
      </c>
    </row>
    <row r="10923" spans="1:6" x14ac:dyDescent="0.25">
      <c r="A10923" s="56" t="s">
        <v>3470</v>
      </c>
      <c r="B10923" s="56" t="s">
        <v>5712</v>
      </c>
      <c r="C10923" s="56" t="s">
        <v>468</v>
      </c>
      <c r="D10923" s="57" t="s">
        <v>5768</v>
      </c>
      <c r="E10923" s="72" t="s">
        <v>5744</v>
      </c>
      <c r="F10923" s="56" t="s">
        <v>5712</v>
      </c>
    </row>
    <row r="10924" spans="1:6" x14ac:dyDescent="0.25">
      <c r="A10924" s="56" t="s">
        <v>3289</v>
      </c>
      <c r="B10924" s="56" t="s">
        <v>5712</v>
      </c>
      <c r="C10924" s="56" t="s">
        <v>468</v>
      </c>
      <c r="D10924" s="57" t="s">
        <v>5768</v>
      </c>
      <c r="E10924" s="72" t="s">
        <v>5744</v>
      </c>
      <c r="F10924" s="56" t="s">
        <v>5712</v>
      </c>
    </row>
    <row r="10925" spans="1:6" x14ac:dyDescent="0.25">
      <c r="A10925" s="56" t="s">
        <v>3471</v>
      </c>
      <c r="B10925" s="56" t="s">
        <v>5712</v>
      </c>
      <c r="C10925" s="56" t="s">
        <v>468</v>
      </c>
      <c r="D10925" s="57" t="s">
        <v>5768</v>
      </c>
      <c r="E10925" s="72" t="s">
        <v>5744</v>
      </c>
      <c r="F10925" s="56" t="s">
        <v>5712</v>
      </c>
    </row>
    <row r="10926" spans="1:6" x14ac:dyDescent="0.25">
      <c r="A10926" s="56" t="s">
        <v>3472</v>
      </c>
      <c r="B10926" s="56" t="s">
        <v>5712</v>
      </c>
      <c r="C10926" s="56" t="s">
        <v>468</v>
      </c>
      <c r="D10926" s="57" t="s">
        <v>5768</v>
      </c>
      <c r="E10926" s="72" t="s">
        <v>5744</v>
      </c>
      <c r="F10926" s="56" t="s">
        <v>5712</v>
      </c>
    </row>
    <row r="10927" spans="1:6" x14ac:dyDescent="0.25">
      <c r="A10927" s="56" t="s">
        <v>3473</v>
      </c>
      <c r="B10927" s="56" t="s">
        <v>5712</v>
      </c>
      <c r="C10927" s="56" t="s">
        <v>468</v>
      </c>
      <c r="D10927" s="57" t="s">
        <v>5768</v>
      </c>
      <c r="E10927" s="72" t="s">
        <v>5744</v>
      </c>
      <c r="F10927" s="56" t="s">
        <v>5712</v>
      </c>
    </row>
    <row r="10928" spans="1:6" x14ac:dyDescent="0.25">
      <c r="A10928" s="56" t="s">
        <v>1376</v>
      </c>
      <c r="B10928" s="56" t="s">
        <v>5712</v>
      </c>
      <c r="C10928" s="56" t="s">
        <v>468</v>
      </c>
      <c r="D10928" s="57" t="s">
        <v>5768</v>
      </c>
      <c r="E10928" s="72" t="s">
        <v>5744</v>
      </c>
      <c r="F10928" s="56" t="s">
        <v>5712</v>
      </c>
    </row>
    <row r="10929" spans="1:6" x14ac:dyDescent="0.25">
      <c r="A10929" s="56" t="s">
        <v>1377</v>
      </c>
      <c r="B10929" s="56" t="s">
        <v>5712</v>
      </c>
      <c r="C10929" s="56" t="s">
        <v>468</v>
      </c>
      <c r="D10929" s="57" t="s">
        <v>5768</v>
      </c>
      <c r="E10929" s="72" t="s">
        <v>5744</v>
      </c>
      <c r="F10929" s="56" t="s">
        <v>5712</v>
      </c>
    </row>
    <row r="10930" spans="1:6" x14ac:dyDescent="0.25">
      <c r="A10930" s="56" t="s">
        <v>3474</v>
      </c>
      <c r="B10930" s="56" t="s">
        <v>5712</v>
      </c>
      <c r="C10930" s="56" t="s">
        <v>468</v>
      </c>
      <c r="D10930" s="57" t="s">
        <v>5768</v>
      </c>
      <c r="E10930" s="72" t="s">
        <v>5744</v>
      </c>
      <c r="F10930" s="56" t="s">
        <v>5712</v>
      </c>
    </row>
    <row r="10931" spans="1:6" x14ac:dyDescent="0.25">
      <c r="A10931" s="56" t="s">
        <v>3475</v>
      </c>
      <c r="B10931" s="56" t="s">
        <v>5712</v>
      </c>
      <c r="C10931" s="56" t="s">
        <v>468</v>
      </c>
      <c r="D10931" s="57" t="s">
        <v>5768</v>
      </c>
      <c r="E10931" s="72" t="s">
        <v>5744</v>
      </c>
      <c r="F10931" s="56" t="s">
        <v>5712</v>
      </c>
    </row>
    <row r="10932" spans="1:6" x14ac:dyDescent="0.25">
      <c r="A10932" s="56" t="s">
        <v>3476</v>
      </c>
      <c r="B10932" s="56" t="s">
        <v>5712</v>
      </c>
      <c r="C10932" s="56" t="s">
        <v>468</v>
      </c>
      <c r="D10932" s="57" t="s">
        <v>5768</v>
      </c>
      <c r="E10932" s="72" t="s">
        <v>5744</v>
      </c>
      <c r="F10932" s="56" t="s">
        <v>5712</v>
      </c>
    </row>
    <row r="10933" spans="1:6" x14ac:dyDescent="0.25">
      <c r="A10933" s="56" t="s">
        <v>3477</v>
      </c>
      <c r="B10933" s="56" t="s">
        <v>5712</v>
      </c>
      <c r="C10933" s="56" t="s">
        <v>468</v>
      </c>
      <c r="D10933" s="57" t="s">
        <v>5768</v>
      </c>
      <c r="E10933" s="72" t="s">
        <v>5744</v>
      </c>
      <c r="F10933" s="56" t="s">
        <v>5712</v>
      </c>
    </row>
    <row r="10934" spans="1:6" x14ac:dyDescent="0.25">
      <c r="A10934" s="56" t="s">
        <v>3478</v>
      </c>
      <c r="B10934" s="56" t="s">
        <v>5712</v>
      </c>
      <c r="C10934" s="56" t="s">
        <v>468</v>
      </c>
      <c r="D10934" s="57" t="s">
        <v>5768</v>
      </c>
      <c r="E10934" s="72" t="s">
        <v>5744</v>
      </c>
      <c r="F10934" s="56" t="s">
        <v>5712</v>
      </c>
    </row>
    <row r="10935" spans="1:6" x14ac:dyDescent="0.25">
      <c r="A10935" s="56" t="s">
        <v>3479</v>
      </c>
      <c r="B10935" s="56" t="s">
        <v>5712</v>
      </c>
      <c r="C10935" s="56" t="s">
        <v>468</v>
      </c>
      <c r="D10935" s="57" t="s">
        <v>5768</v>
      </c>
      <c r="E10935" s="72" t="s">
        <v>5744</v>
      </c>
      <c r="F10935" s="56" t="s">
        <v>5712</v>
      </c>
    </row>
    <row r="10936" spans="1:6" x14ac:dyDescent="0.25">
      <c r="A10936" s="56" t="s">
        <v>1378</v>
      </c>
      <c r="B10936" s="56" t="s">
        <v>5712</v>
      </c>
      <c r="C10936" s="56" t="s">
        <v>468</v>
      </c>
      <c r="D10936" s="57" t="s">
        <v>5768</v>
      </c>
      <c r="E10936" s="72" t="s">
        <v>5744</v>
      </c>
      <c r="F10936" s="56" t="s">
        <v>5712</v>
      </c>
    </row>
    <row r="10937" spans="1:6" x14ac:dyDescent="0.25">
      <c r="A10937" s="56" t="s">
        <v>3480</v>
      </c>
      <c r="B10937" s="56" t="s">
        <v>5712</v>
      </c>
      <c r="C10937" s="56" t="s">
        <v>468</v>
      </c>
      <c r="D10937" s="57" t="s">
        <v>5768</v>
      </c>
      <c r="E10937" s="72" t="s">
        <v>5744</v>
      </c>
      <c r="F10937" s="56" t="s">
        <v>5712</v>
      </c>
    </row>
    <row r="10938" spans="1:6" x14ac:dyDescent="0.25">
      <c r="A10938" s="56" t="s">
        <v>3481</v>
      </c>
      <c r="B10938" s="56" t="s">
        <v>5712</v>
      </c>
      <c r="C10938" s="56" t="s">
        <v>468</v>
      </c>
      <c r="D10938" s="57" t="s">
        <v>5768</v>
      </c>
      <c r="E10938" s="72" t="s">
        <v>5744</v>
      </c>
      <c r="F10938" s="56" t="s">
        <v>5712</v>
      </c>
    </row>
    <row r="10939" spans="1:6" x14ac:dyDescent="0.25">
      <c r="A10939" s="56" t="s">
        <v>3482</v>
      </c>
      <c r="B10939" s="56" t="s">
        <v>5712</v>
      </c>
      <c r="C10939" s="56" t="s">
        <v>468</v>
      </c>
      <c r="D10939" s="57" t="s">
        <v>5768</v>
      </c>
      <c r="E10939" s="72" t="s">
        <v>5744</v>
      </c>
      <c r="F10939" s="56" t="s">
        <v>5712</v>
      </c>
    </row>
    <row r="10940" spans="1:6" x14ac:dyDescent="0.25">
      <c r="A10940" s="56" t="s">
        <v>1379</v>
      </c>
      <c r="B10940" s="56" t="s">
        <v>5712</v>
      </c>
      <c r="C10940" s="56" t="s">
        <v>468</v>
      </c>
      <c r="D10940" s="57" t="s">
        <v>5768</v>
      </c>
      <c r="E10940" s="72" t="s">
        <v>5744</v>
      </c>
      <c r="F10940" s="56" t="s">
        <v>5712</v>
      </c>
    </row>
    <row r="10941" spans="1:6" x14ac:dyDescent="0.25">
      <c r="A10941" s="56" t="s">
        <v>155</v>
      </c>
      <c r="B10941" s="56" t="s">
        <v>2117</v>
      </c>
      <c r="C10941" s="56" t="s">
        <v>169</v>
      </c>
      <c r="D10941" s="57" t="s">
        <v>5770</v>
      </c>
      <c r="E10941" s="72" t="s">
        <v>5744</v>
      </c>
      <c r="F10941" s="56" t="s">
        <v>2117</v>
      </c>
    </row>
    <row r="10942" spans="1:6" x14ac:dyDescent="0.25">
      <c r="A10942" s="56" t="s">
        <v>1020</v>
      </c>
      <c r="B10942" s="56" t="s">
        <v>2117</v>
      </c>
      <c r="C10942" s="56" t="s">
        <v>169</v>
      </c>
      <c r="D10942" s="57" t="s">
        <v>5770</v>
      </c>
      <c r="E10942" s="72" t="s">
        <v>5744</v>
      </c>
      <c r="F10942" s="56" t="s">
        <v>2117</v>
      </c>
    </row>
    <row r="10943" spans="1:6" x14ac:dyDescent="0.25">
      <c r="A10943" s="56" t="s">
        <v>4498</v>
      </c>
      <c r="B10943" s="56" t="s">
        <v>2117</v>
      </c>
      <c r="C10943" s="56" t="s">
        <v>169</v>
      </c>
      <c r="D10943" s="57" t="s">
        <v>5770</v>
      </c>
      <c r="E10943" s="72" t="s">
        <v>5744</v>
      </c>
      <c r="F10943" s="56" t="s">
        <v>2117</v>
      </c>
    </row>
    <row r="10944" spans="1:6" x14ac:dyDescent="0.25">
      <c r="A10944" s="56" t="s">
        <v>1024</v>
      </c>
      <c r="B10944" s="56" t="s">
        <v>2117</v>
      </c>
      <c r="C10944" s="56" t="s">
        <v>169</v>
      </c>
      <c r="D10944" s="57" t="s">
        <v>5770</v>
      </c>
      <c r="E10944" s="72" t="s">
        <v>5744</v>
      </c>
      <c r="F10944" s="56" t="s">
        <v>2117</v>
      </c>
    </row>
    <row r="10945" spans="1:6" x14ac:dyDescent="0.25">
      <c r="A10945" s="56" t="s">
        <v>4976</v>
      </c>
      <c r="B10945" s="56" t="s">
        <v>2117</v>
      </c>
      <c r="C10945" s="56" t="s">
        <v>169</v>
      </c>
      <c r="D10945" s="57" t="s">
        <v>5770</v>
      </c>
      <c r="E10945" s="72" t="s">
        <v>5744</v>
      </c>
      <c r="F10945" s="56" t="s">
        <v>2117</v>
      </c>
    </row>
    <row r="10946" spans="1:6" x14ac:dyDescent="0.25">
      <c r="A10946" s="56" t="s">
        <v>1028</v>
      </c>
      <c r="B10946" s="56" t="s">
        <v>2117</v>
      </c>
      <c r="C10946" s="56" t="s">
        <v>169</v>
      </c>
      <c r="D10946" s="57" t="s">
        <v>5770</v>
      </c>
      <c r="E10946" s="72" t="s">
        <v>5744</v>
      </c>
      <c r="F10946" s="56" t="s">
        <v>2117</v>
      </c>
    </row>
    <row r="10947" spans="1:6" x14ac:dyDescent="0.25">
      <c r="A10947" s="56" t="s">
        <v>1029</v>
      </c>
      <c r="B10947" s="56" t="s">
        <v>2117</v>
      </c>
      <c r="C10947" s="56" t="s">
        <v>169</v>
      </c>
      <c r="D10947" s="57" t="s">
        <v>5770</v>
      </c>
      <c r="E10947" s="72" t="s">
        <v>5744</v>
      </c>
      <c r="F10947" s="56" t="s">
        <v>2117</v>
      </c>
    </row>
    <row r="10948" spans="1:6" x14ac:dyDescent="0.25">
      <c r="A10948" s="56" t="s">
        <v>4500</v>
      </c>
      <c r="B10948" s="56" t="s">
        <v>2117</v>
      </c>
      <c r="C10948" s="56" t="s">
        <v>169</v>
      </c>
      <c r="D10948" s="57" t="s">
        <v>5770</v>
      </c>
      <c r="E10948" s="72" t="s">
        <v>5744</v>
      </c>
      <c r="F10948" s="56" t="s">
        <v>2117</v>
      </c>
    </row>
    <row r="10949" spans="1:6" x14ac:dyDescent="0.25">
      <c r="A10949" s="56" t="s">
        <v>547</v>
      </c>
      <c r="B10949" s="56" t="s">
        <v>2117</v>
      </c>
      <c r="C10949" s="56" t="s">
        <v>169</v>
      </c>
      <c r="D10949" s="57" t="s">
        <v>5770</v>
      </c>
      <c r="E10949" s="72" t="s">
        <v>5744</v>
      </c>
      <c r="F10949" s="56" t="s">
        <v>2117</v>
      </c>
    </row>
    <row r="10950" spans="1:6" x14ac:dyDescent="0.25">
      <c r="A10950" s="56" t="s">
        <v>4258</v>
      </c>
      <c r="B10950" s="56" t="s">
        <v>2117</v>
      </c>
      <c r="C10950" s="56" t="s">
        <v>169</v>
      </c>
      <c r="D10950" s="57" t="s">
        <v>5770</v>
      </c>
      <c r="E10950" s="72" t="s">
        <v>5744</v>
      </c>
      <c r="F10950" s="56" t="s">
        <v>2117</v>
      </c>
    </row>
    <row r="10951" spans="1:6" x14ac:dyDescent="0.25">
      <c r="A10951" s="56" t="s">
        <v>1060</v>
      </c>
      <c r="B10951" s="56" t="s">
        <v>2117</v>
      </c>
      <c r="C10951" s="56" t="s">
        <v>169</v>
      </c>
      <c r="D10951" s="57" t="s">
        <v>5770</v>
      </c>
      <c r="E10951" s="72" t="s">
        <v>5744</v>
      </c>
      <c r="F10951" s="56" t="s">
        <v>2117</v>
      </c>
    </row>
    <row r="10952" spans="1:6" x14ac:dyDescent="0.25">
      <c r="A10952" s="56" t="s">
        <v>1031</v>
      </c>
      <c r="B10952" s="56" t="s">
        <v>2117</v>
      </c>
      <c r="C10952" s="56" t="s">
        <v>169</v>
      </c>
      <c r="D10952" s="57" t="s">
        <v>5770</v>
      </c>
      <c r="E10952" s="72" t="s">
        <v>5744</v>
      </c>
      <c r="F10952" s="56" t="s">
        <v>2117</v>
      </c>
    </row>
    <row r="10953" spans="1:6" x14ac:dyDescent="0.25">
      <c r="A10953" s="56" t="s">
        <v>1061</v>
      </c>
      <c r="B10953" s="56" t="s">
        <v>2117</v>
      </c>
      <c r="C10953" s="56" t="s">
        <v>169</v>
      </c>
      <c r="D10953" s="57" t="s">
        <v>5770</v>
      </c>
      <c r="E10953" s="72" t="s">
        <v>5744</v>
      </c>
      <c r="F10953" s="56" t="s">
        <v>2117</v>
      </c>
    </row>
    <row r="10954" spans="1:6" x14ac:dyDescent="0.25">
      <c r="A10954" s="56" t="s">
        <v>1032</v>
      </c>
      <c r="B10954" s="56" t="s">
        <v>2117</v>
      </c>
      <c r="C10954" s="56" t="s">
        <v>169</v>
      </c>
      <c r="D10954" s="57" t="s">
        <v>5770</v>
      </c>
      <c r="E10954" s="72" t="s">
        <v>5744</v>
      </c>
      <c r="F10954" s="56" t="s">
        <v>2117</v>
      </c>
    </row>
    <row r="10955" spans="1:6" x14ac:dyDescent="0.25">
      <c r="A10955" s="56" t="s">
        <v>1100</v>
      </c>
      <c r="B10955" s="56" t="s">
        <v>2117</v>
      </c>
      <c r="C10955" s="56" t="s">
        <v>169</v>
      </c>
      <c r="D10955" s="57" t="s">
        <v>5770</v>
      </c>
      <c r="E10955" s="72" t="s">
        <v>5744</v>
      </c>
      <c r="F10955" s="56" t="s">
        <v>2117</v>
      </c>
    </row>
    <row r="10956" spans="1:6" x14ac:dyDescent="0.25">
      <c r="A10956" s="56" t="s">
        <v>552</v>
      </c>
      <c r="B10956" s="56" t="s">
        <v>2117</v>
      </c>
      <c r="C10956" s="56" t="s">
        <v>169</v>
      </c>
      <c r="D10956" s="57" t="s">
        <v>5770</v>
      </c>
      <c r="E10956" s="72" t="s">
        <v>5744</v>
      </c>
      <c r="F10956" s="56" t="s">
        <v>2117</v>
      </c>
    </row>
    <row r="10957" spans="1:6" x14ac:dyDescent="0.25">
      <c r="A10957" s="56" t="s">
        <v>4740</v>
      </c>
      <c r="B10957" s="56" t="s">
        <v>2117</v>
      </c>
      <c r="C10957" s="56" t="s">
        <v>169</v>
      </c>
      <c r="D10957" s="57" t="s">
        <v>5770</v>
      </c>
      <c r="E10957" s="72" t="s">
        <v>5744</v>
      </c>
      <c r="F10957" s="56" t="s">
        <v>2117</v>
      </c>
    </row>
    <row r="10958" spans="1:6" x14ac:dyDescent="0.25">
      <c r="A10958" s="56" t="s">
        <v>1104</v>
      </c>
      <c r="B10958" s="56" t="s">
        <v>2117</v>
      </c>
      <c r="C10958" s="56" t="s">
        <v>169</v>
      </c>
      <c r="D10958" s="57" t="s">
        <v>5770</v>
      </c>
      <c r="E10958" s="72" t="s">
        <v>5744</v>
      </c>
      <c r="F10958" s="56" t="s">
        <v>2117</v>
      </c>
    </row>
    <row r="10959" spans="1:6" x14ac:dyDescent="0.25">
      <c r="A10959" s="56" t="s">
        <v>1035</v>
      </c>
      <c r="B10959" s="56" t="s">
        <v>2117</v>
      </c>
      <c r="C10959" s="56" t="s">
        <v>169</v>
      </c>
      <c r="D10959" s="57" t="s">
        <v>5770</v>
      </c>
      <c r="E10959" s="72" t="s">
        <v>5744</v>
      </c>
      <c r="F10959" s="56" t="s">
        <v>2117</v>
      </c>
    </row>
    <row r="10960" spans="1:6" x14ac:dyDescent="0.25">
      <c r="A10960" s="56" t="s">
        <v>1067</v>
      </c>
      <c r="B10960" s="56" t="s">
        <v>2117</v>
      </c>
      <c r="C10960" s="56" t="s">
        <v>169</v>
      </c>
      <c r="D10960" s="57" t="s">
        <v>5770</v>
      </c>
      <c r="E10960" s="72" t="s">
        <v>5744</v>
      </c>
      <c r="F10960" s="56" t="s">
        <v>2117</v>
      </c>
    </row>
    <row r="10961" spans="1:6" x14ac:dyDescent="0.25">
      <c r="A10961" s="56" t="s">
        <v>4846</v>
      </c>
      <c r="B10961" s="56" t="s">
        <v>2117</v>
      </c>
      <c r="C10961" s="56" t="s">
        <v>169</v>
      </c>
      <c r="D10961" s="57" t="s">
        <v>5770</v>
      </c>
      <c r="E10961" s="72" t="s">
        <v>5744</v>
      </c>
      <c r="F10961" s="56" t="s">
        <v>2117</v>
      </c>
    </row>
    <row r="10962" spans="1:6" x14ac:dyDescent="0.25">
      <c r="A10962" s="56" t="s">
        <v>4977</v>
      </c>
      <c r="B10962" s="56" t="s">
        <v>2117</v>
      </c>
      <c r="C10962" s="56" t="s">
        <v>169</v>
      </c>
      <c r="D10962" s="57" t="s">
        <v>5770</v>
      </c>
      <c r="E10962" s="72" t="s">
        <v>5744</v>
      </c>
      <c r="F10962" s="56" t="s">
        <v>2117</v>
      </c>
    </row>
    <row r="10963" spans="1:6" x14ac:dyDescent="0.25">
      <c r="A10963" s="56" t="s">
        <v>1069</v>
      </c>
      <c r="B10963" s="56" t="s">
        <v>2117</v>
      </c>
      <c r="C10963" s="56" t="s">
        <v>169</v>
      </c>
      <c r="D10963" s="57" t="s">
        <v>5770</v>
      </c>
      <c r="E10963" s="72" t="s">
        <v>5744</v>
      </c>
      <c r="F10963" s="56" t="s">
        <v>2117</v>
      </c>
    </row>
    <row r="10964" spans="1:6" x14ac:dyDescent="0.25">
      <c r="A10964" s="56" t="s">
        <v>1106</v>
      </c>
      <c r="B10964" s="56" t="s">
        <v>2117</v>
      </c>
      <c r="C10964" s="56" t="s">
        <v>169</v>
      </c>
      <c r="D10964" s="57" t="s">
        <v>5770</v>
      </c>
      <c r="E10964" s="72" t="s">
        <v>5744</v>
      </c>
      <c r="F10964" s="56" t="s">
        <v>2117</v>
      </c>
    </row>
    <row r="10965" spans="1:6" x14ac:dyDescent="0.25">
      <c r="A10965" s="56" t="s">
        <v>1077</v>
      </c>
      <c r="B10965" s="56" t="s">
        <v>2117</v>
      </c>
      <c r="C10965" s="56" t="s">
        <v>169</v>
      </c>
      <c r="D10965" s="57" t="s">
        <v>5770</v>
      </c>
      <c r="E10965" s="72" t="s">
        <v>5744</v>
      </c>
      <c r="F10965" s="56" t="s">
        <v>2117</v>
      </c>
    </row>
    <row r="10966" spans="1:6" x14ac:dyDescent="0.25">
      <c r="A10966" s="56" t="s">
        <v>1037</v>
      </c>
      <c r="B10966" s="56" t="s">
        <v>2117</v>
      </c>
      <c r="C10966" s="56" t="s">
        <v>597</v>
      </c>
      <c r="D10966" s="57" t="s">
        <v>5770</v>
      </c>
      <c r="E10966" s="72" t="s">
        <v>5744</v>
      </c>
      <c r="F10966" s="56" t="s">
        <v>2117</v>
      </c>
    </row>
    <row r="10967" spans="1:6" x14ac:dyDescent="0.25">
      <c r="A10967" s="56" t="s">
        <v>2829</v>
      </c>
      <c r="B10967" s="56" t="s">
        <v>2117</v>
      </c>
      <c r="C10967" s="56" t="s">
        <v>597</v>
      </c>
      <c r="D10967" s="57" t="s">
        <v>5770</v>
      </c>
      <c r="E10967" s="72" t="s">
        <v>5744</v>
      </c>
      <c r="F10967" s="56" t="s">
        <v>2117</v>
      </c>
    </row>
    <row r="10968" spans="1:6" x14ac:dyDescent="0.25">
      <c r="A10968" s="56" t="s">
        <v>1079</v>
      </c>
      <c r="B10968" s="56" t="s">
        <v>2117</v>
      </c>
      <c r="C10968" s="56" t="s">
        <v>597</v>
      </c>
      <c r="D10968" s="57" t="s">
        <v>5770</v>
      </c>
      <c r="E10968" s="72" t="s">
        <v>5744</v>
      </c>
      <c r="F10968" s="56" t="s">
        <v>2117</v>
      </c>
    </row>
    <row r="10969" spans="1:6" x14ac:dyDescent="0.25">
      <c r="A10969" s="56" t="s">
        <v>1111</v>
      </c>
      <c r="B10969" s="56" t="s">
        <v>2117</v>
      </c>
      <c r="C10969" s="56" t="s">
        <v>597</v>
      </c>
      <c r="D10969" s="57" t="s">
        <v>5770</v>
      </c>
      <c r="E10969" s="72" t="s">
        <v>5744</v>
      </c>
      <c r="F10969" s="56" t="s">
        <v>2117</v>
      </c>
    </row>
    <row r="10970" spans="1:6" x14ac:dyDescent="0.25">
      <c r="A10970" s="56" t="s">
        <v>1112</v>
      </c>
      <c r="B10970" s="56" t="s">
        <v>2117</v>
      </c>
      <c r="C10970" s="56" t="s">
        <v>597</v>
      </c>
      <c r="D10970" s="57" t="s">
        <v>5770</v>
      </c>
      <c r="E10970" s="72" t="s">
        <v>5744</v>
      </c>
      <c r="F10970" s="56" t="s">
        <v>2117</v>
      </c>
    </row>
    <row r="10971" spans="1:6" x14ac:dyDescent="0.25">
      <c r="A10971" s="56" t="s">
        <v>1395</v>
      </c>
      <c r="B10971" s="56" t="s">
        <v>2117</v>
      </c>
      <c r="C10971" s="56" t="s">
        <v>597</v>
      </c>
      <c r="D10971" s="57" t="s">
        <v>5770</v>
      </c>
      <c r="E10971" s="72" t="s">
        <v>5744</v>
      </c>
      <c r="F10971" s="56" t="s">
        <v>2117</v>
      </c>
    </row>
    <row r="10972" spans="1:6" x14ac:dyDescent="0.25">
      <c r="A10972" s="56" t="s">
        <v>4978</v>
      </c>
      <c r="B10972" s="56" t="s">
        <v>2117</v>
      </c>
      <c r="C10972" s="56" t="s">
        <v>597</v>
      </c>
      <c r="D10972" s="57" t="s">
        <v>5770</v>
      </c>
      <c r="E10972" s="72" t="s">
        <v>5744</v>
      </c>
      <c r="F10972" s="56" t="s">
        <v>2117</v>
      </c>
    </row>
    <row r="10973" spans="1:6" x14ac:dyDescent="0.25">
      <c r="A10973" s="56" t="s">
        <v>1082</v>
      </c>
      <c r="B10973" s="56" t="s">
        <v>2117</v>
      </c>
      <c r="C10973" s="56" t="s">
        <v>597</v>
      </c>
      <c r="D10973" s="57" t="s">
        <v>5770</v>
      </c>
      <c r="E10973" s="72" t="s">
        <v>5744</v>
      </c>
      <c r="F10973" s="56" t="s">
        <v>2117</v>
      </c>
    </row>
    <row r="10974" spans="1:6" x14ac:dyDescent="0.25">
      <c r="A10974" s="56" t="s">
        <v>1084</v>
      </c>
      <c r="B10974" s="56" t="s">
        <v>2117</v>
      </c>
      <c r="C10974" s="56" t="s">
        <v>597</v>
      </c>
      <c r="D10974" s="57" t="s">
        <v>5770</v>
      </c>
      <c r="E10974" s="72" t="s">
        <v>5744</v>
      </c>
      <c r="F10974" s="56" t="s">
        <v>2117</v>
      </c>
    </row>
    <row r="10975" spans="1:6" x14ac:dyDescent="0.25">
      <c r="A10975" s="56" t="s">
        <v>1045</v>
      </c>
      <c r="B10975" s="56" t="s">
        <v>2117</v>
      </c>
      <c r="C10975" s="56" t="s">
        <v>597</v>
      </c>
      <c r="D10975" s="57" t="s">
        <v>5770</v>
      </c>
      <c r="E10975" s="72" t="s">
        <v>5744</v>
      </c>
      <c r="F10975" s="56" t="s">
        <v>2117</v>
      </c>
    </row>
    <row r="10976" spans="1:6" x14ac:dyDescent="0.25">
      <c r="A10976" s="56" t="s">
        <v>4503</v>
      </c>
      <c r="B10976" s="56" t="s">
        <v>2117</v>
      </c>
      <c r="C10976" s="56" t="s">
        <v>597</v>
      </c>
      <c r="D10976" s="57" t="s">
        <v>5770</v>
      </c>
      <c r="E10976" s="72" t="s">
        <v>5744</v>
      </c>
      <c r="F10976" s="56" t="s">
        <v>2117</v>
      </c>
    </row>
    <row r="10977" spans="1:6" x14ac:dyDescent="0.25">
      <c r="A10977" s="56" t="s">
        <v>4504</v>
      </c>
      <c r="B10977" s="56" t="s">
        <v>2117</v>
      </c>
      <c r="C10977" s="56" t="s">
        <v>597</v>
      </c>
      <c r="D10977" s="57" t="s">
        <v>5770</v>
      </c>
      <c r="E10977" s="72" t="s">
        <v>5744</v>
      </c>
      <c r="F10977" s="56" t="s">
        <v>2117</v>
      </c>
    </row>
    <row r="10978" spans="1:6" x14ac:dyDescent="0.25">
      <c r="A10978" s="56" t="s">
        <v>4356</v>
      </c>
      <c r="B10978" s="56" t="s">
        <v>2117</v>
      </c>
      <c r="C10978" s="56" t="s">
        <v>597</v>
      </c>
      <c r="D10978" s="57" t="s">
        <v>5770</v>
      </c>
      <c r="E10978" s="72" t="s">
        <v>5744</v>
      </c>
      <c r="F10978" s="56" t="s">
        <v>2117</v>
      </c>
    </row>
    <row r="10979" spans="1:6" x14ac:dyDescent="0.25">
      <c r="A10979" s="56" t="s">
        <v>1091</v>
      </c>
      <c r="B10979" s="56" t="s">
        <v>2117</v>
      </c>
      <c r="C10979" s="56" t="s">
        <v>597</v>
      </c>
      <c r="D10979" s="57" t="s">
        <v>5770</v>
      </c>
      <c r="E10979" s="72" t="s">
        <v>5744</v>
      </c>
      <c r="F10979" s="56" t="s">
        <v>2117</v>
      </c>
    </row>
    <row r="10980" spans="1:6" x14ac:dyDescent="0.25">
      <c r="A10980" s="56" t="s">
        <v>1051</v>
      </c>
      <c r="B10980" s="56" t="s">
        <v>2117</v>
      </c>
      <c r="C10980" s="56" t="s">
        <v>597</v>
      </c>
      <c r="D10980" s="57" t="s">
        <v>5770</v>
      </c>
      <c r="E10980" s="72" t="s">
        <v>5744</v>
      </c>
      <c r="F10980" s="56" t="s">
        <v>2117</v>
      </c>
    </row>
    <row r="10981" spans="1:6" x14ac:dyDescent="0.25">
      <c r="A10981" s="56" t="s">
        <v>386</v>
      </c>
      <c r="B10981" s="56" t="s">
        <v>2117</v>
      </c>
      <c r="C10981" s="56" t="s">
        <v>597</v>
      </c>
      <c r="D10981" s="57" t="s">
        <v>5770</v>
      </c>
      <c r="E10981" s="72" t="s">
        <v>5744</v>
      </c>
      <c r="F10981" s="56" t="s">
        <v>2117</v>
      </c>
    </row>
    <row r="10982" spans="1:6" x14ac:dyDescent="0.25">
      <c r="A10982" s="56" t="s">
        <v>1094</v>
      </c>
      <c r="B10982" s="56" t="s">
        <v>2117</v>
      </c>
      <c r="C10982" s="56" t="s">
        <v>597</v>
      </c>
      <c r="D10982" s="57" t="s">
        <v>5770</v>
      </c>
      <c r="E10982" s="72" t="s">
        <v>5744</v>
      </c>
      <c r="F10982" s="56" t="s">
        <v>2117</v>
      </c>
    </row>
    <row r="10983" spans="1:6" x14ac:dyDescent="0.25">
      <c r="A10983" s="56" t="s">
        <v>1122</v>
      </c>
      <c r="B10983" s="56" t="s">
        <v>2117</v>
      </c>
      <c r="C10983" s="56" t="s">
        <v>597</v>
      </c>
      <c r="D10983" s="57" t="s">
        <v>5770</v>
      </c>
      <c r="E10983" s="72" t="s">
        <v>5744</v>
      </c>
      <c r="F10983" s="56" t="s">
        <v>2117</v>
      </c>
    </row>
    <row r="10984" spans="1:6" x14ac:dyDescent="0.25">
      <c r="A10984" s="56" t="s">
        <v>1123</v>
      </c>
      <c r="B10984" s="56" t="s">
        <v>2117</v>
      </c>
      <c r="C10984" s="56" t="s">
        <v>597</v>
      </c>
      <c r="D10984" s="57" t="s">
        <v>5770</v>
      </c>
      <c r="E10984" s="72" t="s">
        <v>5744</v>
      </c>
      <c r="F10984" s="56" t="s">
        <v>2117</v>
      </c>
    </row>
    <row r="10985" spans="1:6" x14ac:dyDescent="0.25">
      <c r="A10985" s="56" t="s">
        <v>1124</v>
      </c>
      <c r="B10985" s="56" t="s">
        <v>2117</v>
      </c>
      <c r="C10985" s="56" t="s">
        <v>597</v>
      </c>
      <c r="D10985" s="57" t="s">
        <v>5770</v>
      </c>
      <c r="E10985" s="72" t="s">
        <v>5744</v>
      </c>
      <c r="F10985" s="56" t="s">
        <v>2117</v>
      </c>
    </row>
    <row r="10986" spans="1:6" x14ac:dyDescent="0.25">
      <c r="A10986" s="56" t="s">
        <v>4979</v>
      </c>
      <c r="B10986" s="56" t="s">
        <v>2117</v>
      </c>
      <c r="C10986" s="56" t="s">
        <v>597</v>
      </c>
      <c r="D10986" s="57" t="s">
        <v>5770</v>
      </c>
      <c r="E10986" s="72" t="s">
        <v>5744</v>
      </c>
      <c r="F10986" s="56" t="s">
        <v>2117</v>
      </c>
    </row>
    <row r="10987" spans="1:6" x14ac:dyDescent="0.25">
      <c r="A10987" s="56" t="s">
        <v>308</v>
      </c>
      <c r="B10987" s="56" t="s">
        <v>2117</v>
      </c>
      <c r="C10987" s="56" t="s">
        <v>597</v>
      </c>
      <c r="D10987" s="57" t="s">
        <v>5770</v>
      </c>
      <c r="E10987" s="72" t="s">
        <v>5744</v>
      </c>
      <c r="F10987" s="56" t="s">
        <v>2117</v>
      </c>
    </row>
    <row r="10988" spans="1:6" x14ac:dyDescent="0.25">
      <c r="A10988" s="56" t="s">
        <v>1099</v>
      </c>
      <c r="B10988" s="56" t="s">
        <v>2117</v>
      </c>
      <c r="C10988" s="56" t="s">
        <v>597</v>
      </c>
      <c r="D10988" s="57" t="s">
        <v>5770</v>
      </c>
      <c r="E10988" s="72" t="s">
        <v>5744</v>
      </c>
      <c r="F10988" s="56" t="s">
        <v>2117</v>
      </c>
    </row>
    <row r="10989" spans="1:6" x14ac:dyDescent="0.25">
      <c r="A10989" s="56" t="s">
        <v>1127</v>
      </c>
      <c r="B10989" s="56" t="s">
        <v>2117</v>
      </c>
      <c r="C10989" s="56" t="s">
        <v>597</v>
      </c>
      <c r="D10989" s="57" t="s">
        <v>5770</v>
      </c>
      <c r="E10989" s="72" t="s">
        <v>5744</v>
      </c>
      <c r="F10989" s="56" t="s">
        <v>2117</v>
      </c>
    </row>
    <row r="10990" spans="1:6" x14ac:dyDescent="0.25">
      <c r="A10990" s="56" t="s">
        <v>4925</v>
      </c>
      <c r="B10990" s="56" t="s">
        <v>5713</v>
      </c>
      <c r="C10990" s="56" t="s">
        <v>852</v>
      </c>
      <c r="D10990" s="57" t="s">
        <v>5770</v>
      </c>
      <c r="E10990" s="72" t="s">
        <v>5744</v>
      </c>
      <c r="F10990" s="56" t="s">
        <v>5713</v>
      </c>
    </row>
    <row r="10991" spans="1:6" x14ac:dyDescent="0.25">
      <c r="A10991" s="56" t="s">
        <v>3792</v>
      </c>
      <c r="B10991" s="56" t="s">
        <v>5713</v>
      </c>
      <c r="C10991" s="56" t="s">
        <v>852</v>
      </c>
      <c r="D10991" s="57" t="s">
        <v>5770</v>
      </c>
      <c r="E10991" s="72" t="s">
        <v>5744</v>
      </c>
      <c r="F10991" s="56" t="s">
        <v>5713</v>
      </c>
    </row>
    <row r="10992" spans="1:6" x14ac:dyDescent="0.25">
      <c r="A10992" s="56" t="s">
        <v>1022</v>
      </c>
      <c r="B10992" s="56" t="s">
        <v>5713</v>
      </c>
      <c r="C10992" s="56" t="s">
        <v>852</v>
      </c>
      <c r="D10992" s="57" t="s">
        <v>5770</v>
      </c>
      <c r="E10992" s="72" t="s">
        <v>5744</v>
      </c>
      <c r="F10992" s="56" t="s">
        <v>5713</v>
      </c>
    </row>
    <row r="10993" spans="1:6" x14ac:dyDescent="0.25">
      <c r="A10993" s="56" t="s">
        <v>1023</v>
      </c>
      <c r="B10993" s="56" t="s">
        <v>5713</v>
      </c>
      <c r="C10993" s="56" t="s">
        <v>852</v>
      </c>
      <c r="D10993" s="57" t="s">
        <v>5770</v>
      </c>
      <c r="E10993" s="72" t="s">
        <v>5744</v>
      </c>
      <c r="F10993" s="56" t="s">
        <v>5713</v>
      </c>
    </row>
    <row r="10994" spans="1:6" x14ac:dyDescent="0.25">
      <c r="A10994" s="56" t="s">
        <v>1058</v>
      </c>
      <c r="B10994" s="56" t="s">
        <v>5713</v>
      </c>
      <c r="C10994" s="56" t="s">
        <v>852</v>
      </c>
      <c r="D10994" s="57" t="s">
        <v>5770</v>
      </c>
      <c r="E10994" s="72" t="s">
        <v>5744</v>
      </c>
      <c r="F10994" s="56" t="s">
        <v>5713</v>
      </c>
    </row>
    <row r="10995" spans="1:6" x14ac:dyDescent="0.25">
      <c r="A10995" s="56" t="s">
        <v>4844</v>
      </c>
      <c r="B10995" s="56" t="s">
        <v>5713</v>
      </c>
      <c r="C10995" s="56" t="s">
        <v>852</v>
      </c>
      <c r="D10995" s="57" t="s">
        <v>5770</v>
      </c>
      <c r="E10995" s="72" t="s">
        <v>5744</v>
      </c>
      <c r="F10995" s="56" t="s">
        <v>5713</v>
      </c>
    </row>
    <row r="10996" spans="1:6" x14ac:dyDescent="0.25">
      <c r="A10996" s="56" t="s">
        <v>1026</v>
      </c>
      <c r="B10996" s="56" t="s">
        <v>5713</v>
      </c>
      <c r="C10996" s="56" t="s">
        <v>852</v>
      </c>
      <c r="D10996" s="57" t="s">
        <v>5770</v>
      </c>
      <c r="E10996" s="72" t="s">
        <v>5744</v>
      </c>
      <c r="F10996" s="56" t="s">
        <v>5713</v>
      </c>
    </row>
    <row r="10997" spans="1:6" x14ac:dyDescent="0.25">
      <c r="A10997" s="56" t="s">
        <v>1027</v>
      </c>
      <c r="B10997" s="56" t="s">
        <v>5713</v>
      </c>
      <c r="C10997" s="56" t="s">
        <v>852</v>
      </c>
      <c r="D10997" s="57" t="s">
        <v>5770</v>
      </c>
      <c r="E10997" s="72" t="s">
        <v>5744</v>
      </c>
      <c r="F10997" s="56" t="s">
        <v>5713</v>
      </c>
    </row>
    <row r="10998" spans="1:6" x14ac:dyDescent="0.25">
      <c r="A10998" s="56" t="s">
        <v>4221</v>
      </c>
      <c r="B10998" s="56" t="s">
        <v>5713</v>
      </c>
      <c r="C10998" s="56" t="s">
        <v>852</v>
      </c>
      <c r="D10998" s="57" t="s">
        <v>5770</v>
      </c>
      <c r="E10998" s="72" t="s">
        <v>5744</v>
      </c>
      <c r="F10998" s="56" t="s">
        <v>5713</v>
      </c>
    </row>
    <row r="10999" spans="1:6" x14ac:dyDescent="0.25">
      <c r="A10999" s="56" t="s">
        <v>4502</v>
      </c>
      <c r="B10999" s="56" t="s">
        <v>5713</v>
      </c>
      <c r="C10999" s="56" t="s">
        <v>852</v>
      </c>
      <c r="D10999" s="57" t="s">
        <v>5770</v>
      </c>
      <c r="E10999" s="72" t="s">
        <v>5744</v>
      </c>
      <c r="F10999" s="56" t="s">
        <v>5713</v>
      </c>
    </row>
    <row r="11000" spans="1:6" x14ac:dyDescent="0.25">
      <c r="A11000" s="56" t="s">
        <v>1063</v>
      </c>
      <c r="B11000" s="56" t="s">
        <v>5713</v>
      </c>
      <c r="C11000" s="56" t="s">
        <v>852</v>
      </c>
      <c r="D11000" s="57" t="s">
        <v>5770</v>
      </c>
      <c r="E11000" s="72" t="s">
        <v>5744</v>
      </c>
      <c r="F11000" s="56" t="s">
        <v>5713</v>
      </c>
    </row>
    <row r="11001" spans="1:6" x14ac:dyDescent="0.25">
      <c r="A11001" s="56" t="s">
        <v>1101</v>
      </c>
      <c r="B11001" s="56" t="s">
        <v>5713</v>
      </c>
      <c r="C11001" s="56" t="s">
        <v>852</v>
      </c>
      <c r="D11001" s="57" t="s">
        <v>5770</v>
      </c>
      <c r="E11001" s="72" t="s">
        <v>5744</v>
      </c>
      <c r="F11001" s="56" t="s">
        <v>5713</v>
      </c>
    </row>
    <row r="11002" spans="1:6" x14ac:dyDescent="0.25">
      <c r="A11002" s="56" t="s">
        <v>1064</v>
      </c>
      <c r="B11002" s="56" t="s">
        <v>5713</v>
      </c>
      <c r="C11002" s="56" t="s">
        <v>852</v>
      </c>
      <c r="D11002" s="57" t="s">
        <v>5770</v>
      </c>
      <c r="E11002" s="72" t="s">
        <v>5744</v>
      </c>
      <c r="F11002" s="56" t="s">
        <v>5713</v>
      </c>
    </row>
    <row r="11003" spans="1:6" x14ac:dyDescent="0.25">
      <c r="A11003" s="56" t="s">
        <v>1103</v>
      </c>
      <c r="B11003" s="56" t="s">
        <v>5713</v>
      </c>
      <c r="C11003" s="56" t="s">
        <v>852</v>
      </c>
      <c r="D11003" s="57" t="s">
        <v>5770</v>
      </c>
      <c r="E11003" s="72" t="s">
        <v>5744</v>
      </c>
      <c r="F11003" s="56" t="s">
        <v>5713</v>
      </c>
    </row>
    <row r="11004" spans="1:6" x14ac:dyDescent="0.25">
      <c r="A11004" s="56" t="s">
        <v>1066</v>
      </c>
      <c r="B11004" s="56" t="s">
        <v>5713</v>
      </c>
      <c r="C11004" s="56" t="s">
        <v>852</v>
      </c>
      <c r="D11004" s="57" t="s">
        <v>5770</v>
      </c>
      <c r="E11004" s="72" t="s">
        <v>5744</v>
      </c>
      <c r="F11004" s="56" t="s">
        <v>5713</v>
      </c>
    </row>
    <row r="11005" spans="1:6" x14ac:dyDescent="0.25">
      <c r="A11005" s="56" t="s">
        <v>1036</v>
      </c>
      <c r="B11005" s="56" t="s">
        <v>5713</v>
      </c>
      <c r="C11005" s="56" t="s">
        <v>852</v>
      </c>
      <c r="D11005" s="57" t="s">
        <v>5770</v>
      </c>
      <c r="E11005" s="72" t="s">
        <v>5744</v>
      </c>
      <c r="F11005" s="56" t="s">
        <v>5713</v>
      </c>
    </row>
    <row r="11006" spans="1:6" x14ac:dyDescent="0.25">
      <c r="A11006" s="56" t="s">
        <v>2841</v>
      </c>
      <c r="B11006" s="56" t="s">
        <v>5713</v>
      </c>
      <c r="C11006" s="56" t="s">
        <v>852</v>
      </c>
      <c r="D11006" s="57" t="s">
        <v>5770</v>
      </c>
      <c r="E11006" s="72" t="s">
        <v>5744</v>
      </c>
      <c r="F11006" s="56" t="s">
        <v>5713</v>
      </c>
    </row>
    <row r="11007" spans="1:6" x14ac:dyDescent="0.25">
      <c r="A11007" s="56" t="s">
        <v>1068</v>
      </c>
      <c r="B11007" s="56" t="s">
        <v>5713</v>
      </c>
      <c r="C11007" s="56" t="s">
        <v>852</v>
      </c>
      <c r="D11007" s="57" t="s">
        <v>5770</v>
      </c>
      <c r="E11007" s="72" t="s">
        <v>5744</v>
      </c>
      <c r="F11007" s="56" t="s">
        <v>5713</v>
      </c>
    </row>
    <row r="11008" spans="1:6" x14ac:dyDescent="0.25">
      <c r="A11008" s="56" t="s">
        <v>1071</v>
      </c>
      <c r="B11008" s="56" t="s">
        <v>5713</v>
      </c>
      <c r="C11008" s="56" t="s">
        <v>852</v>
      </c>
      <c r="D11008" s="57" t="s">
        <v>5770</v>
      </c>
      <c r="E11008" s="72" t="s">
        <v>5744</v>
      </c>
      <c r="F11008" s="56" t="s">
        <v>5713</v>
      </c>
    </row>
    <row r="11009" spans="1:6" x14ac:dyDescent="0.25">
      <c r="A11009" s="56" t="s">
        <v>4967</v>
      </c>
      <c r="B11009" s="56" t="s">
        <v>5713</v>
      </c>
      <c r="C11009" s="56" t="s">
        <v>852</v>
      </c>
      <c r="D11009" s="57" t="s">
        <v>5770</v>
      </c>
      <c r="E11009" s="72" t="s">
        <v>5744</v>
      </c>
      <c r="F11009" s="56" t="s">
        <v>5713</v>
      </c>
    </row>
    <row r="11010" spans="1:6" x14ac:dyDescent="0.25">
      <c r="A11010" s="56" t="s">
        <v>1072</v>
      </c>
      <c r="B11010" s="56" t="s">
        <v>5713</v>
      </c>
      <c r="C11010" s="56" t="s">
        <v>852</v>
      </c>
      <c r="D11010" s="57" t="s">
        <v>5770</v>
      </c>
      <c r="E11010" s="72" t="s">
        <v>5744</v>
      </c>
      <c r="F11010" s="56" t="s">
        <v>5713</v>
      </c>
    </row>
    <row r="11011" spans="1:6" x14ac:dyDescent="0.25">
      <c r="A11011" s="56" t="s">
        <v>4968</v>
      </c>
      <c r="B11011" s="56" t="s">
        <v>5713</v>
      </c>
      <c r="C11011" s="56" t="s">
        <v>852</v>
      </c>
      <c r="D11011" s="57" t="s">
        <v>5770</v>
      </c>
      <c r="E11011" s="72" t="s">
        <v>5744</v>
      </c>
      <c r="F11011" s="56" t="s">
        <v>5713</v>
      </c>
    </row>
    <row r="11012" spans="1:6" x14ac:dyDescent="0.25">
      <c r="A11012" s="56" t="s">
        <v>1074</v>
      </c>
      <c r="B11012" s="56" t="s">
        <v>5713</v>
      </c>
      <c r="C11012" s="56" t="s">
        <v>852</v>
      </c>
      <c r="D11012" s="57" t="s">
        <v>5770</v>
      </c>
      <c r="E11012" s="72" t="s">
        <v>5744</v>
      </c>
      <c r="F11012" s="56" t="s">
        <v>5713</v>
      </c>
    </row>
    <row r="11013" spans="1:6" x14ac:dyDescent="0.25">
      <c r="A11013" s="56" t="s">
        <v>5018</v>
      </c>
      <c r="B11013" s="56" t="s">
        <v>5713</v>
      </c>
      <c r="C11013" s="56" t="s">
        <v>852</v>
      </c>
      <c r="D11013" s="57" t="s">
        <v>5770</v>
      </c>
      <c r="E11013" s="72" t="s">
        <v>5744</v>
      </c>
      <c r="F11013" s="56" t="s">
        <v>5713</v>
      </c>
    </row>
    <row r="11014" spans="1:6" x14ac:dyDescent="0.25">
      <c r="A11014" s="56" t="s">
        <v>1078</v>
      </c>
      <c r="B11014" s="56" t="s">
        <v>5713</v>
      </c>
      <c r="C11014" s="56" t="s">
        <v>852</v>
      </c>
      <c r="D11014" s="57" t="s">
        <v>5770</v>
      </c>
      <c r="E11014" s="72" t="s">
        <v>5744</v>
      </c>
      <c r="F11014" s="56" t="s">
        <v>5713</v>
      </c>
    </row>
    <row r="11015" spans="1:6" x14ac:dyDescent="0.25">
      <c r="A11015" s="56" t="s">
        <v>1107</v>
      </c>
      <c r="B11015" s="56" t="s">
        <v>5713</v>
      </c>
      <c r="C11015" s="56" t="s">
        <v>852</v>
      </c>
      <c r="D11015" s="57" t="s">
        <v>5770</v>
      </c>
      <c r="E11015" s="72" t="s">
        <v>5744</v>
      </c>
      <c r="F11015" s="56" t="s">
        <v>5713</v>
      </c>
    </row>
    <row r="11016" spans="1:6" x14ac:dyDescent="0.25">
      <c r="A11016" s="56" t="s">
        <v>4969</v>
      </c>
      <c r="B11016" s="56" t="s">
        <v>5713</v>
      </c>
      <c r="C11016" s="56" t="s">
        <v>852</v>
      </c>
      <c r="D11016" s="57" t="s">
        <v>5770</v>
      </c>
      <c r="E11016" s="72" t="s">
        <v>5744</v>
      </c>
      <c r="F11016" s="56" t="s">
        <v>5713</v>
      </c>
    </row>
    <row r="11017" spans="1:6" x14ac:dyDescent="0.25">
      <c r="A11017" s="56" t="s">
        <v>1038</v>
      </c>
      <c r="B11017" s="56" t="s">
        <v>5713</v>
      </c>
      <c r="C11017" s="56" t="s">
        <v>852</v>
      </c>
      <c r="D11017" s="57" t="s">
        <v>5770</v>
      </c>
      <c r="E11017" s="72" t="s">
        <v>5744</v>
      </c>
      <c r="F11017" s="56" t="s">
        <v>5713</v>
      </c>
    </row>
    <row r="11018" spans="1:6" x14ac:dyDescent="0.25">
      <c r="A11018" s="56" t="s">
        <v>5019</v>
      </c>
      <c r="B11018" s="56" t="s">
        <v>5713</v>
      </c>
      <c r="C11018" s="56" t="s">
        <v>852</v>
      </c>
      <c r="D11018" s="57" t="s">
        <v>5770</v>
      </c>
      <c r="E11018" s="72" t="s">
        <v>5744</v>
      </c>
      <c r="F11018" s="56" t="s">
        <v>5713</v>
      </c>
    </row>
    <row r="11019" spans="1:6" x14ac:dyDescent="0.25">
      <c r="A11019" s="56" t="s">
        <v>1039</v>
      </c>
      <c r="B11019" s="56" t="s">
        <v>5713</v>
      </c>
      <c r="C11019" s="56" t="s">
        <v>852</v>
      </c>
      <c r="D11019" s="57" t="s">
        <v>5770</v>
      </c>
      <c r="E11019" s="72" t="s">
        <v>5744</v>
      </c>
      <c r="F11019" s="56" t="s">
        <v>5713</v>
      </c>
    </row>
    <row r="11020" spans="1:6" x14ac:dyDescent="0.25">
      <c r="A11020" s="56" t="s">
        <v>5020</v>
      </c>
      <c r="B11020" s="56" t="s">
        <v>5713</v>
      </c>
      <c r="C11020" s="56" t="s">
        <v>852</v>
      </c>
      <c r="D11020" s="57" t="s">
        <v>5770</v>
      </c>
      <c r="E11020" s="72" t="s">
        <v>5744</v>
      </c>
      <c r="F11020" s="56" t="s">
        <v>5713</v>
      </c>
    </row>
    <row r="11021" spans="1:6" x14ac:dyDescent="0.25">
      <c r="A11021" s="56" t="s">
        <v>1041</v>
      </c>
      <c r="B11021" s="56" t="s">
        <v>5713</v>
      </c>
      <c r="C11021" s="56" t="s">
        <v>280</v>
      </c>
      <c r="D11021" s="57" t="s">
        <v>5770</v>
      </c>
      <c r="E11021" s="72" t="s">
        <v>5744</v>
      </c>
      <c r="F11021" s="56" t="s">
        <v>5713</v>
      </c>
    </row>
    <row r="11022" spans="1:6" x14ac:dyDescent="0.25">
      <c r="A11022" s="56" t="s">
        <v>1110</v>
      </c>
      <c r="B11022" s="56" t="s">
        <v>5713</v>
      </c>
      <c r="C11022" s="56" t="s">
        <v>280</v>
      </c>
      <c r="D11022" s="57" t="s">
        <v>5770</v>
      </c>
      <c r="E11022" s="72" t="s">
        <v>5744</v>
      </c>
      <c r="F11022" s="56" t="s">
        <v>5713</v>
      </c>
    </row>
    <row r="11023" spans="1:6" x14ac:dyDescent="0.25">
      <c r="A11023" s="56" t="s">
        <v>1042</v>
      </c>
      <c r="B11023" s="56" t="s">
        <v>5713</v>
      </c>
      <c r="C11023" s="56" t="s">
        <v>280</v>
      </c>
      <c r="D11023" s="57" t="s">
        <v>5770</v>
      </c>
      <c r="E11023" s="72" t="s">
        <v>5744</v>
      </c>
      <c r="F11023" s="56" t="s">
        <v>5713</v>
      </c>
    </row>
    <row r="11024" spans="1:6" x14ac:dyDescent="0.25">
      <c r="A11024" s="56" t="s">
        <v>1043</v>
      </c>
      <c r="B11024" s="56" t="s">
        <v>5713</v>
      </c>
      <c r="C11024" s="56" t="s">
        <v>280</v>
      </c>
      <c r="D11024" s="57" t="s">
        <v>5770</v>
      </c>
      <c r="E11024" s="72" t="s">
        <v>5744</v>
      </c>
      <c r="F11024" s="56" t="s">
        <v>5713</v>
      </c>
    </row>
    <row r="11025" spans="1:6" x14ac:dyDescent="0.25">
      <c r="A11025" s="56" t="s">
        <v>5014</v>
      </c>
      <c r="B11025" s="56" t="s">
        <v>5713</v>
      </c>
      <c r="C11025" s="56" t="s">
        <v>280</v>
      </c>
      <c r="D11025" s="57" t="s">
        <v>5770</v>
      </c>
      <c r="E11025" s="72" t="s">
        <v>5744</v>
      </c>
      <c r="F11025" s="56" t="s">
        <v>5713</v>
      </c>
    </row>
    <row r="11026" spans="1:6" x14ac:dyDescent="0.25">
      <c r="A11026" s="56" t="s">
        <v>1081</v>
      </c>
      <c r="B11026" s="56" t="s">
        <v>5713</v>
      </c>
      <c r="C11026" s="56" t="s">
        <v>280</v>
      </c>
      <c r="D11026" s="57" t="s">
        <v>5770</v>
      </c>
      <c r="E11026" s="72" t="s">
        <v>5744</v>
      </c>
      <c r="F11026" s="56" t="s">
        <v>5713</v>
      </c>
    </row>
    <row r="11027" spans="1:6" x14ac:dyDescent="0.25">
      <c r="A11027" s="56" t="s">
        <v>4970</v>
      </c>
      <c r="B11027" s="56" t="s">
        <v>5713</v>
      </c>
      <c r="C11027" s="56" t="s">
        <v>280</v>
      </c>
      <c r="D11027" s="57" t="s">
        <v>5770</v>
      </c>
      <c r="E11027" s="72" t="s">
        <v>5744</v>
      </c>
      <c r="F11027" s="56" t="s">
        <v>5713</v>
      </c>
    </row>
    <row r="11028" spans="1:6" x14ac:dyDescent="0.25">
      <c r="A11028" s="56" t="s">
        <v>1083</v>
      </c>
      <c r="B11028" s="56" t="s">
        <v>5713</v>
      </c>
      <c r="C11028" s="56" t="s">
        <v>280</v>
      </c>
      <c r="D11028" s="57" t="s">
        <v>5770</v>
      </c>
      <c r="E11028" s="72" t="s">
        <v>5744</v>
      </c>
      <c r="F11028" s="56" t="s">
        <v>5713</v>
      </c>
    </row>
    <row r="11029" spans="1:6" x14ac:dyDescent="0.25">
      <c r="A11029" s="56" t="s">
        <v>1085</v>
      </c>
      <c r="B11029" s="56" t="s">
        <v>5713</v>
      </c>
      <c r="C11029" s="56" t="s">
        <v>280</v>
      </c>
      <c r="D11029" s="57" t="s">
        <v>5770</v>
      </c>
      <c r="E11029" s="72" t="s">
        <v>5744</v>
      </c>
      <c r="F11029" s="56" t="s">
        <v>5713</v>
      </c>
    </row>
    <row r="11030" spans="1:6" x14ac:dyDescent="0.25">
      <c r="A11030" s="56" t="s">
        <v>1044</v>
      </c>
      <c r="B11030" s="56" t="s">
        <v>5713</v>
      </c>
      <c r="C11030" s="56" t="s">
        <v>280</v>
      </c>
      <c r="D11030" s="57" t="s">
        <v>5770</v>
      </c>
      <c r="E11030" s="72" t="s">
        <v>5744</v>
      </c>
      <c r="F11030" s="56" t="s">
        <v>5713</v>
      </c>
    </row>
    <row r="11031" spans="1:6" x14ac:dyDescent="0.25">
      <c r="A11031" s="56" t="s">
        <v>1115</v>
      </c>
      <c r="B11031" s="56" t="s">
        <v>5713</v>
      </c>
      <c r="C11031" s="56" t="s">
        <v>280</v>
      </c>
      <c r="D11031" s="57" t="s">
        <v>5770</v>
      </c>
      <c r="E11031" s="72" t="s">
        <v>5744</v>
      </c>
      <c r="F11031" s="56" t="s">
        <v>5713</v>
      </c>
    </row>
    <row r="11032" spans="1:6" x14ac:dyDescent="0.25">
      <c r="A11032" s="56" t="s">
        <v>1392</v>
      </c>
      <c r="B11032" s="56" t="s">
        <v>5713</v>
      </c>
      <c r="C11032" s="56" t="s">
        <v>280</v>
      </c>
      <c r="D11032" s="57" t="s">
        <v>5770</v>
      </c>
      <c r="E11032" s="72" t="s">
        <v>5744</v>
      </c>
      <c r="F11032" s="56" t="s">
        <v>5713</v>
      </c>
    </row>
    <row r="11033" spans="1:6" x14ac:dyDescent="0.25">
      <c r="A11033" s="56" t="s">
        <v>1046</v>
      </c>
      <c r="B11033" s="56" t="s">
        <v>5713</v>
      </c>
      <c r="C11033" s="56" t="s">
        <v>280</v>
      </c>
      <c r="D11033" s="57" t="s">
        <v>5770</v>
      </c>
      <c r="E11033" s="72" t="s">
        <v>5744</v>
      </c>
      <c r="F11033" s="56" t="s">
        <v>5713</v>
      </c>
    </row>
    <row r="11034" spans="1:6" x14ac:dyDescent="0.25">
      <c r="A11034" s="56" t="s">
        <v>1047</v>
      </c>
      <c r="B11034" s="56" t="s">
        <v>5713</v>
      </c>
      <c r="C11034" s="56" t="s">
        <v>280</v>
      </c>
      <c r="D11034" s="57" t="s">
        <v>5770</v>
      </c>
      <c r="E11034" s="72" t="s">
        <v>5744</v>
      </c>
      <c r="F11034" s="56" t="s">
        <v>5713</v>
      </c>
    </row>
    <row r="11035" spans="1:6" x14ac:dyDescent="0.25">
      <c r="A11035" s="56" t="s">
        <v>1048</v>
      </c>
      <c r="B11035" s="56" t="s">
        <v>5713</v>
      </c>
      <c r="C11035" s="56" t="s">
        <v>280</v>
      </c>
      <c r="D11035" s="57" t="s">
        <v>5770</v>
      </c>
      <c r="E11035" s="72" t="s">
        <v>5744</v>
      </c>
      <c r="F11035" s="56" t="s">
        <v>5713</v>
      </c>
    </row>
    <row r="11036" spans="1:6" x14ac:dyDescent="0.25">
      <c r="A11036" s="56" t="s">
        <v>1117</v>
      </c>
      <c r="B11036" s="56" t="s">
        <v>5713</v>
      </c>
      <c r="C11036" s="56" t="s">
        <v>280</v>
      </c>
      <c r="D11036" s="57" t="s">
        <v>5770</v>
      </c>
      <c r="E11036" s="72" t="s">
        <v>5744</v>
      </c>
      <c r="F11036" s="56" t="s">
        <v>5713</v>
      </c>
    </row>
    <row r="11037" spans="1:6" x14ac:dyDescent="0.25">
      <c r="A11037" s="56" t="s">
        <v>1089</v>
      </c>
      <c r="B11037" s="56" t="s">
        <v>5713</v>
      </c>
      <c r="C11037" s="56" t="s">
        <v>280</v>
      </c>
      <c r="D11037" s="57" t="s">
        <v>5770</v>
      </c>
      <c r="E11037" s="72" t="s">
        <v>5744</v>
      </c>
      <c r="F11037" s="56" t="s">
        <v>5713</v>
      </c>
    </row>
    <row r="11038" spans="1:6" x14ac:dyDescent="0.25">
      <c r="A11038" s="56" t="s">
        <v>1119</v>
      </c>
      <c r="B11038" s="56" t="s">
        <v>5713</v>
      </c>
      <c r="C11038" s="56" t="s">
        <v>280</v>
      </c>
      <c r="D11038" s="57" t="s">
        <v>5770</v>
      </c>
      <c r="E11038" s="72" t="s">
        <v>5744</v>
      </c>
      <c r="F11038" s="56" t="s">
        <v>5713</v>
      </c>
    </row>
    <row r="11039" spans="1:6" x14ac:dyDescent="0.25">
      <c r="A11039" s="56" t="s">
        <v>1049</v>
      </c>
      <c r="B11039" s="56" t="s">
        <v>5713</v>
      </c>
      <c r="C11039" s="56" t="s">
        <v>280</v>
      </c>
      <c r="D11039" s="57" t="s">
        <v>5770</v>
      </c>
      <c r="E11039" s="72" t="s">
        <v>5744</v>
      </c>
      <c r="F11039" s="56" t="s">
        <v>5713</v>
      </c>
    </row>
    <row r="11040" spans="1:6" x14ac:dyDescent="0.25">
      <c r="A11040" s="56" t="s">
        <v>1092</v>
      </c>
      <c r="B11040" s="56" t="s">
        <v>5713</v>
      </c>
      <c r="C11040" s="56" t="s">
        <v>280</v>
      </c>
      <c r="D11040" s="57" t="s">
        <v>5770</v>
      </c>
      <c r="E11040" s="72" t="s">
        <v>5744</v>
      </c>
      <c r="F11040" s="56" t="s">
        <v>5713</v>
      </c>
    </row>
    <row r="11041" spans="1:6" x14ac:dyDescent="0.25">
      <c r="A11041" s="56" t="s">
        <v>1052</v>
      </c>
      <c r="B11041" s="56" t="s">
        <v>5713</v>
      </c>
      <c r="C11041" s="56" t="s">
        <v>280</v>
      </c>
      <c r="D11041" s="57" t="s">
        <v>5770</v>
      </c>
      <c r="E11041" s="72" t="s">
        <v>5744</v>
      </c>
      <c r="F11041" s="56" t="s">
        <v>5713</v>
      </c>
    </row>
    <row r="11042" spans="1:6" x14ac:dyDescent="0.25">
      <c r="A11042" s="56" t="s">
        <v>1053</v>
      </c>
      <c r="B11042" s="56" t="s">
        <v>5713</v>
      </c>
      <c r="C11042" s="56" t="s">
        <v>280</v>
      </c>
      <c r="D11042" s="57" t="s">
        <v>5770</v>
      </c>
      <c r="E11042" s="72" t="s">
        <v>5744</v>
      </c>
      <c r="F11042" s="56" t="s">
        <v>5713</v>
      </c>
    </row>
    <row r="11043" spans="1:6" x14ac:dyDescent="0.25">
      <c r="A11043" s="56" t="s">
        <v>1095</v>
      </c>
      <c r="B11043" s="56" t="s">
        <v>5713</v>
      </c>
      <c r="C11043" s="56" t="s">
        <v>280</v>
      </c>
      <c r="D11043" s="57" t="s">
        <v>5770</v>
      </c>
      <c r="E11043" s="72" t="s">
        <v>5744</v>
      </c>
      <c r="F11043" s="56" t="s">
        <v>5713</v>
      </c>
    </row>
    <row r="11044" spans="1:6" x14ac:dyDescent="0.25">
      <c r="A11044" s="56" t="s">
        <v>1054</v>
      </c>
      <c r="B11044" s="56" t="s">
        <v>5713</v>
      </c>
      <c r="C11044" s="56" t="s">
        <v>280</v>
      </c>
      <c r="D11044" s="57" t="s">
        <v>5770</v>
      </c>
      <c r="E11044" s="72" t="s">
        <v>5744</v>
      </c>
      <c r="F11044" s="56" t="s">
        <v>5713</v>
      </c>
    </row>
    <row r="11045" spans="1:6" x14ac:dyDescent="0.25">
      <c r="A11045" s="56" t="s">
        <v>4927</v>
      </c>
      <c r="B11045" s="56" t="s">
        <v>5713</v>
      </c>
      <c r="C11045" s="56" t="s">
        <v>280</v>
      </c>
      <c r="D11045" s="57" t="s">
        <v>5770</v>
      </c>
      <c r="E11045" s="72" t="s">
        <v>5744</v>
      </c>
      <c r="F11045" s="56" t="s">
        <v>5713</v>
      </c>
    </row>
    <row r="11046" spans="1:6" x14ac:dyDescent="0.25">
      <c r="A11046" s="56" t="s">
        <v>5015</v>
      </c>
      <c r="B11046" s="56" t="s">
        <v>5713</v>
      </c>
      <c r="C11046" s="56" t="s">
        <v>280</v>
      </c>
      <c r="D11046" s="57" t="s">
        <v>5770</v>
      </c>
      <c r="E11046" s="72" t="s">
        <v>5744</v>
      </c>
      <c r="F11046" s="56" t="s">
        <v>5713</v>
      </c>
    </row>
    <row r="11047" spans="1:6" x14ac:dyDescent="0.25">
      <c r="A11047" s="56" t="s">
        <v>1096</v>
      </c>
      <c r="B11047" s="56" t="s">
        <v>5713</v>
      </c>
      <c r="C11047" s="56" t="s">
        <v>280</v>
      </c>
      <c r="D11047" s="57" t="s">
        <v>5770</v>
      </c>
      <c r="E11047" s="72" t="s">
        <v>5744</v>
      </c>
      <c r="F11047" s="56" t="s">
        <v>5713</v>
      </c>
    </row>
    <row r="11048" spans="1:6" x14ac:dyDescent="0.25">
      <c r="A11048" s="56" t="s">
        <v>4973</v>
      </c>
      <c r="B11048" s="56" t="s">
        <v>5713</v>
      </c>
      <c r="C11048" s="56" t="s">
        <v>280</v>
      </c>
      <c r="D11048" s="57" t="s">
        <v>5770</v>
      </c>
      <c r="E11048" s="72" t="s">
        <v>5744</v>
      </c>
      <c r="F11048" s="56" t="s">
        <v>5713</v>
      </c>
    </row>
    <row r="11049" spans="1:6" x14ac:dyDescent="0.25">
      <c r="A11049" s="56" t="s">
        <v>1098</v>
      </c>
      <c r="B11049" s="56" t="s">
        <v>5713</v>
      </c>
      <c r="C11049" s="56" t="s">
        <v>280</v>
      </c>
      <c r="D11049" s="57" t="s">
        <v>5770</v>
      </c>
      <c r="E11049" s="72" t="s">
        <v>5744</v>
      </c>
      <c r="F11049" s="56" t="s">
        <v>5713</v>
      </c>
    </row>
    <row r="11050" spans="1:6" x14ac:dyDescent="0.25">
      <c r="A11050" s="56" t="s">
        <v>1056</v>
      </c>
      <c r="B11050" s="56" t="s">
        <v>5713</v>
      </c>
      <c r="C11050" s="56" t="s">
        <v>280</v>
      </c>
      <c r="D11050" s="57" t="s">
        <v>5770</v>
      </c>
      <c r="E11050" s="72" t="s">
        <v>5744</v>
      </c>
      <c r="F11050" s="56" t="s">
        <v>5713</v>
      </c>
    </row>
    <row r="11051" spans="1:6" x14ac:dyDescent="0.25">
      <c r="A11051" s="56" t="s">
        <v>4974</v>
      </c>
      <c r="B11051" s="56" t="s">
        <v>5713</v>
      </c>
      <c r="C11051" s="56" t="s">
        <v>280</v>
      </c>
      <c r="D11051" s="57" t="s">
        <v>5770</v>
      </c>
      <c r="E11051" s="72" t="s">
        <v>5744</v>
      </c>
      <c r="F11051" s="56" t="s">
        <v>5713</v>
      </c>
    </row>
    <row r="11052" spans="1:6" x14ac:dyDescent="0.25">
      <c r="A11052" s="56" t="s">
        <v>2885</v>
      </c>
      <c r="B11052" s="56" t="s">
        <v>5714</v>
      </c>
      <c r="C11052" s="56" t="s">
        <v>424</v>
      </c>
      <c r="D11052" s="57" t="s">
        <v>5770</v>
      </c>
      <c r="E11052" s="72" t="s">
        <v>5744</v>
      </c>
      <c r="F11052" s="56" t="s">
        <v>5714</v>
      </c>
    </row>
    <row r="11053" spans="1:6" x14ac:dyDescent="0.25">
      <c r="A11053" s="56" t="s">
        <v>1021</v>
      </c>
      <c r="B11053" s="56" t="s">
        <v>5714</v>
      </c>
      <c r="C11053" s="56" t="s">
        <v>424</v>
      </c>
      <c r="D11053" s="57" t="s">
        <v>5770</v>
      </c>
      <c r="E11053" s="72" t="s">
        <v>5744</v>
      </c>
      <c r="F11053" s="56" t="s">
        <v>5714</v>
      </c>
    </row>
    <row r="11054" spans="1:6" x14ac:dyDescent="0.25">
      <c r="A11054" s="56" t="s">
        <v>4929</v>
      </c>
      <c r="B11054" s="56" t="s">
        <v>5714</v>
      </c>
      <c r="C11054" s="56" t="s">
        <v>424</v>
      </c>
      <c r="D11054" s="57" t="s">
        <v>5770</v>
      </c>
      <c r="E11054" s="72" t="s">
        <v>5744</v>
      </c>
      <c r="F11054" s="56" t="s">
        <v>5714</v>
      </c>
    </row>
    <row r="11055" spans="1:6" x14ac:dyDescent="0.25">
      <c r="A11055" s="56" t="s">
        <v>1025</v>
      </c>
      <c r="B11055" s="56" t="s">
        <v>5714</v>
      </c>
      <c r="C11055" s="56" t="s">
        <v>424</v>
      </c>
      <c r="D11055" s="57" t="s">
        <v>5770</v>
      </c>
      <c r="E11055" s="72" t="s">
        <v>5744</v>
      </c>
      <c r="F11055" s="56" t="s">
        <v>5714</v>
      </c>
    </row>
    <row r="11056" spans="1:6" x14ac:dyDescent="0.25">
      <c r="A11056" s="56" t="s">
        <v>5013</v>
      </c>
      <c r="B11056" s="56" t="s">
        <v>5714</v>
      </c>
      <c r="C11056" s="56" t="s">
        <v>424</v>
      </c>
      <c r="D11056" s="57" t="s">
        <v>5770</v>
      </c>
      <c r="E11056" s="72" t="s">
        <v>5744</v>
      </c>
      <c r="F11056" s="56" t="s">
        <v>5714</v>
      </c>
    </row>
    <row r="11057" spans="1:6" x14ac:dyDescent="0.25">
      <c r="A11057" s="56" t="s">
        <v>4501</v>
      </c>
      <c r="B11057" s="56" t="s">
        <v>5714</v>
      </c>
      <c r="C11057" s="56" t="s">
        <v>424</v>
      </c>
      <c r="D11057" s="57" t="s">
        <v>5770</v>
      </c>
      <c r="E11057" s="72" t="s">
        <v>5744</v>
      </c>
      <c r="F11057" s="56" t="s">
        <v>5714</v>
      </c>
    </row>
    <row r="11058" spans="1:6" x14ac:dyDescent="0.25">
      <c r="A11058" s="56" t="s">
        <v>1030</v>
      </c>
      <c r="B11058" s="56" t="s">
        <v>5714</v>
      </c>
      <c r="C11058" s="56" t="s">
        <v>424</v>
      </c>
      <c r="D11058" s="57" t="s">
        <v>5770</v>
      </c>
      <c r="E11058" s="72" t="s">
        <v>5744</v>
      </c>
      <c r="F11058" s="56" t="s">
        <v>5714</v>
      </c>
    </row>
    <row r="11059" spans="1:6" x14ac:dyDescent="0.25">
      <c r="A11059" s="56" t="s">
        <v>1059</v>
      </c>
      <c r="B11059" s="56" t="s">
        <v>5714</v>
      </c>
      <c r="C11059" s="56" t="s">
        <v>424</v>
      </c>
      <c r="D11059" s="57" t="s">
        <v>5770</v>
      </c>
      <c r="E11059" s="72" t="s">
        <v>5744</v>
      </c>
      <c r="F11059" s="56" t="s">
        <v>5714</v>
      </c>
    </row>
    <row r="11060" spans="1:6" x14ac:dyDescent="0.25">
      <c r="A11060" s="56" t="s">
        <v>1062</v>
      </c>
      <c r="B11060" s="56" t="s">
        <v>5714</v>
      </c>
      <c r="C11060" s="56" t="s">
        <v>424</v>
      </c>
      <c r="D11060" s="57" t="s">
        <v>5770</v>
      </c>
      <c r="E11060" s="72" t="s">
        <v>5744</v>
      </c>
      <c r="F11060" s="56" t="s">
        <v>5714</v>
      </c>
    </row>
    <row r="11061" spans="1:6" x14ac:dyDescent="0.25">
      <c r="A11061" s="56" t="s">
        <v>288</v>
      </c>
      <c r="B11061" s="56" t="s">
        <v>5714</v>
      </c>
      <c r="C11061" s="56" t="s">
        <v>424</v>
      </c>
      <c r="D11061" s="57" t="s">
        <v>5770</v>
      </c>
      <c r="E11061" s="72" t="s">
        <v>5744</v>
      </c>
      <c r="F11061" s="56" t="s">
        <v>5714</v>
      </c>
    </row>
    <row r="11062" spans="1:6" x14ac:dyDescent="0.25">
      <c r="A11062" s="56" t="s">
        <v>1033</v>
      </c>
      <c r="B11062" s="56" t="s">
        <v>5714</v>
      </c>
      <c r="C11062" s="56" t="s">
        <v>424</v>
      </c>
      <c r="D11062" s="57" t="s">
        <v>5770</v>
      </c>
      <c r="E11062" s="72" t="s">
        <v>5744</v>
      </c>
      <c r="F11062" s="56" t="s">
        <v>5714</v>
      </c>
    </row>
    <row r="11063" spans="1:6" x14ac:dyDescent="0.25">
      <c r="A11063" s="56" t="s">
        <v>577</v>
      </c>
      <c r="B11063" s="56" t="s">
        <v>5714</v>
      </c>
      <c r="C11063" s="56" t="s">
        <v>424</v>
      </c>
      <c r="D11063" s="57" t="s">
        <v>5770</v>
      </c>
      <c r="E11063" s="72" t="s">
        <v>5744</v>
      </c>
      <c r="F11063" s="56" t="s">
        <v>5714</v>
      </c>
    </row>
    <row r="11064" spans="1:6" x14ac:dyDescent="0.25">
      <c r="A11064" s="56" t="s">
        <v>4926</v>
      </c>
      <c r="B11064" s="56" t="s">
        <v>5714</v>
      </c>
      <c r="C11064" s="56" t="s">
        <v>424</v>
      </c>
      <c r="D11064" s="57" t="s">
        <v>5770</v>
      </c>
      <c r="E11064" s="72" t="s">
        <v>5744</v>
      </c>
      <c r="F11064" s="56" t="s">
        <v>5714</v>
      </c>
    </row>
    <row r="11065" spans="1:6" x14ac:dyDescent="0.25">
      <c r="A11065" s="56" t="s">
        <v>1065</v>
      </c>
      <c r="B11065" s="56" t="s">
        <v>5714</v>
      </c>
      <c r="C11065" s="56" t="s">
        <v>424</v>
      </c>
      <c r="D11065" s="57" t="s">
        <v>5770</v>
      </c>
      <c r="E11065" s="72" t="s">
        <v>5744</v>
      </c>
      <c r="F11065" s="56" t="s">
        <v>5714</v>
      </c>
    </row>
    <row r="11066" spans="1:6" x14ac:dyDescent="0.25">
      <c r="A11066" s="56" t="s">
        <v>1034</v>
      </c>
      <c r="B11066" s="56" t="s">
        <v>5714</v>
      </c>
      <c r="C11066" s="56" t="s">
        <v>424</v>
      </c>
      <c r="D11066" s="57" t="s">
        <v>5770</v>
      </c>
      <c r="E11066" s="72" t="s">
        <v>5744</v>
      </c>
      <c r="F11066" s="56" t="s">
        <v>5714</v>
      </c>
    </row>
    <row r="11067" spans="1:6" x14ac:dyDescent="0.25">
      <c r="A11067" s="56" t="s">
        <v>219</v>
      </c>
      <c r="B11067" s="56" t="s">
        <v>5714</v>
      </c>
      <c r="C11067" s="56" t="s">
        <v>424</v>
      </c>
      <c r="D11067" s="57" t="s">
        <v>5770</v>
      </c>
      <c r="E11067" s="72" t="s">
        <v>5744</v>
      </c>
      <c r="F11067" s="56" t="s">
        <v>5714</v>
      </c>
    </row>
    <row r="11068" spans="1:6" x14ac:dyDescent="0.25">
      <c r="A11068" s="56" t="s">
        <v>4287</v>
      </c>
      <c r="B11068" s="56" t="s">
        <v>5714</v>
      </c>
      <c r="C11068" s="56" t="s">
        <v>424</v>
      </c>
      <c r="D11068" s="57" t="s">
        <v>5770</v>
      </c>
      <c r="E11068" s="72" t="s">
        <v>5744</v>
      </c>
      <c r="F11068" s="56" t="s">
        <v>5714</v>
      </c>
    </row>
    <row r="11069" spans="1:6" x14ac:dyDescent="0.25">
      <c r="A11069" s="56" t="s">
        <v>1105</v>
      </c>
      <c r="B11069" s="56" t="s">
        <v>5714</v>
      </c>
      <c r="C11069" s="56" t="s">
        <v>424</v>
      </c>
      <c r="D11069" s="57" t="s">
        <v>5770</v>
      </c>
      <c r="E11069" s="72" t="s">
        <v>5744</v>
      </c>
      <c r="F11069" s="56" t="s">
        <v>5714</v>
      </c>
    </row>
    <row r="11070" spans="1:6" x14ac:dyDescent="0.25">
      <c r="A11070" s="56" t="s">
        <v>364</v>
      </c>
      <c r="B11070" s="56" t="s">
        <v>5714</v>
      </c>
      <c r="C11070" s="56" t="s">
        <v>424</v>
      </c>
      <c r="D11070" s="57" t="s">
        <v>5770</v>
      </c>
      <c r="E11070" s="72" t="s">
        <v>5744</v>
      </c>
      <c r="F11070" s="56" t="s">
        <v>5714</v>
      </c>
    </row>
    <row r="11071" spans="1:6" x14ac:dyDescent="0.25">
      <c r="A11071" s="56" t="s">
        <v>1070</v>
      </c>
      <c r="B11071" s="56" t="s">
        <v>5714</v>
      </c>
      <c r="C11071" s="56" t="s">
        <v>424</v>
      </c>
      <c r="D11071" s="57" t="s">
        <v>5770</v>
      </c>
      <c r="E11071" s="72" t="s">
        <v>5744</v>
      </c>
      <c r="F11071" s="56" t="s">
        <v>5714</v>
      </c>
    </row>
    <row r="11072" spans="1:6" x14ac:dyDescent="0.25">
      <c r="A11072" s="56" t="s">
        <v>1073</v>
      </c>
      <c r="B11072" s="56" t="s">
        <v>5714</v>
      </c>
      <c r="C11072" s="56" t="s">
        <v>424</v>
      </c>
      <c r="D11072" s="57" t="s">
        <v>5770</v>
      </c>
      <c r="E11072" s="72" t="s">
        <v>5744</v>
      </c>
      <c r="F11072" s="56" t="s">
        <v>5714</v>
      </c>
    </row>
    <row r="11073" spans="1:6" x14ac:dyDescent="0.25">
      <c r="A11073" s="56" t="s">
        <v>4847</v>
      </c>
      <c r="B11073" s="56" t="s">
        <v>5714</v>
      </c>
      <c r="C11073" s="56" t="s">
        <v>424</v>
      </c>
      <c r="D11073" s="57" t="s">
        <v>5770</v>
      </c>
      <c r="E11073" s="72" t="s">
        <v>5744</v>
      </c>
      <c r="F11073" s="56" t="s">
        <v>5714</v>
      </c>
    </row>
    <row r="11074" spans="1:6" x14ac:dyDescent="0.25">
      <c r="A11074" s="56" t="s">
        <v>1075</v>
      </c>
      <c r="B11074" s="56" t="s">
        <v>5714</v>
      </c>
      <c r="C11074" s="56" t="s">
        <v>424</v>
      </c>
      <c r="D11074" s="57" t="s">
        <v>5770</v>
      </c>
      <c r="E11074" s="72" t="s">
        <v>5744</v>
      </c>
      <c r="F11074" s="56" t="s">
        <v>5714</v>
      </c>
    </row>
    <row r="11075" spans="1:6" x14ac:dyDescent="0.25">
      <c r="A11075" s="56" t="s">
        <v>1076</v>
      </c>
      <c r="B11075" s="56" t="s">
        <v>5714</v>
      </c>
      <c r="C11075" s="56" t="s">
        <v>424</v>
      </c>
      <c r="D11075" s="57" t="s">
        <v>5770</v>
      </c>
      <c r="E11075" s="72" t="s">
        <v>5744</v>
      </c>
      <c r="F11075" s="56" t="s">
        <v>5714</v>
      </c>
    </row>
    <row r="11076" spans="1:6" x14ac:dyDescent="0.25">
      <c r="A11076" s="56" t="s">
        <v>371</v>
      </c>
      <c r="B11076" s="56" t="s">
        <v>5714</v>
      </c>
      <c r="C11076" s="56" t="s">
        <v>393</v>
      </c>
      <c r="D11076" s="57" t="s">
        <v>5770</v>
      </c>
      <c r="E11076" s="72" t="s">
        <v>5744</v>
      </c>
      <c r="F11076" s="56" t="s">
        <v>5714</v>
      </c>
    </row>
    <row r="11077" spans="1:6" x14ac:dyDescent="0.25">
      <c r="A11077" s="56" t="s">
        <v>1108</v>
      </c>
      <c r="B11077" s="56" t="s">
        <v>5714</v>
      </c>
      <c r="C11077" s="56" t="s">
        <v>393</v>
      </c>
      <c r="D11077" s="57" t="s">
        <v>5770</v>
      </c>
      <c r="E11077" s="72" t="s">
        <v>5744</v>
      </c>
      <c r="F11077" s="56" t="s">
        <v>5714</v>
      </c>
    </row>
    <row r="11078" spans="1:6" x14ac:dyDescent="0.25">
      <c r="A11078" s="56" t="s">
        <v>1109</v>
      </c>
      <c r="B11078" s="56" t="s">
        <v>5714</v>
      </c>
      <c r="C11078" s="56" t="s">
        <v>393</v>
      </c>
      <c r="D11078" s="57" t="s">
        <v>5770</v>
      </c>
      <c r="E11078" s="72" t="s">
        <v>5744</v>
      </c>
      <c r="F11078" s="56" t="s">
        <v>5714</v>
      </c>
    </row>
    <row r="11079" spans="1:6" x14ac:dyDescent="0.25">
      <c r="A11079" s="56" t="s">
        <v>1040</v>
      </c>
      <c r="B11079" s="56" t="s">
        <v>5714</v>
      </c>
      <c r="C11079" s="56" t="s">
        <v>393</v>
      </c>
      <c r="D11079" s="57" t="s">
        <v>5770</v>
      </c>
      <c r="E11079" s="72" t="s">
        <v>5744</v>
      </c>
      <c r="F11079" s="56" t="s">
        <v>5714</v>
      </c>
    </row>
    <row r="11080" spans="1:6" x14ac:dyDescent="0.25">
      <c r="A11080" s="56" t="s">
        <v>1113</v>
      </c>
      <c r="B11080" s="56" t="s">
        <v>5714</v>
      </c>
      <c r="C11080" s="56" t="s">
        <v>393</v>
      </c>
      <c r="D11080" s="57" t="s">
        <v>5770</v>
      </c>
      <c r="E11080" s="72" t="s">
        <v>5744</v>
      </c>
      <c r="F11080" s="56" t="s">
        <v>5714</v>
      </c>
    </row>
    <row r="11081" spans="1:6" x14ac:dyDescent="0.25">
      <c r="A11081" s="56" t="s">
        <v>1080</v>
      </c>
      <c r="B11081" s="56" t="s">
        <v>5714</v>
      </c>
      <c r="C11081" s="56" t="s">
        <v>393</v>
      </c>
      <c r="D11081" s="57" t="s">
        <v>5770</v>
      </c>
      <c r="E11081" s="72" t="s">
        <v>5744</v>
      </c>
      <c r="F11081" s="56" t="s">
        <v>5714</v>
      </c>
    </row>
    <row r="11082" spans="1:6" x14ac:dyDescent="0.25">
      <c r="A11082" s="56" t="s">
        <v>1114</v>
      </c>
      <c r="B11082" s="56" t="s">
        <v>5714</v>
      </c>
      <c r="C11082" s="56" t="s">
        <v>393</v>
      </c>
      <c r="D11082" s="57" t="s">
        <v>5770</v>
      </c>
      <c r="E11082" s="72" t="s">
        <v>5744</v>
      </c>
      <c r="F11082" s="56" t="s">
        <v>5714</v>
      </c>
    </row>
    <row r="11083" spans="1:6" x14ac:dyDescent="0.25">
      <c r="A11083" s="56" t="s">
        <v>4742</v>
      </c>
      <c r="B11083" s="56" t="s">
        <v>5714</v>
      </c>
      <c r="C11083" s="56" t="s">
        <v>393</v>
      </c>
      <c r="D11083" s="57" t="s">
        <v>5770</v>
      </c>
      <c r="E11083" s="72" t="s">
        <v>5744</v>
      </c>
      <c r="F11083" s="56" t="s">
        <v>5714</v>
      </c>
    </row>
    <row r="11084" spans="1:6" x14ac:dyDescent="0.25">
      <c r="A11084" s="56" t="s">
        <v>4971</v>
      </c>
      <c r="B11084" s="56" t="s">
        <v>5714</v>
      </c>
      <c r="C11084" s="56" t="s">
        <v>393</v>
      </c>
      <c r="D11084" s="57" t="s">
        <v>5770</v>
      </c>
      <c r="E11084" s="72" t="s">
        <v>5744</v>
      </c>
      <c r="F11084" s="56" t="s">
        <v>5714</v>
      </c>
    </row>
    <row r="11085" spans="1:6" x14ac:dyDescent="0.25">
      <c r="A11085" s="56" t="s">
        <v>1116</v>
      </c>
      <c r="B11085" s="56" t="s">
        <v>5714</v>
      </c>
      <c r="C11085" s="56" t="s">
        <v>393</v>
      </c>
      <c r="D11085" s="57" t="s">
        <v>5770</v>
      </c>
      <c r="E11085" s="72" t="s">
        <v>5744</v>
      </c>
      <c r="F11085" s="56" t="s">
        <v>5714</v>
      </c>
    </row>
    <row r="11086" spans="1:6" x14ac:dyDescent="0.25">
      <c r="A11086" s="56" t="s">
        <v>1086</v>
      </c>
      <c r="B11086" s="56" t="s">
        <v>5714</v>
      </c>
      <c r="C11086" s="56" t="s">
        <v>393</v>
      </c>
      <c r="D11086" s="57" t="s">
        <v>5770</v>
      </c>
      <c r="E11086" s="72" t="s">
        <v>5744</v>
      </c>
      <c r="F11086" s="56" t="s">
        <v>5714</v>
      </c>
    </row>
    <row r="11087" spans="1:6" x14ac:dyDescent="0.25">
      <c r="A11087" s="56" t="s">
        <v>1088</v>
      </c>
      <c r="B11087" s="56" t="s">
        <v>5714</v>
      </c>
      <c r="C11087" s="56" t="s">
        <v>393</v>
      </c>
      <c r="D11087" s="57" t="s">
        <v>5770</v>
      </c>
      <c r="E11087" s="72" t="s">
        <v>5744</v>
      </c>
      <c r="F11087" s="56" t="s">
        <v>5714</v>
      </c>
    </row>
    <row r="11088" spans="1:6" x14ac:dyDescent="0.25">
      <c r="A11088" s="56" t="s">
        <v>1090</v>
      </c>
      <c r="B11088" s="56" t="s">
        <v>5714</v>
      </c>
      <c r="C11088" s="56" t="s">
        <v>393</v>
      </c>
      <c r="D11088" s="57" t="s">
        <v>5770</v>
      </c>
      <c r="E11088" s="72" t="s">
        <v>5744</v>
      </c>
      <c r="F11088" s="56" t="s">
        <v>5714</v>
      </c>
    </row>
    <row r="11089" spans="1:6" x14ac:dyDescent="0.25">
      <c r="A11089" s="56" t="s">
        <v>1118</v>
      </c>
      <c r="B11089" s="56" t="s">
        <v>5714</v>
      </c>
      <c r="C11089" s="56" t="s">
        <v>393</v>
      </c>
      <c r="D11089" s="57" t="s">
        <v>5770</v>
      </c>
      <c r="E11089" s="72" t="s">
        <v>5744</v>
      </c>
      <c r="F11089" s="56" t="s">
        <v>5714</v>
      </c>
    </row>
    <row r="11090" spans="1:6" x14ac:dyDescent="0.25">
      <c r="A11090" s="56" t="s">
        <v>4972</v>
      </c>
      <c r="B11090" s="56" t="s">
        <v>5714</v>
      </c>
      <c r="C11090" s="56" t="s">
        <v>393</v>
      </c>
      <c r="D11090" s="57" t="s">
        <v>5770</v>
      </c>
      <c r="E11090" s="72" t="s">
        <v>5744</v>
      </c>
      <c r="F11090" s="56" t="s">
        <v>5714</v>
      </c>
    </row>
    <row r="11091" spans="1:6" x14ac:dyDescent="0.25">
      <c r="A11091" s="56" t="s">
        <v>1050</v>
      </c>
      <c r="B11091" s="56" t="s">
        <v>5714</v>
      </c>
      <c r="C11091" s="56" t="s">
        <v>393</v>
      </c>
      <c r="D11091" s="57" t="s">
        <v>5770</v>
      </c>
      <c r="E11091" s="72" t="s">
        <v>5744</v>
      </c>
      <c r="F11091" s="56" t="s">
        <v>5714</v>
      </c>
    </row>
    <row r="11092" spans="1:6" x14ac:dyDescent="0.25">
      <c r="A11092" s="56" t="s">
        <v>1093</v>
      </c>
      <c r="B11092" s="56" t="s">
        <v>5714</v>
      </c>
      <c r="C11092" s="56" t="s">
        <v>393</v>
      </c>
      <c r="D11092" s="57" t="s">
        <v>5770</v>
      </c>
      <c r="E11092" s="72" t="s">
        <v>5744</v>
      </c>
      <c r="F11092" s="56" t="s">
        <v>5714</v>
      </c>
    </row>
    <row r="11093" spans="1:6" x14ac:dyDescent="0.25">
      <c r="A11093" s="56" t="s">
        <v>1121</v>
      </c>
      <c r="B11093" s="56" t="s">
        <v>5714</v>
      </c>
      <c r="C11093" s="56" t="s">
        <v>393</v>
      </c>
      <c r="D11093" s="57" t="s">
        <v>5770</v>
      </c>
      <c r="E11093" s="72" t="s">
        <v>5744</v>
      </c>
      <c r="F11093" s="56" t="s">
        <v>5714</v>
      </c>
    </row>
    <row r="11094" spans="1:6" x14ac:dyDescent="0.25">
      <c r="A11094" s="56" t="s">
        <v>1735</v>
      </c>
      <c r="B11094" s="56" t="s">
        <v>5714</v>
      </c>
      <c r="C11094" s="56" t="s">
        <v>393</v>
      </c>
      <c r="D11094" s="57" t="s">
        <v>5770</v>
      </c>
      <c r="E11094" s="72" t="s">
        <v>5744</v>
      </c>
      <c r="F11094" s="56" t="s">
        <v>5714</v>
      </c>
    </row>
    <row r="11095" spans="1:6" x14ac:dyDescent="0.25">
      <c r="A11095" s="56" t="s">
        <v>4505</v>
      </c>
      <c r="B11095" s="56" t="s">
        <v>5714</v>
      </c>
      <c r="C11095" s="56" t="s">
        <v>393</v>
      </c>
      <c r="D11095" s="57" t="s">
        <v>5770</v>
      </c>
      <c r="E11095" s="72" t="s">
        <v>5744</v>
      </c>
      <c r="F11095" s="56" t="s">
        <v>5714</v>
      </c>
    </row>
    <row r="11096" spans="1:6" x14ac:dyDescent="0.25">
      <c r="A11096" s="56" t="s">
        <v>1055</v>
      </c>
      <c r="B11096" s="56" t="s">
        <v>5714</v>
      </c>
      <c r="C11096" s="56" t="s">
        <v>393</v>
      </c>
      <c r="D11096" s="57" t="s">
        <v>5770</v>
      </c>
      <c r="E11096" s="72" t="s">
        <v>5744</v>
      </c>
      <c r="F11096" s="56" t="s">
        <v>5714</v>
      </c>
    </row>
    <row r="11097" spans="1:6" x14ac:dyDescent="0.25">
      <c r="A11097" s="56" t="s">
        <v>1097</v>
      </c>
      <c r="B11097" s="56" t="s">
        <v>5714</v>
      </c>
      <c r="C11097" s="56" t="s">
        <v>393</v>
      </c>
      <c r="D11097" s="57" t="s">
        <v>5770</v>
      </c>
      <c r="E11097" s="72" t="s">
        <v>5744</v>
      </c>
      <c r="F11097" s="56" t="s">
        <v>5714</v>
      </c>
    </row>
    <row r="11098" spans="1:6" x14ac:dyDescent="0.25">
      <c r="A11098" s="56" t="s">
        <v>1126</v>
      </c>
      <c r="B11098" s="56" t="s">
        <v>5714</v>
      </c>
      <c r="C11098" s="56" t="s">
        <v>393</v>
      </c>
      <c r="D11098" s="57" t="s">
        <v>5770</v>
      </c>
      <c r="E11098" s="72" t="s">
        <v>5744</v>
      </c>
      <c r="F11098" s="56" t="s">
        <v>5714</v>
      </c>
    </row>
    <row r="11099" spans="1:6" x14ac:dyDescent="0.25">
      <c r="A11099" s="56" t="s">
        <v>4203</v>
      </c>
      <c r="B11099" s="56" t="s">
        <v>2134</v>
      </c>
      <c r="C11099" s="56" t="s">
        <v>5788</v>
      </c>
      <c r="D11099" s="57" t="s">
        <v>5767</v>
      </c>
      <c r="E11099" s="72" t="s">
        <v>5762</v>
      </c>
      <c r="F11099" s="56" t="s">
        <v>2134</v>
      </c>
    </row>
    <row r="11100" spans="1:6" x14ac:dyDescent="0.25">
      <c r="A11100" s="56" t="s">
        <v>5168</v>
      </c>
      <c r="B11100" s="56" t="s">
        <v>2134</v>
      </c>
      <c r="C11100" s="56" t="s">
        <v>5788</v>
      </c>
      <c r="D11100" s="57" t="s">
        <v>5767</v>
      </c>
      <c r="E11100" s="72" t="s">
        <v>5762</v>
      </c>
      <c r="F11100" s="56" t="s">
        <v>2134</v>
      </c>
    </row>
    <row r="11101" spans="1:6" x14ac:dyDescent="0.25">
      <c r="A11101" s="56" t="s">
        <v>4207</v>
      </c>
      <c r="B11101" s="56" t="s">
        <v>2134</v>
      </c>
      <c r="C11101" s="56" t="s">
        <v>5788</v>
      </c>
      <c r="D11101" s="57" t="s">
        <v>5767</v>
      </c>
      <c r="E11101" s="72" t="s">
        <v>5762</v>
      </c>
      <c r="F11101" s="56" t="s">
        <v>2134</v>
      </c>
    </row>
    <row r="11102" spans="1:6" x14ac:dyDescent="0.25">
      <c r="A11102" s="56" t="s">
        <v>4219</v>
      </c>
      <c r="B11102" s="56" t="s">
        <v>2134</v>
      </c>
      <c r="C11102" s="56" t="s">
        <v>5788</v>
      </c>
      <c r="D11102" s="57" t="s">
        <v>5767</v>
      </c>
      <c r="E11102" s="72" t="s">
        <v>5762</v>
      </c>
      <c r="F11102" s="56" t="s">
        <v>2134</v>
      </c>
    </row>
    <row r="11103" spans="1:6" x14ac:dyDescent="0.25">
      <c r="A11103" s="56" t="s">
        <v>4747</v>
      </c>
      <c r="B11103" s="56" t="s">
        <v>2134</v>
      </c>
      <c r="C11103" s="56" t="s">
        <v>5788</v>
      </c>
      <c r="D11103" s="57" t="s">
        <v>5767</v>
      </c>
      <c r="E11103" s="72" t="s">
        <v>5762</v>
      </c>
      <c r="F11103" s="56" t="s">
        <v>2134</v>
      </c>
    </row>
    <row r="11104" spans="1:6" x14ac:dyDescent="0.25">
      <c r="A11104" s="56" t="s">
        <v>4815</v>
      </c>
      <c r="B11104" s="56" t="s">
        <v>2134</v>
      </c>
      <c r="C11104" s="56" t="s">
        <v>5788</v>
      </c>
      <c r="D11104" s="57" t="s">
        <v>5767</v>
      </c>
      <c r="E11104" s="72" t="s">
        <v>5762</v>
      </c>
      <c r="F11104" s="56" t="s">
        <v>2134</v>
      </c>
    </row>
    <row r="11105" spans="1:6" x14ac:dyDescent="0.25">
      <c r="A11105" s="56" t="s">
        <v>3166</v>
      </c>
      <c r="B11105" s="56" t="s">
        <v>2134</v>
      </c>
      <c r="C11105" s="56" t="s">
        <v>5788</v>
      </c>
      <c r="D11105" s="57" t="s">
        <v>5767</v>
      </c>
      <c r="E11105" s="72" t="s">
        <v>5762</v>
      </c>
      <c r="F11105" s="56" t="s">
        <v>2134</v>
      </c>
    </row>
    <row r="11106" spans="1:6" x14ac:dyDescent="0.25">
      <c r="A11106" s="56" t="s">
        <v>5085</v>
      </c>
      <c r="B11106" s="56" t="s">
        <v>2134</v>
      </c>
      <c r="C11106" s="56" t="s">
        <v>5788</v>
      </c>
      <c r="D11106" s="57" t="s">
        <v>5767</v>
      </c>
      <c r="E11106" s="72" t="s">
        <v>5762</v>
      </c>
      <c r="F11106" s="56" t="s">
        <v>2134</v>
      </c>
    </row>
    <row r="11107" spans="1:6" x14ac:dyDescent="0.25">
      <c r="A11107" s="56" t="s">
        <v>3485</v>
      </c>
      <c r="B11107" s="56" t="s">
        <v>2134</v>
      </c>
      <c r="C11107" s="56" t="s">
        <v>5788</v>
      </c>
      <c r="D11107" s="57" t="s">
        <v>5767</v>
      </c>
      <c r="E11107" s="72" t="s">
        <v>5762</v>
      </c>
      <c r="F11107" s="56" t="s">
        <v>2134</v>
      </c>
    </row>
    <row r="11108" spans="1:6" x14ac:dyDescent="0.25">
      <c r="A11108" s="56" t="s">
        <v>4194</v>
      </c>
      <c r="B11108" s="56" t="s">
        <v>2134</v>
      </c>
      <c r="C11108" s="56" t="s">
        <v>5788</v>
      </c>
      <c r="D11108" s="57" t="s">
        <v>5767</v>
      </c>
      <c r="E11108" s="72" t="s">
        <v>5762</v>
      </c>
      <c r="F11108" s="56" t="s">
        <v>2134</v>
      </c>
    </row>
    <row r="11109" spans="1:6" x14ac:dyDescent="0.25">
      <c r="A11109" s="56" t="s">
        <v>3782</v>
      </c>
      <c r="B11109" s="56" t="s">
        <v>2134</v>
      </c>
      <c r="C11109" s="56" t="s">
        <v>5788</v>
      </c>
      <c r="D11109" s="57" t="s">
        <v>5767</v>
      </c>
      <c r="E11109" s="72" t="s">
        <v>5762</v>
      </c>
      <c r="F11109" s="56" t="s">
        <v>2134</v>
      </c>
    </row>
    <row r="11110" spans="1:6" x14ac:dyDescent="0.25">
      <c r="A11110" s="56" t="s">
        <v>5043</v>
      </c>
      <c r="B11110" s="56" t="s">
        <v>2134</v>
      </c>
      <c r="C11110" s="56" t="s">
        <v>5788</v>
      </c>
      <c r="D11110" s="57" t="s">
        <v>5767</v>
      </c>
      <c r="E11110" s="72" t="s">
        <v>5762</v>
      </c>
      <c r="F11110" s="56" t="s">
        <v>2134</v>
      </c>
    </row>
    <row r="11111" spans="1:6" x14ac:dyDescent="0.25">
      <c r="A11111" s="56" t="s">
        <v>4211</v>
      </c>
      <c r="B11111" s="56" t="s">
        <v>2134</v>
      </c>
      <c r="C11111" s="56" t="s">
        <v>5788</v>
      </c>
      <c r="D11111" s="57" t="s">
        <v>5767</v>
      </c>
      <c r="E11111" s="72" t="s">
        <v>5762</v>
      </c>
      <c r="F11111" s="56" t="s">
        <v>2134</v>
      </c>
    </row>
    <row r="11112" spans="1:6" x14ac:dyDescent="0.25">
      <c r="A11112" s="56" t="s">
        <v>4321</v>
      </c>
      <c r="B11112" s="56" t="s">
        <v>2134</v>
      </c>
      <c r="C11112" s="56" t="s">
        <v>5788</v>
      </c>
      <c r="D11112" s="57" t="s">
        <v>5767</v>
      </c>
      <c r="E11112" s="72" t="s">
        <v>5762</v>
      </c>
      <c r="F11112" s="56" t="s">
        <v>2134</v>
      </c>
    </row>
    <row r="11113" spans="1:6" x14ac:dyDescent="0.25">
      <c r="A11113" s="56" t="s">
        <v>3489</v>
      </c>
      <c r="B11113" s="56" t="s">
        <v>2134</v>
      </c>
      <c r="C11113" s="56" t="s">
        <v>5788</v>
      </c>
      <c r="D11113" s="57" t="s">
        <v>5767</v>
      </c>
      <c r="E11113" s="72" t="s">
        <v>5762</v>
      </c>
      <c r="F11113" s="56" t="s">
        <v>2134</v>
      </c>
    </row>
    <row r="11114" spans="1:6" x14ac:dyDescent="0.25">
      <c r="A11114" s="56" t="s">
        <v>5160</v>
      </c>
      <c r="B11114" s="56" t="s">
        <v>2134</v>
      </c>
      <c r="C11114" s="56" t="s">
        <v>5788</v>
      </c>
      <c r="D11114" s="57" t="s">
        <v>5767</v>
      </c>
      <c r="E11114" s="72" t="s">
        <v>5762</v>
      </c>
      <c r="F11114" s="56" t="s">
        <v>2134</v>
      </c>
    </row>
    <row r="11115" spans="1:6" x14ac:dyDescent="0.25">
      <c r="A11115" s="56" t="s">
        <v>5169</v>
      </c>
      <c r="B11115" s="56" t="s">
        <v>2134</v>
      </c>
      <c r="C11115" s="56" t="s">
        <v>5788</v>
      </c>
      <c r="D11115" s="57" t="s">
        <v>5767</v>
      </c>
      <c r="E11115" s="72" t="s">
        <v>5762</v>
      </c>
      <c r="F11115" s="56" t="s">
        <v>2134</v>
      </c>
    </row>
    <row r="11116" spans="1:6" x14ac:dyDescent="0.25">
      <c r="A11116" s="56" t="s">
        <v>3170</v>
      </c>
      <c r="B11116" s="56" t="s">
        <v>2134</v>
      </c>
      <c r="C11116" s="56" t="s">
        <v>5788</v>
      </c>
      <c r="D11116" s="57" t="s">
        <v>5767</v>
      </c>
      <c r="E11116" s="72" t="s">
        <v>5762</v>
      </c>
      <c r="F11116" s="56" t="s">
        <v>2134</v>
      </c>
    </row>
    <row r="11117" spans="1:6" x14ac:dyDescent="0.25">
      <c r="A11117" s="56" t="s">
        <v>4413</v>
      </c>
      <c r="B11117" s="56" t="s">
        <v>2134</v>
      </c>
      <c r="C11117" s="56" t="s">
        <v>5788</v>
      </c>
      <c r="D11117" s="57" t="s">
        <v>5767</v>
      </c>
      <c r="E11117" s="72" t="s">
        <v>5762</v>
      </c>
      <c r="F11117" s="56" t="s">
        <v>2134</v>
      </c>
    </row>
    <row r="11118" spans="1:6" x14ac:dyDescent="0.25">
      <c r="A11118" s="56" t="s">
        <v>3785</v>
      </c>
      <c r="B11118" s="56" t="s">
        <v>2134</v>
      </c>
      <c r="C11118" s="56" t="s">
        <v>5788</v>
      </c>
      <c r="D11118" s="57" t="s">
        <v>5767</v>
      </c>
      <c r="E11118" s="72" t="s">
        <v>5762</v>
      </c>
      <c r="F11118" s="56" t="s">
        <v>2134</v>
      </c>
    </row>
    <row r="11119" spans="1:6" x14ac:dyDescent="0.25">
      <c r="A11119" s="56" t="s">
        <v>2804</v>
      </c>
      <c r="B11119" s="56" t="s">
        <v>2134</v>
      </c>
      <c r="C11119" s="56" t="s">
        <v>5788</v>
      </c>
      <c r="D11119" s="57" t="s">
        <v>5767</v>
      </c>
      <c r="E11119" s="72" t="s">
        <v>5762</v>
      </c>
      <c r="F11119" s="56" t="s">
        <v>2134</v>
      </c>
    </row>
    <row r="11120" spans="1:6" x14ac:dyDescent="0.25">
      <c r="A11120" s="56" t="s">
        <v>3920</v>
      </c>
      <c r="B11120" s="56" t="s">
        <v>2134</v>
      </c>
      <c r="C11120" s="56" t="s">
        <v>5788</v>
      </c>
      <c r="D11120" s="57" t="s">
        <v>5767</v>
      </c>
      <c r="E11120" s="72" t="s">
        <v>5762</v>
      </c>
      <c r="F11120" s="56" t="s">
        <v>2134</v>
      </c>
    </row>
    <row r="11121" spans="1:6" x14ac:dyDescent="0.25">
      <c r="A11121" s="56" t="s">
        <v>4749</v>
      </c>
      <c r="B11121" s="56" t="s">
        <v>2134</v>
      </c>
      <c r="C11121" s="56" t="s">
        <v>5788</v>
      </c>
      <c r="D11121" s="57" t="s">
        <v>5767</v>
      </c>
      <c r="E11121" s="72" t="s">
        <v>5762</v>
      </c>
      <c r="F11121" s="56" t="s">
        <v>2134</v>
      </c>
    </row>
    <row r="11122" spans="1:6" x14ac:dyDescent="0.25">
      <c r="A11122" s="56" t="s">
        <v>4750</v>
      </c>
      <c r="B11122" s="56" t="s">
        <v>2134</v>
      </c>
      <c r="C11122" s="56" t="s">
        <v>5788</v>
      </c>
      <c r="D11122" s="57" t="s">
        <v>5767</v>
      </c>
      <c r="E11122" s="72" t="s">
        <v>5762</v>
      </c>
      <c r="F11122" s="56" t="s">
        <v>2134</v>
      </c>
    </row>
    <row r="11123" spans="1:6" x14ac:dyDescent="0.25">
      <c r="A11123" s="56" t="s">
        <v>5105</v>
      </c>
      <c r="B11123" s="56" t="s">
        <v>2134</v>
      </c>
      <c r="C11123" s="56" t="s">
        <v>5788</v>
      </c>
      <c r="D11123" s="57" t="s">
        <v>5767</v>
      </c>
      <c r="E11123" s="72" t="s">
        <v>5762</v>
      </c>
      <c r="F11123" s="56" t="s">
        <v>2134</v>
      </c>
    </row>
    <row r="11124" spans="1:6" x14ac:dyDescent="0.25">
      <c r="A11124" s="56" t="s">
        <v>4751</v>
      </c>
      <c r="B11124" s="56" t="s">
        <v>2134</v>
      </c>
      <c r="C11124" s="56" t="s">
        <v>5788</v>
      </c>
      <c r="D11124" s="57" t="s">
        <v>5767</v>
      </c>
      <c r="E11124" s="72" t="s">
        <v>5762</v>
      </c>
      <c r="F11124" s="56" t="s">
        <v>2134</v>
      </c>
    </row>
    <row r="11125" spans="1:6" x14ac:dyDescent="0.25">
      <c r="A11125" s="56" t="s">
        <v>4163</v>
      </c>
      <c r="B11125" s="56" t="s">
        <v>2134</v>
      </c>
      <c r="C11125" s="56" t="s">
        <v>5788</v>
      </c>
      <c r="D11125" s="57" t="s">
        <v>5767</v>
      </c>
      <c r="E11125" s="72" t="s">
        <v>5762</v>
      </c>
      <c r="F11125" s="56" t="s">
        <v>2134</v>
      </c>
    </row>
    <row r="11126" spans="1:6" x14ac:dyDescent="0.25">
      <c r="A11126" s="56" t="s">
        <v>2919</v>
      </c>
      <c r="B11126" s="56" t="s">
        <v>2134</v>
      </c>
      <c r="C11126" s="56" t="s">
        <v>5788</v>
      </c>
      <c r="D11126" s="57" t="s">
        <v>5767</v>
      </c>
      <c r="E11126" s="72" t="s">
        <v>5762</v>
      </c>
      <c r="F11126" s="56" t="s">
        <v>2134</v>
      </c>
    </row>
    <row r="11127" spans="1:6" x14ac:dyDescent="0.25">
      <c r="A11127" s="56" t="s">
        <v>4366</v>
      </c>
      <c r="B11127" s="56" t="s">
        <v>2134</v>
      </c>
      <c r="C11127" s="56" t="s">
        <v>5788</v>
      </c>
      <c r="D11127" s="57" t="s">
        <v>5767</v>
      </c>
      <c r="E11127" s="72" t="s">
        <v>5762</v>
      </c>
      <c r="F11127" s="56" t="s">
        <v>2134</v>
      </c>
    </row>
    <row r="11128" spans="1:6" x14ac:dyDescent="0.25">
      <c r="A11128" s="56" t="s">
        <v>2791</v>
      </c>
      <c r="B11128" s="56" t="s">
        <v>2134</v>
      </c>
      <c r="C11128" s="56" t="s">
        <v>5788</v>
      </c>
      <c r="D11128" s="57" t="s">
        <v>5767</v>
      </c>
      <c r="E11128" s="72" t="s">
        <v>5762</v>
      </c>
      <c r="F11128" s="56" t="s">
        <v>2134</v>
      </c>
    </row>
    <row r="11129" spans="1:6" x14ac:dyDescent="0.25">
      <c r="A11129" s="56" t="s">
        <v>2920</v>
      </c>
      <c r="B11129" s="56" t="s">
        <v>2134</v>
      </c>
      <c r="C11129" s="56" t="s">
        <v>5788</v>
      </c>
      <c r="D11129" s="57" t="s">
        <v>5767</v>
      </c>
      <c r="E11129" s="72" t="s">
        <v>5762</v>
      </c>
      <c r="F11129" s="56" t="s">
        <v>2134</v>
      </c>
    </row>
    <row r="11130" spans="1:6" x14ac:dyDescent="0.25">
      <c r="A11130" s="56" t="s">
        <v>3079</v>
      </c>
      <c r="B11130" s="56" t="s">
        <v>2134</v>
      </c>
      <c r="C11130" s="56" t="s">
        <v>5788</v>
      </c>
      <c r="D11130" s="57" t="s">
        <v>5767</v>
      </c>
      <c r="E11130" s="72" t="s">
        <v>5762</v>
      </c>
      <c r="F11130" s="56" t="s">
        <v>2134</v>
      </c>
    </row>
    <row r="11131" spans="1:6" x14ac:dyDescent="0.25">
      <c r="A11131" s="56" t="s">
        <v>2921</v>
      </c>
      <c r="B11131" s="56" t="s">
        <v>2134</v>
      </c>
      <c r="C11131" s="56" t="s">
        <v>5788</v>
      </c>
      <c r="D11131" s="57" t="s">
        <v>5767</v>
      </c>
      <c r="E11131" s="72" t="s">
        <v>5762</v>
      </c>
      <c r="F11131" s="56" t="s">
        <v>2134</v>
      </c>
    </row>
    <row r="11132" spans="1:6" x14ac:dyDescent="0.25">
      <c r="A11132" s="56" t="s">
        <v>4782</v>
      </c>
      <c r="B11132" s="56" t="s">
        <v>2134</v>
      </c>
      <c r="C11132" s="56" t="s">
        <v>5788</v>
      </c>
      <c r="D11132" s="57" t="s">
        <v>5767</v>
      </c>
      <c r="E11132" s="72" t="s">
        <v>5762</v>
      </c>
      <c r="F11132" s="56" t="s">
        <v>2134</v>
      </c>
    </row>
    <row r="11133" spans="1:6" x14ac:dyDescent="0.25">
      <c r="A11133" s="56" t="s">
        <v>4416</v>
      </c>
      <c r="B11133" s="56" t="s">
        <v>2134</v>
      </c>
      <c r="C11133" s="56" t="s">
        <v>5788</v>
      </c>
      <c r="D11133" s="57" t="s">
        <v>5767</v>
      </c>
      <c r="E11133" s="72" t="s">
        <v>5762</v>
      </c>
      <c r="F11133" s="56" t="s">
        <v>2134</v>
      </c>
    </row>
    <row r="11134" spans="1:6" x14ac:dyDescent="0.25">
      <c r="A11134" s="56" t="s">
        <v>4326</v>
      </c>
      <c r="B11134" s="56" t="s">
        <v>2134</v>
      </c>
      <c r="C11134" s="56" t="s">
        <v>5788</v>
      </c>
      <c r="D11134" s="57" t="s">
        <v>5767</v>
      </c>
      <c r="E11134" s="72" t="s">
        <v>5762</v>
      </c>
      <c r="F11134" s="56" t="s">
        <v>2134</v>
      </c>
    </row>
    <row r="11135" spans="1:6" x14ac:dyDescent="0.25">
      <c r="A11135" s="56" t="s">
        <v>3797</v>
      </c>
      <c r="B11135" s="56" t="s">
        <v>2134</v>
      </c>
      <c r="C11135" s="56" t="s">
        <v>5788</v>
      </c>
      <c r="D11135" s="57" t="s">
        <v>5767</v>
      </c>
      <c r="E11135" s="72" t="s">
        <v>5762</v>
      </c>
      <c r="F11135" s="56" t="s">
        <v>2134</v>
      </c>
    </row>
    <row r="11136" spans="1:6" x14ac:dyDescent="0.25">
      <c r="A11136" s="56" t="s">
        <v>1146</v>
      </c>
      <c r="B11136" s="56" t="s">
        <v>2134</v>
      </c>
      <c r="C11136" s="56" t="s">
        <v>5788</v>
      </c>
      <c r="D11136" s="57" t="s">
        <v>5767</v>
      </c>
      <c r="E11136" s="72" t="s">
        <v>5762</v>
      </c>
      <c r="F11136" s="56" t="s">
        <v>2134</v>
      </c>
    </row>
    <row r="11137" spans="1:6" x14ac:dyDescent="0.25">
      <c r="A11137" s="56" t="s">
        <v>4961</v>
      </c>
      <c r="B11137" s="56" t="s">
        <v>2134</v>
      </c>
      <c r="C11137" s="56" t="s">
        <v>5788</v>
      </c>
      <c r="D11137" s="57" t="s">
        <v>5767</v>
      </c>
      <c r="E11137" s="72" t="s">
        <v>5762</v>
      </c>
      <c r="F11137" s="56" t="s">
        <v>2134</v>
      </c>
    </row>
    <row r="11138" spans="1:6" x14ac:dyDescent="0.25">
      <c r="A11138" s="56" t="s">
        <v>4821</v>
      </c>
      <c r="B11138" s="56" t="s">
        <v>2134</v>
      </c>
      <c r="C11138" s="56" t="s">
        <v>5788</v>
      </c>
      <c r="D11138" s="57" t="s">
        <v>5767</v>
      </c>
      <c r="E11138" s="72" t="s">
        <v>5762</v>
      </c>
      <c r="F11138" s="56" t="s">
        <v>2134</v>
      </c>
    </row>
    <row r="11139" spans="1:6" x14ac:dyDescent="0.25">
      <c r="A11139" s="56" t="s">
        <v>4386</v>
      </c>
      <c r="B11139" s="56" t="s">
        <v>2134</v>
      </c>
      <c r="C11139" s="56" t="s">
        <v>5788</v>
      </c>
      <c r="D11139" s="57" t="s">
        <v>5767</v>
      </c>
      <c r="E11139" s="72" t="s">
        <v>5762</v>
      </c>
      <c r="F11139" s="56" t="s">
        <v>2134</v>
      </c>
    </row>
    <row r="11140" spans="1:6" x14ac:dyDescent="0.25">
      <c r="A11140" s="56" t="s">
        <v>3708</v>
      </c>
      <c r="B11140" s="56" t="s">
        <v>2134</v>
      </c>
      <c r="C11140" s="56" t="s">
        <v>5788</v>
      </c>
      <c r="D11140" s="57" t="s">
        <v>5767</v>
      </c>
      <c r="E11140" s="72" t="s">
        <v>5762</v>
      </c>
      <c r="F11140" s="56" t="s">
        <v>2134</v>
      </c>
    </row>
    <row r="11141" spans="1:6" x14ac:dyDescent="0.25">
      <c r="A11141" s="56" t="s">
        <v>4832</v>
      </c>
      <c r="B11141" s="56" t="s">
        <v>2134</v>
      </c>
      <c r="C11141" s="56" t="s">
        <v>5788</v>
      </c>
      <c r="D11141" s="57" t="s">
        <v>5767</v>
      </c>
      <c r="E11141" s="72" t="s">
        <v>5762</v>
      </c>
      <c r="F11141" s="56" t="s">
        <v>2134</v>
      </c>
    </row>
    <row r="11142" spans="1:6" x14ac:dyDescent="0.25">
      <c r="A11142" s="56" t="s">
        <v>3496</v>
      </c>
      <c r="B11142" s="56" t="s">
        <v>2134</v>
      </c>
      <c r="C11142" s="56" t="s">
        <v>5788</v>
      </c>
      <c r="D11142" s="57" t="s">
        <v>5767</v>
      </c>
      <c r="E11142" s="72" t="s">
        <v>5762</v>
      </c>
      <c r="F11142" s="56" t="s">
        <v>2134</v>
      </c>
    </row>
    <row r="11143" spans="1:6" x14ac:dyDescent="0.25">
      <c r="A11143" s="56" t="s">
        <v>2924</v>
      </c>
      <c r="B11143" s="56" t="s">
        <v>2134</v>
      </c>
      <c r="C11143" s="56" t="s">
        <v>5788</v>
      </c>
      <c r="D11143" s="57" t="s">
        <v>5767</v>
      </c>
      <c r="E11143" s="72" t="s">
        <v>5762</v>
      </c>
      <c r="F11143" s="56" t="s">
        <v>2134</v>
      </c>
    </row>
    <row r="11144" spans="1:6" x14ac:dyDescent="0.25">
      <c r="A11144" s="56" t="s">
        <v>4026</v>
      </c>
      <c r="B11144" s="56" t="s">
        <v>2134</v>
      </c>
      <c r="C11144" s="56" t="s">
        <v>5788</v>
      </c>
      <c r="D11144" s="57" t="s">
        <v>5767</v>
      </c>
      <c r="E11144" s="72" t="s">
        <v>5762</v>
      </c>
      <c r="F11144" s="56" t="s">
        <v>2134</v>
      </c>
    </row>
    <row r="11145" spans="1:6" x14ac:dyDescent="0.25">
      <c r="A11145" s="56" t="s">
        <v>4784</v>
      </c>
      <c r="B11145" s="56" t="s">
        <v>2134</v>
      </c>
      <c r="C11145" s="56" t="s">
        <v>5788</v>
      </c>
      <c r="D11145" s="57" t="s">
        <v>5767</v>
      </c>
      <c r="E11145" s="72" t="s">
        <v>5762</v>
      </c>
      <c r="F11145" s="56" t="s">
        <v>2134</v>
      </c>
    </row>
    <row r="11146" spans="1:6" x14ac:dyDescent="0.25">
      <c r="A11146" s="56" t="s">
        <v>4833</v>
      </c>
      <c r="B11146" s="56" t="s">
        <v>2134</v>
      </c>
      <c r="C11146" s="56" t="s">
        <v>5788</v>
      </c>
      <c r="D11146" s="57" t="s">
        <v>5767</v>
      </c>
      <c r="E11146" s="72" t="s">
        <v>5762</v>
      </c>
      <c r="F11146" s="56" t="s">
        <v>2134</v>
      </c>
    </row>
    <row r="11147" spans="1:6" x14ac:dyDescent="0.25">
      <c r="A11147" s="56" t="s">
        <v>4105</v>
      </c>
      <c r="B11147" s="56" t="s">
        <v>2134</v>
      </c>
      <c r="C11147" s="56" t="s">
        <v>5788</v>
      </c>
      <c r="D11147" s="57" t="s">
        <v>5767</v>
      </c>
      <c r="E11147" s="72" t="s">
        <v>5762</v>
      </c>
      <c r="F11147" s="56" t="s">
        <v>2134</v>
      </c>
    </row>
    <row r="11148" spans="1:6" x14ac:dyDescent="0.25">
      <c r="A11148" s="56" t="s">
        <v>4835</v>
      </c>
      <c r="B11148" s="56" t="s">
        <v>2134</v>
      </c>
      <c r="C11148" s="56" t="s">
        <v>5788</v>
      </c>
      <c r="D11148" s="57" t="s">
        <v>5767</v>
      </c>
      <c r="E11148" s="72" t="s">
        <v>5762</v>
      </c>
      <c r="F11148" s="56" t="s">
        <v>2134</v>
      </c>
    </row>
    <row r="11149" spans="1:6" x14ac:dyDescent="0.25">
      <c r="A11149" s="56" t="s">
        <v>2937</v>
      </c>
      <c r="B11149" s="56" t="s">
        <v>2134</v>
      </c>
      <c r="C11149" s="56" t="s">
        <v>5788</v>
      </c>
      <c r="D11149" s="57" t="s">
        <v>5767</v>
      </c>
      <c r="E11149" s="72" t="s">
        <v>5762</v>
      </c>
      <c r="F11149" s="56" t="s">
        <v>2134</v>
      </c>
    </row>
    <row r="11150" spans="1:6" x14ac:dyDescent="0.25">
      <c r="A11150" s="56" t="s">
        <v>3089</v>
      </c>
      <c r="B11150" s="56" t="s">
        <v>2134</v>
      </c>
      <c r="C11150" s="56" t="s">
        <v>5788</v>
      </c>
      <c r="D11150" s="57" t="s">
        <v>5767</v>
      </c>
      <c r="E11150" s="72" t="s">
        <v>5762</v>
      </c>
      <c r="F11150" s="56" t="s">
        <v>2134</v>
      </c>
    </row>
    <row r="11151" spans="1:6" x14ac:dyDescent="0.25">
      <c r="A11151" s="56" t="s">
        <v>2833</v>
      </c>
      <c r="B11151" s="56" t="s">
        <v>2134</v>
      </c>
      <c r="C11151" s="56" t="s">
        <v>5788</v>
      </c>
      <c r="D11151" s="57" t="s">
        <v>5767</v>
      </c>
      <c r="E11151" s="72" t="s">
        <v>5762</v>
      </c>
      <c r="F11151" s="56" t="s">
        <v>2134</v>
      </c>
    </row>
    <row r="11152" spans="1:6" x14ac:dyDescent="0.25">
      <c r="A11152" s="56" t="s">
        <v>4789</v>
      </c>
      <c r="B11152" s="56" t="s">
        <v>2134</v>
      </c>
      <c r="C11152" s="56" t="s">
        <v>5788</v>
      </c>
      <c r="D11152" s="57" t="s">
        <v>5767</v>
      </c>
      <c r="E11152" s="72" t="s">
        <v>5762</v>
      </c>
      <c r="F11152" s="56" t="s">
        <v>2134</v>
      </c>
    </row>
    <row r="11153" spans="1:6" x14ac:dyDescent="0.25">
      <c r="A11153" s="56" t="s">
        <v>3269</v>
      </c>
      <c r="B11153" s="56" t="s">
        <v>2134</v>
      </c>
      <c r="C11153" s="56" t="s">
        <v>5788</v>
      </c>
      <c r="D11153" s="57" t="s">
        <v>5767</v>
      </c>
      <c r="E11153" s="72" t="s">
        <v>5762</v>
      </c>
      <c r="F11153" s="56" t="s">
        <v>2134</v>
      </c>
    </row>
    <row r="11154" spans="1:6" x14ac:dyDescent="0.25">
      <c r="A11154" s="56" t="s">
        <v>2970</v>
      </c>
      <c r="B11154" s="56" t="s">
        <v>2134</v>
      </c>
      <c r="C11154" s="56" t="s">
        <v>5788</v>
      </c>
      <c r="D11154" s="57" t="s">
        <v>5767</v>
      </c>
      <c r="E11154" s="72" t="s">
        <v>5762</v>
      </c>
      <c r="F11154" s="56" t="s">
        <v>2134</v>
      </c>
    </row>
    <row r="11155" spans="1:6" x14ac:dyDescent="0.25">
      <c r="A11155" s="56" t="s">
        <v>3727</v>
      </c>
      <c r="B11155" s="56" t="s">
        <v>2134</v>
      </c>
      <c r="C11155" s="56" t="s">
        <v>5788</v>
      </c>
      <c r="D11155" s="57" t="s">
        <v>5767</v>
      </c>
      <c r="E11155" s="72" t="s">
        <v>5762</v>
      </c>
      <c r="F11155" s="56" t="s">
        <v>2134</v>
      </c>
    </row>
    <row r="11156" spans="1:6" x14ac:dyDescent="0.25">
      <c r="A11156" s="56" t="s">
        <v>3713</v>
      </c>
      <c r="B11156" s="56" t="s">
        <v>2134</v>
      </c>
      <c r="C11156" s="56" t="s">
        <v>5788</v>
      </c>
      <c r="D11156" s="57" t="s">
        <v>5767</v>
      </c>
      <c r="E11156" s="72" t="s">
        <v>5762</v>
      </c>
      <c r="F11156" s="56" t="s">
        <v>2134</v>
      </c>
    </row>
    <row r="11157" spans="1:6" x14ac:dyDescent="0.25">
      <c r="A11157" s="56" t="s">
        <v>3993</v>
      </c>
      <c r="B11157" s="56" t="s">
        <v>2134</v>
      </c>
      <c r="C11157" s="56" t="s">
        <v>5788</v>
      </c>
      <c r="D11157" s="57" t="s">
        <v>5767</v>
      </c>
      <c r="E11157" s="72" t="s">
        <v>5762</v>
      </c>
      <c r="F11157" s="56" t="s">
        <v>2134</v>
      </c>
    </row>
    <row r="11158" spans="1:6" x14ac:dyDescent="0.25">
      <c r="A11158" s="56" t="s">
        <v>2939</v>
      </c>
      <c r="B11158" s="56" t="s">
        <v>2134</v>
      </c>
      <c r="C11158" s="56" t="s">
        <v>5788</v>
      </c>
      <c r="D11158" s="57" t="s">
        <v>5767</v>
      </c>
      <c r="E11158" s="72" t="s">
        <v>5762</v>
      </c>
      <c r="F11158" s="56" t="s">
        <v>2134</v>
      </c>
    </row>
    <row r="11159" spans="1:6" x14ac:dyDescent="0.25">
      <c r="A11159" s="56" t="s">
        <v>4823</v>
      </c>
      <c r="B11159" s="56" t="s">
        <v>2134</v>
      </c>
      <c r="C11159" s="56" t="s">
        <v>5788</v>
      </c>
      <c r="D11159" s="57" t="s">
        <v>5767</v>
      </c>
      <c r="E11159" s="72" t="s">
        <v>5762</v>
      </c>
      <c r="F11159" s="56" t="s">
        <v>2134</v>
      </c>
    </row>
    <row r="11160" spans="1:6" x14ac:dyDescent="0.25">
      <c r="A11160" s="56" t="s">
        <v>3500</v>
      </c>
      <c r="B11160" s="56" t="s">
        <v>2134</v>
      </c>
      <c r="C11160" s="56" t="s">
        <v>5788</v>
      </c>
      <c r="D11160" s="57" t="s">
        <v>5767</v>
      </c>
      <c r="E11160" s="72" t="s">
        <v>5762</v>
      </c>
      <c r="F11160" s="56" t="s">
        <v>2134</v>
      </c>
    </row>
    <row r="11161" spans="1:6" x14ac:dyDescent="0.25">
      <c r="A11161" s="56" t="s">
        <v>4790</v>
      </c>
      <c r="B11161" s="56" t="s">
        <v>2134</v>
      </c>
      <c r="C11161" s="56" t="s">
        <v>5788</v>
      </c>
      <c r="D11161" s="57" t="s">
        <v>5767</v>
      </c>
      <c r="E11161" s="72" t="s">
        <v>5762</v>
      </c>
      <c r="F11161" s="56" t="s">
        <v>2134</v>
      </c>
    </row>
    <row r="11162" spans="1:6" x14ac:dyDescent="0.25">
      <c r="A11162" s="56" t="s">
        <v>3539</v>
      </c>
      <c r="B11162" s="56" t="s">
        <v>2134</v>
      </c>
      <c r="C11162" s="56" t="s">
        <v>5788</v>
      </c>
      <c r="D11162" s="57" t="s">
        <v>5767</v>
      </c>
      <c r="E11162" s="72" t="s">
        <v>5762</v>
      </c>
      <c r="F11162" s="56" t="s">
        <v>2134</v>
      </c>
    </row>
    <row r="11163" spans="1:6" x14ac:dyDescent="0.25">
      <c r="A11163" s="56" t="s">
        <v>2930</v>
      </c>
      <c r="B11163" s="56" t="s">
        <v>2134</v>
      </c>
      <c r="C11163" s="56" t="s">
        <v>5788</v>
      </c>
      <c r="D11163" s="57" t="s">
        <v>5767</v>
      </c>
      <c r="E11163" s="72" t="s">
        <v>5762</v>
      </c>
      <c r="F11163" s="56" t="s">
        <v>2134</v>
      </c>
    </row>
    <row r="11164" spans="1:6" x14ac:dyDescent="0.25">
      <c r="A11164" s="56" t="s">
        <v>3179</v>
      </c>
      <c r="B11164" s="56" t="s">
        <v>2134</v>
      </c>
      <c r="C11164" s="56" t="s">
        <v>5788</v>
      </c>
      <c r="D11164" s="57" t="s">
        <v>5767</v>
      </c>
      <c r="E11164" s="72" t="s">
        <v>5762</v>
      </c>
      <c r="F11164" s="56" t="s">
        <v>2134</v>
      </c>
    </row>
    <row r="11165" spans="1:6" x14ac:dyDescent="0.25">
      <c r="A11165" s="56" t="s">
        <v>170</v>
      </c>
      <c r="B11165" s="56" t="s">
        <v>2164</v>
      </c>
      <c r="C11165" s="56" t="s">
        <v>5783</v>
      </c>
      <c r="D11165" s="57" t="s">
        <v>5767</v>
      </c>
      <c r="E11165" s="72" t="s">
        <v>5762</v>
      </c>
      <c r="F11165" s="56" t="s">
        <v>2164</v>
      </c>
    </row>
    <row r="11166" spans="1:6" x14ac:dyDescent="0.25">
      <c r="A11166" s="56" t="s">
        <v>4316</v>
      </c>
      <c r="B11166" s="56" t="s">
        <v>2164</v>
      </c>
      <c r="C11166" s="56" t="s">
        <v>5783</v>
      </c>
      <c r="D11166" s="57" t="s">
        <v>5767</v>
      </c>
      <c r="E11166" s="72" t="s">
        <v>5762</v>
      </c>
      <c r="F11166" s="56" t="s">
        <v>2164</v>
      </c>
    </row>
    <row r="11167" spans="1:6" x14ac:dyDescent="0.25">
      <c r="A11167" s="56" t="s">
        <v>4280</v>
      </c>
      <c r="B11167" s="56" t="s">
        <v>2164</v>
      </c>
      <c r="C11167" s="56" t="s">
        <v>5783</v>
      </c>
      <c r="D11167" s="57" t="s">
        <v>5767</v>
      </c>
      <c r="E11167" s="72" t="s">
        <v>5762</v>
      </c>
      <c r="F11167" s="56" t="s">
        <v>2164</v>
      </c>
    </row>
    <row r="11168" spans="1:6" x14ac:dyDescent="0.25">
      <c r="A11168" s="56" t="s">
        <v>5286</v>
      </c>
      <c r="B11168" s="56" t="s">
        <v>2164</v>
      </c>
      <c r="C11168" s="56" t="s">
        <v>5783</v>
      </c>
      <c r="D11168" s="57" t="s">
        <v>5767</v>
      </c>
      <c r="E11168" s="72" t="s">
        <v>5762</v>
      </c>
      <c r="F11168" s="56" t="s">
        <v>2164</v>
      </c>
    </row>
    <row r="11169" spans="1:6" x14ac:dyDescent="0.25">
      <c r="A11169" s="56" t="s">
        <v>426</v>
      </c>
      <c r="B11169" s="56" t="s">
        <v>2164</v>
      </c>
      <c r="C11169" s="56" t="s">
        <v>5783</v>
      </c>
      <c r="D11169" s="57" t="s">
        <v>5767</v>
      </c>
      <c r="E11169" s="72" t="s">
        <v>5762</v>
      </c>
      <c r="F11169" s="56" t="s">
        <v>2164</v>
      </c>
    </row>
    <row r="11170" spans="1:6" x14ac:dyDescent="0.25">
      <c r="A11170" s="56" t="s">
        <v>350</v>
      </c>
      <c r="B11170" s="56" t="s">
        <v>2164</v>
      </c>
      <c r="C11170" s="56" t="s">
        <v>5783</v>
      </c>
      <c r="D11170" s="57" t="s">
        <v>5767</v>
      </c>
      <c r="E11170" s="72" t="s">
        <v>5762</v>
      </c>
      <c r="F11170" s="56" t="s">
        <v>2164</v>
      </c>
    </row>
    <row r="11171" spans="1:6" x14ac:dyDescent="0.25">
      <c r="A11171" s="56" t="s">
        <v>4914</v>
      </c>
      <c r="B11171" s="56" t="s">
        <v>2164</v>
      </c>
      <c r="C11171" s="56" t="s">
        <v>5783</v>
      </c>
      <c r="D11171" s="57" t="s">
        <v>5767</v>
      </c>
      <c r="E11171" s="72" t="s">
        <v>5762</v>
      </c>
      <c r="F11171" s="56" t="s">
        <v>2164</v>
      </c>
    </row>
    <row r="11172" spans="1:6" x14ac:dyDescent="0.25">
      <c r="A11172" s="56" t="s">
        <v>5187</v>
      </c>
      <c r="B11172" s="56" t="s">
        <v>2164</v>
      </c>
      <c r="C11172" s="56" t="s">
        <v>5783</v>
      </c>
      <c r="D11172" s="57" t="s">
        <v>5767</v>
      </c>
      <c r="E11172" s="72" t="s">
        <v>5762</v>
      </c>
      <c r="F11172" s="56" t="s">
        <v>2164</v>
      </c>
    </row>
    <row r="11173" spans="1:6" x14ac:dyDescent="0.25">
      <c r="A11173" s="56" t="s">
        <v>3781</v>
      </c>
      <c r="B11173" s="56" t="s">
        <v>2164</v>
      </c>
      <c r="C11173" s="56" t="s">
        <v>5783</v>
      </c>
      <c r="D11173" s="57" t="s">
        <v>5767</v>
      </c>
      <c r="E11173" s="72" t="s">
        <v>5762</v>
      </c>
      <c r="F11173" s="56" t="s">
        <v>2164</v>
      </c>
    </row>
    <row r="11174" spans="1:6" x14ac:dyDescent="0.25">
      <c r="A11174" s="56" t="s">
        <v>4348</v>
      </c>
      <c r="B11174" s="56" t="s">
        <v>2164</v>
      </c>
      <c r="C11174" s="56" t="s">
        <v>5783</v>
      </c>
      <c r="D11174" s="57" t="s">
        <v>5767</v>
      </c>
      <c r="E11174" s="72" t="s">
        <v>5762</v>
      </c>
      <c r="F11174" s="56" t="s">
        <v>2164</v>
      </c>
    </row>
    <row r="11175" spans="1:6" x14ac:dyDescent="0.25">
      <c r="A11175" s="56" t="s">
        <v>5322</v>
      </c>
      <c r="B11175" s="56" t="s">
        <v>2164</v>
      </c>
      <c r="C11175" s="56" t="s">
        <v>5783</v>
      </c>
      <c r="D11175" s="57" t="s">
        <v>5767</v>
      </c>
      <c r="E11175" s="72" t="s">
        <v>5762</v>
      </c>
      <c r="F11175" s="56" t="s">
        <v>2164</v>
      </c>
    </row>
    <row r="11176" spans="1:6" x14ac:dyDescent="0.25">
      <c r="A11176" s="56" t="s">
        <v>4319</v>
      </c>
      <c r="B11176" s="56" t="s">
        <v>2164</v>
      </c>
      <c r="C11176" s="56" t="s">
        <v>5783</v>
      </c>
      <c r="D11176" s="57" t="s">
        <v>5767</v>
      </c>
      <c r="E11176" s="72" t="s">
        <v>5762</v>
      </c>
      <c r="F11176" s="56" t="s">
        <v>2164</v>
      </c>
    </row>
    <row r="11177" spans="1:6" x14ac:dyDescent="0.25">
      <c r="A11177" s="56" t="s">
        <v>317</v>
      </c>
      <c r="B11177" s="56" t="s">
        <v>2164</v>
      </c>
      <c r="C11177" s="56" t="s">
        <v>5783</v>
      </c>
      <c r="D11177" s="57" t="s">
        <v>5767</v>
      </c>
      <c r="E11177" s="72" t="s">
        <v>5762</v>
      </c>
      <c r="F11177" s="56" t="s">
        <v>2164</v>
      </c>
    </row>
    <row r="11178" spans="1:6" x14ac:dyDescent="0.25">
      <c r="A11178" s="56" t="s">
        <v>4034</v>
      </c>
      <c r="B11178" s="56" t="s">
        <v>2164</v>
      </c>
      <c r="C11178" s="56" t="s">
        <v>5783</v>
      </c>
      <c r="D11178" s="57" t="s">
        <v>5767</v>
      </c>
      <c r="E11178" s="72" t="s">
        <v>5762</v>
      </c>
      <c r="F11178" s="56" t="s">
        <v>2164</v>
      </c>
    </row>
    <row r="11179" spans="1:6" x14ac:dyDescent="0.25">
      <c r="A11179" s="56" t="s">
        <v>4382</v>
      </c>
      <c r="B11179" s="56" t="s">
        <v>2164</v>
      </c>
      <c r="C11179" s="56" t="s">
        <v>5783</v>
      </c>
      <c r="D11179" s="57" t="s">
        <v>5767</v>
      </c>
      <c r="E11179" s="72" t="s">
        <v>5762</v>
      </c>
      <c r="F11179" s="56" t="s">
        <v>2164</v>
      </c>
    </row>
    <row r="11180" spans="1:6" x14ac:dyDescent="0.25">
      <c r="A11180" s="56" t="s">
        <v>4954</v>
      </c>
      <c r="B11180" s="56" t="s">
        <v>2164</v>
      </c>
      <c r="C11180" s="56" t="s">
        <v>5783</v>
      </c>
      <c r="D11180" s="57" t="s">
        <v>5767</v>
      </c>
      <c r="E11180" s="72" t="s">
        <v>5762</v>
      </c>
      <c r="F11180" s="56" t="s">
        <v>2164</v>
      </c>
    </row>
    <row r="11181" spans="1:6" x14ac:dyDescent="0.25">
      <c r="A11181" s="56" t="s">
        <v>4383</v>
      </c>
      <c r="B11181" s="56" t="s">
        <v>2164</v>
      </c>
      <c r="C11181" s="56" t="s">
        <v>5783</v>
      </c>
      <c r="D11181" s="57" t="s">
        <v>5767</v>
      </c>
      <c r="E11181" s="72" t="s">
        <v>5762</v>
      </c>
      <c r="F11181" s="56" t="s">
        <v>2164</v>
      </c>
    </row>
    <row r="11182" spans="1:6" x14ac:dyDescent="0.25">
      <c r="A11182" s="56" t="s">
        <v>4685</v>
      </c>
      <c r="B11182" s="56" t="s">
        <v>2164</v>
      </c>
      <c r="C11182" s="56" t="s">
        <v>5783</v>
      </c>
      <c r="D11182" s="57" t="s">
        <v>5767</v>
      </c>
      <c r="E11182" s="72" t="s">
        <v>5762</v>
      </c>
      <c r="F11182" s="56" t="s">
        <v>2164</v>
      </c>
    </row>
    <row r="11183" spans="1:6" x14ac:dyDescent="0.25">
      <c r="A11183" s="56" t="s">
        <v>428</v>
      </c>
      <c r="B11183" s="56" t="s">
        <v>2164</v>
      </c>
      <c r="C11183" s="56" t="s">
        <v>5783</v>
      </c>
      <c r="D11183" s="57" t="s">
        <v>5767</v>
      </c>
      <c r="E11183" s="72" t="s">
        <v>5762</v>
      </c>
      <c r="F11183" s="56" t="s">
        <v>2164</v>
      </c>
    </row>
    <row r="11184" spans="1:6" x14ac:dyDescent="0.25">
      <c r="A11184" s="56" t="s">
        <v>4284</v>
      </c>
      <c r="B11184" s="56" t="s">
        <v>2164</v>
      </c>
      <c r="C11184" s="56" t="s">
        <v>5783</v>
      </c>
      <c r="D11184" s="57" t="s">
        <v>5767</v>
      </c>
      <c r="E11184" s="72" t="s">
        <v>5762</v>
      </c>
      <c r="F11184" s="56" t="s">
        <v>2164</v>
      </c>
    </row>
    <row r="11185" spans="1:6" x14ac:dyDescent="0.25">
      <c r="A11185" s="56" t="s">
        <v>2816</v>
      </c>
      <c r="B11185" s="56" t="s">
        <v>2164</v>
      </c>
      <c r="C11185" s="56" t="s">
        <v>5783</v>
      </c>
      <c r="D11185" s="57" t="s">
        <v>5767</v>
      </c>
      <c r="E11185" s="72" t="s">
        <v>5762</v>
      </c>
      <c r="F11185" s="56" t="s">
        <v>2164</v>
      </c>
    </row>
    <row r="11186" spans="1:6" x14ac:dyDescent="0.25">
      <c r="A11186" s="56" t="s">
        <v>4350</v>
      </c>
      <c r="B11186" s="56" t="s">
        <v>2164</v>
      </c>
      <c r="C11186" s="56" t="s">
        <v>5783</v>
      </c>
      <c r="D11186" s="57" t="s">
        <v>5767</v>
      </c>
      <c r="E11186" s="72" t="s">
        <v>5762</v>
      </c>
      <c r="F11186" s="56" t="s">
        <v>2164</v>
      </c>
    </row>
    <row r="11187" spans="1:6" x14ac:dyDescent="0.25">
      <c r="A11187" s="56" t="s">
        <v>4427</v>
      </c>
      <c r="B11187" s="56" t="s">
        <v>2164</v>
      </c>
      <c r="C11187" s="56" t="s">
        <v>5783</v>
      </c>
      <c r="D11187" s="57" t="s">
        <v>5767</v>
      </c>
      <c r="E11187" s="72" t="s">
        <v>5762</v>
      </c>
      <c r="F11187" s="56" t="s">
        <v>2164</v>
      </c>
    </row>
    <row r="11188" spans="1:6" x14ac:dyDescent="0.25">
      <c r="A11188" s="56" t="s">
        <v>4915</v>
      </c>
      <c r="B11188" s="56" t="s">
        <v>2164</v>
      </c>
      <c r="C11188" s="56" t="s">
        <v>5783</v>
      </c>
      <c r="D11188" s="57" t="s">
        <v>5767</v>
      </c>
      <c r="E11188" s="72" t="s">
        <v>5762</v>
      </c>
      <c r="F11188" s="56" t="s">
        <v>2164</v>
      </c>
    </row>
    <row r="11189" spans="1:6" x14ac:dyDescent="0.25">
      <c r="A11189" s="56" t="s">
        <v>665</v>
      </c>
      <c r="B11189" s="56" t="s">
        <v>2164</v>
      </c>
      <c r="C11189" s="56" t="s">
        <v>5783</v>
      </c>
      <c r="D11189" s="57" t="s">
        <v>5767</v>
      </c>
      <c r="E11189" s="72" t="s">
        <v>5762</v>
      </c>
      <c r="F11189" s="56" t="s">
        <v>2164</v>
      </c>
    </row>
    <row r="11190" spans="1:6" x14ac:dyDescent="0.25">
      <c r="A11190" s="56" t="s">
        <v>4645</v>
      </c>
      <c r="B11190" s="56" t="s">
        <v>2164</v>
      </c>
      <c r="C11190" s="56" t="s">
        <v>5783</v>
      </c>
      <c r="D11190" s="57" t="s">
        <v>5767</v>
      </c>
      <c r="E11190" s="72" t="s">
        <v>5762</v>
      </c>
      <c r="F11190" s="56" t="s">
        <v>2164</v>
      </c>
    </row>
    <row r="11191" spans="1:6" x14ac:dyDescent="0.25">
      <c r="A11191" s="56" t="s">
        <v>1320</v>
      </c>
      <c r="B11191" s="56" t="s">
        <v>2164</v>
      </c>
      <c r="C11191" s="56" t="s">
        <v>5783</v>
      </c>
      <c r="D11191" s="57" t="s">
        <v>5767</v>
      </c>
      <c r="E11191" s="72" t="s">
        <v>5762</v>
      </c>
      <c r="F11191" s="56" t="s">
        <v>2164</v>
      </c>
    </row>
    <row r="11192" spans="1:6" x14ac:dyDescent="0.25">
      <c r="A11192" s="56" t="s">
        <v>4384</v>
      </c>
      <c r="B11192" s="56" t="s">
        <v>2164</v>
      </c>
      <c r="C11192" s="56" t="s">
        <v>5783</v>
      </c>
      <c r="D11192" s="57" t="s">
        <v>5767</v>
      </c>
      <c r="E11192" s="72" t="s">
        <v>5762</v>
      </c>
      <c r="F11192" s="56" t="s">
        <v>2164</v>
      </c>
    </row>
    <row r="11193" spans="1:6" x14ac:dyDescent="0.25">
      <c r="A11193" s="56" t="s">
        <v>3793</v>
      </c>
      <c r="B11193" s="56" t="s">
        <v>2164</v>
      </c>
      <c r="C11193" s="56" t="s">
        <v>5783</v>
      </c>
      <c r="D11193" s="57" t="s">
        <v>5767</v>
      </c>
      <c r="E11193" s="72" t="s">
        <v>5762</v>
      </c>
      <c r="F11193" s="56" t="s">
        <v>2164</v>
      </c>
    </row>
    <row r="11194" spans="1:6" x14ac:dyDescent="0.25">
      <c r="A11194" s="56" t="s">
        <v>760</v>
      </c>
      <c r="B11194" s="56" t="s">
        <v>2164</v>
      </c>
      <c r="C11194" s="56" t="s">
        <v>5783</v>
      </c>
      <c r="D11194" s="57" t="s">
        <v>5767</v>
      </c>
      <c r="E11194" s="72" t="s">
        <v>5762</v>
      </c>
      <c r="F11194" s="56" t="s">
        <v>2164</v>
      </c>
    </row>
    <row r="11195" spans="1:6" x14ac:dyDescent="0.25">
      <c r="A11195" s="56" t="s">
        <v>4596</v>
      </c>
      <c r="B11195" s="56" t="s">
        <v>2164</v>
      </c>
      <c r="C11195" s="56" t="s">
        <v>5783</v>
      </c>
      <c r="D11195" s="57" t="s">
        <v>5767</v>
      </c>
      <c r="E11195" s="72" t="s">
        <v>5762</v>
      </c>
      <c r="F11195" s="56" t="s">
        <v>2164</v>
      </c>
    </row>
    <row r="11196" spans="1:6" x14ac:dyDescent="0.25">
      <c r="A11196" s="56" t="s">
        <v>4071</v>
      </c>
      <c r="B11196" s="56" t="s">
        <v>2164</v>
      </c>
      <c r="C11196" s="56" t="s">
        <v>5783</v>
      </c>
      <c r="D11196" s="57" t="s">
        <v>5767</v>
      </c>
      <c r="E11196" s="72" t="s">
        <v>5762</v>
      </c>
      <c r="F11196" s="56" t="s">
        <v>2164</v>
      </c>
    </row>
    <row r="11197" spans="1:6" x14ac:dyDescent="0.25">
      <c r="A11197" s="56" t="s">
        <v>4533</v>
      </c>
      <c r="B11197" s="56" t="s">
        <v>2164</v>
      </c>
      <c r="C11197" s="56" t="s">
        <v>5783</v>
      </c>
      <c r="D11197" s="57" t="s">
        <v>5767</v>
      </c>
      <c r="E11197" s="72" t="s">
        <v>5762</v>
      </c>
      <c r="F11197" s="56" t="s">
        <v>2164</v>
      </c>
    </row>
    <row r="11198" spans="1:6" x14ac:dyDescent="0.25">
      <c r="A11198" s="56" t="s">
        <v>403</v>
      </c>
      <c r="B11198" s="56" t="s">
        <v>2164</v>
      </c>
      <c r="C11198" s="56" t="s">
        <v>5783</v>
      </c>
      <c r="D11198" s="57" t="s">
        <v>5767</v>
      </c>
      <c r="E11198" s="72" t="s">
        <v>5762</v>
      </c>
      <c r="F11198" s="56" t="s">
        <v>2164</v>
      </c>
    </row>
    <row r="11199" spans="1:6" x14ac:dyDescent="0.25">
      <c r="A11199" s="56" t="s">
        <v>4916</v>
      </c>
      <c r="B11199" s="56" t="s">
        <v>2164</v>
      </c>
      <c r="C11199" s="56" t="s">
        <v>5783</v>
      </c>
      <c r="D11199" s="57" t="s">
        <v>5767</v>
      </c>
      <c r="E11199" s="72" t="s">
        <v>5762</v>
      </c>
      <c r="F11199" s="56" t="s">
        <v>2164</v>
      </c>
    </row>
    <row r="11200" spans="1:6" x14ac:dyDescent="0.25">
      <c r="A11200" s="56" t="s">
        <v>583</v>
      </c>
      <c r="B11200" s="56" t="s">
        <v>2164</v>
      </c>
      <c r="C11200" s="56" t="s">
        <v>5783</v>
      </c>
      <c r="D11200" s="57" t="s">
        <v>5767</v>
      </c>
      <c r="E11200" s="72" t="s">
        <v>5762</v>
      </c>
      <c r="F11200" s="56" t="s">
        <v>2164</v>
      </c>
    </row>
    <row r="11201" spans="1:6" x14ac:dyDescent="0.25">
      <c r="A11201" s="56" t="s">
        <v>4957</v>
      </c>
      <c r="B11201" s="56" t="s">
        <v>2164</v>
      </c>
      <c r="C11201" s="56" t="s">
        <v>5783</v>
      </c>
      <c r="D11201" s="57" t="s">
        <v>5767</v>
      </c>
      <c r="E11201" s="72" t="s">
        <v>5762</v>
      </c>
      <c r="F11201" s="56" t="s">
        <v>2164</v>
      </c>
    </row>
    <row r="11202" spans="1:6" x14ac:dyDescent="0.25">
      <c r="A11202" s="56" t="s">
        <v>615</v>
      </c>
      <c r="B11202" s="56" t="s">
        <v>2164</v>
      </c>
      <c r="C11202" s="56" t="s">
        <v>5783</v>
      </c>
      <c r="D11202" s="57" t="s">
        <v>5767</v>
      </c>
      <c r="E11202" s="72" t="s">
        <v>5762</v>
      </c>
      <c r="F11202" s="56" t="s">
        <v>2164</v>
      </c>
    </row>
    <row r="11203" spans="1:6" x14ac:dyDescent="0.25">
      <c r="A11203" s="56" t="s">
        <v>558</v>
      </c>
      <c r="B11203" s="56" t="s">
        <v>2164</v>
      </c>
      <c r="C11203" s="56" t="s">
        <v>5783</v>
      </c>
      <c r="D11203" s="57" t="s">
        <v>5767</v>
      </c>
      <c r="E11203" s="72" t="s">
        <v>5762</v>
      </c>
      <c r="F11203" s="56" t="s">
        <v>2164</v>
      </c>
    </row>
    <row r="11204" spans="1:6" x14ac:dyDescent="0.25">
      <c r="A11204" s="56" t="s">
        <v>4565</v>
      </c>
      <c r="B11204" s="56" t="s">
        <v>2164</v>
      </c>
      <c r="C11204" s="56" t="s">
        <v>5783</v>
      </c>
      <c r="D11204" s="57" t="s">
        <v>5767</v>
      </c>
      <c r="E11204" s="72" t="s">
        <v>5762</v>
      </c>
      <c r="F11204" s="56" t="s">
        <v>2164</v>
      </c>
    </row>
    <row r="11205" spans="1:6" x14ac:dyDescent="0.25">
      <c r="A11205" s="56" t="s">
        <v>4489</v>
      </c>
      <c r="B11205" s="56" t="s">
        <v>2164</v>
      </c>
      <c r="C11205" s="56" t="s">
        <v>5783</v>
      </c>
      <c r="D11205" s="57" t="s">
        <v>5767</v>
      </c>
      <c r="E11205" s="72" t="s">
        <v>5762</v>
      </c>
      <c r="F11205" s="56" t="s">
        <v>2164</v>
      </c>
    </row>
    <row r="11206" spans="1:6" x14ac:dyDescent="0.25">
      <c r="A11206" s="56" t="s">
        <v>4959</v>
      </c>
      <c r="B11206" s="56" t="s">
        <v>2164</v>
      </c>
      <c r="C11206" s="56" t="s">
        <v>5783</v>
      </c>
      <c r="D11206" s="57" t="s">
        <v>5767</v>
      </c>
      <c r="E11206" s="72" t="s">
        <v>5762</v>
      </c>
      <c r="F11206" s="56" t="s">
        <v>2164</v>
      </c>
    </row>
    <row r="11207" spans="1:6" x14ac:dyDescent="0.25">
      <c r="A11207" s="56" t="s">
        <v>4556</v>
      </c>
      <c r="B11207" s="56" t="s">
        <v>2164</v>
      </c>
      <c r="C11207" s="56" t="s">
        <v>5783</v>
      </c>
      <c r="D11207" s="57" t="s">
        <v>5767</v>
      </c>
      <c r="E11207" s="72" t="s">
        <v>5762</v>
      </c>
      <c r="F11207" s="56" t="s">
        <v>2164</v>
      </c>
    </row>
    <row r="11208" spans="1:6" x14ac:dyDescent="0.25">
      <c r="A11208" s="56" t="s">
        <v>406</v>
      </c>
      <c r="B11208" s="56" t="s">
        <v>2164</v>
      </c>
      <c r="C11208" s="56" t="s">
        <v>5783</v>
      </c>
      <c r="D11208" s="57" t="s">
        <v>5767</v>
      </c>
      <c r="E11208" s="72" t="s">
        <v>5762</v>
      </c>
      <c r="F11208" s="56" t="s">
        <v>2164</v>
      </c>
    </row>
    <row r="11209" spans="1:6" x14ac:dyDescent="0.25">
      <c r="A11209" s="56" t="s">
        <v>3911</v>
      </c>
      <c r="B11209" s="56" t="s">
        <v>2164</v>
      </c>
      <c r="C11209" s="56" t="s">
        <v>5783</v>
      </c>
      <c r="D11209" s="57" t="s">
        <v>5767</v>
      </c>
      <c r="E11209" s="72" t="s">
        <v>5762</v>
      </c>
      <c r="F11209" s="56" t="s">
        <v>2164</v>
      </c>
    </row>
    <row r="11210" spans="1:6" x14ac:dyDescent="0.25">
      <c r="A11210" s="56" t="s">
        <v>5204</v>
      </c>
      <c r="B11210" s="56" t="s">
        <v>2164</v>
      </c>
      <c r="C11210" s="56" t="s">
        <v>5783</v>
      </c>
      <c r="D11210" s="57" t="s">
        <v>5767</v>
      </c>
      <c r="E11210" s="72" t="s">
        <v>5762</v>
      </c>
      <c r="F11210" s="56" t="s">
        <v>2164</v>
      </c>
    </row>
    <row r="11211" spans="1:6" x14ac:dyDescent="0.25">
      <c r="A11211" s="56" t="s">
        <v>588</v>
      </c>
      <c r="B11211" s="56" t="s">
        <v>2164</v>
      </c>
      <c r="C11211" s="56" t="s">
        <v>5783</v>
      </c>
      <c r="D11211" s="57" t="s">
        <v>5767</v>
      </c>
      <c r="E11211" s="72" t="s">
        <v>5762</v>
      </c>
      <c r="F11211" s="56" t="s">
        <v>2164</v>
      </c>
    </row>
    <row r="11212" spans="1:6" x14ac:dyDescent="0.25">
      <c r="A11212" s="56" t="s">
        <v>620</v>
      </c>
      <c r="B11212" s="56" t="s">
        <v>2164</v>
      </c>
      <c r="C11212" s="56" t="s">
        <v>5783</v>
      </c>
      <c r="D11212" s="57" t="s">
        <v>5767</v>
      </c>
      <c r="E11212" s="72" t="s">
        <v>5762</v>
      </c>
      <c r="F11212" s="56" t="s">
        <v>2164</v>
      </c>
    </row>
    <row r="11213" spans="1:6" x14ac:dyDescent="0.25">
      <c r="A11213" s="56" t="s">
        <v>4254</v>
      </c>
      <c r="B11213" s="56" t="s">
        <v>2164</v>
      </c>
      <c r="C11213" s="56" t="s">
        <v>5783</v>
      </c>
      <c r="D11213" s="57" t="s">
        <v>5767</v>
      </c>
      <c r="E11213" s="72" t="s">
        <v>5762</v>
      </c>
      <c r="F11213" s="56" t="s">
        <v>2164</v>
      </c>
    </row>
    <row r="11214" spans="1:6" x14ac:dyDescent="0.25">
      <c r="A11214" s="56" t="s">
        <v>380</v>
      </c>
      <c r="B11214" s="56" t="s">
        <v>2164</v>
      </c>
      <c r="C11214" s="56" t="s">
        <v>5783</v>
      </c>
      <c r="D11214" s="57" t="s">
        <v>5767</v>
      </c>
      <c r="E11214" s="72" t="s">
        <v>5762</v>
      </c>
      <c r="F11214" s="56" t="s">
        <v>2164</v>
      </c>
    </row>
    <row r="11215" spans="1:6" x14ac:dyDescent="0.25">
      <c r="A11215" s="56" t="s">
        <v>5533</v>
      </c>
      <c r="B11215" s="56" t="s">
        <v>2164</v>
      </c>
      <c r="C11215" s="56" t="s">
        <v>5783</v>
      </c>
      <c r="D11215" s="57" t="s">
        <v>5767</v>
      </c>
      <c r="E11215" s="72" t="s">
        <v>5762</v>
      </c>
      <c r="F11215" s="56" t="s">
        <v>2164</v>
      </c>
    </row>
    <row r="11216" spans="1:6" x14ac:dyDescent="0.25">
      <c r="A11216" s="56" t="s">
        <v>4580</v>
      </c>
      <c r="B11216" s="56" t="s">
        <v>2164</v>
      </c>
      <c r="C11216" s="56" t="s">
        <v>5783</v>
      </c>
      <c r="D11216" s="57" t="s">
        <v>5767</v>
      </c>
      <c r="E11216" s="72" t="s">
        <v>5762</v>
      </c>
      <c r="F11216" s="56" t="s">
        <v>2164</v>
      </c>
    </row>
    <row r="11217" spans="1:6" x14ac:dyDescent="0.25">
      <c r="A11217" s="56" t="s">
        <v>568</v>
      </c>
      <c r="B11217" s="56" t="s">
        <v>2164</v>
      </c>
      <c r="C11217" s="56" t="s">
        <v>5783</v>
      </c>
      <c r="D11217" s="57" t="s">
        <v>5767</v>
      </c>
      <c r="E11217" s="72" t="s">
        <v>5762</v>
      </c>
      <c r="F11217" s="56" t="s">
        <v>2164</v>
      </c>
    </row>
    <row r="11218" spans="1:6" x14ac:dyDescent="0.25">
      <c r="A11218" s="56" t="s">
        <v>413</v>
      </c>
      <c r="B11218" s="56" t="s">
        <v>2164</v>
      </c>
      <c r="C11218" s="56" t="s">
        <v>5783</v>
      </c>
      <c r="D11218" s="57" t="s">
        <v>5767</v>
      </c>
      <c r="E11218" s="72" t="s">
        <v>5762</v>
      </c>
      <c r="F11218" s="56" t="s">
        <v>2164</v>
      </c>
    </row>
    <row r="11219" spans="1:6" x14ac:dyDescent="0.25">
      <c r="A11219" s="56" t="s">
        <v>195</v>
      </c>
      <c r="B11219" s="56" t="s">
        <v>2164</v>
      </c>
      <c r="C11219" s="56" t="s">
        <v>5783</v>
      </c>
      <c r="D11219" s="57" t="s">
        <v>5767</v>
      </c>
      <c r="E11219" s="72" t="s">
        <v>5762</v>
      </c>
      <c r="F11219" s="56" t="s">
        <v>2164</v>
      </c>
    </row>
    <row r="11220" spans="1:6" x14ac:dyDescent="0.25">
      <c r="A11220" s="56" t="s">
        <v>4922</v>
      </c>
      <c r="B11220" s="56" t="s">
        <v>2164</v>
      </c>
      <c r="C11220" s="56" t="s">
        <v>5783</v>
      </c>
      <c r="D11220" s="57" t="s">
        <v>5767</v>
      </c>
      <c r="E11220" s="72" t="s">
        <v>5762</v>
      </c>
      <c r="F11220" s="56" t="s">
        <v>2164</v>
      </c>
    </row>
    <row r="11221" spans="1:6" x14ac:dyDescent="0.25">
      <c r="A11221" s="56" t="s">
        <v>4380</v>
      </c>
      <c r="B11221" s="56" t="s">
        <v>2164</v>
      </c>
      <c r="C11221" s="56" t="s">
        <v>5783</v>
      </c>
      <c r="D11221" s="57" t="s">
        <v>5767</v>
      </c>
      <c r="E11221" s="72" t="s">
        <v>5762</v>
      </c>
      <c r="F11221" s="56" t="s">
        <v>2164</v>
      </c>
    </row>
    <row r="11222" spans="1:6" x14ac:dyDescent="0.25">
      <c r="A11222" s="56" t="s">
        <v>592</v>
      </c>
      <c r="B11222" s="56" t="s">
        <v>2164</v>
      </c>
      <c r="C11222" s="56" t="s">
        <v>5783</v>
      </c>
      <c r="D11222" s="57" t="s">
        <v>5767</v>
      </c>
      <c r="E11222" s="72" t="s">
        <v>5762</v>
      </c>
      <c r="F11222" s="56" t="s">
        <v>2164</v>
      </c>
    </row>
    <row r="11223" spans="1:6" x14ac:dyDescent="0.25">
      <c r="A11223" s="56" t="s">
        <v>4560</v>
      </c>
      <c r="B11223" s="56" t="s">
        <v>2164</v>
      </c>
      <c r="C11223" s="56" t="s">
        <v>5783</v>
      </c>
      <c r="D11223" s="57" t="s">
        <v>5767</v>
      </c>
      <c r="E11223" s="72" t="s">
        <v>5762</v>
      </c>
      <c r="F11223" s="56" t="s">
        <v>2164</v>
      </c>
    </row>
    <row r="11224" spans="1:6" x14ac:dyDescent="0.25">
      <c r="A11224" s="56" t="s">
        <v>4012</v>
      </c>
      <c r="B11224" s="56" t="s">
        <v>2164</v>
      </c>
      <c r="C11224" s="56" t="s">
        <v>5783</v>
      </c>
      <c r="D11224" s="57" t="s">
        <v>5767</v>
      </c>
      <c r="E11224" s="72" t="s">
        <v>5762</v>
      </c>
      <c r="F11224" s="56" t="s">
        <v>2164</v>
      </c>
    </row>
    <row r="11225" spans="1:6" x14ac:dyDescent="0.25">
      <c r="A11225" s="56" t="s">
        <v>4495</v>
      </c>
      <c r="B11225" s="56" t="s">
        <v>2164</v>
      </c>
      <c r="C11225" s="56" t="s">
        <v>5783</v>
      </c>
      <c r="D11225" s="57" t="s">
        <v>5767</v>
      </c>
      <c r="E11225" s="72" t="s">
        <v>5762</v>
      </c>
      <c r="F11225" s="56" t="s">
        <v>2164</v>
      </c>
    </row>
    <row r="11226" spans="1:6" x14ac:dyDescent="0.25">
      <c r="A11226" s="56" t="s">
        <v>5293</v>
      </c>
      <c r="B11226" s="56" t="s">
        <v>2164</v>
      </c>
      <c r="C11226" s="56" t="s">
        <v>5783</v>
      </c>
      <c r="D11226" s="57" t="s">
        <v>5767</v>
      </c>
      <c r="E11226" s="72" t="s">
        <v>5762</v>
      </c>
      <c r="F11226" s="56" t="s">
        <v>2164</v>
      </c>
    </row>
    <row r="11227" spans="1:6" x14ac:dyDescent="0.25">
      <c r="A11227" s="56" t="s">
        <v>4484</v>
      </c>
      <c r="B11227" s="56" t="s">
        <v>2164</v>
      </c>
      <c r="C11227" s="56" t="s">
        <v>5783</v>
      </c>
      <c r="D11227" s="57" t="s">
        <v>5767</v>
      </c>
      <c r="E11227" s="72" t="s">
        <v>5762</v>
      </c>
      <c r="F11227" s="56" t="s">
        <v>2164</v>
      </c>
    </row>
    <row r="11228" spans="1:6" x14ac:dyDescent="0.25">
      <c r="A11228" s="56" t="s">
        <v>202</v>
      </c>
      <c r="B11228" s="56" t="s">
        <v>2164</v>
      </c>
      <c r="C11228" s="56" t="s">
        <v>5783</v>
      </c>
      <c r="D11228" s="57" t="s">
        <v>5767</v>
      </c>
      <c r="E11228" s="72" t="s">
        <v>5762</v>
      </c>
      <c r="F11228" s="56" t="s">
        <v>2164</v>
      </c>
    </row>
    <row r="11229" spans="1:6" x14ac:dyDescent="0.25">
      <c r="A11229" s="56" t="s">
        <v>571</v>
      </c>
      <c r="B11229" s="56" t="s">
        <v>2164</v>
      </c>
      <c r="C11229" s="56" t="s">
        <v>5783</v>
      </c>
      <c r="D11229" s="57" t="s">
        <v>5767</v>
      </c>
      <c r="E11229" s="72" t="s">
        <v>5762</v>
      </c>
      <c r="F11229" s="56" t="s">
        <v>2164</v>
      </c>
    </row>
    <row r="11230" spans="1:6" x14ac:dyDescent="0.25">
      <c r="A11230" s="56" t="s">
        <v>4014</v>
      </c>
      <c r="B11230" s="56" t="s">
        <v>2164</v>
      </c>
      <c r="C11230" s="56" t="s">
        <v>5783</v>
      </c>
      <c r="D11230" s="57" t="s">
        <v>5767</v>
      </c>
      <c r="E11230" s="72" t="s">
        <v>5762</v>
      </c>
      <c r="F11230" s="56" t="s">
        <v>2164</v>
      </c>
    </row>
    <row r="11231" spans="1:6" x14ac:dyDescent="0.25">
      <c r="A11231" s="56" t="s">
        <v>631</v>
      </c>
      <c r="B11231" s="56" t="s">
        <v>2164</v>
      </c>
      <c r="C11231" s="56" t="s">
        <v>5783</v>
      </c>
      <c r="D11231" s="57" t="s">
        <v>5767</v>
      </c>
      <c r="E11231" s="72" t="s">
        <v>5762</v>
      </c>
      <c r="F11231" s="56" t="s">
        <v>2164</v>
      </c>
    </row>
    <row r="11232" spans="1:6" x14ac:dyDescent="0.25">
      <c r="A11232" s="56" t="s">
        <v>4631</v>
      </c>
      <c r="B11232" s="56" t="s">
        <v>2164</v>
      </c>
      <c r="C11232" s="56" t="s">
        <v>5783</v>
      </c>
      <c r="D11232" s="57" t="s">
        <v>5767</v>
      </c>
      <c r="E11232" s="72" t="s">
        <v>5762</v>
      </c>
      <c r="F11232" s="56" t="s">
        <v>2164</v>
      </c>
    </row>
    <row r="11233" spans="1:6" x14ac:dyDescent="0.25">
      <c r="A11233" s="56" t="s">
        <v>659</v>
      </c>
      <c r="B11233" s="56" t="s">
        <v>5715</v>
      </c>
      <c r="C11233" s="56" t="s">
        <v>5782</v>
      </c>
      <c r="D11233" s="57" t="s">
        <v>5767</v>
      </c>
      <c r="E11233" s="72" t="s">
        <v>5762</v>
      </c>
      <c r="F11233" s="56" t="s">
        <v>5715</v>
      </c>
    </row>
    <row r="11234" spans="1:6" x14ac:dyDescent="0.25">
      <c r="A11234" s="56" t="s">
        <v>4279</v>
      </c>
      <c r="B11234" s="56" t="s">
        <v>5715</v>
      </c>
      <c r="C11234" s="56" t="s">
        <v>5782</v>
      </c>
      <c r="D11234" s="57" t="s">
        <v>5767</v>
      </c>
      <c r="E11234" s="72" t="s">
        <v>5762</v>
      </c>
      <c r="F11234" s="56" t="s">
        <v>5715</v>
      </c>
    </row>
    <row r="11235" spans="1:6" x14ac:dyDescent="0.25">
      <c r="A11235" s="56" t="s">
        <v>4755</v>
      </c>
      <c r="B11235" s="56" t="s">
        <v>5715</v>
      </c>
      <c r="C11235" s="56" t="s">
        <v>5782</v>
      </c>
      <c r="D11235" s="57" t="s">
        <v>5767</v>
      </c>
      <c r="E11235" s="72" t="s">
        <v>5762</v>
      </c>
      <c r="F11235" s="56" t="s">
        <v>5715</v>
      </c>
    </row>
    <row r="11236" spans="1:6" x14ac:dyDescent="0.25">
      <c r="A11236" s="56" t="s">
        <v>2836</v>
      </c>
      <c r="B11236" s="56" t="s">
        <v>5715</v>
      </c>
      <c r="C11236" s="56" t="s">
        <v>5782</v>
      </c>
      <c r="D11236" s="57" t="s">
        <v>5767</v>
      </c>
      <c r="E11236" s="72" t="s">
        <v>5762</v>
      </c>
      <c r="F11236" s="56" t="s">
        <v>5715</v>
      </c>
    </row>
    <row r="11237" spans="1:6" x14ac:dyDescent="0.25">
      <c r="A11237" s="56" t="s">
        <v>3953</v>
      </c>
      <c r="B11237" s="56" t="s">
        <v>5715</v>
      </c>
      <c r="C11237" s="56" t="s">
        <v>5782</v>
      </c>
      <c r="D11237" s="57" t="s">
        <v>5767</v>
      </c>
      <c r="E11237" s="72" t="s">
        <v>5762</v>
      </c>
      <c r="F11237" s="56" t="s">
        <v>5715</v>
      </c>
    </row>
    <row r="11238" spans="1:6" x14ac:dyDescent="0.25">
      <c r="A11238" s="56" t="s">
        <v>457</v>
      </c>
      <c r="B11238" s="56" t="s">
        <v>5715</v>
      </c>
      <c r="C11238" s="56" t="s">
        <v>5782</v>
      </c>
      <c r="D11238" s="57" t="s">
        <v>5767</v>
      </c>
      <c r="E11238" s="72" t="s">
        <v>5762</v>
      </c>
      <c r="F11238" s="56" t="s">
        <v>5715</v>
      </c>
    </row>
    <row r="11239" spans="1:6" x14ac:dyDescent="0.25">
      <c r="A11239" s="56" t="s">
        <v>5188</v>
      </c>
      <c r="B11239" s="56" t="s">
        <v>5715</v>
      </c>
      <c r="C11239" s="56" t="s">
        <v>5782</v>
      </c>
      <c r="D11239" s="57" t="s">
        <v>5767</v>
      </c>
      <c r="E11239" s="72" t="s">
        <v>5762</v>
      </c>
      <c r="F11239" s="56" t="s">
        <v>5715</v>
      </c>
    </row>
    <row r="11240" spans="1:6" x14ac:dyDescent="0.25">
      <c r="A11240" s="56" t="s">
        <v>4609</v>
      </c>
      <c r="B11240" s="56" t="s">
        <v>5715</v>
      </c>
      <c r="C11240" s="56" t="s">
        <v>5782</v>
      </c>
      <c r="D11240" s="57" t="s">
        <v>5767</v>
      </c>
      <c r="E11240" s="72" t="s">
        <v>5762</v>
      </c>
      <c r="F11240" s="56" t="s">
        <v>5715</v>
      </c>
    </row>
    <row r="11241" spans="1:6" x14ac:dyDescent="0.25">
      <c r="A11241" s="56" t="s">
        <v>4409</v>
      </c>
      <c r="B11241" s="56" t="s">
        <v>5715</v>
      </c>
      <c r="C11241" s="56" t="s">
        <v>5782</v>
      </c>
      <c r="D11241" s="57" t="s">
        <v>5767</v>
      </c>
      <c r="E11241" s="72" t="s">
        <v>5762</v>
      </c>
      <c r="F11241" s="56" t="s">
        <v>5715</v>
      </c>
    </row>
    <row r="11242" spans="1:6" x14ac:dyDescent="0.25">
      <c r="A11242" s="56" t="s">
        <v>5323</v>
      </c>
      <c r="B11242" s="56" t="s">
        <v>5715</v>
      </c>
      <c r="C11242" s="56" t="s">
        <v>5782</v>
      </c>
      <c r="D11242" s="57" t="s">
        <v>5767</v>
      </c>
      <c r="E11242" s="72" t="s">
        <v>5762</v>
      </c>
      <c r="F11242" s="56" t="s">
        <v>5715</v>
      </c>
    </row>
    <row r="11243" spans="1:6" x14ac:dyDescent="0.25">
      <c r="A11243" s="56" t="s">
        <v>173</v>
      </c>
      <c r="B11243" s="56" t="s">
        <v>5715</v>
      </c>
      <c r="C11243" s="56" t="s">
        <v>5782</v>
      </c>
      <c r="D11243" s="57" t="s">
        <v>5767</v>
      </c>
      <c r="E11243" s="72" t="s">
        <v>5762</v>
      </c>
      <c r="F11243" s="56" t="s">
        <v>5715</v>
      </c>
    </row>
    <row r="11244" spans="1:6" x14ac:dyDescent="0.25">
      <c r="A11244" s="56" t="s">
        <v>3956</v>
      </c>
      <c r="B11244" s="56" t="s">
        <v>5715</v>
      </c>
      <c r="C11244" s="56" t="s">
        <v>5782</v>
      </c>
      <c r="D11244" s="57" t="s">
        <v>5767</v>
      </c>
      <c r="E11244" s="72" t="s">
        <v>5762</v>
      </c>
      <c r="F11244" s="56" t="s">
        <v>5715</v>
      </c>
    </row>
    <row r="11245" spans="1:6" x14ac:dyDescent="0.25">
      <c r="A11245" s="56" t="s">
        <v>175</v>
      </c>
      <c r="B11245" s="56" t="s">
        <v>5715</v>
      </c>
      <c r="C11245" s="56" t="s">
        <v>5782</v>
      </c>
      <c r="D11245" s="57" t="s">
        <v>5767</v>
      </c>
      <c r="E11245" s="72" t="s">
        <v>5762</v>
      </c>
      <c r="F11245" s="56" t="s">
        <v>5715</v>
      </c>
    </row>
    <row r="11246" spans="1:6" x14ac:dyDescent="0.25">
      <c r="A11246" s="56" t="s">
        <v>4268</v>
      </c>
      <c r="B11246" s="56" t="s">
        <v>5715</v>
      </c>
      <c r="C11246" s="56" t="s">
        <v>5782</v>
      </c>
      <c r="D11246" s="57" t="s">
        <v>5767</v>
      </c>
      <c r="E11246" s="72" t="s">
        <v>5762</v>
      </c>
      <c r="F11246" s="56" t="s">
        <v>5715</v>
      </c>
    </row>
    <row r="11247" spans="1:6" x14ac:dyDescent="0.25">
      <c r="A11247" s="56" t="s">
        <v>4283</v>
      </c>
      <c r="B11247" s="56" t="s">
        <v>5715</v>
      </c>
      <c r="C11247" s="56" t="s">
        <v>5782</v>
      </c>
      <c r="D11247" s="57" t="s">
        <v>5767</v>
      </c>
      <c r="E11247" s="72" t="s">
        <v>5762</v>
      </c>
      <c r="F11247" s="56" t="s">
        <v>5715</v>
      </c>
    </row>
    <row r="11248" spans="1:6" x14ac:dyDescent="0.25">
      <c r="A11248" s="56" t="s">
        <v>4610</v>
      </c>
      <c r="B11248" s="56" t="s">
        <v>5715</v>
      </c>
      <c r="C11248" s="56" t="s">
        <v>5782</v>
      </c>
      <c r="D11248" s="57" t="s">
        <v>5767</v>
      </c>
      <c r="E11248" s="72" t="s">
        <v>5762</v>
      </c>
      <c r="F11248" s="56" t="s">
        <v>5715</v>
      </c>
    </row>
    <row r="11249" spans="1:6" x14ac:dyDescent="0.25">
      <c r="A11249" s="56" t="s">
        <v>4285</v>
      </c>
      <c r="B11249" s="56" t="s">
        <v>5715</v>
      </c>
      <c r="C11249" s="56" t="s">
        <v>5782</v>
      </c>
      <c r="D11249" s="57" t="s">
        <v>5767</v>
      </c>
      <c r="E11249" s="72" t="s">
        <v>5762</v>
      </c>
      <c r="F11249" s="56" t="s">
        <v>5715</v>
      </c>
    </row>
    <row r="11250" spans="1:6" x14ac:dyDescent="0.25">
      <c r="A11250" s="56" t="s">
        <v>401</v>
      </c>
      <c r="B11250" s="56" t="s">
        <v>5715</v>
      </c>
      <c r="C11250" s="56" t="s">
        <v>5782</v>
      </c>
      <c r="D11250" s="57" t="s">
        <v>5767</v>
      </c>
      <c r="E11250" s="72" t="s">
        <v>5762</v>
      </c>
      <c r="F11250" s="56" t="s">
        <v>5715</v>
      </c>
    </row>
    <row r="11251" spans="1:6" x14ac:dyDescent="0.25">
      <c r="A11251" s="56" t="s">
        <v>4657</v>
      </c>
      <c r="B11251" s="56" t="s">
        <v>5715</v>
      </c>
      <c r="C11251" s="56" t="s">
        <v>5782</v>
      </c>
      <c r="D11251" s="57" t="s">
        <v>5767</v>
      </c>
      <c r="E11251" s="72" t="s">
        <v>5762</v>
      </c>
      <c r="F11251" s="56" t="s">
        <v>5715</v>
      </c>
    </row>
    <row r="11252" spans="1:6" x14ac:dyDescent="0.25">
      <c r="A11252" s="56" t="s">
        <v>2992</v>
      </c>
      <c r="B11252" s="56" t="s">
        <v>5715</v>
      </c>
      <c r="C11252" s="56" t="s">
        <v>5782</v>
      </c>
      <c r="D11252" s="57" t="s">
        <v>5767</v>
      </c>
      <c r="E11252" s="72" t="s">
        <v>5762</v>
      </c>
      <c r="F11252" s="56" t="s">
        <v>5715</v>
      </c>
    </row>
    <row r="11253" spans="1:6" x14ac:dyDescent="0.25">
      <c r="A11253" s="56" t="s">
        <v>5189</v>
      </c>
      <c r="B11253" s="56" t="s">
        <v>5715</v>
      </c>
      <c r="C11253" s="56" t="s">
        <v>5782</v>
      </c>
      <c r="D11253" s="57" t="s">
        <v>5767</v>
      </c>
      <c r="E11253" s="72" t="s">
        <v>5762</v>
      </c>
      <c r="F11253" s="56" t="s">
        <v>5715</v>
      </c>
    </row>
    <row r="11254" spans="1:6" x14ac:dyDescent="0.25">
      <c r="A11254" s="56" t="s">
        <v>4713</v>
      </c>
      <c r="B11254" s="56" t="s">
        <v>5715</v>
      </c>
      <c r="C11254" s="56" t="s">
        <v>5782</v>
      </c>
      <c r="D11254" s="57" t="s">
        <v>5767</v>
      </c>
      <c r="E11254" s="72" t="s">
        <v>5762</v>
      </c>
      <c r="F11254" s="56" t="s">
        <v>5715</v>
      </c>
    </row>
    <row r="11255" spans="1:6" x14ac:dyDescent="0.25">
      <c r="A11255" s="56" t="s">
        <v>4429</v>
      </c>
      <c r="B11255" s="56" t="s">
        <v>5715</v>
      </c>
      <c r="C11255" s="56" t="s">
        <v>5782</v>
      </c>
      <c r="D11255" s="57" t="s">
        <v>5767</v>
      </c>
      <c r="E11255" s="72" t="s">
        <v>5762</v>
      </c>
      <c r="F11255" s="56" t="s">
        <v>5715</v>
      </c>
    </row>
    <row r="11256" spans="1:6" x14ac:dyDescent="0.25">
      <c r="A11256" s="56" t="s">
        <v>638</v>
      </c>
      <c r="B11256" s="56" t="s">
        <v>5715</v>
      </c>
      <c r="C11256" s="56" t="s">
        <v>5782</v>
      </c>
      <c r="D11256" s="57" t="s">
        <v>5767</v>
      </c>
      <c r="E11256" s="72" t="s">
        <v>5762</v>
      </c>
      <c r="F11256" s="56" t="s">
        <v>5715</v>
      </c>
    </row>
    <row r="11257" spans="1:6" x14ac:dyDescent="0.25">
      <c r="A11257" s="56" t="s">
        <v>4613</v>
      </c>
      <c r="B11257" s="56" t="s">
        <v>5715</v>
      </c>
      <c r="C11257" s="56" t="s">
        <v>5782</v>
      </c>
      <c r="D11257" s="57" t="s">
        <v>5767</v>
      </c>
      <c r="E11257" s="72" t="s">
        <v>5762</v>
      </c>
      <c r="F11257" s="56" t="s">
        <v>5715</v>
      </c>
    </row>
    <row r="11258" spans="1:6" x14ac:dyDescent="0.25">
      <c r="A11258" s="56" t="s">
        <v>4539</v>
      </c>
      <c r="B11258" s="56" t="s">
        <v>5715</v>
      </c>
      <c r="C11258" s="56" t="s">
        <v>5782</v>
      </c>
      <c r="D11258" s="57" t="s">
        <v>5767</v>
      </c>
      <c r="E11258" s="72" t="s">
        <v>5762</v>
      </c>
      <c r="F11258" s="56" t="s">
        <v>5715</v>
      </c>
    </row>
    <row r="11259" spans="1:6" x14ac:dyDescent="0.25">
      <c r="A11259" s="56" t="s">
        <v>4322</v>
      </c>
      <c r="B11259" s="56" t="s">
        <v>5715</v>
      </c>
      <c r="C11259" s="56" t="s">
        <v>5782</v>
      </c>
      <c r="D11259" s="57" t="s">
        <v>5767</v>
      </c>
      <c r="E11259" s="72" t="s">
        <v>5762</v>
      </c>
      <c r="F11259" s="56" t="s">
        <v>5715</v>
      </c>
    </row>
    <row r="11260" spans="1:6" x14ac:dyDescent="0.25">
      <c r="A11260" s="56" t="s">
        <v>5325</v>
      </c>
      <c r="B11260" s="56" t="s">
        <v>5715</v>
      </c>
      <c r="C11260" s="56" t="s">
        <v>5782</v>
      </c>
      <c r="D11260" s="57" t="s">
        <v>5767</v>
      </c>
      <c r="E11260" s="72" t="s">
        <v>5762</v>
      </c>
      <c r="F11260" s="56" t="s">
        <v>5715</v>
      </c>
    </row>
    <row r="11261" spans="1:6" x14ac:dyDescent="0.25">
      <c r="A11261" s="56" t="s">
        <v>3272</v>
      </c>
      <c r="B11261" s="56" t="s">
        <v>5715</v>
      </c>
      <c r="C11261" s="56" t="s">
        <v>5782</v>
      </c>
      <c r="D11261" s="57" t="s">
        <v>5767</v>
      </c>
      <c r="E11261" s="72" t="s">
        <v>5762</v>
      </c>
      <c r="F11261" s="56" t="s">
        <v>5715</v>
      </c>
    </row>
    <row r="11262" spans="1:6" x14ac:dyDescent="0.25">
      <c r="A11262" s="56" t="s">
        <v>2842</v>
      </c>
      <c r="B11262" s="56" t="s">
        <v>5715</v>
      </c>
      <c r="C11262" s="56" t="s">
        <v>5782</v>
      </c>
      <c r="D11262" s="57" t="s">
        <v>5767</v>
      </c>
      <c r="E11262" s="72" t="s">
        <v>5762</v>
      </c>
      <c r="F11262" s="56" t="s">
        <v>5715</v>
      </c>
    </row>
    <row r="11263" spans="1:6" x14ac:dyDescent="0.25">
      <c r="A11263" s="56" t="s">
        <v>4759</v>
      </c>
      <c r="B11263" s="56" t="s">
        <v>5715</v>
      </c>
      <c r="C11263" s="56" t="s">
        <v>5782</v>
      </c>
      <c r="D11263" s="57" t="s">
        <v>5767</v>
      </c>
      <c r="E11263" s="72" t="s">
        <v>5762</v>
      </c>
      <c r="F11263" s="56" t="s">
        <v>5715</v>
      </c>
    </row>
    <row r="11264" spans="1:6" x14ac:dyDescent="0.25">
      <c r="A11264" s="56" t="s">
        <v>463</v>
      </c>
      <c r="B11264" s="56" t="s">
        <v>5715</v>
      </c>
      <c r="C11264" s="56" t="s">
        <v>5782</v>
      </c>
      <c r="D11264" s="57" t="s">
        <v>5767</v>
      </c>
      <c r="E11264" s="72" t="s">
        <v>5762</v>
      </c>
      <c r="F11264" s="56" t="s">
        <v>5715</v>
      </c>
    </row>
    <row r="11265" spans="1:6" x14ac:dyDescent="0.25">
      <c r="A11265" s="56" t="s">
        <v>2843</v>
      </c>
      <c r="B11265" s="56" t="s">
        <v>5715</v>
      </c>
      <c r="C11265" s="56" t="s">
        <v>5782</v>
      </c>
      <c r="D11265" s="57" t="s">
        <v>5767</v>
      </c>
      <c r="E11265" s="72" t="s">
        <v>5762</v>
      </c>
      <c r="F11265" s="56" t="s">
        <v>5715</v>
      </c>
    </row>
    <row r="11266" spans="1:6" x14ac:dyDescent="0.25">
      <c r="A11266" s="56" t="s">
        <v>2844</v>
      </c>
      <c r="B11266" s="56" t="s">
        <v>5715</v>
      </c>
      <c r="C11266" s="56" t="s">
        <v>5782</v>
      </c>
      <c r="D11266" s="57" t="s">
        <v>5767</v>
      </c>
      <c r="E11266" s="72" t="s">
        <v>5762</v>
      </c>
      <c r="F11266" s="56" t="s">
        <v>5715</v>
      </c>
    </row>
    <row r="11267" spans="1:6" x14ac:dyDescent="0.25">
      <c r="A11267" s="56" t="s">
        <v>5326</v>
      </c>
      <c r="B11267" s="56" t="s">
        <v>5715</v>
      </c>
      <c r="C11267" s="56" t="s">
        <v>5782</v>
      </c>
      <c r="D11267" s="57" t="s">
        <v>5767</v>
      </c>
      <c r="E11267" s="72" t="s">
        <v>5762</v>
      </c>
      <c r="F11267" s="56" t="s">
        <v>5715</v>
      </c>
    </row>
    <row r="11268" spans="1:6" x14ac:dyDescent="0.25">
      <c r="A11268" s="56" t="s">
        <v>642</v>
      </c>
      <c r="B11268" s="56" t="s">
        <v>5715</v>
      </c>
      <c r="C11268" s="56" t="s">
        <v>5782</v>
      </c>
      <c r="D11268" s="57" t="s">
        <v>5767</v>
      </c>
      <c r="E11268" s="72" t="s">
        <v>5762</v>
      </c>
      <c r="F11268" s="56" t="s">
        <v>5715</v>
      </c>
    </row>
    <row r="11269" spans="1:6" x14ac:dyDescent="0.25">
      <c r="A11269" s="56" t="s">
        <v>296</v>
      </c>
      <c r="B11269" s="56" t="s">
        <v>5715</v>
      </c>
      <c r="C11269" s="56" t="s">
        <v>5782</v>
      </c>
      <c r="D11269" s="57" t="s">
        <v>5767</v>
      </c>
      <c r="E11269" s="72" t="s">
        <v>5762</v>
      </c>
      <c r="F11269" s="56" t="s">
        <v>5715</v>
      </c>
    </row>
    <row r="11270" spans="1:6" x14ac:dyDescent="0.25">
      <c r="A11270" s="56" t="s">
        <v>676</v>
      </c>
      <c r="B11270" s="56" t="s">
        <v>5715</v>
      </c>
      <c r="C11270" s="56" t="s">
        <v>5782</v>
      </c>
      <c r="D11270" s="57" t="s">
        <v>5767</v>
      </c>
      <c r="E11270" s="72" t="s">
        <v>5762</v>
      </c>
      <c r="F11270" s="56" t="s">
        <v>5715</v>
      </c>
    </row>
    <row r="11271" spans="1:6" x14ac:dyDescent="0.25">
      <c r="A11271" s="56" t="s">
        <v>5333</v>
      </c>
      <c r="B11271" s="56" t="s">
        <v>5715</v>
      </c>
      <c r="C11271" s="56" t="s">
        <v>5782</v>
      </c>
      <c r="D11271" s="57" t="s">
        <v>5767</v>
      </c>
      <c r="E11271" s="72" t="s">
        <v>5762</v>
      </c>
      <c r="F11271" s="56" t="s">
        <v>5715</v>
      </c>
    </row>
    <row r="11272" spans="1:6" x14ac:dyDescent="0.25">
      <c r="A11272" s="56" t="s">
        <v>643</v>
      </c>
      <c r="B11272" s="56" t="s">
        <v>5715</v>
      </c>
      <c r="C11272" s="56" t="s">
        <v>5782</v>
      </c>
      <c r="D11272" s="57" t="s">
        <v>5767</v>
      </c>
      <c r="E11272" s="72" t="s">
        <v>5762</v>
      </c>
      <c r="F11272" s="56" t="s">
        <v>5715</v>
      </c>
    </row>
    <row r="11273" spans="1:6" x14ac:dyDescent="0.25">
      <c r="A11273" s="56" t="s">
        <v>616</v>
      </c>
      <c r="B11273" s="56" t="s">
        <v>5715</v>
      </c>
      <c r="C11273" s="56" t="s">
        <v>5782</v>
      </c>
      <c r="D11273" s="57" t="s">
        <v>5767</v>
      </c>
      <c r="E11273" s="72" t="s">
        <v>5762</v>
      </c>
      <c r="F11273" s="56" t="s">
        <v>5715</v>
      </c>
    </row>
    <row r="11274" spans="1:6" x14ac:dyDescent="0.25">
      <c r="A11274" s="56" t="s">
        <v>677</v>
      </c>
      <c r="B11274" s="56" t="s">
        <v>5715</v>
      </c>
      <c r="C11274" s="56" t="s">
        <v>5782</v>
      </c>
      <c r="D11274" s="57" t="s">
        <v>5767</v>
      </c>
      <c r="E11274" s="72" t="s">
        <v>5762</v>
      </c>
      <c r="F11274" s="56" t="s">
        <v>5715</v>
      </c>
    </row>
    <row r="11275" spans="1:6" x14ac:dyDescent="0.25">
      <c r="A11275" s="56" t="s">
        <v>373</v>
      </c>
      <c r="B11275" s="56" t="s">
        <v>5715</v>
      </c>
      <c r="C11275" s="56" t="s">
        <v>5782</v>
      </c>
      <c r="D11275" s="57" t="s">
        <v>5767</v>
      </c>
      <c r="E11275" s="72" t="s">
        <v>5762</v>
      </c>
      <c r="F11275" s="56" t="s">
        <v>5715</v>
      </c>
    </row>
    <row r="11276" spans="1:6" x14ac:dyDescent="0.25">
      <c r="A11276" s="56" t="s">
        <v>5203</v>
      </c>
      <c r="B11276" s="56" t="s">
        <v>5715</v>
      </c>
      <c r="C11276" s="56" t="s">
        <v>5782</v>
      </c>
      <c r="D11276" s="57" t="s">
        <v>5767</v>
      </c>
      <c r="E11276" s="72" t="s">
        <v>5762</v>
      </c>
      <c r="F11276" s="56" t="s">
        <v>5715</v>
      </c>
    </row>
    <row r="11277" spans="1:6" x14ac:dyDescent="0.25">
      <c r="A11277" s="56" t="s">
        <v>707</v>
      </c>
      <c r="B11277" s="56" t="s">
        <v>5715</v>
      </c>
      <c r="C11277" s="56" t="s">
        <v>5782</v>
      </c>
      <c r="D11277" s="57" t="s">
        <v>5767</v>
      </c>
      <c r="E11277" s="72" t="s">
        <v>5762</v>
      </c>
      <c r="F11277" s="56" t="s">
        <v>5715</v>
      </c>
    </row>
    <row r="11278" spans="1:6" x14ac:dyDescent="0.25">
      <c r="A11278" s="56" t="s">
        <v>374</v>
      </c>
      <c r="B11278" s="56" t="s">
        <v>5715</v>
      </c>
      <c r="C11278" s="56" t="s">
        <v>5782</v>
      </c>
      <c r="D11278" s="57" t="s">
        <v>5767</v>
      </c>
      <c r="E11278" s="72" t="s">
        <v>5762</v>
      </c>
      <c r="F11278" s="56" t="s">
        <v>5715</v>
      </c>
    </row>
    <row r="11279" spans="1:6" x14ac:dyDescent="0.25">
      <c r="A11279" s="56" t="s">
        <v>1395</v>
      </c>
      <c r="B11279" s="56" t="s">
        <v>5715</v>
      </c>
      <c r="C11279" s="56" t="s">
        <v>5782</v>
      </c>
      <c r="D11279" s="57" t="s">
        <v>5767</v>
      </c>
      <c r="E11279" s="72" t="s">
        <v>5762</v>
      </c>
      <c r="F11279" s="56" t="s">
        <v>5715</v>
      </c>
    </row>
    <row r="11280" spans="1:6" x14ac:dyDescent="0.25">
      <c r="A11280" s="56" t="s">
        <v>5334</v>
      </c>
      <c r="B11280" s="56" t="s">
        <v>5715</v>
      </c>
      <c r="C11280" s="56" t="s">
        <v>5782</v>
      </c>
      <c r="D11280" s="57" t="s">
        <v>5767</v>
      </c>
      <c r="E11280" s="72" t="s">
        <v>5762</v>
      </c>
      <c r="F11280" s="56" t="s">
        <v>5715</v>
      </c>
    </row>
    <row r="11281" spans="1:6" x14ac:dyDescent="0.25">
      <c r="A11281" s="56" t="s">
        <v>4452</v>
      </c>
      <c r="B11281" s="56" t="s">
        <v>5715</v>
      </c>
      <c r="C11281" s="56" t="s">
        <v>5782</v>
      </c>
      <c r="D11281" s="57" t="s">
        <v>5767</v>
      </c>
      <c r="E11281" s="72" t="s">
        <v>5762</v>
      </c>
      <c r="F11281" s="56" t="s">
        <v>5715</v>
      </c>
    </row>
    <row r="11282" spans="1:6" x14ac:dyDescent="0.25">
      <c r="A11282" s="56" t="s">
        <v>4288</v>
      </c>
      <c r="B11282" s="56" t="s">
        <v>5715</v>
      </c>
      <c r="C11282" s="56" t="s">
        <v>5782</v>
      </c>
      <c r="D11282" s="57" t="s">
        <v>5767</v>
      </c>
      <c r="E11282" s="72" t="s">
        <v>5762</v>
      </c>
      <c r="F11282" s="56" t="s">
        <v>5715</v>
      </c>
    </row>
    <row r="11283" spans="1:6" x14ac:dyDescent="0.25">
      <c r="A11283" s="56" t="s">
        <v>234</v>
      </c>
      <c r="B11283" s="56" t="s">
        <v>5715</v>
      </c>
      <c r="C11283" s="56" t="s">
        <v>5782</v>
      </c>
      <c r="D11283" s="57" t="s">
        <v>5767</v>
      </c>
      <c r="E11283" s="72" t="s">
        <v>5762</v>
      </c>
      <c r="F11283" s="56" t="s">
        <v>5715</v>
      </c>
    </row>
    <row r="11284" spans="1:6" x14ac:dyDescent="0.25">
      <c r="A11284" s="56" t="s">
        <v>3975</v>
      </c>
      <c r="B11284" s="56" t="s">
        <v>5715</v>
      </c>
      <c r="C11284" s="56" t="s">
        <v>5782</v>
      </c>
      <c r="D11284" s="57" t="s">
        <v>5767</v>
      </c>
      <c r="E11284" s="72" t="s">
        <v>5762</v>
      </c>
      <c r="F11284" s="56" t="s">
        <v>5715</v>
      </c>
    </row>
    <row r="11285" spans="1:6" x14ac:dyDescent="0.25">
      <c r="A11285" s="56" t="s">
        <v>648</v>
      </c>
      <c r="B11285" s="56" t="s">
        <v>5715</v>
      </c>
      <c r="C11285" s="56" t="s">
        <v>5782</v>
      </c>
      <c r="D11285" s="57" t="s">
        <v>5767</v>
      </c>
      <c r="E11285" s="72" t="s">
        <v>5762</v>
      </c>
      <c r="F11285" s="56" t="s">
        <v>5715</v>
      </c>
    </row>
    <row r="11286" spans="1:6" x14ac:dyDescent="0.25">
      <c r="A11286" s="56" t="s">
        <v>5193</v>
      </c>
      <c r="B11286" s="56" t="s">
        <v>5715</v>
      </c>
      <c r="C11286" s="56" t="s">
        <v>5782</v>
      </c>
      <c r="D11286" s="57" t="s">
        <v>5767</v>
      </c>
      <c r="E11286" s="72" t="s">
        <v>5762</v>
      </c>
      <c r="F11286" s="56" t="s">
        <v>5715</v>
      </c>
    </row>
    <row r="11287" spans="1:6" x14ac:dyDescent="0.25">
      <c r="A11287" s="56" t="s">
        <v>649</v>
      </c>
      <c r="B11287" s="56" t="s">
        <v>5715</v>
      </c>
      <c r="C11287" s="56" t="s">
        <v>5782</v>
      </c>
      <c r="D11287" s="57" t="s">
        <v>5767</v>
      </c>
      <c r="E11287" s="72" t="s">
        <v>5762</v>
      </c>
      <c r="F11287" s="56" t="s">
        <v>5715</v>
      </c>
    </row>
    <row r="11288" spans="1:6" x14ac:dyDescent="0.25">
      <c r="A11288" s="56" t="s">
        <v>337</v>
      </c>
      <c r="B11288" s="56" t="s">
        <v>5715</v>
      </c>
      <c r="C11288" s="56" t="s">
        <v>5782</v>
      </c>
      <c r="D11288" s="57" t="s">
        <v>5767</v>
      </c>
      <c r="E11288" s="72" t="s">
        <v>5762</v>
      </c>
      <c r="F11288" s="56" t="s">
        <v>5715</v>
      </c>
    </row>
    <row r="11289" spans="1:6" x14ac:dyDescent="0.25">
      <c r="A11289" s="56" t="s">
        <v>268</v>
      </c>
      <c r="B11289" s="56" t="s">
        <v>5715</v>
      </c>
      <c r="C11289" s="56" t="s">
        <v>5782</v>
      </c>
      <c r="D11289" s="57" t="s">
        <v>5767</v>
      </c>
      <c r="E11289" s="72" t="s">
        <v>5762</v>
      </c>
      <c r="F11289" s="56" t="s">
        <v>5715</v>
      </c>
    </row>
    <row r="11290" spans="1:6" x14ac:dyDescent="0.25">
      <c r="A11290" s="56" t="s">
        <v>5195</v>
      </c>
      <c r="B11290" s="56" t="s">
        <v>5715</v>
      </c>
      <c r="C11290" s="56" t="s">
        <v>5782</v>
      </c>
      <c r="D11290" s="57" t="s">
        <v>5767</v>
      </c>
      <c r="E11290" s="72" t="s">
        <v>5762</v>
      </c>
      <c r="F11290" s="56" t="s">
        <v>5715</v>
      </c>
    </row>
    <row r="11291" spans="1:6" x14ac:dyDescent="0.25">
      <c r="A11291" s="56" t="s">
        <v>238</v>
      </c>
      <c r="B11291" s="56" t="s">
        <v>5715</v>
      </c>
      <c r="C11291" s="56" t="s">
        <v>5782</v>
      </c>
      <c r="D11291" s="57" t="s">
        <v>5767</v>
      </c>
      <c r="E11291" s="72" t="s">
        <v>5762</v>
      </c>
      <c r="F11291" s="56" t="s">
        <v>5715</v>
      </c>
    </row>
    <row r="11292" spans="1:6" x14ac:dyDescent="0.25">
      <c r="A11292" s="56" t="s">
        <v>4676</v>
      </c>
      <c r="B11292" s="56" t="s">
        <v>5715</v>
      </c>
      <c r="C11292" s="56" t="s">
        <v>5782</v>
      </c>
      <c r="D11292" s="57" t="s">
        <v>5767</v>
      </c>
      <c r="E11292" s="72" t="s">
        <v>5762</v>
      </c>
      <c r="F11292" s="56" t="s">
        <v>5715</v>
      </c>
    </row>
    <row r="11293" spans="1:6" x14ac:dyDescent="0.25">
      <c r="A11293" s="56" t="s">
        <v>651</v>
      </c>
      <c r="B11293" s="56" t="s">
        <v>5715</v>
      </c>
      <c r="C11293" s="56" t="s">
        <v>5782</v>
      </c>
      <c r="D11293" s="57" t="s">
        <v>5767</v>
      </c>
      <c r="E11293" s="72" t="s">
        <v>5762</v>
      </c>
      <c r="F11293" s="56" t="s">
        <v>5715</v>
      </c>
    </row>
    <row r="11294" spans="1:6" x14ac:dyDescent="0.25">
      <c r="A11294" s="56" t="s">
        <v>653</v>
      </c>
      <c r="B11294" s="56" t="s">
        <v>5715</v>
      </c>
      <c r="C11294" s="56" t="s">
        <v>5782</v>
      </c>
      <c r="D11294" s="57" t="s">
        <v>5767</v>
      </c>
      <c r="E11294" s="72" t="s">
        <v>5762</v>
      </c>
      <c r="F11294" s="56" t="s">
        <v>5715</v>
      </c>
    </row>
    <row r="11295" spans="1:6" x14ac:dyDescent="0.25">
      <c r="A11295" s="56" t="s">
        <v>341</v>
      </c>
      <c r="B11295" s="56" t="s">
        <v>5715</v>
      </c>
      <c r="C11295" s="56" t="s">
        <v>5782</v>
      </c>
      <c r="D11295" s="57" t="s">
        <v>5767</v>
      </c>
      <c r="E11295" s="72" t="s">
        <v>5762</v>
      </c>
      <c r="F11295" s="56" t="s">
        <v>5715</v>
      </c>
    </row>
    <row r="11296" spans="1:6" x14ac:dyDescent="0.25">
      <c r="A11296" s="56" t="s">
        <v>5198</v>
      </c>
      <c r="B11296" s="56" t="s">
        <v>5715</v>
      </c>
      <c r="C11296" s="56" t="s">
        <v>5782</v>
      </c>
      <c r="D11296" s="57" t="s">
        <v>5767</v>
      </c>
      <c r="E11296" s="72" t="s">
        <v>5762</v>
      </c>
      <c r="F11296" s="56" t="s">
        <v>5715</v>
      </c>
    </row>
    <row r="11297" spans="1:6" x14ac:dyDescent="0.25">
      <c r="A11297" s="56" t="s">
        <v>276</v>
      </c>
      <c r="B11297" s="56" t="s">
        <v>5715</v>
      </c>
      <c r="C11297" s="56" t="s">
        <v>5782</v>
      </c>
      <c r="D11297" s="57" t="s">
        <v>5767</v>
      </c>
      <c r="E11297" s="72" t="s">
        <v>5762</v>
      </c>
      <c r="F11297" s="56" t="s">
        <v>5715</v>
      </c>
    </row>
    <row r="11298" spans="1:6" x14ac:dyDescent="0.25">
      <c r="A11298" s="56" t="s">
        <v>197</v>
      </c>
      <c r="B11298" s="56" t="s">
        <v>5715</v>
      </c>
      <c r="C11298" s="56" t="s">
        <v>5782</v>
      </c>
      <c r="D11298" s="57" t="s">
        <v>5767</v>
      </c>
      <c r="E11298" s="72" t="s">
        <v>5762</v>
      </c>
      <c r="F11298" s="56" t="s">
        <v>5715</v>
      </c>
    </row>
    <row r="11299" spans="1:6" x14ac:dyDescent="0.25">
      <c r="A11299" s="56" t="s">
        <v>4605</v>
      </c>
      <c r="B11299" s="56" t="s">
        <v>5715</v>
      </c>
      <c r="C11299" s="56" t="s">
        <v>5782</v>
      </c>
      <c r="D11299" s="57" t="s">
        <v>5767</v>
      </c>
      <c r="E11299" s="72" t="s">
        <v>5762</v>
      </c>
      <c r="F11299" s="56" t="s">
        <v>5715</v>
      </c>
    </row>
    <row r="11300" spans="1:6" x14ac:dyDescent="0.25">
      <c r="A11300" s="56" t="s">
        <v>4010</v>
      </c>
      <c r="B11300" s="56" t="s">
        <v>5715</v>
      </c>
      <c r="C11300" s="56" t="s">
        <v>5782</v>
      </c>
      <c r="D11300" s="57" t="s">
        <v>5767</v>
      </c>
      <c r="E11300" s="72" t="s">
        <v>5762</v>
      </c>
      <c r="F11300" s="56" t="s">
        <v>5715</v>
      </c>
    </row>
    <row r="11301" spans="1:6" x14ac:dyDescent="0.25">
      <c r="A11301" s="56" t="s">
        <v>2876</v>
      </c>
      <c r="B11301" s="56" t="s">
        <v>5715</v>
      </c>
      <c r="C11301" s="56" t="s">
        <v>5782</v>
      </c>
      <c r="D11301" s="57" t="s">
        <v>5767</v>
      </c>
      <c r="E11301" s="72" t="s">
        <v>5762</v>
      </c>
      <c r="F11301" s="56" t="s">
        <v>5715</v>
      </c>
    </row>
    <row r="11302" spans="1:6" x14ac:dyDescent="0.25">
      <c r="A11302" s="56" t="s">
        <v>450</v>
      </c>
      <c r="B11302" s="56" t="s">
        <v>5715</v>
      </c>
      <c r="C11302" s="56" t="s">
        <v>5782</v>
      </c>
      <c r="D11302" s="57" t="s">
        <v>5767</v>
      </c>
      <c r="E11302" s="72" t="s">
        <v>5762</v>
      </c>
      <c r="F11302" s="56" t="s">
        <v>5715</v>
      </c>
    </row>
    <row r="11303" spans="1:6" x14ac:dyDescent="0.25">
      <c r="A11303" s="56" t="s">
        <v>5199</v>
      </c>
      <c r="B11303" s="56" t="s">
        <v>5715</v>
      </c>
      <c r="C11303" s="56" t="s">
        <v>5782</v>
      </c>
      <c r="D11303" s="57" t="s">
        <v>5767</v>
      </c>
      <c r="E11303" s="72" t="s">
        <v>5762</v>
      </c>
      <c r="F11303" s="56" t="s">
        <v>5715</v>
      </c>
    </row>
    <row r="11304" spans="1:6" x14ac:dyDescent="0.25">
      <c r="A11304" s="56" t="s">
        <v>5200</v>
      </c>
      <c r="B11304" s="56" t="s">
        <v>5715</v>
      </c>
      <c r="C11304" s="56" t="s">
        <v>5782</v>
      </c>
      <c r="D11304" s="57" t="s">
        <v>5767</v>
      </c>
      <c r="E11304" s="72" t="s">
        <v>5762</v>
      </c>
      <c r="F11304" s="56" t="s">
        <v>5715</v>
      </c>
    </row>
    <row r="11305" spans="1:6" x14ac:dyDescent="0.25">
      <c r="A11305" s="56" t="s">
        <v>5320</v>
      </c>
      <c r="B11305" s="56" t="s">
        <v>5715</v>
      </c>
      <c r="C11305" s="56" t="s">
        <v>5782</v>
      </c>
      <c r="D11305" s="57" t="s">
        <v>5767</v>
      </c>
      <c r="E11305" s="72" t="s">
        <v>5762</v>
      </c>
      <c r="F11305" s="56" t="s">
        <v>5715</v>
      </c>
    </row>
    <row r="11306" spans="1:6" x14ac:dyDescent="0.25">
      <c r="A11306" s="56" t="s">
        <v>347</v>
      </c>
      <c r="B11306" s="56" t="s">
        <v>5715</v>
      </c>
      <c r="C11306" s="56" t="s">
        <v>5782</v>
      </c>
      <c r="D11306" s="57" t="s">
        <v>5767</v>
      </c>
      <c r="E11306" s="72" t="s">
        <v>5762</v>
      </c>
      <c r="F11306" s="56" t="s">
        <v>5715</v>
      </c>
    </row>
    <row r="11307" spans="1:6" x14ac:dyDescent="0.25">
      <c r="A11307" s="56" t="s">
        <v>4591</v>
      </c>
      <c r="B11307" s="56" t="s">
        <v>5716</v>
      </c>
      <c r="C11307" s="56" t="s">
        <v>5789</v>
      </c>
      <c r="D11307" s="57" t="s">
        <v>5768</v>
      </c>
      <c r="E11307" s="72" t="s">
        <v>5762</v>
      </c>
      <c r="F11307" s="56" t="s">
        <v>5716</v>
      </c>
    </row>
    <row r="11308" spans="1:6" x14ac:dyDescent="0.25">
      <c r="A11308" s="56" t="s">
        <v>4234</v>
      </c>
      <c r="B11308" s="56" t="s">
        <v>5716</v>
      </c>
      <c r="C11308" s="56" t="s">
        <v>5789</v>
      </c>
      <c r="D11308" s="57" t="s">
        <v>5768</v>
      </c>
      <c r="E11308" s="72" t="s">
        <v>5762</v>
      </c>
      <c r="F11308" s="56" t="s">
        <v>5716</v>
      </c>
    </row>
    <row r="11309" spans="1:6" x14ac:dyDescent="0.25">
      <c r="A11309" s="56" t="s">
        <v>4067</v>
      </c>
      <c r="B11309" s="56" t="s">
        <v>5716</v>
      </c>
      <c r="C11309" s="56" t="s">
        <v>5789</v>
      </c>
      <c r="D11309" s="57" t="s">
        <v>5768</v>
      </c>
      <c r="E11309" s="72" t="s">
        <v>5762</v>
      </c>
      <c r="F11309" s="56" t="s">
        <v>5716</v>
      </c>
    </row>
    <row r="11310" spans="1:6" x14ac:dyDescent="0.25">
      <c r="A11310" s="56" t="s">
        <v>5117</v>
      </c>
      <c r="B11310" s="56" t="s">
        <v>5716</v>
      </c>
      <c r="C11310" s="56" t="s">
        <v>5789</v>
      </c>
      <c r="D11310" s="57" t="s">
        <v>5768</v>
      </c>
      <c r="E11310" s="72" t="s">
        <v>5762</v>
      </c>
      <c r="F11310" s="56" t="s">
        <v>5716</v>
      </c>
    </row>
    <row r="11311" spans="1:6" x14ac:dyDescent="0.25">
      <c r="A11311" s="56" t="s">
        <v>4188</v>
      </c>
      <c r="B11311" s="56" t="s">
        <v>5716</v>
      </c>
      <c r="C11311" s="56" t="s">
        <v>5789</v>
      </c>
      <c r="D11311" s="57" t="s">
        <v>5768</v>
      </c>
      <c r="E11311" s="72" t="s">
        <v>5762</v>
      </c>
      <c r="F11311" s="56" t="s">
        <v>5716</v>
      </c>
    </row>
    <row r="11312" spans="1:6" x14ac:dyDescent="0.25">
      <c r="A11312" s="56" t="s">
        <v>4545</v>
      </c>
      <c r="B11312" s="56" t="s">
        <v>5716</v>
      </c>
      <c r="C11312" s="56" t="s">
        <v>5789</v>
      </c>
      <c r="D11312" s="57" t="s">
        <v>5768</v>
      </c>
      <c r="E11312" s="72" t="s">
        <v>5762</v>
      </c>
      <c r="F11312" s="56" t="s">
        <v>5716</v>
      </c>
    </row>
    <row r="11313" spans="1:6" x14ac:dyDescent="0.25">
      <c r="A11313" s="56" t="s">
        <v>3199</v>
      </c>
      <c r="B11313" s="56" t="s">
        <v>5716</v>
      </c>
      <c r="C11313" s="56" t="s">
        <v>5789</v>
      </c>
      <c r="D11313" s="57" t="s">
        <v>5768</v>
      </c>
      <c r="E11313" s="72" t="s">
        <v>5762</v>
      </c>
      <c r="F11313" s="56" t="s">
        <v>5716</v>
      </c>
    </row>
    <row r="11314" spans="1:6" x14ac:dyDescent="0.25">
      <c r="A11314" s="56" t="s">
        <v>4189</v>
      </c>
      <c r="B11314" s="56" t="s">
        <v>5716</v>
      </c>
      <c r="C11314" s="56" t="s">
        <v>5789</v>
      </c>
      <c r="D11314" s="57" t="s">
        <v>5768</v>
      </c>
      <c r="E11314" s="72" t="s">
        <v>5762</v>
      </c>
      <c r="F11314" s="56" t="s">
        <v>5716</v>
      </c>
    </row>
    <row r="11315" spans="1:6" x14ac:dyDescent="0.25">
      <c r="A11315" s="56" t="s">
        <v>2943</v>
      </c>
      <c r="B11315" s="56" t="s">
        <v>5716</v>
      </c>
      <c r="C11315" s="56" t="s">
        <v>5789</v>
      </c>
      <c r="D11315" s="57" t="s">
        <v>5768</v>
      </c>
      <c r="E11315" s="72" t="s">
        <v>5762</v>
      </c>
      <c r="F11315" s="56" t="s">
        <v>5716</v>
      </c>
    </row>
    <row r="11316" spans="1:6" x14ac:dyDescent="0.25">
      <c r="A11316" s="56" t="s">
        <v>4817</v>
      </c>
      <c r="B11316" s="56" t="s">
        <v>5716</v>
      </c>
      <c r="C11316" s="56" t="s">
        <v>5789</v>
      </c>
      <c r="D11316" s="57" t="s">
        <v>5768</v>
      </c>
      <c r="E11316" s="72" t="s">
        <v>5762</v>
      </c>
      <c r="F11316" s="56" t="s">
        <v>5716</v>
      </c>
    </row>
    <row r="11317" spans="1:6" x14ac:dyDescent="0.25">
      <c r="A11317" s="56" t="s">
        <v>4792</v>
      </c>
      <c r="B11317" s="56" t="s">
        <v>5716</v>
      </c>
      <c r="C11317" s="56" t="s">
        <v>5789</v>
      </c>
      <c r="D11317" s="57" t="s">
        <v>5768</v>
      </c>
      <c r="E11317" s="72" t="s">
        <v>5762</v>
      </c>
      <c r="F11317" s="56" t="s">
        <v>5716</v>
      </c>
    </row>
    <row r="11318" spans="1:6" x14ac:dyDescent="0.25">
      <c r="A11318" s="56" t="s">
        <v>4237</v>
      </c>
      <c r="B11318" s="56" t="s">
        <v>5716</v>
      </c>
      <c r="C11318" s="56" t="s">
        <v>5789</v>
      </c>
      <c r="D11318" s="57" t="s">
        <v>5768</v>
      </c>
      <c r="E11318" s="72" t="s">
        <v>5762</v>
      </c>
      <c r="F11318" s="56" t="s">
        <v>5716</v>
      </c>
    </row>
    <row r="11319" spans="1:6" x14ac:dyDescent="0.25">
      <c r="A11319" s="56" t="s">
        <v>5159</v>
      </c>
      <c r="B11319" s="56" t="s">
        <v>5716</v>
      </c>
      <c r="C11319" s="56" t="s">
        <v>5789</v>
      </c>
      <c r="D11319" s="57" t="s">
        <v>5768</v>
      </c>
      <c r="E11319" s="72" t="s">
        <v>5762</v>
      </c>
      <c r="F11319" s="56" t="s">
        <v>5716</v>
      </c>
    </row>
    <row r="11320" spans="1:6" x14ac:dyDescent="0.25">
      <c r="A11320" s="56" t="s">
        <v>4239</v>
      </c>
      <c r="B11320" s="56" t="s">
        <v>5716</v>
      </c>
      <c r="C11320" s="56" t="s">
        <v>5789</v>
      </c>
      <c r="D11320" s="57" t="s">
        <v>5768</v>
      </c>
      <c r="E11320" s="72" t="s">
        <v>5762</v>
      </c>
      <c r="F11320" s="56" t="s">
        <v>5716</v>
      </c>
    </row>
    <row r="11321" spans="1:6" x14ac:dyDescent="0.25">
      <c r="A11321" s="56" t="s">
        <v>3982</v>
      </c>
      <c r="B11321" s="56" t="s">
        <v>5716</v>
      </c>
      <c r="C11321" s="56" t="s">
        <v>5789</v>
      </c>
      <c r="D11321" s="57" t="s">
        <v>5768</v>
      </c>
      <c r="E11321" s="72" t="s">
        <v>5762</v>
      </c>
      <c r="F11321" s="56" t="s">
        <v>5716</v>
      </c>
    </row>
    <row r="11322" spans="1:6" x14ac:dyDescent="0.25">
      <c r="A11322" s="56" t="s">
        <v>4224</v>
      </c>
      <c r="B11322" s="56" t="s">
        <v>5716</v>
      </c>
      <c r="C11322" s="56" t="s">
        <v>5789</v>
      </c>
      <c r="D11322" s="57" t="s">
        <v>5768</v>
      </c>
      <c r="E11322" s="72" t="s">
        <v>5762</v>
      </c>
      <c r="F11322" s="56" t="s">
        <v>5716</v>
      </c>
    </row>
    <row r="11323" spans="1:6" x14ac:dyDescent="0.25">
      <c r="A11323" s="56" t="s">
        <v>5044</v>
      </c>
      <c r="B11323" s="56" t="s">
        <v>5716</v>
      </c>
      <c r="C11323" s="56" t="s">
        <v>5789</v>
      </c>
      <c r="D11323" s="57" t="s">
        <v>5768</v>
      </c>
      <c r="E11323" s="72" t="s">
        <v>5762</v>
      </c>
      <c r="F11323" s="56" t="s">
        <v>5716</v>
      </c>
    </row>
    <row r="11324" spans="1:6" x14ac:dyDescent="0.25">
      <c r="A11324" s="56" t="s">
        <v>3702</v>
      </c>
      <c r="B11324" s="56" t="s">
        <v>5716</v>
      </c>
      <c r="C11324" s="56" t="s">
        <v>5789</v>
      </c>
      <c r="D11324" s="57" t="s">
        <v>5768</v>
      </c>
      <c r="E11324" s="72" t="s">
        <v>5762</v>
      </c>
      <c r="F11324" s="56" t="s">
        <v>5716</v>
      </c>
    </row>
    <row r="11325" spans="1:6" x14ac:dyDescent="0.25">
      <c r="A11325" s="56" t="s">
        <v>4127</v>
      </c>
      <c r="B11325" s="56" t="s">
        <v>5716</v>
      </c>
      <c r="C11325" s="56" t="s">
        <v>5789</v>
      </c>
      <c r="D11325" s="57" t="s">
        <v>5768</v>
      </c>
      <c r="E11325" s="72" t="s">
        <v>5762</v>
      </c>
      <c r="F11325" s="56" t="s">
        <v>5716</v>
      </c>
    </row>
    <row r="11326" spans="1:6" x14ac:dyDescent="0.25">
      <c r="A11326" s="56" t="s">
        <v>3967</v>
      </c>
      <c r="B11326" s="56" t="s">
        <v>5716</v>
      </c>
      <c r="C11326" s="56" t="s">
        <v>5789</v>
      </c>
      <c r="D11326" s="57" t="s">
        <v>5768</v>
      </c>
      <c r="E11326" s="72" t="s">
        <v>5762</v>
      </c>
      <c r="F11326" s="56" t="s">
        <v>5716</v>
      </c>
    </row>
    <row r="11327" spans="1:6" x14ac:dyDescent="0.25">
      <c r="A11327" s="56" t="s">
        <v>5045</v>
      </c>
      <c r="B11327" s="56" t="s">
        <v>5716</v>
      </c>
      <c r="C11327" s="56" t="s">
        <v>5789</v>
      </c>
      <c r="D11327" s="57" t="s">
        <v>5768</v>
      </c>
      <c r="E11327" s="72" t="s">
        <v>5762</v>
      </c>
      <c r="F11327" s="56" t="s">
        <v>5716</v>
      </c>
    </row>
    <row r="11328" spans="1:6" x14ac:dyDescent="0.25">
      <c r="A11328" s="56" t="s">
        <v>3263</v>
      </c>
      <c r="B11328" s="56" t="s">
        <v>5716</v>
      </c>
      <c r="C11328" s="56" t="s">
        <v>5789</v>
      </c>
      <c r="D11328" s="57" t="s">
        <v>5768</v>
      </c>
      <c r="E11328" s="72" t="s">
        <v>5762</v>
      </c>
      <c r="F11328" s="56" t="s">
        <v>5716</v>
      </c>
    </row>
    <row r="11329" spans="1:6" x14ac:dyDescent="0.25">
      <c r="A11329" s="56" t="s">
        <v>5161</v>
      </c>
      <c r="B11329" s="56" t="s">
        <v>5716</v>
      </c>
      <c r="C11329" s="56" t="s">
        <v>5789</v>
      </c>
      <c r="D11329" s="57" t="s">
        <v>5768</v>
      </c>
      <c r="E11329" s="72" t="s">
        <v>5762</v>
      </c>
      <c r="F11329" s="56" t="s">
        <v>5716</v>
      </c>
    </row>
    <row r="11330" spans="1:6" x14ac:dyDescent="0.25">
      <c r="A11330" s="56" t="s">
        <v>3157</v>
      </c>
      <c r="B11330" s="56" t="s">
        <v>5716</v>
      </c>
      <c r="C11330" s="56" t="s">
        <v>5789</v>
      </c>
      <c r="D11330" s="57" t="s">
        <v>5768</v>
      </c>
      <c r="E11330" s="72" t="s">
        <v>5762</v>
      </c>
      <c r="F11330" s="56" t="s">
        <v>5716</v>
      </c>
    </row>
    <row r="11331" spans="1:6" x14ac:dyDescent="0.25">
      <c r="A11331" s="56" t="s">
        <v>3907</v>
      </c>
      <c r="B11331" s="56" t="s">
        <v>5716</v>
      </c>
      <c r="C11331" s="56" t="s">
        <v>5789</v>
      </c>
      <c r="D11331" s="57" t="s">
        <v>5768</v>
      </c>
      <c r="E11331" s="72" t="s">
        <v>5762</v>
      </c>
      <c r="F11331" s="56" t="s">
        <v>5716</v>
      </c>
    </row>
    <row r="11332" spans="1:6" x14ac:dyDescent="0.25">
      <c r="A11332" s="56" t="s">
        <v>3158</v>
      </c>
      <c r="B11332" s="56" t="s">
        <v>5716</v>
      </c>
      <c r="C11332" s="56" t="s">
        <v>5789</v>
      </c>
      <c r="D11332" s="57" t="s">
        <v>5768</v>
      </c>
      <c r="E11332" s="72" t="s">
        <v>5762</v>
      </c>
      <c r="F11332" s="56" t="s">
        <v>5716</v>
      </c>
    </row>
    <row r="11333" spans="1:6" x14ac:dyDescent="0.25">
      <c r="A11333" s="56" t="s">
        <v>2981</v>
      </c>
      <c r="B11333" s="56" t="s">
        <v>5716</v>
      </c>
      <c r="C11333" s="56" t="s">
        <v>5789</v>
      </c>
      <c r="D11333" s="57" t="s">
        <v>5768</v>
      </c>
      <c r="E11333" s="72" t="s">
        <v>5762</v>
      </c>
      <c r="F11333" s="56" t="s">
        <v>5716</v>
      </c>
    </row>
    <row r="11334" spans="1:6" x14ac:dyDescent="0.25">
      <c r="A11334" s="56" t="s">
        <v>5047</v>
      </c>
      <c r="B11334" s="56" t="s">
        <v>5716</v>
      </c>
      <c r="C11334" s="56" t="s">
        <v>5789</v>
      </c>
      <c r="D11334" s="57" t="s">
        <v>5768</v>
      </c>
      <c r="E11334" s="72" t="s">
        <v>5762</v>
      </c>
      <c r="F11334" s="56" t="s">
        <v>5716</v>
      </c>
    </row>
    <row r="11335" spans="1:6" x14ac:dyDescent="0.25">
      <c r="A11335" s="56" t="s">
        <v>5048</v>
      </c>
      <c r="B11335" s="56" t="s">
        <v>5716</v>
      </c>
      <c r="C11335" s="56" t="s">
        <v>5789</v>
      </c>
      <c r="D11335" s="57" t="s">
        <v>5768</v>
      </c>
      <c r="E11335" s="72" t="s">
        <v>5762</v>
      </c>
      <c r="F11335" s="56" t="s">
        <v>5716</v>
      </c>
    </row>
    <row r="11336" spans="1:6" x14ac:dyDescent="0.25">
      <c r="A11336" s="56" t="s">
        <v>3160</v>
      </c>
      <c r="B11336" s="56" t="s">
        <v>5716</v>
      </c>
      <c r="C11336" s="56" t="s">
        <v>5789</v>
      </c>
      <c r="D11336" s="57" t="s">
        <v>5768</v>
      </c>
      <c r="E11336" s="72" t="s">
        <v>5762</v>
      </c>
      <c r="F11336" s="56" t="s">
        <v>5716</v>
      </c>
    </row>
    <row r="11337" spans="1:6" x14ac:dyDescent="0.25">
      <c r="A11337" s="56" t="s">
        <v>5030</v>
      </c>
      <c r="B11337" s="56" t="s">
        <v>5716</v>
      </c>
      <c r="C11337" s="56" t="s">
        <v>5789</v>
      </c>
      <c r="D11337" s="57" t="s">
        <v>5768</v>
      </c>
      <c r="E11337" s="72" t="s">
        <v>5762</v>
      </c>
      <c r="F11337" s="56" t="s">
        <v>5716</v>
      </c>
    </row>
    <row r="11338" spans="1:6" x14ac:dyDescent="0.25">
      <c r="A11338" s="56" t="s">
        <v>5024</v>
      </c>
      <c r="B11338" s="56" t="s">
        <v>5716</v>
      </c>
      <c r="C11338" s="56" t="s">
        <v>5789</v>
      </c>
      <c r="D11338" s="57" t="s">
        <v>5768</v>
      </c>
      <c r="E11338" s="72" t="s">
        <v>5762</v>
      </c>
      <c r="F11338" s="56" t="s">
        <v>5716</v>
      </c>
    </row>
    <row r="11339" spans="1:6" x14ac:dyDescent="0.25">
      <c r="A11339" s="56" t="s">
        <v>2947</v>
      </c>
      <c r="B11339" s="56" t="s">
        <v>5716</v>
      </c>
      <c r="C11339" s="56" t="s">
        <v>5789</v>
      </c>
      <c r="D11339" s="57" t="s">
        <v>5768</v>
      </c>
      <c r="E11339" s="72" t="s">
        <v>5762</v>
      </c>
      <c r="F11339" s="56" t="s">
        <v>5716</v>
      </c>
    </row>
    <row r="11340" spans="1:6" x14ac:dyDescent="0.25">
      <c r="A11340" s="56" t="s">
        <v>4200</v>
      </c>
      <c r="B11340" s="56" t="s">
        <v>5716</v>
      </c>
      <c r="C11340" s="56" t="s">
        <v>5789</v>
      </c>
      <c r="D11340" s="57" t="s">
        <v>5768</v>
      </c>
      <c r="E11340" s="72" t="s">
        <v>5762</v>
      </c>
      <c r="F11340" s="56" t="s">
        <v>5716</v>
      </c>
    </row>
    <row r="11341" spans="1:6" x14ac:dyDescent="0.25">
      <c r="A11341" s="56" t="s">
        <v>5049</v>
      </c>
      <c r="B11341" s="56" t="s">
        <v>5716</v>
      </c>
      <c r="C11341" s="56" t="s">
        <v>5789</v>
      </c>
      <c r="D11341" s="57" t="s">
        <v>5768</v>
      </c>
      <c r="E11341" s="72" t="s">
        <v>5762</v>
      </c>
      <c r="F11341" s="56" t="s">
        <v>5716</v>
      </c>
    </row>
    <row r="11342" spans="1:6" x14ac:dyDescent="0.25">
      <c r="A11342" s="56" t="s">
        <v>3161</v>
      </c>
      <c r="B11342" s="56" t="s">
        <v>5716</v>
      </c>
      <c r="C11342" s="56" t="s">
        <v>5789</v>
      </c>
      <c r="D11342" s="57" t="s">
        <v>5768</v>
      </c>
      <c r="E11342" s="72" t="s">
        <v>5762</v>
      </c>
      <c r="F11342" s="56" t="s">
        <v>5716</v>
      </c>
    </row>
    <row r="11343" spans="1:6" x14ac:dyDescent="0.25">
      <c r="A11343" s="56" t="s">
        <v>3575</v>
      </c>
      <c r="B11343" s="56" t="s">
        <v>5716</v>
      </c>
      <c r="C11343" s="56" t="s">
        <v>5789</v>
      </c>
      <c r="D11343" s="57" t="s">
        <v>5768</v>
      </c>
      <c r="E11343" s="72" t="s">
        <v>5762</v>
      </c>
      <c r="F11343" s="56" t="s">
        <v>5716</v>
      </c>
    </row>
    <row r="11344" spans="1:6" x14ac:dyDescent="0.25">
      <c r="A11344" s="56" t="s">
        <v>5120</v>
      </c>
      <c r="B11344" s="56" t="s">
        <v>5716</v>
      </c>
      <c r="C11344" s="56" t="s">
        <v>5789</v>
      </c>
      <c r="D11344" s="57" t="s">
        <v>5768</v>
      </c>
      <c r="E11344" s="72" t="s">
        <v>5762</v>
      </c>
      <c r="F11344" s="56" t="s">
        <v>5716</v>
      </c>
    </row>
    <row r="11345" spans="1:6" x14ac:dyDescent="0.25">
      <c r="A11345" s="56" t="s">
        <v>5065</v>
      </c>
      <c r="B11345" s="56" t="s">
        <v>5716</v>
      </c>
      <c r="C11345" s="56" t="s">
        <v>5789</v>
      </c>
      <c r="D11345" s="57" t="s">
        <v>5768</v>
      </c>
      <c r="E11345" s="72" t="s">
        <v>5762</v>
      </c>
      <c r="F11345" s="56" t="s">
        <v>5716</v>
      </c>
    </row>
    <row r="11346" spans="1:6" x14ac:dyDescent="0.25">
      <c r="A11346" s="56" t="s">
        <v>3681</v>
      </c>
      <c r="B11346" s="56" t="s">
        <v>5716</v>
      </c>
      <c r="C11346" s="56" t="s">
        <v>5789</v>
      </c>
      <c r="D11346" s="57" t="s">
        <v>5768</v>
      </c>
      <c r="E11346" s="72" t="s">
        <v>5762</v>
      </c>
      <c r="F11346" s="56" t="s">
        <v>5716</v>
      </c>
    </row>
    <row r="11347" spans="1:6" x14ac:dyDescent="0.25">
      <c r="A11347" s="56" t="s">
        <v>4576</v>
      </c>
      <c r="B11347" s="56" t="s">
        <v>5716</v>
      </c>
      <c r="C11347" s="56" t="s">
        <v>5789</v>
      </c>
      <c r="D11347" s="57" t="s">
        <v>5768</v>
      </c>
      <c r="E11347" s="72" t="s">
        <v>5762</v>
      </c>
      <c r="F11347" s="56" t="s">
        <v>5716</v>
      </c>
    </row>
    <row r="11348" spans="1:6" x14ac:dyDescent="0.25">
      <c r="A11348" s="56" t="s">
        <v>4400</v>
      </c>
      <c r="B11348" s="56" t="s">
        <v>5716</v>
      </c>
      <c r="C11348" s="56" t="s">
        <v>5789</v>
      </c>
      <c r="D11348" s="57" t="s">
        <v>5768</v>
      </c>
      <c r="E11348" s="72" t="s">
        <v>5762</v>
      </c>
      <c r="F11348" s="56" t="s">
        <v>5716</v>
      </c>
    </row>
    <row r="11349" spans="1:6" x14ac:dyDescent="0.25">
      <c r="A11349" s="56" t="s">
        <v>4242</v>
      </c>
      <c r="B11349" s="56" t="s">
        <v>5716</v>
      </c>
      <c r="C11349" s="56" t="s">
        <v>5789</v>
      </c>
      <c r="D11349" s="57" t="s">
        <v>5768</v>
      </c>
      <c r="E11349" s="72" t="s">
        <v>5762</v>
      </c>
      <c r="F11349" s="56" t="s">
        <v>5716</v>
      </c>
    </row>
    <row r="11350" spans="1:6" x14ac:dyDescent="0.25">
      <c r="A11350" s="56" t="s">
        <v>2882</v>
      </c>
      <c r="B11350" s="56" t="s">
        <v>5716</v>
      </c>
      <c r="C11350" s="56" t="s">
        <v>5789</v>
      </c>
      <c r="D11350" s="57" t="s">
        <v>5768</v>
      </c>
      <c r="E11350" s="72" t="s">
        <v>5762</v>
      </c>
      <c r="F11350" s="56" t="s">
        <v>5716</v>
      </c>
    </row>
    <row r="11351" spans="1:6" x14ac:dyDescent="0.25">
      <c r="A11351" s="56" t="s">
        <v>3128</v>
      </c>
      <c r="B11351" s="56" t="s">
        <v>5716</v>
      </c>
      <c r="C11351" s="56" t="s">
        <v>5789</v>
      </c>
      <c r="D11351" s="57" t="s">
        <v>5768</v>
      </c>
      <c r="E11351" s="72" t="s">
        <v>5762</v>
      </c>
      <c r="F11351" s="56" t="s">
        <v>5716</v>
      </c>
    </row>
    <row r="11352" spans="1:6" x14ac:dyDescent="0.25">
      <c r="A11352" s="56" t="s">
        <v>4039</v>
      </c>
      <c r="B11352" s="56" t="s">
        <v>5716</v>
      </c>
      <c r="C11352" s="56" t="s">
        <v>5789</v>
      </c>
      <c r="D11352" s="57" t="s">
        <v>5768</v>
      </c>
      <c r="E11352" s="72" t="s">
        <v>5762</v>
      </c>
      <c r="F11352" s="56" t="s">
        <v>5716</v>
      </c>
    </row>
    <row r="11353" spans="1:6" x14ac:dyDescent="0.25">
      <c r="A11353" s="56" t="s">
        <v>152</v>
      </c>
      <c r="B11353" s="56" t="s">
        <v>5716</v>
      </c>
      <c r="C11353" s="56" t="s">
        <v>5789</v>
      </c>
      <c r="D11353" s="57" t="s">
        <v>5768</v>
      </c>
      <c r="E11353" s="72" t="s">
        <v>5762</v>
      </c>
      <c r="F11353" s="56" t="s">
        <v>5716</v>
      </c>
    </row>
    <row r="11354" spans="1:6" x14ac:dyDescent="0.25">
      <c r="A11354" s="56" t="s">
        <v>3989</v>
      </c>
      <c r="B11354" s="56" t="s">
        <v>5716</v>
      </c>
      <c r="C11354" s="56" t="s">
        <v>5789</v>
      </c>
      <c r="D11354" s="57" t="s">
        <v>5768</v>
      </c>
      <c r="E11354" s="72" t="s">
        <v>5762</v>
      </c>
      <c r="F11354" s="56" t="s">
        <v>5716</v>
      </c>
    </row>
    <row r="11355" spans="1:6" x14ac:dyDescent="0.25">
      <c r="A11355" s="56" t="s">
        <v>3209</v>
      </c>
      <c r="B11355" s="56" t="s">
        <v>5716</v>
      </c>
      <c r="C11355" s="56" t="s">
        <v>5789</v>
      </c>
      <c r="D11355" s="57" t="s">
        <v>5768</v>
      </c>
      <c r="E11355" s="72" t="s">
        <v>5762</v>
      </c>
      <c r="F11355" s="56" t="s">
        <v>5716</v>
      </c>
    </row>
    <row r="11356" spans="1:6" x14ac:dyDescent="0.25">
      <c r="A11356" s="56" t="s">
        <v>3990</v>
      </c>
      <c r="B11356" s="56" t="s">
        <v>5716</v>
      </c>
      <c r="C11356" s="56" t="s">
        <v>5789</v>
      </c>
      <c r="D11356" s="57" t="s">
        <v>5768</v>
      </c>
      <c r="E11356" s="72" t="s">
        <v>5762</v>
      </c>
      <c r="F11356" s="56" t="s">
        <v>5716</v>
      </c>
    </row>
    <row r="11357" spans="1:6" x14ac:dyDescent="0.25">
      <c r="A11357" s="56" t="s">
        <v>5032</v>
      </c>
      <c r="B11357" s="56" t="s">
        <v>5716</v>
      </c>
      <c r="C11357" s="56" t="s">
        <v>5789</v>
      </c>
      <c r="D11357" s="57" t="s">
        <v>5768</v>
      </c>
      <c r="E11357" s="72" t="s">
        <v>5762</v>
      </c>
      <c r="F11357" s="56" t="s">
        <v>5716</v>
      </c>
    </row>
    <row r="11358" spans="1:6" x14ac:dyDescent="0.25">
      <c r="A11358" s="56" t="s">
        <v>3777</v>
      </c>
      <c r="B11358" s="56" t="s">
        <v>5716</v>
      </c>
      <c r="C11358" s="56" t="s">
        <v>5789</v>
      </c>
      <c r="D11358" s="57" t="s">
        <v>5768</v>
      </c>
      <c r="E11358" s="72" t="s">
        <v>5762</v>
      </c>
      <c r="F11358" s="56" t="s">
        <v>5716</v>
      </c>
    </row>
    <row r="11359" spans="1:6" x14ac:dyDescent="0.25">
      <c r="A11359" s="56" t="s">
        <v>5050</v>
      </c>
      <c r="B11359" s="56" t="s">
        <v>5716</v>
      </c>
      <c r="C11359" s="56" t="s">
        <v>5789</v>
      </c>
      <c r="D11359" s="57" t="s">
        <v>5768</v>
      </c>
      <c r="E11359" s="72" t="s">
        <v>5762</v>
      </c>
      <c r="F11359" s="56" t="s">
        <v>5716</v>
      </c>
    </row>
    <row r="11360" spans="1:6" x14ac:dyDescent="0.25">
      <c r="A11360" s="56" t="s">
        <v>5051</v>
      </c>
      <c r="B11360" s="56" t="s">
        <v>5716</v>
      </c>
      <c r="C11360" s="56" t="s">
        <v>5789</v>
      </c>
      <c r="D11360" s="57" t="s">
        <v>5768</v>
      </c>
      <c r="E11360" s="72" t="s">
        <v>5762</v>
      </c>
      <c r="F11360" s="56" t="s">
        <v>5716</v>
      </c>
    </row>
    <row r="11361" spans="1:6" x14ac:dyDescent="0.25">
      <c r="A11361" s="56" t="s">
        <v>5033</v>
      </c>
      <c r="B11361" s="56" t="s">
        <v>5716</v>
      </c>
      <c r="C11361" s="56" t="s">
        <v>5789</v>
      </c>
      <c r="D11361" s="57" t="s">
        <v>5768</v>
      </c>
      <c r="E11361" s="72" t="s">
        <v>5762</v>
      </c>
      <c r="F11361" s="56" t="s">
        <v>5716</v>
      </c>
    </row>
    <row r="11362" spans="1:6" x14ac:dyDescent="0.25">
      <c r="A11362" s="56" t="s">
        <v>3695</v>
      </c>
      <c r="B11362" s="56" t="s">
        <v>5716</v>
      </c>
      <c r="C11362" s="56" t="s">
        <v>5789</v>
      </c>
      <c r="D11362" s="57" t="s">
        <v>5768</v>
      </c>
      <c r="E11362" s="72" t="s">
        <v>5762</v>
      </c>
      <c r="F11362" s="56" t="s">
        <v>5716</v>
      </c>
    </row>
    <row r="11363" spans="1:6" x14ac:dyDescent="0.25">
      <c r="A11363" s="56" t="s">
        <v>3697</v>
      </c>
      <c r="B11363" s="56" t="s">
        <v>5716</v>
      </c>
      <c r="C11363" s="56" t="s">
        <v>5789</v>
      </c>
      <c r="D11363" s="57" t="s">
        <v>5768</v>
      </c>
      <c r="E11363" s="72" t="s">
        <v>5762</v>
      </c>
      <c r="F11363" s="56" t="s">
        <v>5716</v>
      </c>
    </row>
    <row r="11364" spans="1:6" x14ac:dyDescent="0.25">
      <c r="A11364" s="56" t="s">
        <v>2811</v>
      </c>
      <c r="B11364" s="56" t="s">
        <v>5716</v>
      </c>
      <c r="C11364" s="56" t="s">
        <v>5789</v>
      </c>
      <c r="D11364" s="57" t="s">
        <v>5768</v>
      </c>
      <c r="E11364" s="72" t="s">
        <v>5762</v>
      </c>
      <c r="F11364" s="56" t="s">
        <v>5716</v>
      </c>
    </row>
    <row r="11365" spans="1:6" x14ac:dyDescent="0.25">
      <c r="A11365" s="56" t="s">
        <v>4028</v>
      </c>
      <c r="B11365" s="56" t="s">
        <v>5716</v>
      </c>
      <c r="C11365" s="56" t="s">
        <v>5789</v>
      </c>
      <c r="D11365" s="57" t="s">
        <v>5768</v>
      </c>
      <c r="E11365" s="72" t="s">
        <v>5762</v>
      </c>
      <c r="F11365" s="56" t="s">
        <v>5716</v>
      </c>
    </row>
    <row r="11366" spans="1:6" x14ac:dyDescent="0.25">
      <c r="A11366" s="56" t="s">
        <v>3164</v>
      </c>
      <c r="B11366" s="56" t="s">
        <v>5716</v>
      </c>
      <c r="C11366" s="56" t="s">
        <v>5789</v>
      </c>
      <c r="D11366" s="57" t="s">
        <v>5768</v>
      </c>
      <c r="E11366" s="72" t="s">
        <v>5762</v>
      </c>
      <c r="F11366" s="56" t="s">
        <v>5716</v>
      </c>
    </row>
    <row r="11367" spans="1:6" x14ac:dyDescent="0.25">
      <c r="A11367" s="56" t="s">
        <v>4312</v>
      </c>
      <c r="B11367" s="56" t="s">
        <v>5716</v>
      </c>
      <c r="C11367" s="56" t="s">
        <v>5789</v>
      </c>
      <c r="D11367" s="57" t="s">
        <v>5768</v>
      </c>
      <c r="E11367" s="72" t="s">
        <v>5762</v>
      </c>
      <c r="F11367" s="56" t="s">
        <v>5716</v>
      </c>
    </row>
    <row r="11368" spans="1:6" x14ac:dyDescent="0.25">
      <c r="A11368" s="56" t="s">
        <v>3929</v>
      </c>
      <c r="B11368" s="56" t="s">
        <v>5716</v>
      </c>
      <c r="C11368" s="56" t="s">
        <v>5789</v>
      </c>
      <c r="D11368" s="57" t="s">
        <v>5768</v>
      </c>
      <c r="E11368" s="72" t="s">
        <v>5762</v>
      </c>
      <c r="F11368" s="56" t="s">
        <v>5716</v>
      </c>
    </row>
    <row r="11369" spans="1:6" x14ac:dyDescent="0.25">
      <c r="A11369" s="56" t="s">
        <v>5067</v>
      </c>
      <c r="B11369" s="56" t="s">
        <v>5716</v>
      </c>
      <c r="C11369" s="56" t="s">
        <v>5789</v>
      </c>
      <c r="D11369" s="57" t="s">
        <v>5768</v>
      </c>
      <c r="E11369" s="72" t="s">
        <v>5762</v>
      </c>
      <c r="F11369" s="56" t="s">
        <v>5716</v>
      </c>
    </row>
    <row r="11370" spans="1:6" x14ac:dyDescent="0.25">
      <c r="A11370" s="56" t="s">
        <v>3214</v>
      </c>
      <c r="B11370" s="56" t="s">
        <v>5716</v>
      </c>
      <c r="C11370" s="56" t="s">
        <v>5789</v>
      </c>
      <c r="D11370" s="57" t="s">
        <v>5768</v>
      </c>
      <c r="E11370" s="72" t="s">
        <v>5762</v>
      </c>
      <c r="F11370" s="56" t="s">
        <v>5716</v>
      </c>
    </row>
    <row r="11371" spans="1:6" x14ac:dyDescent="0.25">
      <c r="A11371" s="56" t="s">
        <v>782</v>
      </c>
      <c r="B11371" s="56" t="s">
        <v>5716</v>
      </c>
      <c r="C11371" s="56" t="s">
        <v>5789</v>
      </c>
      <c r="D11371" s="57" t="s">
        <v>5768</v>
      </c>
      <c r="E11371" s="72" t="s">
        <v>5762</v>
      </c>
      <c r="F11371" s="56" t="s">
        <v>5716</v>
      </c>
    </row>
    <row r="11372" spans="1:6" x14ac:dyDescent="0.25">
      <c r="A11372" s="56" t="s">
        <v>658</v>
      </c>
      <c r="B11372" s="56" t="s">
        <v>5717</v>
      </c>
      <c r="C11372" s="56" t="s">
        <v>5783</v>
      </c>
      <c r="D11372" s="57" t="s">
        <v>5768</v>
      </c>
      <c r="E11372" s="72" t="s">
        <v>5762</v>
      </c>
      <c r="F11372" s="56" t="s">
        <v>5717</v>
      </c>
    </row>
    <row r="11373" spans="1:6" x14ac:dyDescent="0.25">
      <c r="A11373" s="56" t="s">
        <v>5300</v>
      </c>
      <c r="B11373" s="56" t="s">
        <v>5717</v>
      </c>
      <c r="C11373" s="56" t="s">
        <v>5783</v>
      </c>
      <c r="D11373" s="57" t="s">
        <v>5768</v>
      </c>
      <c r="E11373" s="72" t="s">
        <v>5762</v>
      </c>
      <c r="F11373" s="56" t="s">
        <v>5717</v>
      </c>
    </row>
    <row r="11374" spans="1:6" x14ac:dyDescent="0.25">
      <c r="A11374" s="56" t="s">
        <v>4731</v>
      </c>
      <c r="B11374" s="56" t="s">
        <v>5717</v>
      </c>
      <c r="C11374" s="56" t="s">
        <v>5783</v>
      </c>
      <c r="D11374" s="57" t="s">
        <v>5768</v>
      </c>
      <c r="E11374" s="72" t="s">
        <v>5762</v>
      </c>
      <c r="F11374" s="56" t="s">
        <v>5717</v>
      </c>
    </row>
    <row r="11375" spans="1:6" x14ac:dyDescent="0.25">
      <c r="A11375" s="56" t="s">
        <v>204</v>
      </c>
      <c r="B11375" s="56" t="s">
        <v>5717</v>
      </c>
      <c r="C11375" s="56" t="s">
        <v>5783</v>
      </c>
      <c r="D11375" s="57" t="s">
        <v>5768</v>
      </c>
      <c r="E11375" s="72" t="s">
        <v>5762</v>
      </c>
      <c r="F11375" s="56" t="s">
        <v>5717</v>
      </c>
    </row>
    <row r="11376" spans="1:6" x14ac:dyDescent="0.25">
      <c r="A11376" s="56" t="s">
        <v>4756</v>
      </c>
      <c r="B11376" s="56" t="s">
        <v>5717</v>
      </c>
      <c r="C11376" s="56" t="s">
        <v>5783</v>
      </c>
      <c r="D11376" s="57" t="s">
        <v>5768</v>
      </c>
      <c r="E11376" s="72" t="s">
        <v>5762</v>
      </c>
      <c r="F11376" s="56" t="s">
        <v>5717</v>
      </c>
    </row>
    <row r="11377" spans="1:6" x14ac:dyDescent="0.25">
      <c r="A11377" s="56" t="s">
        <v>4748</v>
      </c>
      <c r="B11377" s="56" t="s">
        <v>5717</v>
      </c>
      <c r="C11377" s="56" t="s">
        <v>5783</v>
      </c>
      <c r="D11377" s="57" t="s">
        <v>5768</v>
      </c>
      <c r="E11377" s="72" t="s">
        <v>5762</v>
      </c>
      <c r="F11377" s="56" t="s">
        <v>5717</v>
      </c>
    </row>
    <row r="11378" spans="1:6" x14ac:dyDescent="0.25">
      <c r="A11378" s="56" t="s">
        <v>5224</v>
      </c>
      <c r="B11378" s="56" t="s">
        <v>5717</v>
      </c>
      <c r="C11378" s="56" t="s">
        <v>5783</v>
      </c>
      <c r="D11378" s="57" t="s">
        <v>5768</v>
      </c>
      <c r="E11378" s="72" t="s">
        <v>5762</v>
      </c>
      <c r="F11378" s="56" t="s">
        <v>5717</v>
      </c>
    </row>
    <row r="11379" spans="1:6" x14ac:dyDescent="0.25">
      <c r="A11379" s="56" t="s">
        <v>398</v>
      </c>
      <c r="B11379" s="56" t="s">
        <v>5717</v>
      </c>
      <c r="C11379" s="56" t="s">
        <v>5783</v>
      </c>
      <c r="D11379" s="57" t="s">
        <v>5768</v>
      </c>
      <c r="E11379" s="72" t="s">
        <v>5762</v>
      </c>
      <c r="F11379" s="56" t="s">
        <v>5717</v>
      </c>
    </row>
    <row r="11380" spans="1:6" x14ac:dyDescent="0.25">
      <c r="A11380" s="56" t="s">
        <v>399</v>
      </c>
      <c r="B11380" s="56" t="s">
        <v>5717</v>
      </c>
      <c r="C11380" s="56" t="s">
        <v>5783</v>
      </c>
      <c r="D11380" s="57" t="s">
        <v>5768</v>
      </c>
      <c r="E11380" s="72" t="s">
        <v>5762</v>
      </c>
      <c r="F11380" s="56" t="s">
        <v>5717</v>
      </c>
    </row>
    <row r="11381" spans="1:6" x14ac:dyDescent="0.25">
      <c r="A11381" s="56" t="s">
        <v>251</v>
      </c>
      <c r="B11381" s="56" t="s">
        <v>5717</v>
      </c>
      <c r="C11381" s="56" t="s">
        <v>5783</v>
      </c>
      <c r="D11381" s="57" t="s">
        <v>5768</v>
      </c>
      <c r="E11381" s="72" t="s">
        <v>5762</v>
      </c>
      <c r="F11381" s="56" t="s">
        <v>5717</v>
      </c>
    </row>
    <row r="11382" spans="1:6" x14ac:dyDescent="0.25">
      <c r="A11382" s="56" t="s">
        <v>549</v>
      </c>
      <c r="B11382" s="56" t="s">
        <v>5717</v>
      </c>
      <c r="C11382" s="56" t="s">
        <v>5783</v>
      </c>
      <c r="D11382" s="57" t="s">
        <v>5768</v>
      </c>
      <c r="E11382" s="72" t="s">
        <v>5762</v>
      </c>
      <c r="F11382" s="56" t="s">
        <v>5717</v>
      </c>
    </row>
    <row r="11383" spans="1:6" x14ac:dyDescent="0.25">
      <c r="A11383" s="56" t="s">
        <v>5330</v>
      </c>
      <c r="B11383" s="56" t="s">
        <v>5717</v>
      </c>
      <c r="C11383" s="56" t="s">
        <v>5783</v>
      </c>
      <c r="D11383" s="57" t="s">
        <v>5768</v>
      </c>
      <c r="E11383" s="72" t="s">
        <v>5762</v>
      </c>
      <c r="F11383" s="56" t="s">
        <v>5717</v>
      </c>
    </row>
    <row r="11384" spans="1:6" x14ac:dyDescent="0.25">
      <c r="A11384" s="56" t="s">
        <v>662</v>
      </c>
      <c r="B11384" s="56" t="s">
        <v>5717</v>
      </c>
      <c r="C11384" s="56" t="s">
        <v>5783</v>
      </c>
      <c r="D11384" s="57" t="s">
        <v>5768</v>
      </c>
      <c r="E11384" s="72" t="s">
        <v>5762</v>
      </c>
      <c r="F11384" s="56" t="s">
        <v>5717</v>
      </c>
    </row>
    <row r="11385" spans="1:6" x14ac:dyDescent="0.25">
      <c r="A11385" s="56" t="s">
        <v>576</v>
      </c>
      <c r="B11385" s="56" t="s">
        <v>5717</v>
      </c>
      <c r="C11385" s="56" t="s">
        <v>5783</v>
      </c>
      <c r="D11385" s="57" t="s">
        <v>5768</v>
      </c>
      <c r="E11385" s="72" t="s">
        <v>5762</v>
      </c>
      <c r="F11385" s="56" t="s">
        <v>5717</v>
      </c>
    </row>
    <row r="11386" spans="1:6" x14ac:dyDescent="0.25">
      <c r="A11386" s="56" t="s">
        <v>2815</v>
      </c>
      <c r="B11386" s="56" t="s">
        <v>5717</v>
      </c>
      <c r="C11386" s="56" t="s">
        <v>5783</v>
      </c>
      <c r="D11386" s="57" t="s">
        <v>5768</v>
      </c>
      <c r="E11386" s="72" t="s">
        <v>5762</v>
      </c>
      <c r="F11386" s="56" t="s">
        <v>5717</v>
      </c>
    </row>
    <row r="11387" spans="1:6" x14ac:dyDescent="0.25">
      <c r="A11387" s="56" t="s">
        <v>213</v>
      </c>
      <c r="B11387" s="56" t="s">
        <v>5717</v>
      </c>
      <c r="C11387" s="56" t="s">
        <v>5783</v>
      </c>
      <c r="D11387" s="57" t="s">
        <v>5768</v>
      </c>
      <c r="E11387" s="72" t="s">
        <v>5762</v>
      </c>
      <c r="F11387" s="56" t="s">
        <v>5717</v>
      </c>
    </row>
    <row r="11388" spans="1:6" x14ac:dyDescent="0.25">
      <c r="A11388" s="56" t="s">
        <v>217</v>
      </c>
      <c r="B11388" s="56" t="s">
        <v>5717</v>
      </c>
      <c r="C11388" s="56" t="s">
        <v>5783</v>
      </c>
      <c r="D11388" s="57" t="s">
        <v>5768</v>
      </c>
      <c r="E11388" s="72" t="s">
        <v>5762</v>
      </c>
      <c r="F11388" s="56" t="s">
        <v>5717</v>
      </c>
    </row>
    <row r="11389" spans="1:6" x14ac:dyDescent="0.25">
      <c r="A11389" s="56" t="s">
        <v>462</v>
      </c>
      <c r="B11389" s="56" t="s">
        <v>5717</v>
      </c>
      <c r="C11389" s="56" t="s">
        <v>5783</v>
      </c>
      <c r="D11389" s="57" t="s">
        <v>5768</v>
      </c>
      <c r="E11389" s="72" t="s">
        <v>5762</v>
      </c>
      <c r="F11389" s="56" t="s">
        <v>5717</v>
      </c>
    </row>
    <row r="11390" spans="1:6" x14ac:dyDescent="0.25">
      <c r="A11390" s="56" t="s">
        <v>4440</v>
      </c>
      <c r="B11390" s="56" t="s">
        <v>5717</v>
      </c>
      <c r="C11390" s="56" t="s">
        <v>5783</v>
      </c>
      <c r="D11390" s="57" t="s">
        <v>5768</v>
      </c>
      <c r="E11390" s="72" t="s">
        <v>5762</v>
      </c>
      <c r="F11390" s="56" t="s">
        <v>5717</v>
      </c>
    </row>
    <row r="11391" spans="1:6" x14ac:dyDescent="0.25">
      <c r="A11391" s="56" t="s">
        <v>4683</v>
      </c>
      <c r="B11391" s="56" t="s">
        <v>5717</v>
      </c>
      <c r="C11391" s="56" t="s">
        <v>5783</v>
      </c>
      <c r="D11391" s="57" t="s">
        <v>5768</v>
      </c>
      <c r="E11391" s="72" t="s">
        <v>5762</v>
      </c>
      <c r="F11391" s="56" t="s">
        <v>5717</v>
      </c>
    </row>
    <row r="11392" spans="1:6" x14ac:dyDescent="0.25">
      <c r="A11392" s="56" t="s">
        <v>4286</v>
      </c>
      <c r="B11392" s="56" t="s">
        <v>5717</v>
      </c>
      <c r="C11392" s="56" t="s">
        <v>5783</v>
      </c>
      <c r="D11392" s="57" t="s">
        <v>5768</v>
      </c>
      <c r="E11392" s="72" t="s">
        <v>5762</v>
      </c>
      <c r="F11392" s="56" t="s">
        <v>5717</v>
      </c>
    </row>
    <row r="11393" spans="1:6" x14ac:dyDescent="0.25">
      <c r="A11393" s="56" t="s">
        <v>253</v>
      </c>
      <c r="B11393" s="56" t="s">
        <v>5717</v>
      </c>
      <c r="C11393" s="56" t="s">
        <v>5783</v>
      </c>
      <c r="D11393" s="57" t="s">
        <v>5768</v>
      </c>
      <c r="E11393" s="72" t="s">
        <v>5762</v>
      </c>
      <c r="F11393" s="56" t="s">
        <v>5717</v>
      </c>
    </row>
    <row r="11394" spans="1:6" x14ac:dyDescent="0.25">
      <c r="A11394" s="56" t="s">
        <v>365</v>
      </c>
      <c r="B11394" s="56" t="s">
        <v>5717</v>
      </c>
      <c r="C11394" s="56" t="s">
        <v>5783</v>
      </c>
      <c r="D11394" s="57" t="s">
        <v>5768</v>
      </c>
      <c r="E11394" s="72" t="s">
        <v>5762</v>
      </c>
      <c r="F11394" s="56" t="s">
        <v>5717</v>
      </c>
    </row>
    <row r="11395" spans="1:6" x14ac:dyDescent="0.25">
      <c r="A11395" s="56" t="s">
        <v>4704</v>
      </c>
      <c r="B11395" s="56" t="s">
        <v>5717</v>
      </c>
      <c r="C11395" s="56" t="s">
        <v>5783</v>
      </c>
      <c r="D11395" s="57" t="s">
        <v>5768</v>
      </c>
      <c r="E11395" s="72" t="s">
        <v>5762</v>
      </c>
      <c r="F11395" s="56" t="s">
        <v>5717</v>
      </c>
    </row>
    <row r="11396" spans="1:6" x14ac:dyDescent="0.25">
      <c r="A11396" s="56" t="s">
        <v>4686</v>
      </c>
      <c r="B11396" s="56" t="s">
        <v>5717</v>
      </c>
      <c r="C11396" s="56" t="s">
        <v>5783</v>
      </c>
      <c r="D11396" s="57" t="s">
        <v>5768</v>
      </c>
      <c r="E11396" s="72" t="s">
        <v>5762</v>
      </c>
      <c r="F11396" s="56" t="s">
        <v>5717</v>
      </c>
    </row>
    <row r="11397" spans="1:6" x14ac:dyDescent="0.25">
      <c r="A11397" s="56" t="s">
        <v>4760</v>
      </c>
      <c r="B11397" s="56" t="s">
        <v>5717</v>
      </c>
      <c r="C11397" s="56" t="s">
        <v>5783</v>
      </c>
      <c r="D11397" s="57" t="s">
        <v>5768</v>
      </c>
      <c r="E11397" s="72" t="s">
        <v>5762</v>
      </c>
      <c r="F11397" s="56" t="s">
        <v>5717</v>
      </c>
    </row>
    <row r="11398" spans="1:6" x14ac:dyDescent="0.25">
      <c r="A11398" s="56" t="s">
        <v>4687</v>
      </c>
      <c r="B11398" s="56" t="s">
        <v>5717</v>
      </c>
      <c r="C11398" s="56" t="s">
        <v>5783</v>
      </c>
      <c r="D11398" s="57" t="s">
        <v>5768</v>
      </c>
      <c r="E11398" s="72" t="s">
        <v>5762</v>
      </c>
      <c r="F11398" s="56" t="s">
        <v>5717</v>
      </c>
    </row>
    <row r="11399" spans="1:6" x14ac:dyDescent="0.25">
      <c r="A11399" s="56" t="s">
        <v>332</v>
      </c>
      <c r="B11399" s="56" t="s">
        <v>5717</v>
      </c>
      <c r="C11399" s="56" t="s">
        <v>5783</v>
      </c>
      <c r="D11399" s="57" t="s">
        <v>5768</v>
      </c>
      <c r="E11399" s="72" t="s">
        <v>5762</v>
      </c>
      <c r="F11399" s="56" t="s">
        <v>5717</v>
      </c>
    </row>
    <row r="11400" spans="1:6" x14ac:dyDescent="0.25">
      <c r="A11400" s="56" t="s">
        <v>185</v>
      </c>
      <c r="B11400" s="56" t="s">
        <v>5717</v>
      </c>
      <c r="C11400" s="56" t="s">
        <v>5783</v>
      </c>
      <c r="D11400" s="57" t="s">
        <v>5768</v>
      </c>
      <c r="E11400" s="72" t="s">
        <v>5762</v>
      </c>
      <c r="F11400" s="56" t="s">
        <v>5717</v>
      </c>
    </row>
    <row r="11401" spans="1:6" x14ac:dyDescent="0.25">
      <c r="A11401" s="56" t="s">
        <v>5229</v>
      </c>
      <c r="B11401" s="56" t="s">
        <v>5717</v>
      </c>
      <c r="C11401" s="56" t="s">
        <v>5783</v>
      </c>
      <c r="D11401" s="57" t="s">
        <v>5768</v>
      </c>
      <c r="E11401" s="72" t="s">
        <v>5762</v>
      </c>
      <c r="F11401" s="56" t="s">
        <v>5717</v>
      </c>
    </row>
    <row r="11402" spans="1:6" x14ac:dyDescent="0.25">
      <c r="A11402" s="56" t="s">
        <v>297</v>
      </c>
      <c r="B11402" s="56" t="s">
        <v>5717</v>
      </c>
      <c r="C11402" s="56" t="s">
        <v>5783</v>
      </c>
      <c r="D11402" s="57" t="s">
        <v>5768</v>
      </c>
      <c r="E11402" s="72" t="s">
        <v>5762</v>
      </c>
      <c r="F11402" s="56" t="s">
        <v>5717</v>
      </c>
    </row>
    <row r="11403" spans="1:6" x14ac:dyDescent="0.25">
      <c r="A11403" s="56" t="s">
        <v>228</v>
      </c>
      <c r="B11403" s="56" t="s">
        <v>5717</v>
      </c>
      <c r="C11403" s="56" t="s">
        <v>5783</v>
      </c>
      <c r="D11403" s="57" t="s">
        <v>5768</v>
      </c>
      <c r="E11403" s="72" t="s">
        <v>5762</v>
      </c>
      <c r="F11403" s="56" t="s">
        <v>5717</v>
      </c>
    </row>
    <row r="11404" spans="1:6" x14ac:dyDescent="0.25">
      <c r="A11404" s="56" t="s">
        <v>229</v>
      </c>
      <c r="B11404" s="56" t="s">
        <v>5717</v>
      </c>
      <c r="C11404" s="56" t="s">
        <v>5783</v>
      </c>
      <c r="D11404" s="57" t="s">
        <v>5768</v>
      </c>
      <c r="E11404" s="72" t="s">
        <v>5762</v>
      </c>
      <c r="F11404" s="56" t="s">
        <v>5717</v>
      </c>
    </row>
    <row r="11405" spans="1:6" x14ac:dyDescent="0.25">
      <c r="A11405" s="56" t="s">
        <v>562</v>
      </c>
      <c r="B11405" s="56" t="s">
        <v>5717</v>
      </c>
      <c r="C11405" s="56" t="s">
        <v>5783</v>
      </c>
      <c r="D11405" s="57" t="s">
        <v>5768</v>
      </c>
      <c r="E11405" s="72" t="s">
        <v>5762</v>
      </c>
      <c r="F11405" s="56" t="s">
        <v>5717</v>
      </c>
    </row>
    <row r="11406" spans="1:6" x14ac:dyDescent="0.25">
      <c r="A11406" s="56" t="s">
        <v>470</v>
      </c>
      <c r="B11406" s="56" t="s">
        <v>5717</v>
      </c>
      <c r="C11406" s="56" t="s">
        <v>5783</v>
      </c>
      <c r="D11406" s="57" t="s">
        <v>5768</v>
      </c>
      <c r="E11406" s="72" t="s">
        <v>5762</v>
      </c>
      <c r="F11406" s="56" t="s">
        <v>5717</v>
      </c>
    </row>
    <row r="11407" spans="1:6" x14ac:dyDescent="0.25">
      <c r="A11407" s="56" t="s">
        <v>235</v>
      </c>
      <c r="B11407" s="56" t="s">
        <v>5717</v>
      </c>
      <c r="C11407" s="56" t="s">
        <v>5783</v>
      </c>
      <c r="D11407" s="57" t="s">
        <v>5768</v>
      </c>
      <c r="E11407" s="72" t="s">
        <v>5762</v>
      </c>
      <c r="F11407" s="56" t="s">
        <v>5717</v>
      </c>
    </row>
    <row r="11408" spans="1:6" x14ac:dyDescent="0.25">
      <c r="A11408" s="56" t="s">
        <v>411</v>
      </c>
      <c r="B11408" s="56" t="s">
        <v>5717</v>
      </c>
      <c r="C11408" s="56" t="s">
        <v>5783</v>
      </c>
      <c r="D11408" s="57" t="s">
        <v>5768</v>
      </c>
      <c r="E11408" s="72" t="s">
        <v>5762</v>
      </c>
      <c r="F11408" s="56" t="s">
        <v>5717</v>
      </c>
    </row>
    <row r="11409" spans="1:6" x14ac:dyDescent="0.25">
      <c r="A11409" s="56" t="s">
        <v>4274</v>
      </c>
      <c r="B11409" s="56" t="s">
        <v>5717</v>
      </c>
      <c r="C11409" s="56" t="s">
        <v>5783</v>
      </c>
      <c r="D11409" s="57" t="s">
        <v>5768</v>
      </c>
      <c r="E11409" s="72" t="s">
        <v>5762</v>
      </c>
      <c r="F11409" s="56" t="s">
        <v>5717</v>
      </c>
    </row>
    <row r="11410" spans="1:6" x14ac:dyDescent="0.25">
      <c r="A11410" s="56" t="s">
        <v>5304</v>
      </c>
      <c r="B11410" s="56" t="s">
        <v>5717</v>
      </c>
      <c r="C11410" s="56" t="s">
        <v>5783</v>
      </c>
      <c r="D11410" s="57" t="s">
        <v>5768</v>
      </c>
      <c r="E11410" s="72" t="s">
        <v>5762</v>
      </c>
      <c r="F11410" s="56" t="s">
        <v>5717</v>
      </c>
    </row>
    <row r="11411" spans="1:6" x14ac:dyDescent="0.25">
      <c r="A11411" s="56" t="s">
        <v>237</v>
      </c>
      <c r="B11411" s="56" t="s">
        <v>5717</v>
      </c>
      <c r="C11411" s="56" t="s">
        <v>5783</v>
      </c>
      <c r="D11411" s="57" t="s">
        <v>5768</v>
      </c>
      <c r="E11411" s="72" t="s">
        <v>5762</v>
      </c>
      <c r="F11411" s="56" t="s">
        <v>5717</v>
      </c>
    </row>
    <row r="11412" spans="1:6" x14ac:dyDescent="0.25">
      <c r="A11412" s="56" t="s">
        <v>623</v>
      </c>
      <c r="B11412" s="56" t="s">
        <v>5717</v>
      </c>
      <c r="C11412" s="56" t="s">
        <v>5783</v>
      </c>
      <c r="D11412" s="57" t="s">
        <v>5768</v>
      </c>
      <c r="E11412" s="72" t="s">
        <v>5762</v>
      </c>
      <c r="F11412" s="56" t="s">
        <v>5717</v>
      </c>
    </row>
    <row r="11413" spans="1:6" x14ac:dyDescent="0.25">
      <c r="A11413" s="56" t="s">
        <v>4377</v>
      </c>
      <c r="B11413" s="56" t="s">
        <v>5717</v>
      </c>
      <c r="C11413" s="56" t="s">
        <v>5783</v>
      </c>
      <c r="D11413" s="57" t="s">
        <v>5768</v>
      </c>
      <c r="E11413" s="72" t="s">
        <v>5762</v>
      </c>
      <c r="F11413" s="56" t="s">
        <v>5717</v>
      </c>
    </row>
    <row r="11414" spans="1:6" x14ac:dyDescent="0.25">
      <c r="A11414" s="56" t="s">
        <v>4368</v>
      </c>
      <c r="B11414" s="56" t="s">
        <v>5717</v>
      </c>
      <c r="C11414" s="56" t="s">
        <v>5783</v>
      </c>
      <c r="D11414" s="57" t="s">
        <v>5768</v>
      </c>
      <c r="E11414" s="72" t="s">
        <v>5762</v>
      </c>
      <c r="F11414" s="56" t="s">
        <v>5717</v>
      </c>
    </row>
    <row r="11415" spans="1:6" x14ac:dyDescent="0.25">
      <c r="A11415" s="56" t="s">
        <v>566</v>
      </c>
      <c r="B11415" s="56" t="s">
        <v>5717</v>
      </c>
      <c r="C11415" s="56" t="s">
        <v>5783</v>
      </c>
      <c r="D11415" s="57" t="s">
        <v>5768</v>
      </c>
      <c r="E11415" s="72" t="s">
        <v>5762</v>
      </c>
      <c r="F11415" s="56" t="s">
        <v>5717</v>
      </c>
    </row>
    <row r="11416" spans="1:6" x14ac:dyDescent="0.25">
      <c r="A11416" s="56" t="s">
        <v>2808</v>
      </c>
      <c r="B11416" s="56" t="s">
        <v>5717</v>
      </c>
      <c r="C11416" s="56" t="s">
        <v>5783</v>
      </c>
      <c r="D11416" s="57" t="s">
        <v>5768</v>
      </c>
      <c r="E11416" s="72" t="s">
        <v>5762</v>
      </c>
      <c r="F11416" s="56" t="s">
        <v>5717</v>
      </c>
    </row>
    <row r="11417" spans="1:6" x14ac:dyDescent="0.25">
      <c r="A11417" s="56" t="s">
        <v>1875</v>
      </c>
      <c r="B11417" s="56" t="s">
        <v>5717</v>
      </c>
      <c r="C11417" s="56" t="s">
        <v>5783</v>
      </c>
      <c r="D11417" s="57" t="s">
        <v>5768</v>
      </c>
      <c r="E11417" s="72" t="s">
        <v>5762</v>
      </c>
      <c r="F11417" s="56" t="s">
        <v>5717</v>
      </c>
    </row>
    <row r="11418" spans="1:6" x14ac:dyDescent="0.25">
      <c r="A11418" s="56" t="s">
        <v>271</v>
      </c>
      <c r="B11418" s="56" t="s">
        <v>5717</v>
      </c>
      <c r="C11418" s="56" t="s">
        <v>5783</v>
      </c>
      <c r="D11418" s="57" t="s">
        <v>5768</v>
      </c>
      <c r="E11418" s="72" t="s">
        <v>5762</v>
      </c>
      <c r="F11418" s="56" t="s">
        <v>5717</v>
      </c>
    </row>
    <row r="11419" spans="1:6" x14ac:dyDescent="0.25">
      <c r="A11419" s="56" t="s">
        <v>4692</v>
      </c>
      <c r="B11419" s="56" t="s">
        <v>5717</v>
      </c>
      <c r="C11419" s="56" t="s">
        <v>5783</v>
      </c>
      <c r="D11419" s="57" t="s">
        <v>5768</v>
      </c>
      <c r="E11419" s="72" t="s">
        <v>5762</v>
      </c>
      <c r="F11419" s="56" t="s">
        <v>5717</v>
      </c>
    </row>
    <row r="11420" spans="1:6" x14ac:dyDescent="0.25">
      <c r="A11420" s="56" t="s">
        <v>2810</v>
      </c>
      <c r="B11420" s="56" t="s">
        <v>5717</v>
      </c>
      <c r="C11420" s="56" t="s">
        <v>5783</v>
      </c>
      <c r="D11420" s="57" t="s">
        <v>5768</v>
      </c>
      <c r="E11420" s="72" t="s">
        <v>5762</v>
      </c>
      <c r="F11420" s="56" t="s">
        <v>5717</v>
      </c>
    </row>
    <row r="11421" spans="1:6" x14ac:dyDescent="0.25">
      <c r="A11421" s="56" t="s">
        <v>479</v>
      </c>
      <c r="B11421" s="56" t="s">
        <v>5717</v>
      </c>
      <c r="C11421" s="56" t="s">
        <v>5783</v>
      </c>
      <c r="D11421" s="57" t="s">
        <v>5768</v>
      </c>
      <c r="E11421" s="72" t="s">
        <v>5762</v>
      </c>
      <c r="F11421" s="56" t="s">
        <v>5717</v>
      </c>
    </row>
    <row r="11422" spans="1:6" x14ac:dyDescent="0.25">
      <c r="A11422" s="56" t="s">
        <v>481</v>
      </c>
      <c r="B11422" s="56" t="s">
        <v>5717</v>
      </c>
      <c r="C11422" s="56" t="s">
        <v>5783</v>
      </c>
      <c r="D11422" s="57" t="s">
        <v>5768</v>
      </c>
      <c r="E11422" s="72" t="s">
        <v>5762</v>
      </c>
      <c r="F11422" s="56" t="s">
        <v>5717</v>
      </c>
    </row>
    <row r="11423" spans="1:6" x14ac:dyDescent="0.25">
      <c r="A11423" s="56" t="s">
        <v>417</v>
      </c>
      <c r="B11423" s="56" t="s">
        <v>5717</v>
      </c>
      <c r="C11423" s="56" t="s">
        <v>5783</v>
      </c>
      <c r="D11423" s="57" t="s">
        <v>5768</v>
      </c>
      <c r="E11423" s="72" t="s">
        <v>5762</v>
      </c>
      <c r="F11423" s="56" t="s">
        <v>5717</v>
      </c>
    </row>
    <row r="11424" spans="1:6" x14ac:dyDescent="0.25">
      <c r="A11424" s="56" t="s">
        <v>484</v>
      </c>
      <c r="B11424" s="56" t="s">
        <v>5717</v>
      </c>
      <c r="C11424" s="56" t="s">
        <v>5783</v>
      </c>
      <c r="D11424" s="57" t="s">
        <v>5768</v>
      </c>
      <c r="E11424" s="72" t="s">
        <v>5762</v>
      </c>
      <c r="F11424" s="56" t="s">
        <v>5717</v>
      </c>
    </row>
    <row r="11425" spans="1:6" x14ac:dyDescent="0.25">
      <c r="A11425" s="56" t="s">
        <v>345</v>
      </c>
      <c r="B11425" s="56" t="s">
        <v>5717</v>
      </c>
      <c r="C11425" s="56" t="s">
        <v>5783</v>
      </c>
      <c r="D11425" s="57" t="s">
        <v>5768</v>
      </c>
      <c r="E11425" s="72" t="s">
        <v>5762</v>
      </c>
      <c r="F11425" s="56" t="s">
        <v>5717</v>
      </c>
    </row>
    <row r="11426" spans="1:6" x14ac:dyDescent="0.25">
      <c r="A11426" s="56" t="s">
        <v>654</v>
      </c>
      <c r="B11426" s="56" t="s">
        <v>5717</v>
      </c>
      <c r="C11426" s="56" t="s">
        <v>5783</v>
      </c>
      <c r="D11426" s="57" t="s">
        <v>5768</v>
      </c>
      <c r="E11426" s="72" t="s">
        <v>5762</v>
      </c>
      <c r="F11426" s="56" t="s">
        <v>5717</v>
      </c>
    </row>
    <row r="11427" spans="1:6" x14ac:dyDescent="0.25">
      <c r="A11427" s="56" t="s">
        <v>655</v>
      </c>
      <c r="B11427" s="56" t="s">
        <v>5717</v>
      </c>
      <c r="C11427" s="56" t="s">
        <v>5783</v>
      </c>
      <c r="D11427" s="57" t="s">
        <v>5768</v>
      </c>
      <c r="E11427" s="72" t="s">
        <v>5762</v>
      </c>
      <c r="F11427" s="56" t="s">
        <v>5717</v>
      </c>
    </row>
    <row r="11428" spans="1:6" x14ac:dyDescent="0.25">
      <c r="A11428" s="56" t="s">
        <v>306</v>
      </c>
      <c r="B11428" s="56" t="s">
        <v>5717</v>
      </c>
      <c r="C11428" s="56" t="s">
        <v>5783</v>
      </c>
      <c r="D11428" s="57" t="s">
        <v>5768</v>
      </c>
      <c r="E11428" s="72" t="s">
        <v>5762</v>
      </c>
      <c r="F11428" s="56" t="s">
        <v>5717</v>
      </c>
    </row>
    <row r="11429" spans="1:6" x14ac:dyDescent="0.25">
      <c r="A11429" s="56" t="s">
        <v>418</v>
      </c>
      <c r="B11429" s="56" t="s">
        <v>5717</v>
      </c>
      <c r="C11429" s="56" t="s">
        <v>5783</v>
      </c>
      <c r="D11429" s="57" t="s">
        <v>5768</v>
      </c>
      <c r="E11429" s="72" t="s">
        <v>5762</v>
      </c>
      <c r="F11429" s="56" t="s">
        <v>5717</v>
      </c>
    </row>
    <row r="11430" spans="1:6" x14ac:dyDescent="0.25">
      <c r="A11430" s="56" t="s">
        <v>419</v>
      </c>
      <c r="B11430" s="56" t="s">
        <v>5717</v>
      </c>
      <c r="C11430" s="56" t="s">
        <v>5783</v>
      </c>
      <c r="D11430" s="57" t="s">
        <v>5768</v>
      </c>
      <c r="E11430" s="72" t="s">
        <v>5762</v>
      </c>
      <c r="F11430" s="56" t="s">
        <v>5717</v>
      </c>
    </row>
    <row r="11431" spans="1:6" x14ac:dyDescent="0.25">
      <c r="A11431" s="56" t="s">
        <v>420</v>
      </c>
      <c r="B11431" s="56" t="s">
        <v>5717</v>
      </c>
      <c r="C11431" s="56" t="s">
        <v>5783</v>
      </c>
      <c r="D11431" s="57" t="s">
        <v>5768</v>
      </c>
      <c r="E11431" s="72" t="s">
        <v>5762</v>
      </c>
      <c r="F11431" s="56" t="s">
        <v>5717</v>
      </c>
    </row>
    <row r="11432" spans="1:6" x14ac:dyDescent="0.25">
      <c r="A11432" s="56" t="s">
        <v>4667</v>
      </c>
      <c r="B11432" s="56" t="s">
        <v>5717</v>
      </c>
      <c r="C11432" s="56" t="s">
        <v>5783</v>
      </c>
      <c r="D11432" s="57" t="s">
        <v>5768</v>
      </c>
      <c r="E11432" s="72" t="s">
        <v>5762</v>
      </c>
      <c r="F11432" s="56" t="s">
        <v>5717</v>
      </c>
    </row>
    <row r="11433" spans="1:6" x14ac:dyDescent="0.25">
      <c r="A11433" s="56" t="s">
        <v>421</v>
      </c>
      <c r="B11433" s="56" t="s">
        <v>5717</v>
      </c>
      <c r="C11433" s="56" t="s">
        <v>5783</v>
      </c>
      <c r="D11433" s="57" t="s">
        <v>5768</v>
      </c>
      <c r="E11433" s="72" t="s">
        <v>5762</v>
      </c>
      <c r="F11433" s="56" t="s">
        <v>5717</v>
      </c>
    </row>
    <row r="11434" spans="1:6" x14ac:dyDescent="0.25">
      <c r="A11434" s="56" t="s">
        <v>4029</v>
      </c>
      <c r="B11434" s="56" t="s">
        <v>5717</v>
      </c>
      <c r="C11434" s="56" t="s">
        <v>5783</v>
      </c>
      <c r="D11434" s="57" t="s">
        <v>5768</v>
      </c>
      <c r="E11434" s="72" t="s">
        <v>5762</v>
      </c>
      <c r="F11434" s="56" t="s">
        <v>5717</v>
      </c>
    </row>
    <row r="11435" spans="1:6" x14ac:dyDescent="0.25">
      <c r="A11435" s="56" t="s">
        <v>4278</v>
      </c>
      <c r="B11435" s="56" t="s">
        <v>5717</v>
      </c>
      <c r="C11435" s="56" t="s">
        <v>5783</v>
      </c>
      <c r="D11435" s="57" t="s">
        <v>5768</v>
      </c>
      <c r="E11435" s="72" t="s">
        <v>5762</v>
      </c>
      <c r="F11435" s="56" t="s">
        <v>5717</v>
      </c>
    </row>
    <row r="11436" spans="1:6" x14ac:dyDescent="0.25">
      <c r="A11436" s="56" t="s">
        <v>656</v>
      </c>
      <c r="B11436" s="56" t="s">
        <v>5717</v>
      </c>
      <c r="C11436" s="56" t="s">
        <v>5783</v>
      </c>
      <c r="D11436" s="57" t="s">
        <v>5768</v>
      </c>
      <c r="E11436" s="72" t="s">
        <v>5762</v>
      </c>
      <c r="F11436" s="56" t="s">
        <v>5717</v>
      </c>
    </row>
    <row r="11437" spans="1:6" x14ac:dyDescent="0.25">
      <c r="A11437" s="56" t="s">
        <v>572</v>
      </c>
      <c r="B11437" s="56" t="s">
        <v>5717</v>
      </c>
      <c r="C11437" s="56" t="s">
        <v>5783</v>
      </c>
      <c r="D11437" s="57" t="s">
        <v>5768</v>
      </c>
      <c r="E11437" s="72" t="s">
        <v>5762</v>
      </c>
      <c r="F11437" s="56" t="s">
        <v>5717</v>
      </c>
    </row>
    <row r="11438" spans="1:6" x14ac:dyDescent="0.25">
      <c r="A11438" s="56" t="s">
        <v>348</v>
      </c>
      <c r="B11438" s="56" t="s">
        <v>5718</v>
      </c>
      <c r="C11438" s="56" t="s">
        <v>5788</v>
      </c>
      <c r="D11438" s="57" t="s">
        <v>5768</v>
      </c>
      <c r="E11438" s="72" t="s">
        <v>5762</v>
      </c>
      <c r="F11438" s="56" t="s">
        <v>5718</v>
      </c>
    </row>
    <row r="11439" spans="1:6" x14ac:dyDescent="0.25">
      <c r="A11439" s="56" t="s">
        <v>4346</v>
      </c>
      <c r="B11439" s="56" t="s">
        <v>5718</v>
      </c>
      <c r="C11439" s="56" t="s">
        <v>5788</v>
      </c>
      <c r="D11439" s="57" t="s">
        <v>5768</v>
      </c>
      <c r="E11439" s="72" t="s">
        <v>5762</v>
      </c>
      <c r="F11439" s="56" t="s">
        <v>5718</v>
      </c>
    </row>
    <row r="11440" spans="1:6" x14ac:dyDescent="0.25">
      <c r="A11440" s="56" t="s">
        <v>633</v>
      </c>
      <c r="B11440" s="56" t="s">
        <v>5718</v>
      </c>
      <c r="C11440" s="56" t="s">
        <v>5788</v>
      </c>
      <c r="D11440" s="57" t="s">
        <v>5768</v>
      </c>
      <c r="E11440" s="72" t="s">
        <v>5762</v>
      </c>
      <c r="F11440" s="56" t="s">
        <v>5718</v>
      </c>
    </row>
    <row r="11441" spans="1:6" x14ac:dyDescent="0.25">
      <c r="A11441" s="56" t="s">
        <v>546</v>
      </c>
      <c r="B11441" s="56" t="s">
        <v>5718</v>
      </c>
      <c r="C11441" s="56" t="s">
        <v>5788</v>
      </c>
      <c r="D11441" s="57" t="s">
        <v>5768</v>
      </c>
      <c r="E11441" s="72" t="s">
        <v>5762</v>
      </c>
      <c r="F11441" s="56" t="s">
        <v>5718</v>
      </c>
    </row>
    <row r="11442" spans="1:6" x14ac:dyDescent="0.25">
      <c r="A11442" s="56" t="s">
        <v>3996</v>
      </c>
      <c r="B11442" s="56" t="s">
        <v>5718</v>
      </c>
      <c r="C11442" s="56" t="s">
        <v>5788</v>
      </c>
      <c r="D11442" s="57" t="s">
        <v>5768</v>
      </c>
      <c r="E11442" s="72" t="s">
        <v>5762</v>
      </c>
      <c r="F11442" s="56" t="s">
        <v>5718</v>
      </c>
    </row>
    <row r="11443" spans="1:6" x14ac:dyDescent="0.25">
      <c r="A11443" s="56" t="s">
        <v>208</v>
      </c>
      <c r="B11443" s="56" t="s">
        <v>5718</v>
      </c>
      <c r="C11443" s="56" t="s">
        <v>5788</v>
      </c>
      <c r="D11443" s="57" t="s">
        <v>5768</v>
      </c>
      <c r="E11443" s="72" t="s">
        <v>5762</v>
      </c>
      <c r="F11443" s="56" t="s">
        <v>5718</v>
      </c>
    </row>
    <row r="11444" spans="1:6" x14ac:dyDescent="0.25">
      <c r="A11444" s="56" t="s">
        <v>4698</v>
      </c>
      <c r="B11444" s="56" t="s">
        <v>5718</v>
      </c>
      <c r="C11444" s="56" t="s">
        <v>5788</v>
      </c>
      <c r="D11444" s="57" t="s">
        <v>5768</v>
      </c>
      <c r="E11444" s="72" t="s">
        <v>5762</v>
      </c>
      <c r="F11444" s="56" t="s">
        <v>5718</v>
      </c>
    </row>
    <row r="11445" spans="1:6" x14ac:dyDescent="0.25">
      <c r="A11445" s="56" t="s">
        <v>284</v>
      </c>
      <c r="B11445" s="56" t="s">
        <v>5718</v>
      </c>
      <c r="C11445" s="56" t="s">
        <v>5788</v>
      </c>
      <c r="D11445" s="57" t="s">
        <v>5768</v>
      </c>
      <c r="E11445" s="72" t="s">
        <v>5762</v>
      </c>
      <c r="F11445" s="56" t="s">
        <v>5718</v>
      </c>
    </row>
    <row r="11446" spans="1:6" x14ac:dyDescent="0.25">
      <c r="A11446" s="56" t="s">
        <v>728</v>
      </c>
      <c r="B11446" s="56" t="s">
        <v>5718</v>
      </c>
      <c r="C11446" s="56" t="s">
        <v>5788</v>
      </c>
      <c r="D11446" s="57" t="s">
        <v>5768</v>
      </c>
      <c r="E11446" s="72" t="s">
        <v>5762</v>
      </c>
      <c r="F11446" s="56" t="s">
        <v>5718</v>
      </c>
    </row>
    <row r="11447" spans="1:6" x14ac:dyDescent="0.25">
      <c r="A11447" s="56" t="s">
        <v>249</v>
      </c>
      <c r="B11447" s="56" t="s">
        <v>5718</v>
      </c>
      <c r="C11447" s="56" t="s">
        <v>5788</v>
      </c>
      <c r="D11447" s="57" t="s">
        <v>5768</v>
      </c>
      <c r="E11447" s="72" t="s">
        <v>5762</v>
      </c>
      <c r="F11447" s="56" t="s">
        <v>5718</v>
      </c>
    </row>
    <row r="11448" spans="1:6" x14ac:dyDescent="0.25">
      <c r="A11448" s="56" t="s">
        <v>4423</v>
      </c>
      <c r="B11448" s="56" t="s">
        <v>5718</v>
      </c>
      <c r="C11448" s="56" t="s">
        <v>5788</v>
      </c>
      <c r="D11448" s="57" t="s">
        <v>5768</v>
      </c>
      <c r="E11448" s="72" t="s">
        <v>5762</v>
      </c>
      <c r="F11448" s="56" t="s">
        <v>5718</v>
      </c>
    </row>
    <row r="11449" spans="1:6" x14ac:dyDescent="0.25">
      <c r="A11449" s="56" t="s">
        <v>1343</v>
      </c>
      <c r="B11449" s="56" t="s">
        <v>5718</v>
      </c>
      <c r="C11449" s="56" t="s">
        <v>5788</v>
      </c>
      <c r="D11449" s="57" t="s">
        <v>5768</v>
      </c>
      <c r="E11449" s="72" t="s">
        <v>5762</v>
      </c>
      <c r="F11449" s="56" t="s">
        <v>5718</v>
      </c>
    </row>
    <row r="11450" spans="1:6" x14ac:dyDescent="0.25">
      <c r="A11450" s="56" t="s">
        <v>461</v>
      </c>
      <c r="B11450" s="56" t="s">
        <v>5718</v>
      </c>
      <c r="C11450" s="56" t="s">
        <v>5788</v>
      </c>
      <c r="D11450" s="57" t="s">
        <v>5768</v>
      </c>
      <c r="E11450" s="72" t="s">
        <v>5762</v>
      </c>
      <c r="F11450" s="56" t="s">
        <v>5718</v>
      </c>
    </row>
    <row r="11451" spans="1:6" x14ac:dyDescent="0.25">
      <c r="A11451" s="56" t="s">
        <v>359</v>
      </c>
      <c r="B11451" s="56" t="s">
        <v>5718</v>
      </c>
      <c r="C11451" s="56" t="s">
        <v>5788</v>
      </c>
      <c r="D11451" s="57" t="s">
        <v>5768</v>
      </c>
      <c r="E11451" s="72" t="s">
        <v>5762</v>
      </c>
      <c r="F11451" s="56" t="s">
        <v>5718</v>
      </c>
    </row>
    <row r="11452" spans="1:6" x14ac:dyDescent="0.25">
      <c r="A11452" s="56" t="s">
        <v>4212</v>
      </c>
      <c r="B11452" s="56" t="s">
        <v>5718</v>
      </c>
      <c r="C11452" s="56" t="s">
        <v>5788</v>
      </c>
      <c r="D11452" s="57" t="s">
        <v>5768</v>
      </c>
      <c r="E11452" s="72" t="s">
        <v>5762</v>
      </c>
      <c r="F11452" s="56" t="s">
        <v>5718</v>
      </c>
    </row>
    <row r="11453" spans="1:6" x14ac:dyDescent="0.25">
      <c r="A11453" s="56" t="s">
        <v>433</v>
      </c>
      <c r="B11453" s="56" t="s">
        <v>5718</v>
      </c>
      <c r="C11453" s="56" t="s">
        <v>5788</v>
      </c>
      <c r="D11453" s="57" t="s">
        <v>5768</v>
      </c>
      <c r="E11453" s="72" t="s">
        <v>5762</v>
      </c>
      <c r="F11453" s="56" t="s">
        <v>5718</v>
      </c>
    </row>
    <row r="11454" spans="1:6" x14ac:dyDescent="0.25">
      <c r="A11454" s="56" t="s">
        <v>181</v>
      </c>
      <c r="B11454" s="56" t="s">
        <v>5718</v>
      </c>
      <c r="C11454" s="56" t="s">
        <v>5788</v>
      </c>
      <c r="D11454" s="57" t="s">
        <v>5768</v>
      </c>
      <c r="E11454" s="72" t="s">
        <v>5762</v>
      </c>
      <c r="F11454" s="56" t="s">
        <v>5718</v>
      </c>
    </row>
    <row r="11455" spans="1:6" x14ac:dyDescent="0.25">
      <c r="A11455" s="56" t="s">
        <v>4431</v>
      </c>
      <c r="B11455" s="56" t="s">
        <v>5718</v>
      </c>
      <c r="C11455" s="56" t="s">
        <v>5788</v>
      </c>
      <c r="D11455" s="57" t="s">
        <v>5768</v>
      </c>
      <c r="E11455" s="72" t="s">
        <v>5762</v>
      </c>
      <c r="F11455" s="56" t="s">
        <v>5718</v>
      </c>
    </row>
    <row r="11456" spans="1:6" x14ac:dyDescent="0.25">
      <c r="A11456" s="56" t="s">
        <v>4532</v>
      </c>
      <c r="B11456" s="56" t="s">
        <v>5718</v>
      </c>
      <c r="C11456" s="56" t="s">
        <v>5788</v>
      </c>
      <c r="D11456" s="57" t="s">
        <v>5768</v>
      </c>
      <c r="E11456" s="72" t="s">
        <v>5762</v>
      </c>
      <c r="F11456" s="56" t="s">
        <v>5718</v>
      </c>
    </row>
    <row r="11457" spans="1:6" x14ac:dyDescent="0.25">
      <c r="A11457" s="56" t="s">
        <v>5202</v>
      </c>
      <c r="B11457" s="56" t="s">
        <v>5718</v>
      </c>
      <c r="C11457" s="56" t="s">
        <v>5788</v>
      </c>
      <c r="D11457" s="57" t="s">
        <v>5768</v>
      </c>
      <c r="E11457" s="72" t="s">
        <v>5762</v>
      </c>
      <c r="F11457" s="56" t="s">
        <v>5718</v>
      </c>
    </row>
    <row r="11458" spans="1:6" x14ac:dyDescent="0.25">
      <c r="A11458" s="56" t="s">
        <v>670</v>
      </c>
      <c r="B11458" s="56" t="s">
        <v>5718</v>
      </c>
      <c r="C11458" s="56" t="s">
        <v>5788</v>
      </c>
      <c r="D11458" s="57" t="s">
        <v>5768</v>
      </c>
      <c r="E11458" s="72" t="s">
        <v>5762</v>
      </c>
      <c r="F11458" s="56" t="s">
        <v>5718</v>
      </c>
    </row>
    <row r="11459" spans="1:6" x14ac:dyDescent="0.25">
      <c r="A11459" s="56" t="s">
        <v>367</v>
      </c>
      <c r="B11459" s="56" t="s">
        <v>5718</v>
      </c>
      <c r="C11459" s="56" t="s">
        <v>5788</v>
      </c>
      <c r="D11459" s="57" t="s">
        <v>5768</v>
      </c>
      <c r="E11459" s="72" t="s">
        <v>5762</v>
      </c>
      <c r="F11459" s="56" t="s">
        <v>5718</v>
      </c>
    </row>
    <row r="11460" spans="1:6" x14ac:dyDescent="0.25">
      <c r="A11460" s="56" t="s">
        <v>404</v>
      </c>
      <c r="B11460" s="56" t="s">
        <v>5718</v>
      </c>
      <c r="C11460" s="56" t="s">
        <v>5788</v>
      </c>
      <c r="D11460" s="57" t="s">
        <v>5768</v>
      </c>
      <c r="E11460" s="72" t="s">
        <v>5762</v>
      </c>
      <c r="F11460" s="56" t="s">
        <v>5718</v>
      </c>
    </row>
    <row r="11461" spans="1:6" x14ac:dyDescent="0.25">
      <c r="A11461" s="56" t="s">
        <v>4001</v>
      </c>
      <c r="B11461" s="56" t="s">
        <v>5718</v>
      </c>
      <c r="C11461" s="56" t="s">
        <v>5788</v>
      </c>
      <c r="D11461" s="57" t="s">
        <v>5768</v>
      </c>
      <c r="E11461" s="72" t="s">
        <v>5762</v>
      </c>
      <c r="F11461" s="56" t="s">
        <v>5718</v>
      </c>
    </row>
    <row r="11462" spans="1:6" x14ac:dyDescent="0.25">
      <c r="A11462" s="56" t="s">
        <v>674</v>
      </c>
      <c r="B11462" s="56" t="s">
        <v>5718</v>
      </c>
      <c r="C11462" s="56" t="s">
        <v>5788</v>
      </c>
      <c r="D11462" s="57" t="s">
        <v>5768</v>
      </c>
      <c r="E11462" s="72" t="s">
        <v>5762</v>
      </c>
      <c r="F11462" s="56" t="s">
        <v>5718</v>
      </c>
    </row>
    <row r="11463" spans="1:6" x14ac:dyDescent="0.25">
      <c r="A11463" s="56" t="s">
        <v>556</v>
      </c>
      <c r="B11463" s="56" t="s">
        <v>5718</v>
      </c>
      <c r="C11463" s="56" t="s">
        <v>5788</v>
      </c>
      <c r="D11463" s="57" t="s">
        <v>5768</v>
      </c>
      <c r="E11463" s="72" t="s">
        <v>5762</v>
      </c>
      <c r="F11463" s="56" t="s">
        <v>5718</v>
      </c>
    </row>
    <row r="11464" spans="1:6" x14ac:dyDescent="0.25">
      <c r="A11464" s="56" t="s">
        <v>370</v>
      </c>
      <c r="B11464" s="56" t="s">
        <v>5718</v>
      </c>
      <c r="C11464" s="56" t="s">
        <v>5788</v>
      </c>
      <c r="D11464" s="57" t="s">
        <v>5768</v>
      </c>
      <c r="E11464" s="72" t="s">
        <v>5762</v>
      </c>
      <c r="F11464" s="56" t="s">
        <v>5718</v>
      </c>
    </row>
    <row r="11465" spans="1:6" x14ac:dyDescent="0.25">
      <c r="A11465" s="56" t="s">
        <v>405</v>
      </c>
      <c r="B11465" s="56" t="s">
        <v>5718</v>
      </c>
      <c r="C11465" s="56" t="s">
        <v>5788</v>
      </c>
      <c r="D11465" s="57" t="s">
        <v>5768</v>
      </c>
      <c r="E11465" s="72" t="s">
        <v>5762</v>
      </c>
      <c r="F11465" s="56" t="s">
        <v>5718</v>
      </c>
    </row>
    <row r="11466" spans="1:6" x14ac:dyDescent="0.25">
      <c r="A11466" s="56" t="s">
        <v>2818</v>
      </c>
      <c r="B11466" s="56" t="s">
        <v>5718</v>
      </c>
      <c r="C11466" s="56" t="s">
        <v>5788</v>
      </c>
      <c r="D11466" s="57" t="s">
        <v>5768</v>
      </c>
      <c r="E11466" s="72" t="s">
        <v>5762</v>
      </c>
      <c r="F11466" s="56" t="s">
        <v>5718</v>
      </c>
    </row>
    <row r="11467" spans="1:6" x14ac:dyDescent="0.25">
      <c r="A11467" s="56" t="s">
        <v>559</v>
      </c>
      <c r="B11467" s="56" t="s">
        <v>5718</v>
      </c>
      <c r="C11467" s="56" t="s">
        <v>5788</v>
      </c>
      <c r="D11467" s="57" t="s">
        <v>5768</v>
      </c>
      <c r="E11467" s="72" t="s">
        <v>5762</v>
      </c>
      <c r="F11467" s="56" t="s">
        <v>5718</v>
      </c>
    </row>
    <row r="11468" spans="1:6" x14ac:dyDescent="0.25">
      <c r="A11468" s="56" t="s">
        <v>4353</v>
      </c>
      <c r="B11468" s="56" t="s">
        <v>5718</v>
      </c>
      <c r="C11468" s="56" t="s">
        <v>5788</v>
      </c>
      <c r="D11468" s="57" t="s">
        <v>5768</v>
      </c>
      <c r="E11468" s="72" t="s">
        <v>5762</v>
      </c>
      <c r="F11468" s="56" t="s">
        <v>5718</v>
      </c>
    </row>
    <row r="11469" spans="1:6" x14ac:dyDescent="0.25">
      <c r="A11469" s="56" t="s">
        <v>560</v>
      </c>
      <c r="B11469" s="56" t="s">
        <v>5718</v>
      </c>
      <c r="C11469" s="56" t="s">
        <v>5788</v>
      </c>
      <c r="D11469" s="57" t="s">
        <v>5768</v>
      </c>
      <c r="E11469" s="72" t="s">
        <v>5762</v>
      </c>
      <c r="F11469" s="56" t="s">
        <v>5718</v>
      </c>
    </row>
    <row r="11470" spans="1:6" x14ac:dyDescent="0.25">
      <c r="A11470" s="56" t="s">
        <v>189</v>
      </c>
      <c r="B11470" s="56" t="s">
        <v>5718</v>
      </c>
      <c r="C11470" s="56" t="s">
        <v>5788</v>
      </c>
      <c r="D11470" s="57" t="s">
        <v>5768</v>
      </c>
      <c r="E11470" s="72" t="s">
        <v>5762</v>
      </c>
      <c r="F11470" s="56" t="s">
        <v>5718</v>
      </c>
    </row>
    <row r="11471" spans="1:6" x14ac:dyDescent="0.25">
      <c r="A11471" s="56" t="s">
        <v>258</v>
      </c>
      <c r="B11471" s="56" t="s">
        <v>5718</v>
      </c>
      <c r="C11471" s="56" t="s">
        <v>5788</v>
      </c>
      <c r="D11471" s="57" t="s">
        <v>5768</v>
      </c>
      <c r="E11471" s="72" t="s">
        <v>5762</v>
      </c>
      <c r="F11471" s="56" t="s">
        <v>5718</v>
      </c>
    </row>
    <row r="11472" spans="1:6" x14ac:dyDescent="0.25">
      <c r="A11472" s="56" t="s">
        <v>335</v>
      </c>
      <c r="B11472" s="56" t="s">
        <v>5718</v>
      </c>
      <c r="C11472" s="56" t="s">
        <v>5788</v>
      </c>
      <c r="D11472" s="57" t="s">
        <v>5768</v>
      </c>
      <c r="E11472" s="72" t="s">
        <v>5762</v>
      </c>
      <c r="F11472" s="56" t="s">
        <v>5718</v>
      </c>
    </row>
    <row r="11473" spans="1:6" x14ac:dyDescent="0.25">
      <c r="A11473" s="56" t="s">
        <v>737</v>
      </c>
      <c r="B11473" s="56" t="s">
        <v>5718</v>
      </c>
      <c r="C11473" s="56" t="s">
        <v>5788</v>
      </c>
      <c r="D11473" s="57" t="s">
        <v>5768</v>
      </c>
      <c r="E11473" s="72" t="s">
        <v>5762</v>
      </c>
      <c r="F11473" s="56" t="s">
        <v>5718</v>
      </c>
    </row>
    <row r="11474" spans="1:6" x14ac:dyDescent="0.25">
      <c r="A11474" s="56" t="s">
        <v>264</v>
      </c>
      <c r="B11474" s="56" t="s">
        <v>5718</v>
      </c>
      <c r="C11474" s="56" t="s">
        <v>5788</v>
      </c>
      <c r="D11474" s="57" t="s">
        <v>5768</v>
      </c>
      <c r="E11474" s="72" t="s">
        <v>5762</v>
      </c>
      <c r="F11474" s="56" t="s">
        <v>5718</v>
      </c>
    </row>
    <row r="11475" spans="1:6" x14ac:dyDescent="0.25">
      <c r="A11475" s="56" t="s">
        <v>5230</v>
      </c>
      <c r="B11475" s="56" t="s">
        <v>5718</v>
      </c>
      <c r="C11475" s="56" t="s">
        <v>5788</v>
      </c>
      <c r="D11475" s="57" t="s">
        <v>5768</v>
      </c>
      <c r="E11475" s="72" t="s">
        <v>5762</v>
      </c>
      <c r="F11475" s="56" t="s">
        <v>5718</v>
      </c>
    </row>
    <row r="11476" spans="1:6" x14ac:dyDescent="0.25">
      <c r="A11476" s="56" t="s">
        <v>376</v>
      </c>
      <c r="B11476" s="56" t="s">
        <v>5718</v>
      </c>
      <c r="C11476" s="56" t="s">
        <v>5788</v>
      </c>
      <c r="D11476" s="57" t="s">
        <v>5768</v>
      </c>
      <c r="E11476" s="72" t="s">
        <v>5762</v>
      </c>
      <c r="F11476" s="56" t="s">
        <v>5718</v>
      </c>
    </row>
    <row r="11477" spans="1:6" x14ac:dyDescent="0.25">
      <c r="A11477" s="56" t="s">
        <v>233</v>
      </c>
      <c r="B11477" s="56" t="s">
        <v>5718</v>
      </c>
      <c r="C11477" s="56" t="s">
        <v>5788</v>
      </c>
      <c r="D11477" s="57" t="s">
        <v>5768</v>
      </c>
      <c r="E11477" s="72" t="s">
        <v>5762</v>
      </c>
      <c r="F11477" s="56" t="s">
        <v>5718</v>
      </c>
    </row>
    <row r="11478" spans="1:6" x14ac:dyDescent="0.25">
      <c r="A11478" s="56" t="s">
        <v>473</v>
      </c>
      <c r="B11478" s="56" t="s">
        <v>5718</v>
      </c>
      <c r="C11478" s="56" t="s">
        <v>5788</v>
      </c>
      <c r="D11478" s="57" t="s">
        <v>5768</v>
      </c>
      <c r="E11478" s="72" t="s">
        <v>5762</v>
      </c>
      <c r="F11478" s="56" t="s">
        <v>5718</v>
      </c>
    </row>
    <row r="11479" spans="1:6" x14ac:dyDescent="0.25">
      <c r="A11479" s="56" t="s">
        <v>377</v>
      </c>
      <c r="B11479" s="56" t="s">
        <v>5718</v>
      </c>
      <c r="C11479" s="56" t="s">
        <v>5788</v>
      </c>
      <c r="D11479" s="57" t="s">
        <v>5768</v>
      </c>
      <c r="E11479" s="72" t="s">
        <v>5762</v>
      </c>
      <c r="F11479" s="56" t="s">
        <v>5718</v>
      </c>
    </row>
    <row r="11480" spans="1:6" x14ac:dyDescent="0.25">
      <c r="A11480" s="56" t="s">
        <v>4578</v>
      </c>
      <c r="B11480" s="56" t="s">
        <v>5718</v>
      </c>
      <c r="C11480" s="56" t="s">
        <v>5788</v>
      </c>
      <c r="D11480" s="57" t="s">
        <v>5768</v>
      </c>
      <c r="E11480" s="72" t="s">
        <v>5762</v>
      </c>
      <c r="F11480" s="56" t="s">
        <v>5718</v>
      </c>
    </row>
    <row r="11481" spans="1:6" x14ac:dyDescent="0.25">
      <c r="A11481" s="56" t="s">
        <v>5192</v>
      </c>
      <c r="B11481" s="56" t="s">
        <v>5718</v>
      </c>
      <c r="C11481" s="56" t="s">
        <v>5788</v>
      </c>
      <c r="D11481" s="57" t="s">
        <v>5768</v>
      </c>
      <c r="E11481" s="72" t="s">
        <v>5762</v>
      </c>
      <c r="F11481" s="56" t="s">
        <v>5718</v>
      </c>
    </row>
    <row r="11482" spans="1:6" x14ac:dyDescent="0.25">
      <c r="A11482" s="56" t="s">
        <v>378</v>
      </c>
      <c r="B11482" s="56" t="s">
        <v>5718</v>
      </c>
      <c r="C11482" s="56" t="s">
        <v>5788</v>
      </c>
      <c r="D11482" s="57" t="s">
        <v>5768</v>
      </c>
      <c r="E11482" s="72" t="s">
        <v>5762</v>
      </c>
      <c r="F11482" s="56" t="s">
        <v>5718</v>
      </c>
    </row>
    <row r="11483" spans="1:6" x14ac:dyDescent="0.25">
      <c r="A11483" s="56" t="s">
        <v>679</v>
      </c>
      <c r="B11483" s="56" t="s">
        <v>5718</v>
      </c>
      <c r="C11483" s="56" t="s">
        <v>5788</v>
      </c>
      <c r="D11483" s="57" t="s">
        <v>5768</v>
      </c>
      <c r="E11483" s="72" t="s">
        <v>5762</v>
      </c>
      <c r="F11483" s="56" t="s">
        <v>5718</v>
      </c>
    </row>
    <row r="11484" spans="1:6" x14ac:dyDescent="0.25">
      <c r="A11484" s="56" t="s">
        <v>744</v>
      </c>
      <c r="B11484" s="56" t="s">
        <v>5718</v>
      </c>
      <c r="C11484" s="56" t="s">
        <v>5788</v>
      </c>
      <c r="D11484" s="57" t="s">
        <v>5768</v>
      </c>
      <c r="E11484" s="72" t="s">
        <v>5762</v>
      </c>
      <c r="F11484" s="56" t="s">
        <v>5718</v>
      </c>
    </row>
    <row r="11485" spans="1:6" x14ac:dyDescent="0.25">
      <c r="A11485" s="56" t="s">
        <v>381</v>
      </c>
      <c r="B11485" s="56" t="s">
        <v>5718</v>
      </c>
      <c r="C11485" s="56" t="s">
        <v>5788</v>
      </c>
      <c r="D11485" s="57" t="s">
        <v>5768</v>
      </c>
      <c r="E11485" s="72" t="s">
        <v>5762</v>
      </c>
      <c r="F11485" s="56" t="s">
        <v>5718</v>
      </c>
    </row>
    <row r="11486" spans="1:6" x14ac:dyDescent="0.25">
      <c r="A11486" s="56" t="s">
        <v>193</v>
      </c>
      <c r="B11486" s="56" t="s">
        <v>5718</v>
      </c>
      <c r="C11486" s="56" t="s">
        <v>5788</v>
      </c>
      <c r="D11486" s="57" t="s">
        <v>5768</v>
      </c>
      <c r="E11486" s="72" t="s">
        <v>5762</v>
      </c>
      <c r="F11486" s="56" t="s">
        <v>5718</v>
      </c>
    </row>
    <row r="11487" spans="1:6" x14ac:dyDescent="0.25">
      <c r="A11487" s="56" t="s">
        <v>4292</v>
      </c>
      <c r="B11487" s="56" t="s">
        <v>5718</v>
      </c>
      <c r="C11487" s="56" t="s">
        <v>5788</v>
      </c>
      <c r="D11487" s="57" t="s">
        <v>5768</v>
      </c>
      <c r="E11487" s="72" t="s">
        <v>5762</v>
      </c>
      <c r="F11487" s="56" t="s">
        <v>5718</v>
      </c>
    </row>
    <row r="11488" spans="1:6" x14ac:dyDescent="0.25">
      <c r="A11488" s="56" t="s">
        <v>716</v>
      </c>
      <c r="B11488" s="56" t="s">
        <v>5718</v>
      </c>
      <c r="C11488" s="56" t="s">
        <v>5788</v>
      </c>
      <c r="D11488" s="57" t="s">
        <v>5768</v>
      </c>
      <c r="E11488" s="72" t="s">
        <v>5762</v>
      </c>
      <c r="F11488" s="56" t="s">
        <v>5718</v>
      </c>
    </row>
    <row r="11489" spans="1:6" x14ac:dyDescent="0.25">
      <c r="A11489" s="56" t="s">
        <v>446</v>
      </c>
      <c r="B11489" s="56" t="s">
        <v>5718</v>
      </c>
      <c r="C11489" s="56" t="s">
        <v>5788</v>
      </c>
      <c r="D11489" s="57" t="s">
        <v>5768</v>
      </c>
      <c r="E11489" s="72" t="s">
        <v>5762</v>
      </c>
      <c r="F11489" s="56" t="s">
        <v>5718</v>
      </c>
    </row>
    <row r="11490" spans="1:6" x14ac:dyDescent="0.25">
      <c r="A11490" s="56" t="s">
        <v>194</v>
      </c>
      <c r="B11490" s="56" t="s">
        <v>5718</v>
      </c>
      <c r="C11490" s="56" t="s">
        <v>5788</v>
      </c>
      <c r="D11490" s="57" t="s">
        <v>5768</v>
      </c>
      <c r="E11490" s="72" t="s">
        <v>5762</v>
      </c>
      <c r="F11490" s="56" t="s">
        <v>5718</v>
      </c>
    </row>
    <row r="11491" spans="1:6" x14ac:dyDescent="0.25">
      <c r="A11491" s="56" t="s">
        <v>5231</v>
      </c>
      <c r="B11491" s="56" t="s">
        <v>5718</v>
      </c>
      <c r="C11491" s="56" t="s">
        <v>5788</v>
      </c>
      <c r="D11491" s="57" t="s">
        <v>5768</v>
      </c>
      <c r="E11491" s="72" t="s">
        <v>5762</v>
      </c>
      <c r="F11491" s="56" t="s">
        <v>5718</v>
      </c>
    </row>
    <row r="11492" spans="1:6" x14ac:dyDescent="0.25">
      <c r="A11492" s="56" t="s">
        <v>196</v>
      </c>
      <c r="B11492" s="56" t="s">
        <v>5718</v>
      </c>
      <c r="C11492" s="56" t="s">
        <v>5788</v>
      </c>
      <c r="D11492" s="57" t="s">
        <v>5768</v>
      </c>
      <c r="E11492" s="72" t="s">
        <v>5762</v>
      </c>
      <c r="F11492" s="56" t="s">
        <v>5718</v>
      </c>
    </row>
    <row r="11493" spans="1:6" x14ac:dyDescent="0.25">
      <c r="A11493" s="56" t="s">
        <v>447</v>
      </c>
      <c r="B11493" s="56" t="s">
        <v>5718</v>
      </c>
      <c r="C11493" s="56" t="s">
        <v>5788</v>
      </c>
      <c r="D11493" s="57" t="s">
        <v>5768</v>
      </c>
      <c r="E11493" s="72" t="s">
        <v>5762</v>
      </c>
      <c r="F11493" s="56" t="s">
        <v>5718</v>
      </c>
    </row>
    <row r="11494" spans="1:6" x14ac:dyDescent="0.25">
      <c r="A11494" s="56" t="s">
        <v>483</v>
      </c>
      <c r="B11494" s="56" t="s">
        <v>5718</v>
      </c>
      <c r="C11494" s="56" t="s">
        <v>5788</v>
      </c>
      <c r="D11494" s="57" t="s">
        <v>5768</v>
      </c>
      <c r="E11494" s="72" t="s">
        <v>5762</v>
      </c>
      <c r="F11494" s="56" t="s">
        <v>5718</v>
      </c>
    </row>
    <row r="11495" spans="1:6" x14ac:dyDescent="0.25">
      <c r="A11495" s="56" t="s">
        <v>5151</v>
      </c>
      <c r="B11495" s="56" t="s">
        <v>5718</v>
      </c>
      <c r="C11495" s="56" t="s">
        <v>5788</v>
      </c>
      <c r="D11495" s="57" t="s">
        <v>5768</v>
      </c>
      <c r="E11495" s="72" t="s">
        <v>5762</v>
      </c>
      <c r="F11495" s="56" t="s">
        <v>5718</v>
      </c>
    </row>
    <row r="11496" spans="1:6" x14ac:dyDescent="0.25">
      <c r="A11496" s="56" t="s">
        <v>3804</v>
      </c>
      <c r="B11496" s="56" t="s">
        <v>5718</v>
      </c>
      <c r="C11496" s="56" t="s">
        <v>5788</v>
      </c>
      <c r="D11496" s="57" t="s">
        <v>5768</v>
      </c>
      <c r="E11496" s="72" t="s">
        <v>5762</v>
      </c>
      <c r="F11496" s="56" t="s">
        <v>5718</v>
      </c>
    </row>
    <row r="11497" spans="1:6" x14ac:dyDescent="0.25">
      <c r="A11497" s="56" t="s">
        <v>388</v>
      </c>
      <c r="B11497" s="56" t="s">
        <v>5718</v>
      </c>
      <c r="C11497" s="56" t="s">
        <v>5788</v>
      </c>
      <c r="D11497" s="57" t="s">
        <v>5768</v>
      </c>
      <c r="E11497" s="72" t="s">
        <v>5762</v>
      </c>
      <c r="F11497" s="56" t="s">
        <v>5718</v>
      </c>
    </row>
    <row r="11498" spans="1:6" x14ac:dyDescent="0.25">
      <c r="A11498" s="56" t="s">
        <v>278</v>
      </c>
      <c r="B11498" s="56" t="s">
        <v>5718</v>
      </c>
      <c r="C11498" s="56" t="s">
        <v>5788</v>
      </c>
      <c r="D11498" s="57" t="s">
        <v>5768</v>
      </c>
      <c r="E11498" s="72" t="s">
        <v>5762</v>
      </c>
      <c r="F11498" s="56" t="s">
        <v>5718</v>
      </c>
    </row>
    <row r="11499" spans="1:6" x14ac:dyDescent="0.25">
      <c r="A11499" s="56" t="s">
        <v>3218</v>
      </c>
      <c r="B11499" s="56" t="s">
        <v>5718</v>
      </c>
      <c r="C11499" s="56" t="s">
        <v>5788</v>
      </c>
      <c r="D11499" s="57" t="s">
        <v>5768</v>
      </c>
      <c r="E11499" s="72" t="s">
        <v>5762</v>
      </c>
      <c r="F11499" s="56" t="s">
        <v>5718</v>
      </c>
    </row>
    <row r="11500" spans="1:6" x14ac:dyDescent="0.25">
      <c r="A11500" s="56" t="s">
        <v>4876</v>
      </c>
      <c r="B11500" s="56" t="s">
        <v>5718</v>
      </c>
      <c r="C11500" s="56" t="s">
        <v>5788</v>
      </c>
      <c r="D11500" s="57" t="s">
        <v>5768</v>
      </c>
      <c r="E11500" s="72" t="s">
        <v>5762</v>
      </c>
      <c r="F11500" s="56" t="s">
        <v>5718</v>
      </c>
    </row>
    <row r="11501" spans="1:6" x14ac:dyDescent="0.25">
      <c r="A11501" s="56" t="s">
        <v>3805</v>
      </c>
      <c r="B11501" s="56" t="s">
        <v>5718</v>
      </c>
      <c r="C11501" s="56" t="s">
        <v>5788</v>
      </c>
      <c r="D11501" s="57" t="s">
        <v>5768</v>
      </c>
      <c r="E11501" s="72" t="s">
        <v>5762</v>
      </c>
      <c r="F11501" s="56" t="s">
        <v>5718</v>
      </c>
    </row>
    <row r="11502" spans="1:6" x14ac:dyDescent="0.25">
      <c r="A11502" s="56" t="s">
        <v>391</v>
      </c>
      <c r="B11502" s="56" t="s">
        <v>5718</v>
      </c>
      <c r="C11502" s="56" t="s">
        <v>5788</v>
      </c>
      <c r="D11502" s="57" t="s">
        <v>5768</v>
      </c>
      <c r="E11502" s="72" t="s">
        <v>5762</v>
      </c>
      <c r="F11502" s="56" t="s">
        <v>5718</v>
      </c>
    </row>
    <row r="11503" spans="1:6" x14ac:dyDescent="0.25">
      <c r="A11503" s="56" t="s">
        <v>5186</v>
      </c>
      <c r="B11503" s="56" t="s">
        <v>5719</v>
      </c>
      <c r="C11503" s="56" t="s">
        <v>5782</v>
      </c>
      <c r="D11503" s="57" t="s">
        <v>5768</v>
      </c>
      <c r="E11503" s="72" t="s">
        <v>5762</v>
      </c>
      <c r="F11503" s="56" t="s">
        <v>5719</v>
      </c>
    </row>
    <row r="11504" spans="1:6" x14ac:dyDescent="0.25">
      <c r="A11504" s="56" t="s">
        <v>425</v>
      </c>
      <c r="B11504" s="56" t="s">
        <v>5719</v>
      </c>
      <c r="C11504" s="56" t="s">
        <v>5782</v>
      </c>
      <c r="D11504" s="57" t="s">
        <v>5768</v>
      </c>
      <c r="E11504" s="72" t="s">
        <v>5762</v>
      </c>
      <c r="F11504" s="56" t="s">
        <v>5719</v>
      </c>
    </row>
    <row r="11505" spans="1:6" x14ac:dyDescent="0.25">
      <c r="A11505" s="56" t="s">
        <v>203</v>
      </c>
      <c r="B11505" s="56" t="s">
        <v>5719</v>
      </c>
      <c r="C11505" s="56" t="s">
        <v>5782</v>
      </c>
      <c r="D11505" s="57" t="s">
        <v>5768</v>
      </c>
      <c r="E11505" s="72" t="s">
        <v>5762</v>
      </c>
      <c r="F11505" s="56" t="s">
        <v>5719</v>
      </c>
    </row>
    <row r="11506" spans="1:6" x14ac:dyDescent="0.25">
      <c r="A11506" s="56" t="s">
        <v>5295</v>
      </c>
      <c r="B11506" s="56" t="s">
        <v>5719</v>
      </c>
      <c r="C11506" s="56" t="s">
        <v>5782</v>
      </c>
      <c r="D11506" s="57" t="s">
        <v>5768</v>
      </c>
      <c r="E11506" s="72" t="s">
        <v>5762</v>
      </c>
      <c r="F11506" s="56" t="s">
        <v>5719</v>
      </c>
    </row>
    <row r="11507" spans="1:6" x14ac:dyDescent="0.25">
      <c r="A11507" s="56" t="s">
        <v>4746</v>
      </c>
      <c r="B11507" s="56" t="s">
        <v>5719</v>
      </c>
      <c r="C11507" s="56" t="s">
        <v>5782</v>
      </c>
      <c r="D11507" s="57" t="s">
        <v>5768</v>
      </c>
      <c r="E11507" s="72" t="s">
        <v>5762</v>
      </c>
      <c r="F11507" s="56" t="s">
        <v>5719</v>
      </c>
    </row>
    <row r="11508" spans="1:6" x14ac:dyDescent="0.25">
      <c r="A11508" s="56" t="s">
        <v>351</v>
      </c>
      <c r="B11508" s="56" t="s">
        <v>5719</v>
      </c>
      <c r="C11508" s="56" t="s">
        <v>5782</v>
      </c>
      <c r="D11508" s="57" t="s">
        <v>5768</v>
      </c>
      <c r="E11508" s="72" t="s">
        <v>5762</v>
      </c>
      <c r="F11508" s="56" t="s">
        <v>5719</v>
      </c>
    </row>
    <row r="11509" spans="1:6" x14ac:dyDescent="0.25">
      <c r="A11509" s="56" t="s">
        <v>5302</v>
      </c>
      <c r="B11509" s="56" t="s">
        <v>5719</v>
      </c>
      <c r="C11509" s="56" t="s">
        <v>5782</v>
      </c>
      <c r="D11509" s="57" t="s">
        <v>5768</v>
      </c>
      <c r="E11509" s="72" t="s">
        <v>5762</v>
      </c>
      <c r="F11509" s="56" t="s">
        <v>5719</v>
      </c>
    </row>
    <row r="11510" spans="1:6" x14ac:dyDescent="0.25">
      <c r="A11510" s="56" t="s">
        <v>4334</v>
      </c>
      <c r="B11510" s="56" t="s">
        <v>5719</v>
      </c>
      <c r="C11510" s="56" t="s">
        <v>5782</v>
      </c>
      <c r="D11510" s="57" t="s">
        <v>5768</v>
      </c>
      <c r="E11510" s="72" t="s">
        <v>5762</v>
      </c>
      <c r="F11510" s="56" t="s">
        <v>5719</v>
      </c>
    </row>
    <row r="11511" spans="1:6" x14ac:dyDescent="0.25">
      <c r="A11511" s="56" t="s">
        <v>4946</v>
      </c>
      <c r="B11511" s="56" t="s">
        <v>5719</v>
      </c>
      <c r="C11511" s="56" t="s">
        <v>5782</v>
      </c>
      <c r="D11511" s="57" t="s">
        <v>5768</v>
      </c>
      <c r="E11511" s="72" t="s">
        <v>5762</v>
      </c>
      <c r="F11511" s="56" t="s">
        <v>5719</v>
      </c>
    </row>
    <row r="11512" spans="1:6" x14ac:dyDescent="0.25">
      <c r="A11512" s="56" t="s">
        <v>5317</v>
      </c>
      <c r="B11512" s="56" t="s">
        <v>5719</v>
      </c>
      <c r="C11512" s="56" t="s">
        <v>5782</v>
      </c>
      <c r="D11512" s="57" t="s">
        <v>5768</v>
      </c>
      <c r="E11512" s="72" t="s">
        <v>5762</v>
      </c>
      <c r="F11512" s="56" t="s">
        <v>5719</v>
      </c>
    </row>
    <row r="11513" spans="1:6" x14ac:dyDescent="0.25">
      <c r="A11513" s="56" t="s">
        <v>600</v>
      </c>
      <c r="B11513" s="56" t="s">
        <v>5719</v>
      </c>
      <c r="C11513" s="56" t="s">
        <v>5782</v>
      </c>
      <c r="D11513" s="57" t="s">
        <v>5768</v>
      </c>
      <c r="E11513" s="72" t="s">
        <v>5762</v>
      </c>
      <c r="F11513" s="56" t="s">
        <v>5719</v>
      </c>
    </row>
    <row r="11514" spans="1:6" x14ac:dyDescent="0.25">
      <c r="A11514" s="56" t="s">
        <v>247</v>
      </c>
      <c r="B11514" s="56" t="s">
        <v>5719</v>
      </c>
      <c r="C11514" s="56" t="s">
        <v>5782</v>
      </c>
      <c r="D11514" s="57" t="s">
        <v>5768</v>
      </c>
      <c r="E11514" s="72" t="s">
        <v>5762</v>
      </c>
      <c r="F11514" s="56" t="s">
        <v>5719</v>
      </c>
    </row>
    <row r="11515" spans="1:6" x14ac:dyDescent="0.25">
      <c r="A11515" s="56" t="s">
        <v>4410</v>
      </c>
      <c r="B11515" s="56" t="s">
        <v>5719</v>
      </c>
      <c r="C11515" s="56" t="s">
        <v>5782</v>
      </c>
      <c r="D11515" s="57" t="s">
        <v>5768</v>
      </c>
      <c r="E11515" s="72" t="s">
        <v>5762</v>
      </c>
      <c r="F11515" s="56" t="s">
        <v>5719</v>
      </c>
    </row>
    <row r="11516" spans="1:6" x14ac:dyDescent="0.25">
      <c r="A11516" s="56" t="s">
        <v>4501</v>
      </c>
      <c r="B11516" s="56" t="s">
        <v>5719</v>
      </c>
      <c r="C11516" s="56" t="s">
        <v>5782</v>
      </c>
      <c r="D11516" s="57" t="s">
        <v>5768</v>
      </c>
      <c r="E11516" s="72" t="s">
        <v>5762</v>
      </c>
      <c r="F11516" s="56" t="s">
        <v>5719</v>
      </c>
    </row>
    <row r="11517" spans="1:6" x14ac:dyDescent="0.25">
      <c r="A11517" s="56" t="s">
        <v>4642</v>
      </c>
      <c r="B11517" s="56" t="s">
        <v>5719</v>
      </c>
      <c r="C11517" s="56" t="s">
        <v>5782</v>
      </c>
      <c r="D11517" s="57" t="s">
        <v>5768</v>
      </c>
      <c r="E11517" s="72" t="s">
        <v>5762</v>
      </c>
      <c r="F11517" s="56" t="s">
        <v>5719</v>
      </c>
    </row>
    <row r="11518" spans="1:6" x14ac:dyDescent="0.25">
      <c r="A11518" s="56" t="s">
        <v>1294</v>
      </c>
      <c r="B11518" s="56" t="s">
        <v>5719</v>
      </c>
      <c r="C11518" s="56" t="s">
        <v>5782</v>
      </c>
      <c r="D11518" s="57" t="s">
        <v>5768</v>
      </c>
      <c r="E11518" s="72" t="s">
        <v>5762</v>
      </c>
      <c r="F11518" s="56" t="s">
        <v>5719</v>
      </c>
    </row>
    <row r="11519" spans="1:6" x14ac:dyDescent="0.25">
      <c r="A11519" s="56" t="s">
        <v>460</v>
      </c>
      <c r="B11519" s="56" t="s">
        <v>5719</v>
      </c>
      <c r="C11519" s="56" t="s">
        <v>5782</v>
      </c>
      <c r="D11519" s="57" t="s">
        <v>5768</v>
      </c>
      <c r="E11519" s="72" t="s">
        <v>5762</v>
      </c>
      <c r="F11519" s="56" t="s">
        <v>5719</v>
      </c>
    </row>
    <row r="11520" spans="1:6" x14ac:dyDescent="0.25">
      <c r="A11520" s="56" t="s">
        <v>357</v>
      </c>
      <c r="B11520" s="56" t="s">
        <v>5719</v>
      </c>
      <c r="C11520" s="56" t="s">
        <v>5782</v>
      </c>
      <c r="D11520" s="57" t="s">
        <v>5768</v>
      </c>
      <c r="E11520" s="72" t="s">
        <v>5762</v>
      </c>
      <c r="F11520" s="56" t="s">
        <v>5719</v>
      </c>
    </row>
    <row r="11521" spans="1:6" x14ac:dyDescent="0.25">
      <c r="A11521" s="56" t="s">
        <v>605</v>
      </c>
      <c r="B11521" s="56" t="s">
        <v>5719</v>
      </c>
      <c r="C11521" s="56" t="s">
        <v>5782</v>
      </c>
      <c r="D11521" s="57" t="s">
        <v>5768</v>
      </c>
      <c r="E11521" s="72" t="s">
        <v>5762</v>
      </c>
      <c r="F11521" s="56" t="s">
        <v>5719</v>
      </c>
    </row>
    <row r="11522" spans="1:6" x14ac:dyDescent="0.25">
      <c r="A11522" s="56" t="s">
        <v>4593</v>
      </c>
      <c r="B11522" s="56" t="s">
        <v>5719</v>
      </c>
      <c r="C11522" s="56" t="s">
        <v>5782</v>
      </c>
      <c r="D11522" s="57" t="s">
        <v>5768</v>
      </c>
      <c r="E11522" s="72" t="s">
        <v>5762</v>
      </c>
      <c r="F11522" s="56" t="s">
        <v>5719</v>
      </c>
    </row>
    <row r="11523" spans="1:6" x14ac:dyDescent="0.25">
      <c r="A11523" s="56" t="s">
        <v>4767</v>
      </c>
      <c r="B11523" s="56" t="s">
        <v>5719</v>
      </c>
      <c r="C11523" s="56" t="s">
        <v>5782</v>
      </c>
      <c r="D11523" s="57" t="s">
        <v>5768</v>
      </c>
      <c r="E11523" s="72" t="s">
        <v>5762</v>
      </c>
      <c r="F11523" s="56" t="s">
        <v>5719</v>
      </c>
    </row>
    <row r="11524" spans="1:6" x14ac:dyDescent="0.25">
      <c r="A11524" s="56" t="s">
        <v>430</v>
      </c>
      <c r="B11524" s="56" t="s">
        <v>5719</v>
      </c>
      <c r="C11524" s="56" t="s">
        <v>5782</v>
      </c>
      <c r="D11524" s="57" t="s">
        <v>5768</v>
      </c>
      <c r="E11524" s="72" t="s">
        <v>5762</v>
      </c>
      <c r="F11524" s="56" t="s">
        <v>5719</v>
      </c>
    </row>
    <row r="11525" spans="1:6" x14ac:dyDescent="0.25">
      <c r="A11525" s="56" t="s">
        <v>178</v>
      </c>
      <c r="B11525" s="56" t="s">
        <v>5719</v>
      </c>
      <c r="C11525" s="56" t="s">
        <v>5782</v>
      </c>
      <c r="D11525" s="57" t="s">
        <v>5768</v>
      </c>
      <c r="E11525" s="72" t="s">
        <v>5762</v>
      </c>
      <c r="F11525" s="56" t="s">
        <v>5719</v>
      </c>
    </row>
    <row r="11526" spans="1:6" x14ac:dyDescent="0.25">
      <c r="A11526" s="56" t="s">
        <v>252</v>
      </c>
      <c r="B11526" s="56" t="s">
        <v>5719</v>
      </c>
      <c r="C11526" s="56" t="s">
        <v>5782</v>
      </c>
      <c r="D11526" s="57" t="s">
        <v>5768</v>
      </c>
      <c r="E11526" s="72" t="s">
        <v>5762</v>
      </c>
      <c r="F11526" s="56" t="s">
        <v>5719</v>
      </c>
    </row>
    <row r="11527" spans="1:6" x14ac:dyDescent="0.25">
      <c r="A11527" s="56" t="s">
        <v>324</v>
      </c>
      <c r="B11527" s="56" t="s">
        <v>5719</v>
      </c>
      <c r="C11527" s="56" t="s">
        <v>5782</v>
      </c>
      <c r="D11527" s="57" t="s">
        <v>5768</v>
      </c>
      <c r="E11527" s="72" t="s">
        <v>5762</v>
      </c>
      <c r="F11527" s="56" t="s">
        <v>5719</v>
      </c>
    </row>
    <row r="11528" spans="1:6" x14ac:dyDescent="0.25">
      <c r="A11528" s="56" t="s">
        <v>432</v>
      </c>
      <c r="B11528" s="56" t="s">
        <v>5719</v>
      </c>
      <c r="C11528" s="56" t="s">
        <v>5782</v>
      </c>
      <c r="D11528" s="57" t="s">
        <v>5768</v>
      </c>
      <c r="E11528" s="72" t="s">
        <v>5762</v>
      </c>
      <c r="F11528" s="56" t="s">
        <v>5719</v>
      </c>
    </row>
    <row r="11529" spans="1:6" x14ac:dyDescent="0.25">
      <c r="A11529" s="56" t="s">
        <v>4701</v>
      </c>
      <c r="B11529" s="56" t="s">
        <v>5719</v>
      </c>
      <c r="C11529" s="56" t="s">
        <v>5782</v>
      </c>
      <c r="D11529" s="57" t="s">
        <v>5768</v>
      </c>
      <c r="E11529" s="72" t="s">
        <v>5762</v>
      </c>
      <c r="F11529" s="56" t="s">
        <v>5719</v>
      </c>
    </row>
    <row r="11530" spans="1:6" x14ac:dyDescent="0.25">
      <c r="A11530" s="56" t="s">
        <v>363</v>
      </c>
      <c r="B11530" s="56" t="s">
        <v>5719</v>
      </c>
      <c r="C11530" s="56" t="s">
        <v>5782</v>
      </c>
      <c r="D11530" s="57" t="s">
        <v>5768</v>
      </c>
      <c r="E11530" s="72" t="s">
        <v>5762</v>
      </c>
      <c r="F11530" s="56" t="s">
        <v>5719</v>
      </c>
    </row>
    <row r="11531" spans="1:6" x14ac:dyDescent="0.25">
      <c r="A11531" s="56" t="s">
        <v>4595</v>
      </c>
      <c r="B11531" s="56" t="s">
        <v>5719</v>
      </c>
      <c r="C11531" s="56" t="s">
        <v>5782</v>
      </c>
      <c r="D11531" s="57" t="s">
        <v>5768</v>
      </c>
      <c r="E11531" s="72" t="s">
        <v>5762</v>
      </c>
      <c r="F11531" s="56" t="s">
        <v>5719</v>
      </c>
    </row>
    <row r="11532" spans="1:6" x14ac:dyDescent="0.25">
      <c r="A11532" s="56" t="s">
        <v>3908</v>
      </c>
      <c r="B11532" s="56" t="s">
        <v>5719</v>
      </c>
      <c r="C11532" s="56" t="s">
        <v>5782</v>
      </c>
      <c r="D11532" s="57" t="s">
        <v>5768</v>
      </c>
      <c r="E11532" s="72" t="s">
        <v>5762</v>
      </c>
      <c r="F11532" s="56" t="s">
        <v>5719</v>
      </c>
    </row>
    <row r="11533" spans="1:6" x14ac:dyDescent="0.25">
      <c r="A11533" s="56" t="s">
        <v>222</v>
      </c>
      <c r="B11533" s="56" t="s">
        <v>5719</v>
      </c>
      <c r="C11533" s="56" t="s">
        <v>5782</v>
      </c>
      <c r="D11533" s="57" t="s">
        <v>5768</v>
      </c>
      <c r="E11533" s="72" t="s">
        <v>5762</v>
      </c>
      <c r="F11533" s="56" t="s">
        <v>5719</v>
      </c>
    </row>
    <row r="11534" spans="1:6" x14ac:dyDescent="0.25">
      <c r="A11534" s="56" t="s">
        <v>4741</v>
      </c>
      <c r="B11534" s="56" t="s">
        <v>5719</v>
      </c>
      <c r="C11534" s="56" t="s">
        <v>5782</v>
      </c>
      <c r="D11534" s="57" t="s">
        <v>5768</v>
      </c>
      <c r="E11534" s="72" t="s">
        <v>5762</v>
      </c>
      <c r="F11534" s="56" t="s">
        <v>5719</v>
      </c>
    </row>
    <row r="11535" spans="1:6" x14ac:dyDescent="0.25">
      <c r="A11535" s="56" t="s">
        <v>5332</v>
      </c>
      <c r="B11535" s="56" t="s">
        <v>5719</v>
      </c>
      <c r="C11535" s="56" t="s">
        <v>5782</v>
      </c>
      <c r="D11535" s="57" t="s">
        <v>5768</v>
      </c>
      <c r="E11535" s="72" t="s">
        <v>5762</v>
      </c>
      <c r="F11535" s="56" t="s">
        <v>5719</v>
      </c>
    </row>
    <row r="11536" spans="1:6" x14ac:dyDescent="0.25">
      <c r="A11536" s="56" t="s">
        <v>331</v>
      </c>
      <c r="B11536" s="56" t="s">
        <v>5719</v>
      </c>
      <c r="C11536" s="56" t="s">
        <v>5782</v>
      </c>
      <c r="D11536" s="57" t="s">
        <v>5768</v>
      </c>
      <c r="E11536" s="72" t="s">
        <v>5762</v>
      </c>
      <c r="F11536" s="56" t="s">
        <v>5719</v>
      </c>
    </row>
    <row r="11537" spans="1:6" x14ac:dyDescent="0.25">
      <c r="A11537" s="56" t="s">
        <v>614</v>
      </c>
      <c r="B11537" s="56" t="s">
        <v>5719</v>
      </c>
      <c r="C11537" s="56" t="s">
        <v>5782</v>
      </c>
      <c r="D11537" s="57" t="s">
        <v>5768</v>
      </c>
      <c r="E11537" s="72" t="s">
        <v>5762</v>
      </c>
      <c r="F11537" s="56" t="s">
        <v>5719</v>
      </c>
    </row>
    <row r="11538" spans="1:6" x14ac:dyDescent="0.25">
      <c r="A11538" s="56" t="s">
        <v>4614</v>
      </c>
      <c r="B11538" s="56" t="s">
        <v>5719</v>
      </c>
      <c r="C11538" s="56" t="s">
        <v>5782</v>
      </c>
      <c r="D11538" s="57" t="s">
        <v>5768</v>
      </c>
      <c r="E11538" s="72" t="s">
        <v>5762</v>
      </c>
      <c r="F11538" s="56" t="s">
        <v>5719</v>
      </c>
    </row>
    <row r="11539" spans="1:6" x14ac:dyDescent="0.25">
      <c r="A11539" s="56" t="s">
        <v>4555</v>
      </c>
      <c r="B11539" s="56" t="s">
        <v>5719</v>
      </c>
      <c r="C11539" s="56" t="s">
        <v>5782</v>
      </c>
      <c r="D11539" s="57" t="s">
        <v>5768</v>
      </c>
      <c r="E11539" s="72" t="s">
        <v>5762</v>
      </c>
      <c r="F11539" s="56" t="s">
        <v>5719</v>
      </c>
    </row>
    <row r="11540" spans="1:6" x14ac:dyDescent="0.25">
      <c r="A11540" s="56" t="s">
        <v>5237</v>
      </c>
      <c r="B11540" s="56" t="s">
        <v>5719</v>
      </c>
      <c r="C11540" s="56" t="s">
        <v>5782</v>
      </c>
      <c r="D11540" s="57" t="s">
        <v>5768</v>
      </c>
      <c r="E11540" s="72" t="s">
        <v>5762</v>
      </c>
      <c r="F11540" s="56" t="s">
        <v>5719</v>
      </c>
    </row>
    <row r="11541" spans="1:6" x14ac:dyDescent="0.25">
      <c r="A11541" s="56" t="s">
        <v>372</v>
      </c>
      <c r="B11541" s="56" t="s">
        <v>5719</v>
      </c>
      <c r="C11541" s="56" t="s">
        <v>5782</v>
      </c>
      <c r="D11541" s="57" t="s">
        <v>5768</v>
      </c>
      <c r="E11541" s="72" t="s">
        <v>5762</v>
      </c>
      <c r="F11541" s="56" t="s">
        <v>5719</v>
      </c>
    </row>
    <row r="11542" spans="1:6" x14ac:dyDescent="0.25">
      <c r="A11542" s="56" t="s">
        <v>2846</v>
      </c>
      <c r="B11542" s="56" t="s">
        <v>5719</v>
      </c>
      <c r="C11542" s="56" t="s">
        <v>5782</v>
      </c>
      <c r="D11542" s="57" t="s">
        <v>5768</v>
      </c>
      <c r="E11542" s="72" t="s">
        <v>5762</v>
      </c>
      <c r="F11542" s="56" t="s">
        <v>5719</v>
      </c>
    </row>
    <row r="11543" spans="1:6" x14ac:dyDescent="0.25">
      <c r="A11543" s="56" t="s">
        <v>4706</v>
      </c>
      <c r="B11543" s="56" t="s">
        <v>5719</v>
      </c>
      <c r="C11543" s="56" t="s">
        <v>5782</v>
      </c>
      <c r="D11543" s="57" t="s">
        <v>5768</v>
      </c>
      <c r="E11543" s="72" t="s">
        <v>5762</v>
      </c>
      <c r="F11543" s="56" t="s">
        <v>5719</v>
      </c>
    </row>
    <row r="11544" spans="1:6" x14ac:dyDescent="0.25">
      <c r="A11544" s="56" t="s">
        <v>4707</v>
      </c>
      <c r="B11544" s="56" t="s">
        <v>5719</v>
      </c>
      <c r="C11544" s="56" t="s">
        <v>5782</v>
      </c>
      <c r="D11544" s="57" t="s">
        <v>5768</v>
      </c>
      <c r="E11544" s="72" t="s">
        <v>5762</v>
      </c>
      <c r="F11544" s="56" t="s">
        <v>5719</v>
      </c>
    </row>
    <row r="11545" spans="1:6" x14ac:dyDescent="0.25">
      <c r="A11545" s="56" t="s">
        <v>564</v>
      </c>
      <c r="B11545" s="56" t="s">
        <v>5719</v>
      </c>
      <c r="C11545" s="56" t="s">
        <v>5782</v>
      </c>
      <c r="D11545" s="57" t="s">
        <v>5768</v>
      </c>
      <c r="E11545" s="72" t="s">
        <v>5762</v>
      </c>
      <c r="F11545" s="56" t="s">
        <v>5719</v>
      </c>
    </row>
    <row r="11546" spans="1:6" x14ac:dyDescent="0.25">
      <c r="A11546" s="56" t="s">
        <v>300</v>
      </c>
      <c r="B11546" s="56" t="s">
        <v>5719</v>
      </c>
      <c r="C11546" s="56" t="s">
        <v>5782</v>
      </c>
      <c r="D11546" s="57" t="s">
        <v>5768</v>
      </c>
      <c r="E11546" s="72" t="s">
        <v>5762</v>
      </c>
      <c r="F11546" s="56" t="s">
        <v>5719</v>
      </c>
    </row>
    <row r="11547" spans="1:6" x14ac:dyDescent="0.25">
      <c r="A11547" s="56" t="s">
        <v>4557</v>
      </c>
      <c r="B11547" s="56" t="s">
        <v>5719</v>
      </c>
      <c r="C11547" s="56" t="s">
        <v>5782</v>
      </c>
      <c r="D11547" s="57" t="s">
        <v>5768</v>
      </c>
      <c r="E11547" s="72" t="s">
        <v>5762</v>
      </c>
      <c r="F11547" s="56" t="s">
        <v>5719</v>
      </c>
    </row>
    <row r="11548" spans="1:6" x14ac:dyDescent="0.25">
      <c r="A11548" s="56" t="s">
        <v>5291</v>
      </c>
      <c r="B11548" s="56" t="s">
        <v>5719</v>
      </c>
      <c r="C11548" s="56" t="s">
        <v>5782</v>
      </c>
      <c r="D11548" s="57" t="s">
        <v>5768</v>
      </c>
      <c r="E11548" s="72" t="s">
        <v>5762</v>
      </c>
      <c r="F11548" s="56" t="s">
        <v>5719</v>
      </c>
    </row>
    <row r="11549" spans="1:6" x14ac:dyDescent="0.25">
      <c r="A11549" s="56" t="s">
        <v>379</v>
      </c>
      <c r="B11549" s="56" t="s">
        <v>5719</v>
      </c>
      <c r="C11549" s="56" t="s">
        <v>5782</v>
      </c>
      <c r="D11549" s="57" t="s">
        <v>5768</v>
      </c>
      <c r="E11549" s="72" t="s">
        <v>5762</v>
      </c>
      <c r="F11549" s="56" t="s">
        <v>5719</v>
      </c>
    </row>
    <row r="11550" spans="1:6" x14ac:dyDescent="0.25">
      <c r="A11550" s="56" t="s">
        <v>5250</v>
      </c>
      <c r="B11550" s="56" t="s">
        <v>5719</v>
      </c>
      <c r="C11550" s="56" t="s">
        <v>5782</v>
      </c>
      <c r="D11550" s="57" t="s">
        <v>5768</v>
      </c>
      <c r="E11550" s="72" t="s">
        <v>5762</v>
      </c>
      <c r="F11550" s="56" t="s">
        <v>5719</v>
      </c>
    </row>
    <row r="11551" spans="1:6" x14ac:dyDescent="0.25">
      <c r="A11551" s="56" t="s">
        <v>444</v>
      </c>
      <c r="B11551" s="56" t="s">
        <v>5719</v>
      </c>
      <c r="C11551" s="56" t="s">
        <v>5782</v>
      </c>
      <c r="D11551" s="57" t="s">
        <v>5768</v>
      </c>
      <c r="E11551" s="72" t="s">
        <v>5762</v>
      </c>
      <c r="F11551" s="56" t="s">
        <v>5719</v>
      </c>
    </row>
    <row r="11552" spans="1:6" x14ac:dyDescent="0.25">
      <c r="A11552" s="56" t="s">
        <v>4615</v>
      </c>
      <c r="B11552" s="56" t="s">
        <v>5719</v>
      </c>
      <c r="C11552" s="56" t="s">
        <v>5782</v>
      </c>
      <c r="D11552" s="57" t="s">
        <v>5768</v>
      </c>
      <c r="E11552" s="72" t="s">
        <v>5762</v>
      </c>
      <c r="F11552" s="56" t="s">
        <v>5719</v>
      </c>
    </row>
    <row r="11553" spans="1:6" x14ac:dyDescent="0.25">
      <c r="A11553" s="56" t="s">
        <v>338</v>
      </c>
      <c r="B11553" s="56" t="s">
        <v>5719</v>
      </c>
      <c r="C11553" s="56" t="s">
        <v>5782</v>
      </c>
      <c r="D11553" s="57" t="s">
        <v>5768</v>
      </c>
      <c r="E11553" s="72" t="s">
        <v>5762</v>
      </c>
      <c r="F11553" s="56" t="s">
        <v>5719</v>
      </c>
    </row>
    <row r="11554" spans="1:6" x14ac:dyDescent="0.25">
      <c r="A11554" s="56" t="s">
        <v>477</v>
      </c>
      <c r="B11554" s="56" t="s">
        <v>5719</v>
      </c>
      <c r="C11554" s="56" t="s">
        <v>5782</v>
      </c>
      <c r="D11554" s="57" t="s">
        <v>5768</v>
      </c>
      <c r="E11554" s="72" t="s">
        <v>5762</v>
      </c>
      <c r="F11554" s="56" t="s">
        <v>5719</v>
      </c>
    </row>
    <row r="11555" spans="1:6" x14ac:dyDescent="0.25">
      <c r="A11555" s="56" t="s">
        <v>339</v>
      </c>
      <c r="B11555" s="56" t="s">
        <v>5719</v>
      </c>
      <c r="C11555" s="56" t="s">
        <v>5782</v>
      </c>
      <c r="D11555" s="57" t="s">
        <v>5768</v>
      </c>
      <c r="E11555" s="72" t="s">
        <v>5762</v>
      </c>
      <c r="F11555" s="56" t="s">
        <v>5719</v>
      </c>
    </row>
    <row r="11556" spans="1:6" x14ac:dyDescent="0.25">
      <c r="A11556" s="56" t="s">
        <v>5336</v>
      </c>
      <c r="B11556" s="56" t="s">
        <v>5719</v>
      </c>
      <c r="C11556" s="56" t="s">
        <v>5782</v>
      </c>
      <c r="D11556" s="57" t="s">
        <v>5768</v>
      </c>
      <c r="E11556" s="72" t="s">
        <v>5762</v>
      </c>
      <c r="F11556" s="56" t="s">
        <v>5719</v>
      </c>
    </row>
    <row r="11557" spans="1:6" x14ac:dyDescent="0.25">
      <c r="A11557" s="56" t="s">
        <v>4379</v>
      </c>
      <c r="B11557" s="56" t="s">
        <v>5719</v>
      </c>
      <c r="C11557" s="56" t="s">
        <v>5782</v>
      </c>
      <c r="D11557" s="57" t="s">
        <v>5768</v>
      </c>
      <c r="E11557" s="72" t="s">
        <v>5762</v>
      </c>
      <c r="F11557" s="56" t="s">
        <v>5719</v>
      </c>
    </row>
    <row r="11558" spans="1:6" x14ac:dyDescent="0.25">
      <c r="A11558" s="56" t="s">
        <v>383</v>
      </c>
      <c r="B11558" s="56" t="s">
        <v>5719</v>
      </c>
      <c r="C11558" s="56" t="s">
        <v>5782</v>
      </c>
      <c r="D11558" s="57" t="s">
        <v>5768</v>
      </c>
      <c r="E11558" s="72" t="s">
        <v>5762</v>
      </c>
      <c r="F11558" s="56" t="s">
        <v>5719</v>
      </c>
    </row>
    <row r="11559" spans="1:6" x14ac:dyDescent="0.25">
      <c r="A11559" s="56" t="s">
        <v>5239</v>
      </c>
      <c r="B11559" s="56" t="s">
        <v>5719</v>
      </c>
      <c r="C11559" s="56" t="s">
        <v>5782</v>
      </c>
      <c r="D11559" s="57" t="s">
        <v>5768</v>
      </c>
      <c r="E11559" s="72" t="s">
        <v>5762</v>
      </c>
      <c r="F11559" s="56" t="s">
        <v>5719</v>
      </c>
    </row>
    <row r="11560" spans="1:6" x14ac:dyDescent="0.25">
      <c r="A11560" s="56" t="s">
        <v>5337</v>
      </c>
      <c r="B11560" s="56" t="s">
        <v>5719</v>
      </c>
      <c r="C11560" s="56" t="s">
        <v>5782</v>
      </c>
      <c r="D11560" s="57" t="s">
        <v>5768</v>
      </c>
      <c r="E11560" s="72" t="s">
        <v>5762</v>
      </c>
      <c r="F11560" s="56" t="s">
        <v>5719</v>
      </c>
    </row>
    <row r="11561" spans="1:6" x14ac:dyDescent="0.25">
      <c r="A11561" s="56" t="s">
        <v>625</v>
      </c>
      <c r="B11561" s="56" t="s">
        <v>5719</v>
      </c>
      <c r="C11561" s="56" t="s">
        <v>5782</v>
      </c>
      <c r="D11561" s="57" t="s">
        <v>5768</v>
      </c>
      <c r="E11561" s="72" t="s">
        <v>5762</v>
      </c>
      <c r="F11561" s="56" t="s">
        <v>5719</v>
      </c>
    </row>
    <row r="11562" spans="1:6" x14ac:dyDescent="0.25">
      <c r="A11562" s="56" t="s">
        <v>4604</v>
      </c>
      <c r="B11562" s="56" t="s">
        <v>5719</v>
      </c>
      <c r="C11562" s="56" t="s">
        <v>5782</v>
      </c>
      <c r="D11562" s="57" t="s">
        <v>5768</v>
      </c>
      <c r="E11562" s="72" t="s">
        <v>5762</v>
      </c>
      <c r="F11562" s="56" t="s">
        <v>5719</v>
      </c>
    </row>
    <row r="11563" spans="1:6" x14ac:dyDescent="0.25">
      <c r="A11563" s="56" t="s">
        <v>5319</v>
      </c>
      <c r="B11563" s="56" t="s">
        <v>5719</v>
      </c>
      <c r="C11563" s="56" t="s">
        <v>5782</v>
      </c>
      <c r="D11563" s="57" t="s">
        <v>5768</v>
      </c>
      <c r="E11563" s="72" t="s">
        <v>5762</v>
      </c>
      <c r="F11563" s="56" t="s">
        <v>5719</v>
      </c>
    </row>
    <row r="11564" spans="1:6" x14ac:dyDescent="0.25">
      <c r="A11564" s="56" t="s">
        <v>626</v>
      </c>
      <c r="B11564" s="56" t="s">
        <v>5719</v>
      </c>
      <c r="C11564" s="56" t="s">
        <v>5782</v>
      </c>
      <c r="D11564" s="57" t="s">
        <v>5768</v>
      </c>
      <c r="E11564" s="72" t="s">
        <v>5762</v>
      </c>
      <c r="F11564" s="56" t="s">
        <v>5719</v>
      </c>
    </row>
    <row r="11565" spans="1:6" x14ac:dyDescent="0.25">
      <c r="A11565" s="56" t="s">
        <v>5214</v>
      </c>
      <c r="B11565" s="56" t="s">
        <v>5719</v>
      </c>
      <c r="C11565" s="56" t="s">
        <v>5782</v>
      </c>
      <c r="D11565" s="57" t="s">
        <v>5768</v>
      </c>
      <c r="E11565" s="72" t="s">
        <v>5762</v>
      </c>
      <c r="F11565" s="56" t="s">
        <v>5719</v>
      </c>
    </row>
    <row r="11566" spans="1:6" x14ac:dyDescent="0.25">
      <c r="A11566" s="56" t="s">
        <v>344</v>
      </c>
      <c r="B11566" s="56" t="s">
        <v>5719</v>
      </c>
      <c r="C11566" s="56" t="s">
        <v>5782</v>
      </c>
      <c r="D11566" s="57" t="s">
        <v>5768</v>
      </c>
      <c r="E11566" s="72" t="s">
        <v>5762</v>
      </c>
      <c r="F11566" s="56" t="s">
        <v>5719</v>
      </c>
    </row>
    <row r="11567" spans="1:6" x14ac:dyDescent="0.25">
      <c r="A11567" s="56" t="s">
        <v>5241</v>
      </c>
      <c r="B11567" s="56" t="s">
        <v>5719</v>
      </c>
      <c r="C11567" s="56" t="s">
        <v>5782</v>
      </c>
      <c r="D11567" s="57" t="s">
        <v>5768</v>
      </c>
      <c r="E11567" s="72" t="s">
        <v>5762</v>
      </c>
      <c r="F11567" s="56" t="s">
        <v>5719</v>
      </c>
    </row>
    <row r="11568" spans="1:6" x14ac:dyDescent="0.25">
      <c r="A11568" s="56" t="s">
        <v>452</v>
      </c>
      <c r="B11568" s="56" t="s">
        <v>5719</v>
      </c>
      <c r="C11568" s="56" t="s">
        <v>5782</v>
      </c>
      <c r="D11568" s="57" t="s">
        <v>5768</v>
      </c>
      <c r="E11568" s="72" t="s">
        <v>5762</v>
      </c>
      <c r="F11568" s="56" t="s">
        <v>5719</v>
      </c>
    </row>
    <row r="11569" spans="1:6" x14ac:dyDescent="0.25">
      <c r="A11569" s="56" t="s">
        <v>5243</v>
      </c>
      <c r="B11569" s="56" t="s">
        <v>5719</v>
      </c>
      <c r="C11569" s="56" t="s">
        <v>5782</v>
      </c>
      <c r="D11569" s="57" t="s">
        <v>5768</v>
      </c>
      <c r="E11569" s="72" t="s">
        <v>5762</v>
      </c>
      <c r="F11569" s="56" t="s">
        <v>5719</v>
      </c>
    </row>
    <row r="11570" spans="1:6" x14ac:dyDescent="0.25">
      <c r="A11570" s="56" t="s">
        <v>455</v>
      </c>
      <c r="B11570" s="56" t="s">
        <v>5719</v>
      </c>
      <c r="C11570" s="56" t="s">
        <v>5782</v>
      </c>
      <c r="D11570" s="57" t="s">
        <v>5768</v>
      </c>
      <c r="E11570" s="72" t="s">
        <v>5762</v>
      </c>
      <c r="F11570" s="56" t="s">
        <v>5719</v>
      </c>
    </row>
    <row r="11571" spans="1:6" x14ac:dyDescent="0.25">
      <c r="A11571" s="56" t="s">
        <v>632</v>
      </c>
      <c r="B11571" s="56" t="s">
        <v>5719</v>
      </c>
      <c r="C11571" s="56" t="s">
        <v>5782</v>
      </c>
      <c r="D11571" s="57" t="s">
        <v>5768</v>
      </c>
      <c r="E11571" s="72" t="s">
        <v>5762</v>
      </c>
      <c r="F11571" s="56" t="s">
        <v>5719</v>
      </c>
    </row>
    <row r="11572" spans="1:6" x14ac:dyDescent="0.25">
      <c r="A11572" s="56" t="s">
        <v>598</v>
      </c>
      <c r="B11572" s="56" t="s">
        <v>5720</v>
      </c>
      <c r="C11572" s="56" t="s">
        <v>5792</v>
      </c>
      <c r="D11572" s="57" t="s">
        <v>5768</v>
      </c>
      <c r="E11572" s="72" t="s">
        <v>5762</v>
      </c>
      <c r="F11572" s="56" t="s">
        <v>5720</v>
      </c>
    </row>
    <row r="11573" spans="1:6" x14ac:dyDescent="0.25">
      <c r="A11573" s="56" t="s">
        <v>4726</v>
      </c>
      <c r="B11573" s="56" t="s">
        <v>5720</v>
      </c>
      <c r="C11573" s="56" t="s">
        <v>5792</v>
      </c>
      <c r="D11573" s="57" t="s">
        <v>5768</v>
      </c>
      <c r="E11573" s="72" t="s">
        <v>5762</v>
      </c>
      <c r="F11573" s="56" t="s">
        <v>5720</v>
      </c>
    </row>
    <row r="11574" spans="1:6" x14ac:dyDescent="0.25">
      <c r="A11574" s="56" t="s">
        <v>281</v>
      </c>
      <c r="B11574" s="56" t="s">
        <v>5720</v>
      </c>
      <c r="C11574" s="56" t="s">
        <v>5792</v>
      </c>
      <c r="D11574" s="57" t="s">
        <v>5768</v>
      </c>
      <c r="E11574" s="72" t="s">
        <v>5762</v>
      </c>
      <c r="F11574" s="56" t="s">
        <v>5720</v>
      </c>
    </row>
    <row r="11575" spans="1:6" x14ac:dyDescent="0.25">
      <c r="A11575" s="56" t="s">
        <v>573</v>
      </c>
      <c r="B11575" s="56" t="s">
        <v>5720</v>
      </c>
      <c r="C11575" s="56" t="s">
        <v>5792</v>
      </c>
      <c r="D11575" s="57" t="s">
        <v>5768</v>
      </c>
      <c r="E11575" s="72" t="s">
        <v>5762</v>
      </c>
      <c r="F11575" s="56" t="s">
        <v>5720</v>
      </c>
    </row>
    <row r="11576" spans="1:6" x14ac:dyDescent="0.25">
      <c r="A11576" s="56" t="s">
        <v>313</v>
      </c>
      <c r="B11576" s="56" t="s">
        <v>5720</v>
      </c>
      <c r="C11576" s="56" t="s">
        <v>5792</v>
      </c>
      <c r="D11576" s="57" t="s">
        <v>5768</v>
      </c>
      <c r="E11576" s="72" t="s">
        <v>5762</v>
      </c>
      <c r="F11576" s="56" t="s">
        <v>5720</v>
      </c>
    </row>
    <row r="11577" spans="1:6" x14ac:dyDescent="0.25">
      <c r="A11577" s="56" t="s">
        <v>5235</v>
      </c>
      <c r="B11577" s="56" t="s">
        <v>5720</v>
      </c>
      <c r="C11577" s="56" t="s">
        <v>5792</v>
      </c>
      <c r="D11577" s="57" t="s">
        <v>5768</v>
      </c>
      <c r="E11577" s="72" t="s">
        <v>5762</v>
      </c>
      <c r="F11577" s="56" t="s">
        <v>5720</v>
      </c>
    </row>
    <row r="11578" spans="1:6" x14ac:dyDescent="0.25">
      <c r="A11578" s="56" t="s">
        <v>4282</v>
      </c>
      <c r="B11578" s="56" t="s">
        <v>5720</v>
      </c>
      <c r="C11578" s="56" t="s">
        <v>5792</v>
      </c>
      <c r="D11578" s="57" t="s">
        <v>5768</v>
      </c>
      <c r="E11578" s="72" t="s">
        <v>5762</v>
      </c>
      <c r="F11578" s="56" t="s">
        <v>5720</v>
      </c>
    </row>
    <row r="11579" spans="1:6" x14ac:dyDescent="0.25">
      <c r="A11579" s="56" t="s">
        <v>248</v>
      </c>
      <c r="B11579" s="56" t="s">
        <v>5720</v>
      </c>
      <c r="C11579" s="56" t="s">
        <v>5792</v>
      </c>
      <c r="D11579" s="57" t="s">
        <v>5768</v>
      </c>
      <c r="E11579" s="72" t="s">
        <v>5762</v>
      </c>
      <c r="F11579" s="56" t="s">
        <v>5720</v>
      </c>
    </row>
    <row r="11580" spans="1:6" x14ac:dyDescent="0.25">
      <c r="A11580" s="56" t="s">
        <v>211</v>
      </c>
      <c r="B11580" s="56" t="s">
        <v>5720</v>
      </c>
      <c r="C11580" s="56" t="s">
        <v>5792</v>
      </c>
      <c r="D11580" s="57" t="s">
        <v>5768</v>
      </c>
      <c r="E11580" s="72" t="s">
        <v>5762</v>
      </c>
      <c r="F11580" s="56" t="s">
        <v>5720</v>
      </c>
    </row>
    <row r="11581" spans="1:6" x14ac:dyDescent="0.25">
      <c r="A11581" s="56" t="s">
        <v>250</v>
      </c>
      <c r="B11581" s="56" t="s">
        <v>5720</v>
      </c>
      <c r="C11581" s="56" t="s">
        <v>5792</v>
      </c>
      <c r="D11581" s="57" t="s">
        <v>5768</v>
      </c>
      <c r="E11581" s="72" t="s">
        <v>5762</v>
      </c>
      <c r="F11581" s="56" t="s">
        <v>5720</v>
      </c>
    </row>
    <row r="11582" spans="1:6" x14ac:dyDescent="0.25">
      <c r="A11582" s="56" t="s">
        <v>400</v>
      </c>
      <c r="B11582" s="56" t="s">
        <v>5720</v>
      </c>
      <c r="C11582" s="56" t="s">
        <v>5792</v>
      </c>
      <c r="D11582" s="57" t="s">
        <v>5768</v>
      </c>
      <c r="E11582" s="72" t="s">
        <v>5762</v>
      </c>
      <c r="F11582" s="56" t="s">
        <v>5720</v>
      </c>
    </row>
    <row r="11583" spans="1:6" x14ac:dyDescent="0.25">
      <c r="A11583" s="56" t="s">
        <v>551</v>
      </c>
      <c r="B11583" s="56" t="s">
        <v>5720</v>
      </c>
      <c r="C11583" s="56" t="s">
        <v>5792</v>
      </c>
      <c r="D11583" s="57" t="s">
        <v>5768</v>
      </c>
      <c r="E11583" s="72" t="s">
        <v>5762</v>
      </c>
      <c r="F11583" s="56" t="s">
        <v>5720</v>
      </c>
    </row>
    <row r="11584" spans="1:6" x14ac:dyDescent="0.25">
      <c r="A11584" s="56" t="s">
        <v>2803</v>
      </c>
      <c r="B11584" s="56" t="s">
        <v>5720</v>
      </c>
      <c r="C11584" s="56" t="s">
        <v>5792</v>
      </c>
      <c r="D11584" s="57" t="s">
        <v>5768</v>
      </c>
      <c r="E11584" s="72" t="s">
        <v>5762</v>
      </c>
      <c r="F11584" s="56" t="s">
        <v>5720</v>
      </c>
    </row>
    <row r="11585" spans="1:6" x14ac:dyDescent="0.25">
      <c r="A11585" s="56" t="s">
        <v>3997</v>
      </c>
      <c r="B11585" s="56" t="s">
        <v>5720</v>
      </c>
      <c r="C11585" s="56" t="s">
        <v>5792</v>
      </c>
      <c r="D11585" s="57" t="s">
        <v>5768</v>
      </c>
      <c r="E11585" s="72" t="s">
        <v>5762</v>
      </c>
      <c r="F11585" s="56" t="s">
        <v>5720</v>
      </c>
    </row>
    <row r="11586" spans="1:6" x14ac:dyDescent="0.25">
      <c r="A11586" s="56" t="s">
        <v>4068</v>
      </c>
      <c r="B11586" s="56" t="s">
        <v>5720</v>
      </c>
      <c r="C11586" s="56" t="s">
        <v>5792</v>
      </c>
      <c r="D11586" s="57" t="s">
        <v>5768</v>
      </c>
      <c r="E11586" s="72" t="s">
        <v>5762</v>
      </c>
      <c r="F11586" s="56" t="s">
        <v>5720</v>
      </c>
    </row>
    <row r="11587" spans="1:6" x14ac:dyDescent="0.25">
      <c r="A11587" s="56" t="s">
        <v>5245</v>
      </c>
      <c r="B11587" s="56" t="s">
        <v>5720</v>
      </c>
      <c r="C11587" s="56" t="s">
        <v>5792</v>
      </c>
      <c r="D11587" s="57" t="s">
        <v>5768</v>
      </c>
      <c r="E11587" s="72" t="s">
        <v>5762</v>
      </c>
      <c r="F11587" s="56" t="s">
        <v>5720</v>
      </c>
    </row>
    <row r="11588" spans="1:6" x14ac:dyDescent="0.25">
      <c r="A11588" s="56" t="s">
        <v>554</v>
      </c>
      <c r="B11588" s="56" t="s">
        <v>5720</v>
      </c>
      <c r="C11588" s="56" t="s">
        <v>5792</v>
      </c>
      <c r="D11588" s="57" t="s">
        <v>5768</v>
      </c>
      <c r="E11588" s="72" t="s">
        <v>5762</v>
      </c>
      <c r="F11588" s="56" t="s">
        <v>5720</v>
      </c>
    </row>
    <row r="11589" spans="1:6" x14ac:dyDescent="0.25">
      <c r="A11589" s="56" t="s">
        <v>216</v>
      </c>
      <c r="B11589" s="56" t="s">
        <v>5720</v>
      </c>
      <c r="C11589" s="56" t="s">
        <v>5792</v>
      </c>
      <c r="D11589" s="57" t="s">
        <v>5768</v>
      </c>
      <c r="E11589" s="72" t="s">
        <v>5762</v>
      </c>
      <c r="F11589" s="56" t="s">
        <v>5720</v>
      </c>
    </row>
    <row r="11590" spans="1:6" x14ac:dyDescent="0.25">
      <c r="A11590" s="56" t="s">
        <v>4485</v>
      </c>
      <c r="B11590" s="56" t="s">
        <v>5720</v>
      </c>
      <c r="C11590" s="56" t="s">
        <v>5792</v>
      </c>
      <c r="D11590" s="57" t="s">
        <v>5768</v>
      </c>
      <c r="E11590" s="72" t="s">
        <v>5762</v>
      </c>
      <c r="F11590" s="56" t="s">
        <v>5720</v>
      </c>
    </row>
    <row r="11591" spans="1:6" x14ac:dyDescent="0.25">
      <c r="A11591" s="56" t="s">
        <v>3998</v>
      </c>
      <c r="B11591" s="56" t="s">
        <v>5720</v>
      </c>
      <c r="C11591" s="56" t="s">
        <v>5792</v>
      </c>
      <c r="D11591" s="57" t="s">
        <v>5768</v>
      </c>
      <c r="E11591" s="72" t="s">
        <v>5762</v>
      </c>
      <c r="F11591" s="56" t="s">
        <v>5720</v>
      </c>
    </row>
    <row r="11592" spans="1:6" x14ac:dyDescent="0.25">
      <c r="A11592" s="56" t="s">
        <v>3999</v>
      </c>
      <c r="B11592" s="56" t="s">
        <v>5720</v>
      </c>
      <c r="C11592" s="56" t="s">
        <v>5792</v>
      </c>
      <c r="D11592" s="57" t="s">
        <v>5768</v>
      </c>
      <c r="E11592" s="72" t="s">
        <v>5762</v>
      </c>
      <c r="F11592" s="56" t="s">
        <v>5720</v>
      </c>
    </row>
    <row r="11593" spans="1:6" x14ac:dyDescent="0.25">
      <c r="A11593" s="56" t="s">
        <v>361</v>
      </c>
      <c r="B11593" s="56" t="s">
        <v>5720</v>
      </c>
      <c r="C11593" s="56" t="s">
        <v>5792</v>
      </c>
      <c r="D11593" s="57" t="s">
        <v>5768</v>
      </c>
      <c r="E11593" s="72" t="s">
        <v>5762</v>
      </c>
      <c r="F11593" s="56" t="s">
        <v>5720</v>
      </c>
    </row>
    <row r="11594" spans="1:6" x14ac:dyDescent="0.25">
      <c r="A11594" s="56" t="s">
        <v>4000</v>
      </c>
      <c r="B11594" s="56" t="s">
        <v>5720</v>
      </c>
      <c r="C11594" s="56" t="s">
        <v>5792</v>
      </c>
      <c r="D11594" s="57" t="s">
        <v>5768</v>
      </c>
      <c r="E11594" s="72" t="s">
        <v>5762</v>
      </c>
      <c r="F11594" s="56" t="s">
        <v>5720</v>
      </c>
    </row>
    <row r="11595" spans="1:6" x14ac:dyDescent="0.25">
      <c r="A11595" s="56" t="s">
        <v>555</v>
      </c>
      <c r="B11595" s="56" t="s">
        <v>5720</v>
      </c>
      <c r="C11595" s="56" t="s">
        <v>5792</v>
      </c>
      <c r="D11595" s="57" t="s">
        <v>5768</v>
      </c>
      <c r="E11595" s="72" t="s">
        <v>5762</v>
      </c>
      <c r="F11595" s="56" t="s">
        <v>5720</v>
      </c>
    </row>
    <row r="11596" spans="1:6" x14ac:dyDescent="0.25">
      <c r="A11596" s="56" t="s">
        <v>366</v>
      </c>
      <c r="B11596" s="56" t="s">
        <v>5720</v>
      </c>
      <c r="C11596" s="56" t="s">
        <v>5792</v>
      </c>
      <c r="D11596" s="57" t="s">
        <v>5768</v>
      </c>
      <c r="E11596" s="72" t="s">
        <v>5762</v>
      </c>
      <c r="F11596" s="56" t="s">
        <v>5720</v>
      </c>
    </row>
    <row r="11597" spans="1:6" x14ac:dyDescent="0.25">
      <c r="A11597" s="56" t="s">
        <v>671</v>
      </c>
      <c r="B11597" s="56" t="s">
        <v>5720</v>
      </c>
      <c r="C11597" s="56" t="s">
        <v>5792</v>
      </c>
      <c r="D11597" s="57" t="s">
        <v>5768</v>
      </c>
      <c r="E11597" s="72" t="s">
        <v>5762</v>
      </c>
      <c r="F11597" s="56" t="s">
        <v>5720</v>
      </c>
    </row>
    <row r="11598" spans="1:6" x14ac:dyDescent="0.25">
      <c r="A11598" s="56" t="s">
        <v>4002</v>
      </c>
      <c r="B11598" s="56" t="s">
        <v>5720</v>
      </c>
      <c r="C11598" s="56" t="s">
        <v>5792</v>
      </c>
      <c r="D11598" s="57" t="s">
        <v>5768</v>
      </c>
      <c r="E11598" s="72" t="s">
        <v>5762</v>
      </c>
      <c r="F11598" s="56" t="s">
        <v>5720</v>
      </c>
    </row>
    <row r="11599" spans="1:6" x14ac:dyDescent="0.25">
      <c r="A11599" s="56" t="s">
        <v>466</v>
      </c>
      <c r="B11599" s="56" t="s">
        <v>5720</v>
      </c>
      <c r="C11599" s="56" t="s">
        <v>5792</v>
      </c>
      <c r="D11599" s="57" t="s">
        <v>5768</v>
      </c>
      <c r="E11599" s="72" t="s">
        <v>5762</v>
      </c>
      <c r="F11599" s="56" t="s">
        <v>5720</v>
      </c>
    </row>
    <row r="11600" spans="1:6" x14ac:dyDescent="0.25">
      <c r="A11600" s="56" t="s">
        <v>467</v>
      </c>
      <c r="B11600" s="56" t="s">
        <v>5720</v>
      </c>
      <c r="C11600" s="56" t="s">
        <v>5792</v>
      </c>
      <c r="D11600" s="57" t="s">
        <v>5768</v>
      </c>
      <c r="E11600" s="72" t="s">
        <v>5762</v>
      </c>
      <c r="F11600" s="56" t="s">
        <v>5720</v>
      </c>
    </row>
    <row r="11601" spans="1:6" x14ac:dyDescent="0.25">
      <c r="A11601" s="56" t="s">
        <v>4735</v>
      </c>
      <c r="B11601" s="56" t="s">
        <v>5720</v>
      </c>
      <c r="C11601" s="56" t="s">
        <v>5792</v>
      </c>
      <c r="D11601" s="57" t="s">
        <v>5768</v>
      </c>
      <c r="E11601" s="72" t="s">
        <v>5762</v>
      </c>
      <c r="F11601" s="56" t="s">
        <v>5720</v>
      </c>
    </row>
    <row r="11602" spans="1:6" x14ac:dyDescent="0.25">
      <c r="A11602" s="56" t="s">
        <v>334</v>
      </c>
      <c r="B11602" s="56" t="s">
        <v>5720</v>
      </c>
      <c r="C11602" s="56" t="s">
        <v>5792</v>
      </c>
      <c r="D11602" s="57" t="s">
        <v>5768</v>
      </c>
      <c r="E11602" s="72" t="s">
        <v>5762</v>
      </c>
      <c r="F11602" s="56" t="s">
        <v>5720</v>
      </c>
    </row>
    <row r="11603" spans="1:6" x14ac:dyDescent="0.25">
      <c r="A11603" s="56" t="s">
        <v>646</v>
      </c>
      <c r="B11603" s="56" t="s">
        <v>5720</v>
      </c>
      <c r="C11603" s="56" t="s">
        <v>5792</v>
      </c>
      <c r="D11603" s="57" t="s">
        <v>5768</v>
      </c>
      <c r="E11603" s="72" t="s">
        <v>5762</v>
      </c>
      <c r="F11603" s="56" t="s">
        <v>5720</v>
      </c>
    </row>
    <row r="11604" spans="1:6" x14ac:dyDescent="0.25">
      <c r="A11604" s="56" t="s">
        <v>230</v>
      </c>
      <c r="B11604" s="56" t="s">
        <v>5720</v>
      </c>
      <c r="C11604" s="56" t="s">
        <v>5792</v>
      </c>
      <c r="D11604" s="57" t="s">
        <v>5768</v>
      </c>
      <c r="E11604" s="72" t="s">
        <v>5762</v>
      </c>
      <c r="F11604" s="56" t="s">
        <v>5720</v>
      </c>
    </row>
    <row r="11605" spans="1:6" x14ac:dyDescent="0.25">
      <c r="A11605" s="56" t="s">
        <v>3788</v>
      </c>
      <c r="B11605" s="56" t="s">
        <v>5720</v>
      </c>
      <c r="C11605" s="56" t="s">
        <v>5792</v>
      </c>
      <c r="D11605" s="57" t="s">
        <v>5768</v>
      </c>
      <c r="E11605" s="72" t="s">
        <v>5762</v>
      </c>
      <c r="F11605" s="56" t="s">
        <v>5720</v>
      </c>
    </row>
    <row r="11606" spans="1:6" x14ac:dyDescent="0.25">
      <c r="A11606" s="56" t="s">
        <v>190</v>
      </c>
      <c r="B11606" s="56" t="s">
        <v>5720</v>
      </c>
      <c r="C11606" s="56" t="s">
        <v>5792</v>
      </c>
      <c r="D11606" s="57" t="s">
        <v>5768</v>
      </c>
      <c r="E11606" s="72" t="s">
        <v>5762</v>
      </c>
      <c r="F11606" s="56" t="s">
        <v>5720</v>
      </c>
    </row>
    <row r="11607" spans="1:6" x14ac:dyDescent="0.25">
      <c r="A11607" s="56" t="s">
        <v>4599</v>
      </c>
      <c r="B11607" s="56" t="s">
        <v>5720</v>
      </c>
      <c r="C11607" s="56" t="s">
        <v>5792</v>
      </c>
      <c r="D11607" s="57" t="s">
        <v>5768</v>
      </c>
      <c r="E11607" s="72" t="s">
        <v>5762</v>
      </c>
      <c r="F11607" s="56" t="s">
        <v>5720</v>
      </c>
    </row>
    <row r="11608" spans="1:6" x14ac:dyDescent="0.25">
      <c r="A11608" s="56" t="s">
        <v>4003</v>
      </c>
      <c r="B11608" s="56" t="s">
        <v>5720</v>
      </c>
      <c r="C11608" s="56" t="s">
        <v>5792</v>
      </c>
      <c r="D11608" s="57" t="s">
        <v>5768</v>
      </c>
      <c r="E11608" s="72" t="s">
        <v>5762</v>
      </c>
      <c r="F11608" s="56" t="s">
        <v>5720</v>
      </c>
    </row>
    <row r="11609" spans="1:6" x14ac:dyDescent="0.25">
      <c r="A11609" s="56" t="s">
        <v>192</v>
      </c>
      <c r="B11609" s="56" t="s">
        <v>5720</v>
      </c>
      <c r="C11609" s="56" t="s">
        <v>5792</v>
      </c>
      <c r="D11609" s="57" t="s">
        <v>5768</v>
      </c>
      <c r="E11609" s="72" t="s">
        <v>5762</v>
      </c>
      <c r="F11609" s="56" t="s">
        <v>5720</v>
      </c>
    </row>
    <row r="11610" spans="1:6" x14ac:dyDescent="0.25">
      <c r="A11610" s="56" t="s">
        <v>301</v>
      </c>
      <c r="B11610" s="56" t="s">
        <v>5720</v>
      </c>
      <c r="C11610" s="56" t="s">
        <v>5792</v>
      </c>
      <c r="D11610" s="57" t="s">
        <v>5768</v>
      </c>
      <c r="E11610" s="72" t="s">
        <v>5762</v>
      </c>
      <c r="F11610" s="56" t="s">
        <v>5720</v>
      </c>
    </row>
    <row r="11611" spans="1:6" x14ac:dyDescent="0.25">
      <c r="A11611" s="56" t="s">
        <v>4376</v>
      </c>
      <c r="B11611" s="56" t="s">
        <v>5720</v>
      </c>
      <c r="C11611" s="56" t="s">
        <v>5792</v>
      </c>
      <c r="D11611" s="57" t="s">
        <v>5768</v>
      </c>
      <c r="E11611" s="72" t="s">
        <v>5762</v>
      </c>
      <c r="F11611" s="56" t="s">
        <v>5720</v>
      </c>
    </row>
    <row r="11612" spans="1:6" x14ac:dyDescent="0.25">
      <c r="A11612" s="56" t="s">
        <v>4601</v>
      </c>
      <c r="B11612" s="56" t="s">
        <v>5720</v>
      </c>
      <c r="C11612" s="56" t="s">
        <v>5792</v>
      </c>
      <c r="D11612" s="57" t="s">
        <v>5768</v>
      </c>
      <c r="E11612" s="72" t="s">
        <v>5762</v>
      </c>
      <c r="F11612" s="56" t="s">
        <v>5720</v>
      </c>
    </row>
    <row r="11613" spans="1:6" x14ac:dyDescent="0.25">
      <c r="A11613" s="56" t="s">
        <v>1303</v>
      </c>
      <c r="B11613" s="56" t="s">
        <v>5720</v>
      </c>
      <c r="C11613" s="56" t="s">
        <v>5792</v>
      </c>
      <c r="D11613" s="57" t="s">
        <v>5768</v>
      </c>
      <c r="E11613" s="72" t="s">
        <v>5762</v>
      </c>
      <c r="F11613" s="56" t="s">
        <v>5720</v>
      </c>
    </row>
    <row r="11614" spans="1:6" x14ac:dyDescent="0.25">
      <c r="A11614" s="56" t="s">
        <v>4290</v>
      </c>
      <c r="B11614" s="56" t="s">
        <v>5720</v>
      </c>
      <c r="C11614" s="56" t="s">
        <v>5792</v>
      </c>
      <c r="D11614" s="57" t="s">
        <v>5768</v>
      </c>
      <c r="E11614" s="72" t="s">
        <v>5762</v>
      </c>
      <c r="F11614" s="56" t="s">
        <v>5720</v>
      </c>
    </row>
    <row r="11615" spans="1:6" x14ac:dyDescent="0.25">
      <c r="A11615" s="56" t="s">
        <v>4006</v>
      </c>
      <c r="B11615" s="56" t="s">
        <v>5720</v>
      </c>
      <c r="C11615" s="56" t="s">
        <v>5792</v>
      </c>
      <c r="D11615" s="57" t="s">
        <v>5768</v>
      </c>
      <c r="E11615" s="72" t="s">
        <v>5762</v>
      </c>
      <c r="F11615" s="56" t="s">
        <v>5720</v>
      </c>
    </row>
    <row r="11616" spans="1:6" x14ac:dyDescent="0.25">
      <c r="A11616" s="56" t="s">
        <v>1086</v>
      </c>
      <c r="B11616" s="56" t="s">
        <v>5720</v>
      </c>
      <c r="C11616" s="56" t="s">
        <v>5792</v>
      </c>
      <c r="D11616" s="57" t="s">
        <v>5768</v>
      </c>
      <c r="E11616" s="72" t="s">
        <v>5762</v>
      </c>
      <c r="F11616" s="56" t="s">
        <v>5720</v>
      </c>
    </row>
    <row r="11617" spans="1:6" x14ac:dyDescent="0.25">
      <c r="A11617" s="56" t="s">
        <v>4387</v>
      </c>
      <c r="B11617" s="56" t="s">
        <v>5720</v>
      </c>
      <c r="C11617" s="56" t="s">
        <v>5792</v>
      </c>
      <c r="D11617" s="57" t="s">
        <v>5768</v>
      </c>
      <c r="E11617" s="72" t="s">
        <v>5762</v>
      </c>
      <c r="F11617" s="56" t="s">
        <v>5720</v>
      </c>
    </row>
    <row r="11618" spans="1:6" x14ac:dyDescent="0.25">
      <c r="A11618" s="56" t="s">
        <v>239</v>
      </c>
      <c r="B11618" s="56" t="s">
        <v>5720</v>
      </c>
      <c r="C11618" s="56" t="s">
        <v>5792</v>
      </c>
      <c r="D11618" s="57" t="s">
        <v>5768</v>
      </c>
      <c r="E11618" s="72" t="s">
        <v>5762</v>
      </c>
      <c r="F11618" s="56" t="s">
        <v>5720</v>
      </c>
    </row>
    <row r="11619" spans="1:6" x14ac:dyDescent="0.25">
      <c r="A11619" s="56" t="s">
        <v>3579</v>
      </c>
      <c r="B11619" s="56" t="s">
        <v>5720</v>
      </c>
      <c r="C11619" s="56" t="s">
        <v>5792</v>
      </c>
      <c r="D11619" s="57" t="s">
        <v>5768</v>
      </c>
      <c r="E11619" s="72" t="s">
        <v>5762</v>
      </c>
      <c r="F11619" s="56" t="s">
        <v>5720</v>
      </c>
    </row>
    <row r="11620" spans="1:6" x14ac:dyDescent="0.25">
      <c r="A11620" s="56" t="s">
        <v>624</v>
      </c>
      <c r="B11620" s="56" t="s">
        <v>5720</v>
      </c>
      <c r="C11620" s="56" t="s">
        <v>5792</v>
      </c>
      <c r="D11620" s="57" t="s">
        <v>5768</v>
      </c>
      <c r="E11620" s="72" t="s">
        <v>5762</v>
      </c>
      <c r="F11620" s="56" t="s">
        <v>5720</v>
      </c>
    </row>
    <row r="11621" spans="1:6" x14ac:dyDescent="0.25">
      <c r="A11621" s="56" t="s">
        <v>4060</v>
      </c>
      <c r="B11621" s="56" t="s">
        <v>5720</v>
      </c>
      <c r="C11621" s="56" t="s">
        <v>5792</v>
      </c>
      <c r="D11621" s="57" t="s">
        <v>5768</v>
      </c>
      <c r="E11621" s="72" t="s">
        <v>5762</v>
      </c>
      <c r="F11621" s="56" t="s">
        <v>5720</v>
      </c>
    </row>
    <row r="11622" spans="1:6" x14ac:dyDescent="0.25">
      <c r="A11622" s="56" t="s">
        <v>569</v>
      </c>
      <c r="B11622" s="56" t="s">
        <v>5720</v>
      </c>
      <c r="C11622" s="56" t="s">
        <v>5792</v>
      </c>
      <c r="D11622" s="57" t="s">
        <v>5768</v>
      </c>
      <c r="E11622" s="72" t="s">
        <v>5762</v>
      </c>
      <c r="F11622" s="56" t="s">
        <v>5720</v>
      </c>
    </row>
    <row r="11623" spans="1:6" x14ac:dyDescent="0.25">
      <c r="A11623" s="56" t="s">
        <v>273</v>
      </c>
      <c r="B11623" s="56" t="s">
        <v>5720</v>
      </c>
      <c r="C11623" s="56" t="s">
        <v>5792</v>
      </c>
      <c r="D11623" s="57" t="s">
        <v>5768</v>
      </c>
      <c r="E11623" s="72" t="s">
        <v>5762</v>
      </c>
      <c r="F11623" s="56" t="s">
        <v>5720</v>
      </c>
    </row>
    <row r="11624" spans="1:6" x14ac:dyDescent="0.25">
      <c r="A11624" s="56" t="s">
        <v>275</v>
      </c>
      <c r="B11624" s="56" t="s">
        <v>5720</v>
      </c>
      <c r="C11624" s="56" t="s">
        <v>5792</v>
      </c>
      <c r="D11624" s="57" t="s">
        <v>5768</v>
      </c>
      <c r="E11624" s="72" t="s">
        <v>5762</v>
      </c>
      <c r="F11624" s="56" t="s">
        <v>5720</v>
      </c>
    </row>
    <row r="11625" spans="1:6" x14ac:dyDescent="0.25">
      <c r="A11625" s="56" t="s">
        <v>4009</v>
      </c>
      <c r="B11625" s="56" t="s">
        <v>5720</v>
      </c>
      <c r="C11625" s="56" t="s">
        <v>5792</v>
      </c>
      <c r="D11625" s="57" t="s">
        <v>5768</v>
      </c>
      <c r="E11625" s="72" t="s">
        <v>5762</v>
      </c>
      <c r="F11625" s="56" t="s">
        <v>5720</v>
      </c>
    </row>
    <row r="11626" spans="1:6" x14ac:dyDescent="0.25">
      <c r="A11626" s="56" t="s">
        <v>684</v>
      </c>
      <c r="B11626" s="56" t="s">
        <v>5720</v>
      </c>
      <c r="C11626" s="56" t="s">
        <v>5792</v>
      </c>
      <c r="D11626" s="57" t="s">
        <v>5768</v>
      </c>
      <c r="E11626" s="72" t="s">
        <v>5762</v>
      </c>
      <c r="F11626" s="56" t="s">
        <v>5720</v>
      </c>
    </row>
    <row r="11627" spans="1:6" x14ac:dyDescent="0.25">
      <c r="A11627" s="56" t="s">
        <v>686</v>
      </c>
      <c r="B11627" s="56" t="s">
        <v>5720</v>
      </c>
      <c r="C11627" s="56" t="s">
        <v>5792</v>
      </c>
      <c r="D11627" s="57" t="s">
        <v>5768</v>
      </c>
      <c r="E11627" s="72" t="s">
        <v>5762</v>
      </c>
      <c r="F11627" s="56" t="s">
        <v>5720</v>
      </c>
    </row>
    <row r="11628" spans="1:6" x14ac:dyDescent="0.25">
      <c r="A11628" s="56" t="s">
        <v>4359</v>
      </c>
      <c r="B11628" s="56" t="s">
        <v>5720</v>
      </c>
      <c r="C11628" s="56" t="s">
        <v>5792</v>
      </c>
      <c r="D11628" s="57" t="s">
        <v>5768</v>
      </c>
      <c r="E11628" s="72" t="s">
        <v>5762</v>
      </c>
      <c r="F11628" s="56" t="s">
        <v>5720</v>
      </c>
    </row>
    <row r="11629" spans="1:6" x14ac:dyDescent="0.25">
      <c r="A11629" s="56" t="s">
        <v>4437</v>
      </c>
      <c r="B11629" s="56" t="s">
        <v>5720</v>
      </c>
      <c r="C11629" s="56" t="s">
        <v>5792</v>
      </c>
      <c r="D11629" s="57" t="s">
        <v>5768</v>
      </c>
      <c r="E11629" s="72" t="s">
        <v>5762</v>
      </c>
      <c r="F11629" s="56" t="s">
        <v>5720</v>
      </c>
    </row>
    <row r="11630" spans="1:6" x14ac:dyDescent="0.25">
      <c r="A11630" s="56" t="s">
        <v>4013</v>
      </c>
      <c r="B11630" s="56" t="s">
        <v>5720</v>
      </c>
      <c r="C11630" s="56" t="s">
        <v>5792</v>
      </c>
      <c r="D11630" s="57" t="s">
        <v>5768</v>
      </c>
      <c r="E11630" s="72" t="s">
        <v>5762</v>
      </c>
      <c r="F11630" s="56" t="s">
        <v>5720</v>
      </c>
    </row>
    <row r="11631" spans="1:6" x14ac:dyDescent="0.25">
      <c r="A11631" s="56" t="s">
        <v>201</v>
      </c>
      <c r="B11631" s="56" t="s">
        <v>5720</v>
      </c>
      <c r="C11631" s="56" t="s">
        <v>5792</v>
      </c>
      <c r="D11631" s="57" t="s">
        <v>5768</v>
      </c>
      <c r="E11631" s="72" t="s">
        <v>5762</v>
      </c>
      <c r="F11631" s="56" t="s">
        <v>5720</v>
      </c>
    </row>
    <row r="11632" spans="1:6" x14ac:dyDescent="0.25">
      <c r="A11632" s="56" t="s">
        <v>5242</v>
      </c>
      <c r="B11632" s="56" t="s">
        <v>5720</v>
      </c>
      <c r="C11632" s="56" t="s">
        <v>5792</v>
      </c>
      <c r="D11632" s="57" t="s">
        <v>5768</v>
      </c>
      <c r="E11632" s="72" t="s">
        <v>5762</v>
      </c>
      <c r="F11632" s="56" t="s">
        <v>5720</v>
      </c>
    </row>
    <row r="11633" spans="1:6" x14ac:dyDescent="0.25">
      <c r="A11633" s="56" t="s">
        <v>3791</v>
      </c>
      <c r="B11633" s="56" t="s">
        <v>5720</v>
      </c>
      <c r="C11633" s="56" t="s">
        <v>5792</v>
      </c>
      <c r="D11633" s="57" t="s">
        <v>5768</v>
      </c>
      <c r="E11633" s="72" t="s">
        <v>5762</v>
      </c>
      <c r="F11633" s="56" t="s">
        <v>5720</v>
      </c>
    </row>
    <row r="11634" spans="1:6" x14ac:dyDescent="0.25">
      <c r="A11634" s="56" t="s">
        <v>657</v>
      </c>
      <c r="B11634" s="56" t="s">
        <v>5720</v>
      </c>
      <c r="C11634" s="56" t="s">
        <v>5792</v>
      </c>
      <c r="D11634" s="57" t="s">
        <v>5768</v>
      </c>
      <c r="E11634" s="72" t="s">
        <v>5762</v>
      </c>
      <c r="F11634" s="56" t="s">
        <v>5720</v>
      </c>
    </row>
    <row r="11635" spans="1:6" x14ac:dyDescent="0.25">
      <c r="A11635" s="56" t="s">
        <v>1252</v>
      </c>
      <c r="B11635" s="56" t="s">
        <v>5720</v>
      </c>
      <c r="C11635" s="56" t="s">
        <v>5792</v>
      </c>
      <c r="D11635" s="57" t="s">
        <v>5768</v>
      </c>
      <c r="E11635" s="72" t="s">
        <v>5762</v>
      </c>
      <c r="F11635" s="56" t="s">
        <v>5720</v>
      </c>
    </row>
    <row r="11636" spans="1:6" x14ac:dyDescent="0.25">
      <c r="A11636" s="56" t="s">
        <v>4016</v>
      </c>
      <c r="B11636" s="56" t="s">
        <v>5720</v>
      </c>
      <c r="C11636" s="56" t="s">
        <v>5792</v>
      </c>
      <c r="D11636" s="57" t="s">
        <v>5768</v>
      </c>
      <c r="E11636" s="72" t="s">
        <v>5762</v>
      </c>
      <c r="F11636" s="56" t="s">
        <v>5720</v>
      </c>
    </row>
    <row r="11637" spans="1:6" x14ac:dyDescent="0.25">
      <c r="A11637" s="56" t="s">
        <v>3259</v>
      </c>
      <c r="B11637" s="56" t="s">
        <v>5721</v>
      </c>
      <c r="C11637" s="56" t="s">
        <v>5795</v>
      </c>
      <c r="D11637" s="57" t="s">
        <v>5767</v>
      </c>
      <c r="E11637" s="72" t="s">
        <v>5763</v>
      </c>
      <c r="F11637" s="56" t="s">
        <v>5721</v>
      </c>
    </row>
    <row r="11638" spans="1:6" x14ac:dyDescent="0.25">
      <c r="A11638" s="56" t="s">
        <v>3846</v>
      </c>
      <c r="B11638" s="56" t="s">
        <v>5721</v>
      </c>
      <c r="C11638" s="56" t="s">
        <v>5795</v>
      </c>
      <c r="D11638" s="57" t="s">
        <v>5767</v>
      </c>
      <c r="E11638" s="72" t="s">
        <v>5763</v>
      </c>
      <c r="F11638" s="56" t="s">
        <v>5721</v>
      </c>
    </row>
    <row r="11639" spans="1:6" x14ac:dyDescent="0.25">
      <c r="A11639" s="56" t="s">
        <v>4172</v>
      </c>
      <c r="B11639" s="56" t="s">
        <v>5721</v>
      </c>
      <c r="C11639" s="56" t="s">
        <v>5795</v>
      </c>
      <c r="D11639" s="57" t="s">
        <v>5767</v>
      </c>
      <c r="E11639" s="72" t="s">
        <v>5763</v>
      </c>
      <c r="F11639" s="56" t="s">
        <v>5721</v>
      </c>
    </row>
    <row r="11640" spans="1:6" x14ac:dyDescent="0.25">
      <c r="A11640" s="56" t="s">
        <v>4246</v>
      </c>
      <c r="B11640" s="56" t="s">
        <v>5721</v>
      </c>
      <c r="C11640" s="56" t="s">
        <v>5795</v>
      </c>
      <c r="D11640" s="57" t="s">
        <v>5767</v>
      </c>
      <c r="E11640" s="72" t="s">
        <v>5763</v>
      </c>
      <c r="F11640" s="56" t="s">
        <v>5721</v>
      </c>
    </row>
    <row r="11641" spans="1:6" x14ac:dyDescent="0.25">
      <c r="A11641" s="56" t="s">
        <v>2941</v>
      </c>
      <c r="B11641" s="56" t="s">
        <v>5721</v>
      </c>
      <c r="C11641" s="56" t="s">
        <v>5795</v>
      </c>
      <c r="D11641" s="57" t="s">
        <v>5767</v>
      </c>
      <c r="E11641" s="72" t="s">
        <v>5763</v>
      </c>
      <c r="F11641" s="56" t="s">
        <v>5721</v>
      </c>
    </row>
    <row r="11642" spans="1:6" x14ac:dyDescent="0.25">
      <c r="A11642" s="56" t="s">
        <v>3261</v>
      </c>
      <c r="B11642" s="56" t="s">
        <v>5721</v>
      </c>
      <c r="C11642" s="56" t="s">
        <v>5795</v>
      </c>
      <c r="D11642" s="57" t="s">
        <v>5767</v>
      </c>
      <c r="E11642" s="72" t="s">
        <v>5763</v>
      </c>
      <c r="F11642" s="56" t="s">
        <v>5721</v>
      </c>
    </row>
    <row r="11643" spans="1:6" x14ac:dyDescent="0.25">
      <c r="A11643" s="56" t="s">
        <v>4192</v>
      </c>
      <c r="B11643" s="56" t="s">
        <v>5721</v>
      </c>
      <c r="C11643" s="56" t="s">
        <v>5795</v>
      </c>
      <c r="D11643" s="57" t="s">
        <v>5767</v>
      </c>
      <c r="E11643" s="72" t="s">
        <v>5763</v>
      </c>
      <c r="F11643" s="56" t="s">
        <v>5721</v>
      </c>
    </row>
    <row r="11644" spans="1:6" x14ac:dyDescent="0.25">
      <c r="A11644" s="56" t="s">
        <v>3224</v>
      </c>
      <c r="B11644" s="56" t="s">
        <v>5721</v>
      </c>
      <c r="C11644" s="56" t="s">
        <v>5795</v>
      </c>
      <c r="D11644" s="57" t="s">
        <v>5767</v>
      </c>
      <c r="E11644" s="72" t="s">
        <v>5763</v>
      </c>
      <c r="F11644" s="56" t="s">
        <v>5721</v>
      </c>
    </row>
    <row r="11645" spans="1:6" x14ac:dyDescent="0.25">
      <c r="A11645" s="56" t="s">
        <v>4176</v>
      </c>
      <c r="B11645" s="56" t="s">
        <v>5721</v>
      </c>
      <c r="C11645" s="56" t="s">
        <v>5795</v>
      </c>
      <c r="D11645" s="57" t="s">
        <v>5767</v>
      </c>
      <c r="E11645" s="72" t="s">
        <v>5763</v>
      </c>
      <c r="F11645" s="56" t="s">
        <v>5721</v>
      </c>
    </row>
    <row r="11646" spans="1:6" x14ac:dyDescent="0.25">
      <c r="A11646" s="56" t="s">
        <v>5623</v>
      </c>
      <c r="B11646" s="56" t="s">
        <v>5721</v>
      </c>
      <c r="C11646" s="56" t="s">
        <v>5795</v>
      </c>
      <c r="D11646" s="57" t="s">
        <v>5767</v>
      </c>
      <c r="E11646" s="72" t="s">
        <v>5763</v>
      </c>
      <c r="F11646" s="56" t="s">
        <v>5721</v>
      </c>
    </row>
    <row r="11647" spans="1:6" x14ac:dyDescent="0.25">
      <c r="A11647" s="56" t="s">
        <v>4195</v>
      </c>
      <c r="B11647" s="56" t="s">
        <v>5721</v>
      </c>
      <c r="C11647" s="56" t="s">
        <v>5795</v>
      </c>
      <c r="D11647" s="57" t="s">
        <v>5767</v>
      </c>
      <c r="E11647" s="72" t="s">
        <v>5763</v>
      </c>
      <c r="F11647" s="56" t="s">
        <v>5721</v>
      </c>
    </row>
    <row r="11648" spans="1:6" x14ac:dyDescent="0.25">
      <c r="A11648" s="56" t="s">
        <v>4177</v>
      </c>
      <c r="B11648" s="56" t="s">
        <v>5721</v>
      </c>
      <c r="C11648" s="56" t="s">
        <v>5795</v>
      </c>
      <c r="D11648" s="57" t="s">
        <v>5767</v>
      </c>
      <c r="E11648" s="72" t="s">
        <v>5763</v>
      </c>
      <c r="F11648" s="56" t="s">
        <v>5721</v>
      </c>
    </row>
    <row r="11649" spans="1:6" x14ac:dyDescent="0.25">
      <c r="A11649" s="56" t="s">
        <v>5113</v>
      </c>
      <c r="B11649" s="56" t="s">
        <v>5721</v>
      </c>
      <c r="C11649" s="56" t="s">
        <v>5795</v>
      </c>
      <c r="D11649" s="57" t="s">
        <v>5767</v>
      </c>
      <c r="E11649" s="72" t="s">
        <v>5763</v>
      </c>
      <c r="F11649" s="56" t="s">
        <v>5721</v>
      </c>
    </row>
    <row r="11650" spans="1:6" x14ac:dyDescent="0.25">
      <c r="A11650" s="56" t="s">
        <v>4296</v>
      </c>
      <c r="B11650" s="56" t="s">
        <v>5721</v>
      </c>
      <c r="C11650" s="56" t="s">
        <v>5795</v>
      </c>
      <c r="D11650" s="57" t="s">
        <v>5767</v>
      </c>
      <c r="E11650" s="72" t="s">
        <v>5763</v>
      </c>
      <c r="F11650" s="56" t="s">
        <v>5721</v>
      </c>
    </row>
    <row r="11651" spans="1:6" x14ac:dyDescent="0.25">
      <c r="A11651" s="56" t="s">
        <v>3488</v>
      </c>
      <c r="B11651" s="56" t="s">
        <v>5721</v>
      </c>
      <c r="C11651" s="56" t="s">
        <v>5795</v>
      </c>
      <c r="D11651" s="57" t="s">
        <v>5767</v>
      </c>
      <c r="E11651" s="72" t="s">
        <v>5763</v>
      </c>
      <c r="F11651" s="56" t="s">
        <v>5721</v>
      </c>
    </row>
    <row r="11652" spans="1:6" x14ac:dyDescent="0.25">
      <c r="A11652" s="56" t="s">
        <v>3905</v>
      </c>
      <c r="B11652" s="56" t="s">
        <v>5721</v>
      </c>
      <c r="C11652" s="56" t="s">
        <v>5795</v>
      </c>
      <c r="D11652" s="57" t="s">
        <v>5767</v>
      </c>
      <c r="E11652" s="72" t="s">
        <v>5763</v>
      </c>
      <c r="F11652" s="56" t="s">
        <v>5721</v>
      </c>
    </row>
    <row r="11653" spans="1:6" x14ac:dyDescent="0.25">
      <c r="A11653" s="56" t="s">
        <v>1506</v>
      </c>
      <c r="B11653" s="56" t="s">
        <v>5721</v>
      </c>
      <c r="C11653" s="56" t="s">
        <v>5795</v>
      </c>
      <c r="D11653" s="57" t="s">
        <v>5767</v>
      </c>
      <c r="E11653" s="72" t="s">
        <v>5763</v>
      </c>
      <c r="F11653" s="56" t="s">
        <v>5721</v>
      </c>
    </row>
    <row r="11654" spans="1:6" x14ac:dyDescent="0.25">
      <c r="A11654" s="56" t="s">
        <v>3262</v>
      </c>
      <c r="B11654" s="56" t="s">
        <v>5721</v>
      </c>
      <c r="C11654" s="56" t="s">
        <v>5795</v>
      </c>
      <c r="D11654" s="57" t="s">
        <v>5767</v>
      </c>
      <c r="E11654" s="72" t="s">
        <v>5763</v>
      </c>
      <c r="F11654" s="56" t="s">
        <v>5721</v>
      </c>
    </row>
    <row r="11655" spans="1:6" x14ac:dyDescent="0.25">
      <c r="A11655" s="56" t="s">
        <v>4487</v>
      </c>
      <c r="B11655" s="56" t="s">
        <v>5721</v>
      </c>
      <c r="C11655" s="56" t="s">
        <v>5795</v>
      </c>
      <c r="D11655" s="57" t="s">
        <v>5767</v>
      </c>
      <c r="E11655" s="72" t="s">
        <v>5763</v>
      </c>
      <c r="F11655" s="56" t="s">
        <v>5721</v>
      </c>
    </row>
    <row r="11656" spans="1:6" x14ac:dyDescent="0.25">
      <c r="A11656" s="56" t="s">
        <v>3906</v>
      </c>
      <c r="B11656" s="56" t="s">
        <v>5721</v>
      </c>
      <c r="C11656" s="56" t="s">
        <v>5795</v>
      </c>
      <c r="D11656" s="57" t="s">
        <v>5767</v>
      </c>
      <c r="E11656" s="72" t="s">
        <v>5763</v>
      </c>
      <c r="F11656" s="56" t="s">
        <v>5721</v>
      </c>
    </row>
    <row r="11657" spans="1:6" x14ac:dyDescent="0.25">
      <c r="A11657" s="56" t="s">
        <v>3189</v>
      </c>
      <c r="B11657" s="56" t="s">
        <v>5721</v>
      </c>
      <c r="C11657" s="56" t="s">
        <v>5795</v>
      </c>
      <c r="D11657" s="57" t="s">
        <v>5767</v>
      </c>
      <c r="E11657" s="72" t="s">
        <v>5763</v>
      </c>
      <c r="F11657" s="56" t="s">
        <v>5721</v>
      </c>
    </row>
    <row r="11658" spans="1:6" x14ac:dyDescent="0.25">
      <c r="A11658" s="56" t="s">
        <v>5153</v>
      </c>
      <c r="B11658" s="56" t="s">
        <v>5721</v>
      </c>
      <c r="C11658" s="56" t="s">
        <v>5795</v>
      </c>
      <c r="D11658" s="57" t="s">
        <v>5767</v>
      </c>
      <c r="E11658" s="72" t="s">
        <v>5763</v>
      </c>
      <c r="F11658" s="56" t="s">
        <v>5721</v>
      </c>
    </row>
    <row r="11659" spans="1:6" x14ac:dyDescent="0.25">
      <c r="A11659" s="56" t="s">
        <v>4829</v>
      </c>
      <c r="B11659" s="56" t="s">
        <v>5721</v>
      </c>
      <c r="C11659" s="56" t="s">
        <v>5795</v>
      </c>
      <c r="D11659" s="57" t="s">
        <v>5767</v>
      </c>
      <c r="E11659" s="72" t="s">
        <v>5763</v>
      </c>
      <c r="F11659" s="56" t="s">
        <v>5721</v>
      </c>
    </row>
    <row r="11660" spans="1:6" x14ac:dyDescent="0.25">
      <c r="A11660" s="56" t="s">
        <v>4956</v>
      </c>
      <c r="B11660" s="56" t="s">
        <v>5721</v>
      </c>
      <c r="C11660" s="56" t="s">
        <v>5795</v>
      </c>
      <c r="D11660" s="57" t="s">
        <v>5767</v>
      </c>
      <c r="E11660" s="72" t="s">
        <v>5763</v>
      </c>
      <c r="F11660" s="56" t="s">
        <v>5721</v>
      </c>
    </row>
    <row r="11661" spans="1:6" x14ac:dyDescent="0.25">
      <c r="A11661" s="56" t="s">
        <v>5046</v>
      </c>
      <c r="B11661" s="56" t="s">
        <v>5721</v>
      </c>
      <c r="C11661" s="56" t="s">
        <v>5795</v>
      </c>
      <c r="D11661" s="57" t="s">
        <v>5767</v>
      </c>
      <c r="E11661" s="72" t="s">
        <v>5763</v>
      </c>
      <c r="F11661" s="56" t="s">
        <v>5721</v>
      </c>
    </row>
    <row r="11662" spans="1:6" x14ac:dyDescent="0.25">
      <c r="A11662" s="56" t="s">
        <v>4199</v>
      </c>
      <c r="B11662" s="56" t="s">
        <v>5721</v>
      </c>
      <c r="C11662" s="56" t="s">
        <v>5795</v>
      </c>
      <c r="D11662" s="57" t="s">
        <v>5767</v>
      </c>
      <c r="E11662" s="72" t="s">
        <v>5763</v>
      </c>
      <c r="F11662" s="56" t="s">
        <v>5721</v>
      </c>
    </row>
    <row r="11663" spans="1:6" x14ac:dyDescent="0.25">
      <c r="A11663" s="56" t="s">
        <v>3909</v>
      </c>
      <c r="B11663" s="56" t="s">
        <v>5721</v>
      </c>
      <c r="C11663" s="56" t="s">
        <v>5795</v>
      </c>
      <c r="D11663" s="57" t="s">
        <v>5767</v>
      </c>
      <c r="E11663" s="72" t="s">
        <v>5763</v>
      </c>
      <c r="F11663" s="56" t="s">
        <v>5721</v>
      </c>
    </row>
    <row r="11664" spans="1:6" x14ac:dyDescent="0.25">
      <c r="A11664" s="56" t="s">
        <v>4564</v>
      </c>
      <c r="B11664" s="56" t="s">
        <v>5721</v>
      </c>
      <c r="C11664" s="56" t="s">
        <v>5795</v>
      </c>
      <c r="D11664" s="57" t="s">
        <v>5767</v>
      </c>
      <c r="E11664" s="72" t="s">
        <v>5763</v>
      </c>
      <c r="F11664" s="56" t="s">
        <v>5721</v>
      </c>
    </row>
    <row r="11665" spans="1:6" x14ac:dyDescent="0.25">
      <c r="A11665" s="56" t="s">
        <v>3248</v>
      </c>
      <c r="B11665" s="56" t="s">
        <v>5721</v>
      </c>
      <c r="C11665" s="56" t="s">
        <v>5795</v>
      </c>
      <c r="D11665" s="57" t="s">
        <v>5767</v>
      </c>
      <c r="E11665" s="72" t="s">
        <v>5763</v>
      </c>
      <c r="F11665" s="56" t="s">
        <v>5721</v>
      </c>
    </row>
    <row r="11666" spans="1:6" x14ac:dyDescent="0.25">
      <c r="A11666" s="56" t="s">
        <v>4164</v>
      </c>
      <c r="B11666" s="56" t="s">
        <v>5721</v>
      </c>
      <c r="C11666" s="56" t="s">
        <v>5795</v>
      </c>
      <c r="D11666" s="57" t="s">
        <v>5767</v>
      </c>
      <c r="E11666" s="72" t="s">
        <v>5763</v>
      </c>
      <c r="F11666" s="56" t="s">
        <v>5721</v>
      </c>
    </row>
    <row r="11667" spans="1:6" x14ac:dyDescent="0.25">
      <c r="A11667" s="56" t="s">
        <v>3720</v>
      </c>
      <c r="B11667" s="56" t="s">
        <v>5721</v>
      </c>
      <c r="C11667" s="56" t="s">
        <v>5795</v>
      </c>
      <c r="D11667" s="57" t="s">
        <v>5767</v>
      </c>
      <c r="E11667" s="72" t="s">
        <v>5763</v>
      </c>
      <c r="F11667" s="56" t="s">
        <v>5721</v>
      </c>
    </row>
    <row r="11668" spans="1:6" x14ac:dyDescent="0.25">
      <c r="A11668" s="56" t="s">
        <v>4937</v>
      </c>
      <c r="B11668" s="56" t="s">
        <v>5721</v>
      </c>
      <c r="C11668" s="56" t="s">
        <v>5795</v>
      </c>
      <c r="D11668" s="57" t="s">
        <v>5767</v>
      </c>
      <c r="E11668" s="72" t="s">
        <v>5763</v>
      </c>
      <c r="F11668" s="56" t="s">
        <v>5721</v>
      </c>
    </row>
    <row r="11669" spans="1:6" x14ac:dyDescent="0.25">
      <c r="A11669" s="56" t="s">
        <v>3936</v>
      </c>
      <c r="B11669" s="56" t="s">
        <v>5721</v>
      </c>
      <c r="C11669" s="56" t="s">
        <v>5795</v>
      </c>
      <c r="D11669" s="57" t="s">
        <v>5767</v>
      </c>
      <c r="E11669" s="72" t="s">
        <v>5763</v>
      </c>
      <c r="F11669" s="56" t="s">
        <v>5721</v>
      </c>
    </row>
    <row r="11670" spans="1:6" x14ac:dyDescent="0.25">
      <c r="A11670" s="56" t="s">
        <v>3550</v>
      </c>
      <c r="B11670" s="56" t="s">
        <v>5721</v>
      </c>
      <c r="C11670" s="56" t="s">
        <v>5795</v>
      </c>
      <c r="D11670" s="57" t="s">
        <v>5767</v>
      </c>
      <c r="E11670" s="72" t="s">
        <v>5763</v>
      </c>
      <c r="F11670" s="56" t="s">
        <v>5721</v>
      </c>
    </row>
    <row r="11671" spans="1:6" x14ac:dyDescent="0.25">
      <c r="A11671" s="56" t="s">
        <v>1208</v>
      </c>
      <c r="B11671" s="56" t="s">
        <v>5721</v>
      </c>
      <c r="C11671" s="56" t="s">
        <v>5795</v>
      </c>
      <c r="D11671" s="57" t="s">
        <v>5767</v>
      </c>
      <c r="E11671" s="72" t="s">
        <v>5763</v>
      </c>
      <c r="F11671" s="56" t="s">
        <v>5721</v>
      </c>
    </row>
    <row r="11672" spans="1:6" x14ac:dyDescent="0.25">
      <c r="A11672" s="56" t="s">
        <v>5624</v>
      </c>
      <c r="B11672" s="56" t="s">
        <v>5721</v>
      </c>
      <c r="C11672" s="56" t="s">
        <v>5795</v>
      </c>
      <c r="D11672" s="57" t="s">
        <v>5767</v>
      </c>
      <c r="E11672" s="72" t="s">
        <v>5763</v>
      </c>
      <c r="F11672" s="56" t="s">
        <v>5721</v>
      </c>
    </row>
    <row r="11673" spans="1:6" x14ac:dyDescent="0.25">
      <c r="A11673" s="56" t="s">
        <v>786</v>
      </c>
      <c r="B11673" s="56" t="s">
        <v>5721</v>
      </c>
      <c r="C11673" s="56" t="s">
        <v>5795</v>
      </c>
      <c r="D11673" s="57" t="s">
        <v>5767</v>
      </c>
      <c r="E11673" s="72" t="s">
        <v>5763</v>
      </c>
      <c r="F11673" s="56" t="s">
        <v>5721</v>
      </c>
    </row>
    <row r="11674" spans="1:6" x14ac:dyDescent="0.25">
      <c r="A11674" s="56" t="s">
        <v>4831</v>
      </c>
      <c r="B11674" s="56" t="s">
        <v>5721</v>
      </c>
      <c r="C11674" s="56" t="s">
        <v>5795</v>
      </c>
      <c r="D11674" s="57" t="s">
        <v>5767</v>
      </c>
      <c r="E11674" s="72" t="s">
        <v>5763</v>
      </c>
      <c r="F11674" s="56" t="s">
        <v>5721</v>
      </c>
    </row>
    <row r="11675" spans="1:6" x14ac:dyDescent="0.25">
      <c r="A11675" s="56" t="s">
        <v>4120</v>
      </c>
      <c r="B11675" s="56" t="s">
        <v>5721</v>
      </c>
      <c r="C11675" s="56" t="s">
        <v>5795</v>
      </c>
      <c r="D11675" s="57" t="s">
        <v>5767</v>
      </c>
      <c r="E11675" s="72" t="s">
        <v>5763</v>
      </c>
      <c r="F11675" s="56" t="s">
        <v>5721</v>
      </c>
    </row>
    <row r="11676" spans="1:6" x14ac:dyDescent="0.25">
      <c r="A11676" s="56" t="s">
        <v>1808</v>
      </c>
      <c r="B11676" s="56" t="s">
        <v>5721</v>
      </c>
      <c r="C11676" s="56" t="s">
        <v>5795</v>
      </c>
      <c r="D11676" s="57" t="s">
        <v>5767</v>
      </c>
      <c r="E11676" s="72" t="s">
        <v>5763</v>
      </c>
      <c r="F11676" s="56" t="s">
        <v>5721</v>
      </c>
    </row>
    <row r="11677" spans="1:6" x14ac:dyDescent="0.25">
      <c r="A11677" s="56" t="s">
        <v>1882</v>
      </c>
      <c r="B11677" s="56" t="s">
        <v>5721</v>
      </c>
      <c r="C11677" s="56" t="s">
        <v>5795</v>
      </c>
      <c r="D11677" s="57" t="s">
        <v>5767</v>
      </c>
      <c r="E11677" s="72" t="s">
        <v>5763</v>
      </c>
      <c r="F11677" s="56" t="s">
        <v>5721</v>
      </c>
    </row>
    <row r="11678" spans="1:6" x14ac:dyDescent="0.25">
      <c r="A11678" s="56" t="s">
        <v>5057</v>
      </c>
      <c r="B11678" s="56" t="s">
        <v>5721</v>
      </c>
      <c r="C11678" s="56" t="s">
        <v>5795</v>
      </c>
      <c r="D11678" s="57" t="s">
        <v>5767</v>
      </c>
      <c r="E11678" s="72" t="s">
        <v>5763</v>
      </c>
      <c r="F11678" s="56" t="s">
        <v>5721</v>
      </c>
    </row>
    <row r="11679" spans="1:6" x14ac:dyDescent="0.25">
      <c r="A11679" s="56" t="s">
        <v>3266</v>
      </c>
      <c r="B11679" s="56" t="s">
        <v>5721</v>
      </c>
      <c r="C11679" s="56" t="s">
        <v>5795</v>
      </c>
      <c r="D11679" s="57" t="s">
        <v>5767</v>
      </c>
      <c r="E11679" s="72" t="s">
        <v>5763</v>
      </c>
      <c r="F11679" s="56" t="s">
        <v>5721</v>
      </c>
    </row>
    <row r="11680" spans="1:6" x14ac:dyDescent="0.25">
      <c r="A11680" s="56" t="s">
        <v>1494</v>
      </c>
      <c r="B11680" s="56" t="s">
        <v>5721</v>
      </c>
      <c r="C11680" s="56" t="s">
        <v>5795</v>
      </c>
      <c r="D11680" s="57" t="s">
        <v>5767</v>
      </c>
      <c r="E11680" s="72" t="s">
        <v>5763</v>
      </c>
      <c r="F11680" s="56" t="s">
        <v>5721</v>
      </c>
    </row>
    <row r="11681" spans="1:6" x14ac:dyDescent="0.25">
      <c r="A11681" s="56" t="s">
        <v>4166</v>
      </c>
      <c r="B11681" s="56" t="s">
        <v>5721</v>
      </c>
      <c r="C11681" s="56" t="s">
        <v>5795</v>
      </c>
      <c r="D11681" s="57" t="s">
        <v>5767</v>
      </c>
      <c r="E11681" s="72" t="s">
        <v>5763</v>
      </c>
      <c r="F11681" s="56" t="s">
        <v>5721</v>
      </c>
    </row>
    <row r="11682" spans="1:6" x14ac:dyDescent="0.25">
      <c r="A11682" s="56" t="s">
        <v>3193</v>
      </c>
      <c r="B11682" s="56" t="s">
        <v>5721</v>
      </c>
      <c r="C11682" s="56" t="s">
        <v>5795</v>
      </c>
      <c r="D11682" s="57" t="s">
        <v>5767</v>
      </c>
      <c r="E11682" s="72" t="s">
        <v>5763</v>
      </c>
      <c r="F11682" s="56" t="s">
        <v>5721</v>
      </c>
    </row>
    <row r="11683" spans="1:6" x14ac:dyDescent="0.25">
      <c r="A11683" s="56" t="s">
        <v>1139</v>
      </c>
      <c r="B11683" s="56" t="s">
        <v>5721</v>
      </c>
      <c r="C11683" s="56" t="s">
        <v>5795</v>
      </c>
      <c r="D11683" s="57" t="s">
        <v>5767</v>
      </c>
      <c r="E11683" s="72" t="s">
        <v>5763</v>
      </c>
      <c r="F11683" s="56" t="s">
        <v>5721</v>
      </c>
    </row>
    <row r="11684" spans="1:6" x14ac:dyDescent="0.25">
      <c r="A11684" s="56" t="s">
        <v>5443</v>
      </c>
      <c r="B11684" s="56" t="s">
        <v>5721</v>
      </c>
      <c r="C11684" s="56" t="s">
        <v>5795</v>
      </c>
      <c r="D11684" s="57" t="s">
        <v>5767</v>
      </c>
      <c r="E11684" s="72" t="s">
        <v>5763</v>
      </c>
      <c r="F11684" s="56" t="s">
        <v>5721</v>
      </c>
    </row>
    <row r="11685" spans="1:6" x14ac:dyDescent="0.25">
      <c r="A11685" s="56" t="s">
        <v>4786</v>
      </c>
      <c r="B11685" s="56" t="s">
        <v>5721</v>
      </c>
      <c r="C11685" s="56" t="s">
        <v>5795</v>
      </c>
      <c r="D11685" s="57" t="s">
        <v>5767</v>
      </c>
      <c r="E11685" s="72" t="s">
        <v>5763</v>
      </c>
      <c r="F11685" s="56" t="s">
        <v>5721</v>
      </c>
    </row>
    <row r="11686" spans="1:6" x14ac:dyDescent="0.25">
      <c r="A11686" s="56" t="s">
        <v>3268</v>
      </c>
      <c r="B11686" s="56" t="s">
        <v>5721</v>
      </c>
      <c r="C11686" s="56" t="s">
        <v>5795</v>
      </c>
      <c r="D11686" s="57" t="s">
        <v>5767</v>
      </c>
      <c r="E11686" s="72" t="s">
        <v>5763</v>
      </c>
      <c r="F11686" s="56" t="s">
        <v>5721</v>
      </c>
    </row>
    <row r="11687" spans="1:6" x14ac:dyDescent="0.25">
      <c r="A11687" s="56" t="s">
        <v>3580</v>
      </c>
      <c r="B11687" s="56" t="s">
        <v>5721</v>
      </c>
      <c r="C11687" s="56" t="s">
        <v>5795</v>
      </c>
      <c r="D11687" s="57" t="s">
        <v>5767</v>
      </c>
      <c r="E11687" s="72" t="s">
        <v>5763</v>
      </c>
      <c r="F11687" s="56" t="s">
        <v>5721</v>
      </c>
    </row>
    <row r="11688" spans="1:6" x14ac:dyDescent="0.25">
      <c r="A11688" s="56" t="s">
        <v>3726</v>
      </c>
      <c r="B11688" s="56" t="s">
        <v>5721</v>
      </c>
      <c r="C11688" s="56" t="s">
        <v>5795</v>
      </c>
      <c r="D11688" s="57" t="s">
        <v>5767</v>
      </c>
      <c r="E11688" s="72" t="s">
        <v>5763</v>
      </c>
      <c r="F11688" s="56" t="s">
        <v>5721</v>
      </c>
    </row>
    <row r="11689" spans="1:6" x14ac:dyDescent="0.25">
      <c r="A11689" s="56" t="s">
        <v>153</v>
      </c>
      <c r="B11689" s="56" t="s">
        <v>5721</v>
      </c>
      <c r="C11689" s="56" t="s">
        <v>5795</v>
      </c>
      <c r="D11689" s="57" t="s">
        <v>5767</v>
      </c>
      <c r="E11689" s="72" t="s">
        <v>5763</v>
      </c>
      <c r="F11689" s="56" t="s">
        <v>5721</v>
      </c>
    </row>
    <row r="11690" spans="1:6" x14ac:dyDescent="0.25">
      <c r="A11690" s="56" t="s">
        <v>2938</v>
      </c>
      <c r="B11690" s="56" t="s">
        <v>5721</v>
      </c>
      <c r="C11690" s="56" t="s">
        <v>5795</v>
      </c>
      <c r="D11690" s="57" t="s">
        <v>5767</v>
      </c>
      <c r="E11690" s="72" t="s">
        <v>5763</v>
      </c>
      <c r="F11690" s="56" t="s">
        <v>5721</v>
      </c>
    </row>
    <row r="11691" spans="1:6" x14ac:dyDescent="0.25">
      <c r="A11691" s="56" t="s">
        <v>5098</v>
      </c>
      <c r="B11691" s="56" t="s">
        <v>5721</v>
      </c>
      <c r="C11691" s="56" t="s">
        <v>5795</v>
      </c>
      <c r="D11691" s="57" t="s">
        <v>5767</v>
      </c>
      <c r="E11691" s="72" t="s">
        <v>5763</v>
      </c>
      <c r="F11691" s="56" t="s">
        <v>5721</v>
      </c>
    </row>
    <row r="11692" spans="1:6" x14ac:dyDescent="0.25">
      <c r="A11692" s="56" t="s">
        <v>3915</v>
      </c>
      <c r="B11692" s="56" t="s">
        <v>5721</v>
      </c>
      <c r="C11692" s="56" t="s">
        <v>5795</v>
      </c>
      <c r="D11692" s="57" t="s">
        <v>5767</v>
      </c>
      <c r="E11692" s="72" t="s">
        <v>5763</v>
      </c>
      <c r="F11692" s="56" t="s">
        <v>5721</v>
      </c>
    </row>
    <row r="11693" spans="1:6" x14ac:dyDescent="0.25">
      <c r="A11693" s="56" t="s">
        <v>3916</v>
      </c>
      <c r="B11693" s="56" t="s">
        <v>5721</v>
      </c>
      <c r="C11693" s="56" t="s">
        <v>5795</v>
      </c>
      <c r="D11693" s="57" t="s">
        <v>5767</v>
      </c>
      <c r="E11693" s="72" t="s">
        <v>5763</v>
      </c>
      <c r="F11693" s="56" t="s">
        <v>5721</v>
      </c>
    </row>
    <row r="11694" spans="1:6" x14ac:dyDescent="0.25">
      <c r="A11694" s="56" t="s">
        <v>3165</v>
      </c>
      <c r="B11694" s="56" t="s">
        <v>5721</v>
      </c>
      <c r="C11694" s="56" t="s">
        <v>5795</v>
      </c>
      <c r="D11694" s="57" t="s">
        <v>5767</v>
      </c>
      <c r="E11694" s="72" t="s">
        <v>5763</v>
      </c>
      <c r="F11694" s="56" t="s">
        <v>5721</v>
      </c>
    </row>
    <row r="11695" spans="1:6" x14ac:dyDescent="0.25">
      <c r="A11695" s="56" t="s">
        <v>4202</v>
      </c>
      <c r="B11695" s="56" t="s">
        <v>5721</v>
      </c>
      <c r="C11695" s="56" t="s">
        <v>5795</v>
      </c>
      <c r="D11695" s="57" t="s">
        <v>5767</v>
      </c>
      <c r="E11695" s="72" t="s">
        <v>5763</v>
      </c>
      <c r="F11695" s="56" t="s">
        <v>5721</v>
      </c>
    </row>
    <row r="11696" spans="1:6" x14ac:dyDescent="0.25">
      <c r="A11696" s="56" t="s">
        <v>4187</v>
      </c>
      <c r="B11696" s="56" t="s">
        <v>5721</v>
      </c>
      <c r="C11696" s="56" t="s">
        <v>5795</v>
      </c>
      <c r="D11696" s="57" t="s">
        <v>5767</v>
      </c>
      <c r="E11696" s="72" t="s">
        <v>5763</v>
      </c>
      <c r="F11696" s="56" t="s">
        <v>5721</v>
      </c>
    </row>
    <row r="11697" spans="1:6" x14ac:dyDescent="0.25">
      <c r="A11697" s="56" t="s">
        <v>4965</v>
      </c>
      <c r="B11697" s="56" t="s">
        <v>5721</v>
      </c>
      <c r="C11697" s="56" t="s">
        <v>5795</v>
      </c>
      <c r="D11697" s="57" t="s">
        <v>5767</v>
      </c>
      <c r="E11697" s="72" t="s">
        <v>5763</v>
      </c>
      <c r="F11697" s="56" t="s">
        <v>5721</v>
      </c>
    </row>
    <row r="11698" spans="1:6" x14ac:dyDescent="0.25">
      <c r="A11698" s="56" t="s">
        <v>4361</v>
      </c>
      <c r="B11698" s="56" t="s">
        <v>2178</v>
      </c>
      <c r="C11698" s="56" t="s">
        <v>5783</v>
      </c>
      <c r="D11698" s="57" t="s">
        <v>5767</v>
      </c>
      <c r="E11698" s="72" t="s">
        <v>5763</v>
      </c>
      <c r="F11698" s="56" t="s">
        <v>2178</v>
      </c>
    </row>
    <row r="11699" spans="1:6" x14ac:dyDescent="0.25">
      <c r="A11699" s="56" t="s">
        <v>5301</v>
      </c>
      <c r="B11699" s="56" t="s">
        <v>2178</v>
      </c>
      <c r="C11699" s="56" t="s">
        <v>5783</v>
      </c>
      <c r="D11699" s="57" t="s">
        <v>5767</v>
      </c>
      <c r="E11699" s="72" t="s">
        <v>5763</v>
      </c>
      <c r="F11699" s="56" t="s">
        <v>2178</v>
      </c>
    </row>
    <row r="11700" spans="1:6" x14ac:dyDescent="0.25">
      <c r="A11700" s="56" t="s">
        <v>4317</v>
      </c>
      <c r="B11700" s="56" t="s">
        <v>2178</v>
      </c>
      <c r="C11700" s="56" t="s">
        <v>5783</v>
      </c>
      <c r="D11700" s="57" t="s">
        <v>5767</v>
      </c>
      <c r="E11700" s="72" t="s">
        <v>5763</v>
      </c>
      <c r="F11700" s="56" t="s">
        <v>2178</v>
      </c>
    </row>
    <row r="11701" spans="1:6" x14ac:dyDescent="0.25">
      <c r="A11701" s="56" t="s">
        <v>4722</v>
      </c>
      <c r="B11701" s="56" t="s">
        <v>2178</v>
      </c>
      <c r="C11701" s="56" t="s">
        <v>5783</v>
      </c>
      <c r="D11701" s="57" t="s">
        <v>5767</v>
      </c>
      <c r="E11701" s="72" t="s">
        <v>5763</v>
      </c>
      <c r="F11701" s="56" t="s">
        <v>2178</v>
      </c>
    </row>
    <row r="11702" spans="1:6" x14ac:dyDescent="0.25">
      <c r="A11702" s="56" t="s">
        <v>4362</v>
      </c>
      <c r="B11702" s="56" t="s">
        <v>2178</v>
      </c>
      <c r="C11702" s="56" t="s">
        <v>5783</v>
      </c>
      <c r="D11702" s="57" t="s">
        <v>5767</v>
      </c>
      <c r="E11702" s="72" t="s">
        <v>5763</v>
      </c>
      <c r="F11702" s="56" t="s">
        <v>2178</v>
      </c>
    </row>
    <row r="11703" spans="1:6" x14ac:dyDescent="0.25">
      <c r="A11703" s="56" t="s">
        <v>171</v>
      </c>
      <c r="B11703" s="56" t="s">
        <v>2178</v>
      </c>
      <c r="C11703" s="56" t="s">
        <v>5783</v>
      </c>
      <c r="D11703" s="57" t="s">
        <v>5767</v>
      </c>
      <c r="E11703" s="72" t="s">
        <v>5763</v>
      </c>
      <c r="F11703" s="56" t="s">
        <v>2178</v>
      </c>
    </row>
    <row r="11704" spans="1:6" x14ac:dyDescent="0.25">
      <c r="A11704" s="56" t="s">
        <v>209</v>
      </c>
      <c r="B11704" s="56" t="s">
        <v>2178</v>
      </c>
      <c r="C11704" s="56" t="s">
        <v>5783</v>
      </c>
      <c r="D11704" s="57" t="s">
        <v>5767</v>
      </c>
      <c r="E11704" s="72" t="s">
        <v>5763</v>
      </c>
      <c r="F11704" s="56" t="s">
        <v>2178</v>
      </c>
    </row>
    <row r="11705" spans="1:6" x14ac:dyDescent="0.25">
      <c r="A11705" s="56" t="s">
        <v>352</v>
      </c>
      <c r="B11705" s="56" t="s">
        <v>2178</v>
      </c>
      <c r="C11705" s="56" t="s">
        <v>5783</v>
      </c>
      <c r="D11705" s="57" t="s">
        <v>5767</v>
      </c>
      <c r="E11705" s="72" t="s">
        <v>5763</v>
      </c>
      <c r="F11705" s="56" t="s">
        <v>2178</v>
      </c>
    </row>
    <row r="11706" spans="1:6" x14ac:dyDescent="0.25">
      <c r="A11706" s="56" t="s">
        <v>2787</v>
      </c>
      <c r="B11706" s="56" t="s">
        <v>2178</v>
      </c>
      <c r="C11706" s="56" t="s">
        <v>5783</v>
      </c>
      <c r="D11706" s="57" t="s">
        <v>5767</v>
      </c>
      <c r="E11706" s="72" t="s">
        <v>5763</v>
      </c>
      <c r="F11706" s="56" t="s">
        <v>2178</v>
      </c>
    </row>
    <row r="11707" spans="1:6" x14ac:dyDescent="0.25">
      <c r="A11707" s="56" t="s">
        <v>212</v>
      </c>
      <c r="B11707" s="56" t="s">
        <v>2178</v>
      </c>
      <c r="C11707" s="56" t="s">
        <v>5783</v>
      </c>
      <c r="D11707" s="57" t="s">
        <v>5767</v>
      </c>
      <c r="E11707" s="72" t="s">
        <v>5763</v>
      </c>
      <c r="F11707" s="56" t="s">
        <v>2178</v>
      </c>
    </row>
    <row r="11708" spans="1:6" x14ac:dyDescent="0.25">
      <c r="A11708" s="56" t="s">
        <v>604</v>
      </c>
      <c r="B11708" s="56" t="s">
        <v>2178</v>
      </c>
      <c r="C11708" s="56" t="s">
        <v>5783</v>
      </c>
      <c r="D11708" s="57" t="s">
        <v>5767</v>
      </c>
      <c r="E11708" s="72" t="s">
        <v>5763</v>
      </c>
      <c r="F11708" s="56" t="s">
        <v>2178</v>
      </c>
    </row>
    <row r="11709" spans="1:6" x14ac:dyDescent="0.25">
      <c r="A11709" s="56" t="s">
        <v>5296</v>
      </c>
      <c r="B11709" s="56" t="s">
        <v>2178</v>
      </c>
      <c r="C11709" s="56" t="s">
        <v>5783</v>
      </c>
      <c r="D11709" s="57" t="s">
        <v>5767</v>
      </c>
      <c r="E11709" s="72" t="s">
        <v>5763</v>
      </c>
      <c r="F11709" s="56" t="s">
        <v>2178</v>
      </c>
    </row>
    <row r="11710" spans="1:6" x14ac:dyDescent="0.25">
      <c r="A11710" s="56" t="s">
        <v>429</v>
      </c>
      <c r="B11710" s="56" t="s">
        <v>2178</v>
      </c>
      <c r="C11710" s="56" t="s">
        <v>5783</v>
      </c>
      <c r="D11710" s="57" t="s">
        <v>5767</v>
      </c>
      <c r="E11710" s="72" t="s">
        <v>5763</v>
      </c>
      <c r="F11710" s="56" t="s">
        <v>2178</v>
      </c>
    </row>
    <row r="11711" spans="1:6" x14ac:dyDescent="0.25">
      <c r="A11711" s="56" t="s">
        <v>3570</v>
      </c>
      <c r="B11711" s="56" t="s">
        <v>2178</v>
      </c>
      <c r="C11711" s="56" t="s">
        <v>5783</v>
      </c>
      <c r="D11711" s="57" t="s">
        <v>5767</v>
      </c>
      <c r="E11711" s="72" t="s">
        <v>5763</v>
      </c>
      <c r="F11711" s="56" t="s">
        <v>2178</v>
      </c>
    </row>
    <row r="11712" spans="1:6" x14ac:dyDescent="0.25">
      <c r="A11712" s="56" t="s">
        <v>4479</v>
      </c>
      <c r="B11712" s="56" t="s">
        <v>2178</v>
      </c>
      <c r="C11712" s="56" t="s">
        <v>5783</v>
      </c>
      <c r="D11712" s="57" t="s">
        <v>5767</v>
      </c>
      <c r="E11712" s="72" t="s">
        <v>5763</v>
      </c>
      <c r="F11712" s="56" t="s">
        <v>2178</v>
      </c>
    </row>
    <row r="11713" spans="1:6" x14ac:dyDescent="0.25">
      <c r="A11713" s="56" t="s">
        <v>637</v>
      </c>
      <c r="B11713" s="56" t="s">
        <v>2178</v>
      </c>
      <c r="C11713" s="56" t="s">
        <v>5783</v>
      </c>
      <c r="D11713" s="57" t="s">
        <v>5767</v>
      </c>
      <c r="E11713" s="72" t="s">
        <v>5763</v>
      </c>
      <c r="F11713" s="56" t="s">
        <v>2178</v>
      </c>
    </row>
    <row r="11714" spans="1:6" x14ac:dyDescent="0.25">
      <c r="A11714" s="56" t="s">
        <v>579</v>
      </c>
      <c r="B11714" s="56" t="s">
        <v>2178</v>
      </c>
      <c r="C11714" s="56" t="s">
        <v>5783</v>
      </c>
      <c r="D11714" s="57" t="s">
        <v>5767</v>
      </c>
      <c r="E11714" s="72" t="s">
        <v>5763</v>
      </c>
      <c r="F11714" s="56" t="s">
        <v>2178</v>
      </c>
    </row>
    <row r="11715" spans="1:6" x14ac:dyDescent="0.25">
      <c r="A11715" s="56" t="s">
        <v>4430</v>
      </c>
      <c r="B11715" s="56" t="s">
        <v>2178</v>
      </c>
      <c r="C11715" s="56" t="s">
        <v>5783</v>
      </c>
      <c r="D11715" s="57" t="s">
        <v>5767</v>
      </c>
      <c r="E11715" s="72" t="s">
        <v>5763</v>
      </c>
      <c r="F11715" s="56" t="s">
        <v>2178</v>
      </c>
    </row>
    <row r="11716" spans="1:6" x14ac:dyDescent="0.25">
      <c r="A11716" s="56" t="s">
        <v>580</v>
      </c>
      <c r="B11716" s="56" t="s">
        <v>2178</v>
      </c>
      <c r="C11716" s="56" t="s">
        <v>5783</v>
      </c>
      <c r="D11716" s="57" t="s">
        <v>5767</v>
      </c>
      <c r="E11716" s="72" t="s">
        <v>5763</v>
      </c>
      <c r="F11716" s="56" t="s">
        <v>2178</v>
      </c>
    </row>
    <row r="11717" spans="1:6" x14ac:dyDescent="0.25">
      <c r="A11717" s="56" t="s">
        <v>5228</v>
      </c>
      <c r="B11717" s="56" t="s">
        <v>2178</v>
      </c>
      <c r="C11717" s="56" t="s">
        <v>5783</v>
      </c>
      <c r="D11717" s="57" t="s">
        <v>5767</v>
      </c>
      <c r="E11717" s="72" t="s">
        <v>5763</v>
      </c>
      <c r="F11717" s="56" t="s">
        <v>2178</v>
      </c>
    </row>
    <row r="11718" spans="1:6" x14ac:dyDescent="0.25">
      <c r="A11718" s="56" t="s">
        <v>291</v>
      </c>
      <c r="B11718" s="56" t="s">
        <v>2178</v>
      </c>
      <c r="C11718" s="56" t="s">
        <v>5783</v>
      </c>
      <c r="D11718" s="57" t="s">
        <v>5767</v>
      </c>
      <c r="E11718" s="72" t="s">
        <v>5763</v>
      </c>
      <c r="F11718" s="56" t="s">
        <v>2178</v>
      </c>
    </row>
    <row r="11719" spans="1:6" x14ac:dyDescent="0.25">
      <c r="A11719" s="56" t="s">
        <v>5289</v>
      </c>
      <c r="B11719" s="56" t="s">
        <v>2178</v>
      </c>
      <c r="C11719" s="56" t="s">
        <v>5783</v>
      </c>
      <c r="D11719" s="57" t="s">
        <v>5767</v>
      </c>
      <c r="E11719" s="72" t="s">
        <v>5763</v>
      </c>
      <c r="F11719" s="56" t="s">
        <v>2178</v>
      </c>
    </row>
    <row r="11720" spans="1:6" x14ac:dyDescent="0.25">
      <c r="A11720" s="56" t="s">
        <v>292</v>
      </c>
      <c r="B11720" s="56" t="s">
        <v>2178</v>
      </c>
      <c r="C11720" s="56" t="s">
        <v>5783</v>
      </c>
      <c r="D11720" s="57" t="s">
        <v>5767</v>
      </c>
      <c r="E11720" s="72" t="s">
        <v>5763</v>
      </c>
      <c r="F11720" s="56" t="s">
        <v>2178</v>
      </c>
    </row>
    <row r="11721" spans="1:6" x14ac:dyDescent="0.25">
      <c r="A11721" s="56" t="s">
        <v>4323</v>
      </c>
      <c r="B11721" s="56" t="s">
        <v>2178</v>
      </c>
      <c r="C11721" s="56" t="s">
        <v>5783</v>
      </c>
      <c r="D11721" s="57" t="s">
        <v>5767</v>
      </c>
      <c r="E11721" s="72" t="s">
        <v>5763</v>
      </c>
      <c r="F11721" s="56" t="s">
        <v>2178</v>
      </c>
    </row>
    <row r="11722" spans="1:6" x14ac:dyDescent="0.25">
      <c r="A11722" s="56" t="s">
        <v>3273</v>
      </c>
      <c r="B11722" s="56" t="s">
        <v>2178</v>
      </c>
      <c r="C11722" s="56" t="s">
        <v>5783</v>
      </c>
      <c r="D11722" s="57" t="s">
        <v>5767</v>
      </c>
      <c r="E11722" s="72" t="s">
        <v>5763</v>
      </c>
      <c r="F11722" s="56" t="s">
        <v>2178</v>
      </c>
    </row>
    <row r="11723" spans="1:6" x14ac:dyDescent="0.25">
      <c r="A11723" s="56" t="s">
        <v>437</v>
      </c>
      <c r="B11723" s="56" t="s">
        <v>2178</v>
      </c>
      <c r="C11723" s="56" t="s">
        <v>5783</v>
      </c>
      <c r="D11723" s="57" t="s">
        <v>5767</v>
      </c>
      <c r="E11723" s="72" t="s">
        <v>5763</v>
      </c>
      <c r="F11723" s="56" t="s">
        <v>2178</v>
      </c>
    </row>
    <row r="11724" spans="1:6" x14ac:dyDescent="0.25">
      <c r="A11724" s="56" t="s">
        <v>4724</v>
      </c>
      <c r="B11724" s="56" t="s">
        <v>2178</v>
      </c>
      <c r="C11724" s="56" t="s">
        <v>5783</v>
      </c>
      <c r="D11724" s="57" t="s">
        <v>5767</v>
      </c>
      <c r="E11724" s="72" t="s">
        <v>5763</v>
      </c>
      <c r="F11724" s="56" t="s">
        <v>2178</v>
      </c>
    </row>
    <row r="11725" spans="1:6" x14ac:dyDescent="0.25">
      <c r="A11725" s="56" t="s">
        <v>4261</v>
      </c>
      <c r="B11725" s="56" t="s">
        <v>2178</v>
      </c>
      <c r="C11725" s="56" t="s">
        <v>5783</v>
      </c>
      <c r="D11725" s="57" t="s">
        <v>5767</v>
      </c>
      <c r="E11725" s="72" t="s">
        <v>5763</v>
      </c>
      <c r="F11725" s="56" t="s">
        <v>2178</v>
      </c>
    </row>
    <row r="11726" spans="1:6" x14ac:dyDescent="0.25">
      <c r="A11726" s="56" t="s">
        <v>5211</v>
      </c>
      <c r="B11726" s="56" t="s">
        <v>2178</v>
      </c>
      <c r="C11726" s="56" t="s">
        <v>5783</v>
      </c>
      <c r="D11726" s="57" t="s">
        <v>5767</v>
      </c>
      <c r="E11726" s="72" t="s">
        <v>5763</v>
      </c>
      <c r="F11726" s="56" t="s">
        <v>2178</v>
      </c>
    </row>
    <row r="11727" spans="1:6" x14ac:dyDescent="0.25">
      <c r="A11727" s="56" t="s">
        <v>4351</v>
      </c>
      <c r="B11727" s="56" t="s">
        <v>2178</v>
      </c>
      <c r="C11727" s="56" t="s">
        <v>5783</v>
      </c>
      <c r="D11727" s="57" t="s">
        <v>5767</v>
      </c>
      <c r="E11727" s="72" t="s">
        <v>5763</v>
      </c>
      <c r="F11727" s="56" t="s">
        <v>2178</v>
      </c>
    </row>
    <row r="11728" spans="1:6" x14ac:dyDescent="0.25">
      <c r="A11728" s="56" t="s">
        <v>465</v>
      </c>
      <c r="B11728" s="56" t="s">
        <v>2178</v>
      </c>
      <c r="C11728" s="56" t="s">
        <v>5783</v>
      </c>
      <c r="D11728" s="57" t="s">
        <v>5767</v>
      </c>
      <c r="E11728" s="72" t="s">
        <v>5763</v>
      </c>
      <c r="F11728" s="56" t="s">
        <v>2178</v>
      </c>
    </row>
    <row r="11729" spans="1:6" x14ac:dyDescent="0.25">
      <c r="A11729" s="56" t="s">
        <v>4917</v>
      </c>
      <c r="B11729" s="56" t="s">
        <v>2178</v>
      </c>
      <c r="C11729" s="56" t="s">
        <v>5783</v>
      </c>
      <c r="D11729" s="57" t="s">
        <v>5767</v>
      </c>
      <c r="E11729" s="72" t="s">
        <v>5763</v>
      </c>
      <c r="F11729" s="56" t="s">
        <v>2178</v>
      </c>
    </row>
    <row r="11730" spans="1:6" x14ac:dyDescent="0.25">
      <c r="A11730" s="56" t="s">
        <v>4461</v>
      </c>
      <c r="B11730" s="56" t="s">
        <v>2178</v>
      </c>
      <c r="C11730" s="56" t="s">
        <v>5783</v>
      </c>
      <c r="D11730" s="57" t="s">
        <v>5767</v>
      </c>
      <c r="E11730" s="72" t="s">
        <v>5763</v>
      </c>
      <c r="F11730" s="56" t="s">
        <v>2178</v>
      </c>
    </row>
    <row r="11731" spans="1:6" x14ac:dyDescent="0.25">
      <c r="A11731" s="56" t="s">
        <v>4763</v>
      </c>
      <c r="B11731" s="56" t="s">
        <v>2178</v>
      </c>
      <c r="C11731" s="56" t="s">
        <v>5783</v>
      </c>
      <c r="D11731" s="57" t="s">
        <v>5767</v>
      </c>
      <c r="E11731" s="72" t="s">
        <v>5763</v>
      </c>
      <c r="F11731" s="56" t="s">
        <v>2178</v>
      </c>
    </row>
    <row r="11732" spans="1:6" x14ac:dyDescent="0.25">
      <c r="A11732" s="56" t="s">
        <v>4575</v>
      </c>
      <c r="B11732" s="56" t="s">
        <v>2178</v>
      </c>
      <c r="C11732" s="56" t="s">
        <v>5783</v>
      </c>
      <c r="D11732" s="57" t="s">
        <v>5767</v>
      </c>
      <c r="E11732" s="72" t="s">
        <v>5763</v>
      </c>
      <c r="F11732" s="56" t="s">
        <v>2178</v>
      </c>
    </row>
    <row r="11733" spans="1:6" x14ac:dyDescent="0.25">
      <c r="A11733" s="56" t="s">
        <v>440</v>
      </c>
      <c r="B11733" s="56" t="s">
        <v>2178</v>
      </c>
      <c r="C11733" s="56" t="s">
        <v>5783</v>
      </c>
      <c r="D11733" s="57" t="s">
        <v>5767</v>
      </c>
      <c r="E11733" s="72" t="s">
        <v>5763</v>
      </c>
      <c r="F11733" s="56" t="s">
        <v>2178</v>
      </c>
    </row>
    <row r="11734" spans="1:6" x14ac:dyDescent="0.25">
      <c r="A11734" s="56" t="s">
        <v>994</v>
      </c>
      <c r="B11734" s="56" t="s">
        <v>2178</v>
      </c>
      <c r="C11734" s="56" t="s">
        <v>5783</v>
      </c>
      <c r="D11734" s="57" t="s">
        <v>5767</v>
      </c>
      <c r="E11734" s="72" t="s">
        <v>5763</v>
      </c>
      <c r="F11734" s="56" t="s">
        <v>2178</v>
      </c>
    </row>
    <row r="11735" spans="1:6" x14ac:dyDescent="0.25">
      <c r="A11735" s="56" t="s">
        <v>5219</v>
      </c>
      <c r="B11735" s="56" t="s">
        <v>2178</v>
      </c>
      <c r="C11735" s="56" t="s">
        <v>5783</v>
      </c>
      <c r="D11735" s="57" t="s">
        <v>5767</v>
      </c>
      <c r="E11735" s="72" t="s">
        <v>5763</v>
      </c>
      <c r="F11735" s="56" t="s">
        <v>2178</v>
      </c>
    </row>
    <row r="11736" spans="1:6" x14ac:dyDescent="0.25">
      <c r="A11736" s="56" t="s">
        <v>4354</v>
      </c>
      <c r="B11736" s="56" t="s">
        <v>2178</v>
      </c>
      <c r="C11736" s="56" t="s">
        <v>5783</v>
      </c>
      <c r="D11736" s="57" t="s">
        <v>5767</v>
      </c>
      <c r="E11736" s="72" t="s">
        <v>5763</v>
      </c>
      <c r="F11736" s="56" t="s">
        <v>2178</v>
      </c>
    </row>
    <row r="11737" spans="1:6" x14ac:dyDescent="0.25">
      <c r="A11737" s="56" t="s">
        <v>262</v>
      </c>
      <c r="B11737" s="56" t="s">
        <v>2178</v>
      </c>
      <c r="C11737" s="56" t="s">
        <v>5783</v>
      </c>
      <c r="D11737" s="57" t="s">
        <v>5767</v>
      </c>
      <c r="E11737" s="72" t="s">
        <v>5763</v>
      </c>
      <c r="F11737" s="56" t="s">
        <v>2178</v>
      </c>
    </row>
    <row r="11738" spans="1:6" x14ac:dyDescent="0.25">
      <c r="A11738" s="56" t="s">
        <v>5212</v>
      </c>
      <c r="B11738" s="56" t="s">
        <v>2178</v>
      </c>
      <c r="C11738" s="56" t="s">
        <v>5783</v>
      </c>
      <c r="D11738" s="57" t="s">
        <v>5767</v>
      </c>
      <c r="E11738" s="72" t="s">
        <v>5763</v>
      </c>
      <c r="F11738" s="56" t="s">
        <v>2178</v>
      </c>
    </row>
    <row r="11739" spans="1:6" x14ac:dyDescent="0.25">
      <c r="A11739" s="56" t="s">
        <v>469</v>
      </c>
      <c r="B11739" s="56" t="s">
        <v>2178</v>
      </c>
      <c r="C11739" s="56" t="s">
        <v>5783</v>
      </c>
      <c r="D11739" s="57" t="s">
        <v>5767</v>
      </c>
      <c r="E11739" s="72" t="s">
        <v>5763</v>
      </c>
      <c r="F11739" s="56" t="s">
        <v>2178</v>
      </c>
    </row>
    <row r="11740" spans="1:6" x14ac:dyDescent="0.25">
      <c r="A11740" s="56" t="s">
        <v>3162</v>
      </c>
      <c r="B11740" s="56" t="s">
        <v>2178</v>
      </c>
      <c r="C11740" s="56" t="s">
        <v>5783</v>
      </c>
      <c r="D11740" s="57" t="s">
        <v>5767</v>
      </c>
      <c r="E11740" s="72" t="s">
        <v>5763</v>
      </c>
      <c r="F11740" s="56" t="s">
        <v>2178</v>
      </c>
    </row>
    <row r="11741" spans="1:6" x14ac:dyDescent="0.25">
      <c r="A11741" s="56" t="s">
        <v>232</v>
      </c>
      <c r="B11741" s="56" t="s">
        <v>2178</v>
      </c>
      <c r="C11741" s="56" t="s">
        <v>5783</v>
      </c>
      <c r="D11741" s="57" t="s">
        <v>5767</v>
      </c>
      <c r="E11741" s="72" t="s">
        <v>5763</v>
      </c>
      <c r="F11741" s="56" t="s">
        <v>2178</v>
      </c>
    </row>
    <row r="11742" spans="1:6" x14ac:dyDescent="0.25">
      <c r="A11742" s="56" t="s">
        <v>589</v>
      </c>
      <c r="B11742" s="56" t="s">
        <v>2178</v>
      </c>
      <c r="C11742" s="56" t="s">
        <v>5783</v>
      </c>
      <c r="D11742" s="57" t="s">
        <v>5767</v>
      </c>
      <c r="E11742" s="72" t="s">
        <v>5763</v>
      </c>
      <c r="F11742" s="56" t="s">
        <v>2178</v>
      </c>
    </row>
    <row r="11743" spans="1:6" x14ac:dyDescent="0.25">
      <c r="A11743" s="56" t="s">
        <v>236</v>
      </c>
      <c r="B11743" s="56" t="s">
        <v>2178</v>
      </c>
      <c r="C11743" s="56" t="s">
        <v>5783</v>
      </c>
      <c r="D11743" s="57" t="s">
        <v>5767</v>
      </c>
      <c r="E11743" s="72" t="s">
        <v>5763</v>
      </c>
      <c r="F11743" s="56" t="s">
        <v>2178</v>
      </c>
    </row>
    <row r="11744" spans="1:6" x14ac:dyDescent="0.25">
      <c r="A11744" s="56" t="s">
        <v>1266</v>
      </c>
      <c r="B11744" s="56" t="s">
        <v>2178</v>
      </c>
      <c r="C11744" s="56" t="s">
        <v>5783</v>
      </c>
      <c r="D11744" s="57" t="s">
        <v>5767</v>
      </c>
      <c r="E11744" s="72" t="s">
        <v>5763</v>
      </c>
      <c r="F11744" s="56" t="s">
        <v>2178</v>
      </c>
    </row>
    <row r="11745" spans="1:6" x14ac:dyDescent="0.25">
      <c r="A11745" s="56" t="s">
        <v>5196</v>
      </c>
      <c r="B11745" s="56" t="s">
        <v>2178</v>
      </c>
      <c r="C11745" s="56" t="s">
        <v>5783</v>
      </c>
      <c r="D11745" s="57" t="s">
        <v>5767</v>
      </c>
      <c r="E11745" s="72" t="s">
        <v>5763</v>
      </c>
      <c r="F11745" s="56" t="s">
        <v>2178</v>
      </c>
    </row>
    <row r="11746" spans="1:6" x14ac:dyDescent="0.25">
      <c r="A11746" s="56" t="s">
        <v>1118</v>
      </c>
      <c r="B11746" s="56" t="s">
        <v>2178</v>
      </c>
      <c r="C11746" s="56" t="s">
        <v>5783</v>
      </c>
      <c r="D11746" s="57" t="s">
        <v>5767</v>
      </c>
      <c r="E11746" s="72" t="s">
        <v>5763</v>
      </c>
      <c r="F11746" s="56" t="s">
        <v>2178</v>
      </c>
    </row>
    <row r="11747" spans="1:6" x14ac:dyDescent="0.25">
      <c r="A11747" s="56" t="s">
        <v>4357</v>
      </c>
      <c r="B11747" s="56" t="s">
        <v>2178</v>
      </c>
      <c r="C11747" s="56" t="s">
        <v>5783</v>
      </c>
      <c r="D11747" s="57" t="s">
        <v>5767</v>
      </c>
      <c r="E11747" s="72" t="s">
        <v>5763</v>
      </c>
      <c r="F11747" s="56" t="s">
        <v>2178</v>
      </c>
    </row>
    <row r="11748" spans="1:6" x14ac:dyDescent="0.25">
      <c r="A11748" s="56" t="s">
        <v>270</v>
      </c>
      <c r="B11748" s="56" t="s">
        <v>2178</v>
      </c>
      <c r="C11748" s="56" t="s">
        <v>5783</v>
      </c>
      <c r="D11748" s="57" t="s">
        <v>5767</v>
      </c>
      <c r="E11748" s="72" t="s">
        <v>5763</v>
      </c>
      <c r="F11748" s="56" t="s">
        <v>2178</v>
      </c>
    </row>
    <row r="11749" spans="1:6" x14ac:dyDescent="0.25">
      <c r="A11749" s="56" t="s">
        <v>4921</v>
      </c>
      <c r="B11749" s="56" t="s">
        <v>2178</v>
      </c>
      <c r="C11749" s="56" t="s">
        <v>5783</v>
      </c>
      <c r="D11749" s="57" t="s">
        <v>5767</v>
      </c>
      <c r="E11749" s="72" t="s">
        <v>5763</v>
      </c>
      <c r="F11749" s="56" t="s">
        <v>2178</v>
      </c>
    </row>
    <row r="11750" spans="1:6" x14ac:dyDescent="0.25">
      <c r="A11750" s="56" t="s">
        <v>5328</v>
      </c>
      <c r="B11750" s="56" t="s">
        <v>2178</v>
      </c>
      <c r="C11750" s="56" t="s">
        <v>5783</v>
      </c>
      <c r="D11750" s="57" t="s">
        <v>5767</v>
      </c>
      <c r="E11750" s="72" t="s">
        <v>5763</v>
      </c>
      <c r="F11750" s="56" t="s">
        <v>2178</v>
      </c>
    </row>
    <row r="11751" spans="1:6" x14ac:dyDescent="0.25">
      <c r="A11751" s="56" t="s">
        <v>412</v>
      </c>
      <c r="B11751" s="56" t="s">
        <v>2178</v>
      </c>
      <c r="C11751" s="56" t="s">
        <v>5783</v>
      </c>
      <c r="D11751" s="57" t="s">
        <v>5767</v>
      </c>
      <c r="E11751" s="72" t="s">
        <v>5763</v>
      </c>
      <c r="F11751" s="56" t="s">
        <v>2178</v>
      </c>
    </row>
    <row r="11752" spans="1:6" x14ac:dyDescent="0.25">
      <c r="A11752" s="56" t="s">
        <v>4264</v>
      </c>
      <c r="B11752" s="56" t="s">
        <v>2178</v>
      </c>
      <c r="C11752" s="56" t="s">
        <v>5783</v>
      </c>
      <c r="D11752" s="57" t="s">
        <v>5767</v>
      </c>
      <c r="E11752" s="72" t="s">
        <v>5763</v>
      </c>
      <c r="F11752" s="56" t="s">
        <v>2178</v>
      </c>
    </row>
    <row r="11753" spans="1:6" x14ac:dyDescent="0.25">
      <c r="A11753" s="56" t="s">
        <v>5197</v>
      </c>
      <c r="B11753" s="56" t="s">
        <v>2178</v>
      </c>
      <c r="C11753" s="56" t="s">
        <v>5783</v>
      </c>
      <c r="D11753" s="57" t="s">
        <v>5767</v>
      </c>
      <c r="E11753" s="72" t="s">
        <v>5763</v>
      </c>
      <c r="F11753" s="56" t="s">
        <v>2178</v>
      </c>
    </row>
    <row r="11754" spans="1:6" x14ac:dyDescent="0.25">
      <c r="A11754" s="56" t="s">
        <v>4538</v>
      </c>
      <c r="B11754" s="56" t="s">
        <v>2178</v>
      </c>
      <c r="C11754" s="56" t="s">
        <v>5783</v>
      </c>
      <c r="D11754" s="57" t="s">
        <v>5767</v>
      </c>
      <c r="E11754" s="72" t="s">
        <v>5763</v>
      </c>
      <c r="F11754" s="56" t="s">
        <v>2178</v>
      </c>
    </row>
    <row r="11755" spans="1:6" x14ac:dyDescent="0.25">
      <c r="A11755" s="56" t="s">
        <v>4293</v>
      </c>
      <c r="B11755" s="56" t="s">
        <v>2178</v>
      </c>
      <c r="C11755" s="56" t="s">
        <v>5783</v>
      </c>
      <c r="D11755" s="57" t="s">
        <v>5767</v>
      </c>
      <c r="E11755" s="72" t="s">
        <v>5763</v>
      </c>
      <c r="F11755" s="56" t="s">
        <v>2178</v>
      </c>
    </row>
    <row r="11756" spans="1:6" x14ac:dyDescent="0.25">
      <c r="A11756" s="56" t="s">
        <v>480</v>
      </c>
      <c r="B11756" s="56" t="s">
        <v>2178</v>
      </c>
      <c r="C11756" s="56" t="s">
        <v>5783</v>
      </c>
      <c r="D11756" s="57" t="s">
        <v>5767</v>
      </c>
      <c r="E11756" s="72" t="s">
        <v>5763</v>
      </c>
      <c r="F11756" s="56" t="s">
        <v>2178</v>
      </c>
    </row>
    <row r="11757" spans="1:6" x14ac:dyDescent="0.25">
      <c r="A11757" s="56" t="s">
        <v>5232</v>
      </c>
      <c r="B11757" s="56" t="s">
        <v>2178</v>
      </c>
      <c r="C11757" s="56" t="s">
        <v>5783</v>
      </c>
      <c r="D11757" s="57" t="s">
        <v>5767</v>
      </c>
      <c r="E11757" s="72" t="s">
        <v>5763</v>
      </c>
      <c r="F11757" s="56" t="s">
        <v>2178</v>
      </c>
    </row>
    <row r="11758" spans="1:6" x14ac:dyDescent="0.25">
      <c r="A11758" s="56" t="s">
        <v>485</v>
      </c>
      <c r="B11758" s="56" t="s">
        <v>2178</v>
      </c>
      <c r="C11758" s="56" t="s">
        <v>5783</v>
      </c>
      <c r="D11758" s="57" t="s">
        <v>5767</v>
      </c>
      <c r="E11758" s="72" t="s">
        <v>5763</v>
      </c>
      <c r="F11758" s="56" t="s">
        <v>2178</v>
      </c>
    </row>
    <row r="11759" spans="1:6" x14ac:dyDescent="0.25">
      <c r="A11759" s="56" t="s">
        <v>4494</v>
      </c>
      <c r="B11759" s="56" t="s">
        <v>2178</v>
      </c>
      <c r="C11759" s="56" t="s">
        <v>5783</v>
      </c>
      <c r="D11759" s="57" t="s">
        <v>5767</v>
      </c>
      <c r="E11759" s="72" t="s">
        <v>5763</v>
      </c>
      <c r="F11759" s="56" t="s">
        <v>2178</v>
      </c>
    </row>
    <row r="11760" spans="1:6" x14ac:dyDescent="0.25">
      <c r="A11760" s="56" t="s">
        <v>4923</v>
      </c>
      <c r="B11760" s="56" t="s">
        <v>2178</v>
      </c>
      <c r="C11760" s="56" t="s">
        <v>5783</v>
      </c>
      <c r="D11760" s="57" t="s">
        <v>5767</v>
      </c>
      <c r="E11760" s="72" t="s">
        <v>5763</v>
      </c>
      <c r="F11760" s="56" t="s">
        <v>2178</v>
      </c>
    </row>
    <row r="11761" spans="1:6" x14ac:dyDescent="0.25">
      <c r="A11761" s="56" t="s">
        <v>570</v>
      </c>
      <c r="B11761" s="56" t="s">
        <v>2178</v>
      </c>
      <c r="C11761" s="56" t="s">
        <v>5783</v>
      </c>
      <c r="D11761" s="57" t="s">
        <v>5767</v>
      </c>
      <c r="E11761" s="72" t="s">
        <v>5763</v>
      </c>
      <c r="F11761" s="56" t="s">
        <v>2178</v>
      </c>
    </row>
    <row r="11762" spans="1:6" x14ac:dyDescent="0.25">
      <c r="A11762" s="56" t="s">
        <v>4465</v>
      </c>
      <c r="B11762" s="56" t="s">
        <v>2178</v>
      </c>
      <c r="C11762" s="56" t="s">
        <v>5783</v>
      </c>
      <c r="D11762" s="57" t="s">
        <v>5767</v>
      </c>
      <c r="E11762" s="72" t="s">
        <v>5763</v>
      </c>
      <c r="F11762" s="56" t="s">
        <v>2178</v>
      </c>
    </row>
    <row r="11763" spans="1:6" x14ac:dyDescent="0.25">
      <c r="A11763" s="56" t="s">
        <v>4697</v>
      </c>
      <c r="B11763" s="56" t="s">
        <v>2178</v>
      </c>
      <c r="C11763" s="56" t="s">
        <v>5783</v>
      </c>
      <c r="D11763" s="57" t="s">
        <v>5767</v>
      </c>
      <c r="E11763" s="72" t="s">
        <v>5763</v>
      </c>
      <c r="F11763" s="56" t="s">
        <v>2178</v>
      </c>
    </row>
    <row r="11764" spans="1:6" x14ac:dyDescent="0.25">
      <c r="A11764" s="56" t="s">
        <v>3557</v>
      </c>
      <c r="B11764" s="56" t="s">
        <v>2178</v>
      </c>
      <c r="C11764" s="56" t="s">
        <v>5783</v>
      </c>
      <c r="D11764" s="57" t="s">
        <v>5767</v>
      </c>
      <c r="E11764" s="72" t="s">
        <v>5763</v>
      </c>
      <c r="F11764" s="56" t="s">
        <v>2178</v>
      </c>
    </row>
    <row r="11765" spans="1:6" x14ac:dyDescent="0.25">
      <c r="A11765" s="56" t="s">
        <v>4467</v>
      </c>
      <c r="B11765" s="56" t="s">
        <v>2178</v>
      </c>
      <c r="C11765" s="56" t="s">
        <v>5783</v>
      </c>
      <c r="D11765" s="57" t="s">
        <v>5767</v>
      </c>
      <c r="E11765" s="72" t="s">
        <v>5763</v>
      </c>
      <c r="F11765" s="56" t="s">
        <v>2178</v>
      </c>
    </row>
    <row r="11766" spans="1:6" x14ac:dyDescent="0.25">
      <c r="A11766" s="56" t="s">
        <v>596</v>
      </c>
      <c r="B11766" s="56" t="s">
        <v>5722</v>
      </c>
      <c r="C11766" s="56" t="s">
        <v>5789</v>
      </c>
      <c r="D11766" s="57" t="s">
        <v>5767</v>
      </c>
      <c r="E11766" s="72" t="s">
        <v>5763</v>
      </c>
      <c r="F11766" s="56" t="s">
        <v>5722</v>
      </c>
    </row>
    <row r="11767" spans="1:6" x14ac:dyDescent="0.25">
      <c r="A11767" s="56" t="s">
        <v>395</v>
      </c>
      <c r="B11767" s="56" t="s">
        <v>5722</v>
      </c>
      <c r="C11767" s="56" t="s">
        <v>5789</v>
      </c>
      <c r="D11767" s="57" t="s">
        <v>5767</v>
      </c>
      <c r="E11767" s="72" t="s">
        <v>5763</v>
      </c>
      <c r="F11767" s="56" t="s">
        <v>5722</v>
      </c>
    </row>
    <row r="11768" spans="1:6" x14ac:dyDescent="0.25">
      <c r="A11768" s="56" t="s">
        <v>3903</v>
      </c>
      <c r="B11768" s="56" t="s">
        <v>5722</v>
      </c>
      <c r="C11768" s="56" t="s">
        <v>5789</v>
      </c>
      <c r="D11768" s="57" t="s">
        <v>5767</v>
      </c>
      <c r="E11768" s="72" t="s">
        <v>5763</v>
      </c>
      <c r="F11768" s="56" t="s">
        <v>5722</v>
      </c>
    </row>
    <row r="11769" spans="1:6" x14ac:dyDescent="0.25">
      <c r="A11769" s="56" t="s">
        <v>282</v>
      </c>
      <c r="B11769" s="56" t="s">
        <v>5722</v>
      </c>
      <c r="C11769" s="56" t="s">
        <v>5789</v>
      </c>
      <c r="D11769" s="57" t="s">
        <v>5767</v>
      </c>
      <c r="E11769" s="72" t="s">
        <v>5763</v>
      </c>
      <c r="F11769" s="56" t="s">
        <v>5722</v>
      </c>
    </row>
    <row r="11770" spans="1:6" x14ac:dyDescent="0.25">
      <c r="A11770" s="56" t="s">
        <v>4708</v>
      </c>
      <c r="B11770" s="56" t="s">
        <v>5722</v>
      </c>
      <c r="C11770" s="56" t="s">
        <v>5789</v>
      </c>
      <c r="D11770" s="57" t="s">
        <v>5767</v>
      </c>
      <c r="E11770" s="72" t="s">
        <v>5763</v>
      </c>
      <c r="F11770" s="56" t="s">
        <v>5722</v>
      </c>
    </row>
    <row r="11771" spans="1:6" x14ac:dyDescent="0.25">
      <c r="A11771" s="56" t="s">
        <v>283</v>
      </c>
      <c r="B11771" s="56" t="s">
        <v>5722</v>
      </c>
      <c r="C11771" s="56" t="s">
        <v>5789</v>
      </c>
      <c r="D11771" s="57" t="s">
        <v>5767</v>
      </c>
      <c r="E11771" s="72" t="s">
        <v>5763</v>
      </c>
      <c r="F11771" s="56" t="s">
        <v>5722</v>
      </c>
    </row>
    <row r="11772" spans="1:6" x14ac:dyDescent="0.25">
      <c r="A11772" s="56" t="s">
        <v>4318</v>
      </c>
      <c r="B11772" s="56" t="s">
        <v>5722</v>
      </c>
      <c r="C11772" s="56" t="s">
        <v>5789</v>
      </c>
      <c r="D11772" s="57" t="s">
        <v>5767</v>
      </c>
      <c r="E11772" s="72" t="s">
        <v>5763</v>
      </c>
      <c r="F11772" s="56" t="s">
        <v>5722</v>
      </c>
    </row>
    <row r="11773" spans="1:6" x14ac:dyDescent="0.25">
      <c r="A11773" s="56" t="s">
        <v>2912</v>
      </c>
      <c r="B11773" s="56" t="s">
        <v>5722</v>
      </c>
      <c r="C11773" s="56" t="s">
        <v>5789</v>
      </c>
      <c r="D11773" s="57" t="s">
        <v>5767</v>
      </c>
      <c r="E11773" s="72" t="s">
        <v>5763</v>
      </c>
      <c r="F11773" s="56" t="s">
        <v>5722</v>
      </c>
    </row>
    <row r="11774" spans="1:6" x14ac:dyDescent="0.25">
      <c r="A11774" s="56" t="s">
        <v>602</v>
      </c>
      <c r="B11774" s="56" t="s">
        <v>5722</v>
      </c>
      <c r="C11774" s="56" t="s">
        <v>5789</v>
      </c>
      <c r="D11774" s="57" t="s">
        <v>5767</v>
      </c>
      <c r="E11774" s="72" t="s">
        <v>5763</v>
      </c>
      <c r="F11774" s="56" t="s">
        <v>5722</v>
      </c>
    </row>
    <row r="11775" spans="1:6" x14ac:dyDescent="0.25">
      <c r="A11775" s="56" t="s">
        <v>3569</v>
      </c>
      <c r="B11775" s="56" t="s">
        <v>5722</v>
      </c>
      <c r="C11775" s="56" t="s">
        <v>5789</v>
      </c>
      <c r="D11775" s="57" t="s">
        <v>5767</v>
      </c>
      <c r="E11775" s="72" t="s">
        <v>5763</v>
      </c>
      <c r="F11775" s="56" t="s">
        <v>5722</v>
      </c>
    </row>
    <row r="11776" spans="1:6" x14ac:dyDescent="0.25">
      <c r="A11776" s="56" t="s">
        <v>4530</v>
      </c>
      <c r="B11776" s="56" t="s">
        <v>5722</v>
      </c>
      <c r="C11776" s="56" t="s">
        <v>5789</v>
      </c>
      <c r="D11776" s="57" t="s">
        <v>5767</v>
      </c>
      <c r="E11776" s="72" t="s">
        <v>5763</v>
      </c>
      <c r="F11776" s="56" t="s">
        <v>5722</v>
      </c>
    </row>
    <row r="11777" spans="1:6" x14ac:dyDescent="0.25">
      <c r="A11777" s="56" t="s">
        <v>358</v>
      </c>
      <c r="B11777" s="56" t="s">
        <v>5722</v>
      </c>
      <c r="C11777" s="56" t="s">
        <v>5789</v>
      </c>
      <c r="D11777" s="57" t="s">
        <v>5767</v>
      </c>
      <c r="E11777" s="72" t="s">
        <v>5763</v>
      </c>
      <c r="F11777" s="56" t="s">
        <v>5722</v>
      </c>
    </row>
    <row r="11778" spans="1:6" x14ac:dyDescent="0.25">
      <c r="A11778" s="56" t="s">
        <v>4930</v>
      </c>
      <c r="B11778" s="56" t="s">
        <v>5722</v>
      </c>
      <c r="C11778" s="56" t="s">
        <v>5789</v>
      </c>
      <c r="D11778" s="57" t="s">
        <v>5767</v>
      </c>
      <c r="E11778" s="72" t="s">
        <v>5763</v>
      </c>
      <c r="F11778" s="56" t="s">
        <v>5722</v>
      </c>
    </row>
    <row r="11779" spans="1:6" x14ac:dyDescent="0.25">
      <c r="A11779" s="56" t="s">
        <v>323</v>
      </c>
      <c r="B11779" s="56" t="s">
        <v>5722</v>
      </c>
      <c r="C11779" s="56" t="s">
        <v>5789</v>
      </c>
      <c r="D11779" s="57" t="s">
        <v>5767</v>
      </c>
      <c r="E11779" s="72" t="s">
        <v>5763</v>
      </c>
      <c r="F11779" s="56" t="s">
        <v>5722</v>
      </c>
    </row>
    <row r="11780" spans="1:6" x14ac:dyDescent="0.25">
      <c r="A11780" s="56" t="s">
        <v>4426</v>
      </c>
      <c r="B11780" s="56" t="s">
        <v>5722</v>
      </c>
      <c r="C11780" s="56" t="s">
        <v>5789</v>
      </c>
      <c r="D11780" s="57" t="s">
        <v>5767</v>
      </c>
      <c r="E11780" s="72" t="s">
        <v>5763</v>
      </c>
      <c r="F11780" s="56" t="s">
        <v>5722</v>
      </c>
    </row>
    <row r="11781" spans="1:6" x14ac:dyDescent="0.25">
      <c r="A11781" s="56" t="s">
        <v>360</v>
      </c>
      <c r="B11781" s="56" t="s">
        <v>5722</v>
      </c>
      <c r="C11781" s="56" t="s">
        <v>5789</v>
      </c>
      <c r="D11781" s="57" t="s">
        <v>5767</v>
      </c>
      <c r="E11781" s="72" t="s">
        <v>5763</v>
      </c>
      <c r="F11781" s="56" t="s">
        <v>5722</v>
      </c>
    </row>
    <row r="11782" spans="1:6" x14ac:dyDescent="0.25">
      <c r="A11782" s="56" t="s">
        <v>3783</v>
      </c>
      <c r="B11782" s="56" t="s">
        <v>5722</v>
      </c>
      <c r="C11782" s="56" t="s">
        <v>5789</v>
      </c>
      <c r="D11782" s="57" t="s">
        <v>5767</v>
      </c>
      <c r="E11782" s="72" t="s">
        <v>5763</v>
      </c>
      <c r="F11782" s="56" t="s">
        <v>5722</v>
      </c>
    </row>
    <row r="11783" spans="1:6" x14ac:dyDescent="0.25">
      <c r="A11783" s="56" t="s">
        <v>5209</v>
      </c>
      <c r="B11783" s="56" t="s">
        <v>5722</v>
      </c>
      <c r="C11783" s="56" t="s">
        <v>5789</v>
      </c>
      <c r="D11783" s="57" t="s">
        <v>5767</v>
      </c>
      <c r="E11783" s="72" t="s">
        <v>5763</v>
      </c>
      <c r="F11783" s="56" t="s">
        <v>5722</v>
      </c>
    </row>
    <row r="11784" spans="1:6" x14ac:dyDescent="0.25">
      <c r="A11784" s="56" t="s">
        <v>4733</v>
      </c>
      <c r="B11784" s="56" t="s">
        <v>5722</v>
      </c>
      <c r="C11784" s="56" t="s">
        <v>5789</v>
      </c>
      <c r="D11784" s="57" t="s">
        <v>5767</v>
      </c>
      <c r="E11784" s="72" t="s">
        <v>5763</v>
      </c>
      <c r="F11784" s="56" t="s">
        <v>5722</v>
      </c>
    </row>
    <row r="11785" spans="1:6" x14ac:dyDescent="0.25">
      <c r="A11785" s="56" t="s">
        <v>326</v>
      </c>
      <c r="B11785" s="56" t="s">
        <v>5722</v>
      </c>
      <c r="C11785" s="56" t="s">
        <v>5789</v>
      </c>
      <c r="D11785" s="57" t="s">
        <v>5767</v>
      </c>
      <c r="E11785" s="72" t="s">
        <v>5763</v>
      </c>
      <c r="F11785" s="56" t="s">
        <v>5722</v>
      </c>
    </row>
    <row r="11786" spans="1:6" x14ac:dyDescent="0.25">
      <c r="A11786" s="56" t="s">
        <v>610</v>
      </c>
      <c r="B11786" s="56" t="s">
        <v>5722</v>
      </c>
      <c r="C11786" s="56" t="s">
        <v>5789</v>
      </c>
      <c r="D11786" s="57" t="s">
        <v>5767</v>
      </c>
      <c r="E11786" s="72" t="s">
        <v>5763</v>
      </c>
      <c r="F11786" s="56" t="s">
        <v>5722</v>
      </c>
    </row>
    <row r="11787" spans="1:6" x14ac:dyDescent="0.25">
      <c r="A11787" s="56" t="s">
        <v>667</v>
      </c>
      <c r="B11787" s="56" t="s">
        <v>5722</v>
      </c>
      <c r="C11787" s="56" t="s">
        <v>5789</v>
      </c>
      <c r="D11787" s="57" t="s">
        <v>5767</v>
      </c>
      <c r="E11787" s="72" t="s">
        <v>5763</v>
      </c>
      <c r="F11787" s="56" t="s">
        <v>5722</v>
      </c>
    </row>
    <row r="11788" spans="1:6" x14ac:dyDescent="0.25">
      <c r="A11788" s="56" t="s">
        <v>402</v>
      </c>
      <c r="B11788" s="56" t="s">
        <v>5722</v>
      </c>
      <c r="C11788" s="56" t="s">
        <v>5789</v>
      </c>
      <c r="D11788" s="57" t="s">
        <v>5767</v>
      </c>
      <c r="E11788" s="72" t="s">
        <v>5763</v>
      </c>
      <c r="F11788" s="56" t="s">
        <v>5722</v>
      </c>
    </row>
    <row r="11789" spans="1:6" x14ac:dyDescent="0.25">
      <c r="A11789" s="56" t="s">
        <v>5217</v>
      </c>
      <c r="B11789" s="56" t="s">
        <v>5722</v>
      </c>
      <c r="C11789" s="56" t="s">
        <v>5789</v>
      </c>
      <c r="D11789" s="57" t="s">
        <v>5767</v>
      </c>
      <c r="E11789" s="72" t="s">
        <v>5763</v>
      </c>
      <c r="F11789" s="56" t="s">
        <v>5722</v>
      </c>
    </row>
    <row r="11790" spans="1:6" x14ac:dyDescent="0.25">
      <c r="A11790" s="56" t="s">
        <v>4309</v>
      </c>
      <c r="B11790" s="56" t="s">
        <v>5722</v>
      </c>
      <c r="C11790" s="56" t="s">
        <v>5789</v>
      </c>
      <c r="D11790" s="57" t="s">
        <v>5767</v>
      </c>
      <c r="E11790" s="72" t="s">
        <v>5763</v>
      </c>
      <c r="F11790" s="56" t="s">
        <v>5722</v>
      </c>
    </row>
    <row r="11791" spans="1:6" x14ac:dyDescent="0.25">
      <c r="A11791" s="56" t="s">
        <v>640</v>
      </c>
      <c r="B11791" s="56" t="s">
        <v>5722</v>
      </c>
      <c r="C11791" s="56" t="s">
        <v>5789</v>
      </c>
      <c r="D11791" s="57" t="s">
        <v>5767</v>
      </c>
      <c r="E11791" s="72" t="s">
        <v>5763</v>
      </c>
      <c r="F11791" s="56" t="s">
        <v>5722</v>
      </c>
    </row>
    <row r="11792" spans="1:6" x14ac:dyDescent="0.25">
      <c r="A11792" s="56" t="s">
        <v>4662</v>
      </c>
      <c r="B11792" s="56" t="s">
        <v>5722</v>
      </c>
      <c r="C11792" s="56" t="s">
        <v>5789</v>
      </c>
      <c r="D11792" s="57" t="s">
        <v>5767</v>
      </c>
      <c r="E11792" s="72" t="s">
        <v>5763</v>
      </c>
      <c r="F11792" s="56" t="s">
        <v>5722</v>
      </c>
    </row>
    <row r="11793" spans="1:6" x14ac:dyDescent="0.25">
      <c r="A11793" s="56" t="s">
        <v>612</v>
      </c>
      <c r="B11793" s="56" t="s">
        <v>5722</v>
      </c>
      <c r="C11793" s="56" t="s">
        <v>5789</v>
      </c>
      <c r="D11793" s="57" t="s">
        <v>5767</v>
      </c>
      <c r="E11793" s="72" t="s">
        <v>5763</v>
      </c>
      <c r="F11793" s="56" t="s">
        <v>5722</v>
      </c>
    </row>
    <row r="11794" spans="1:6" x14ac:dyDescent="0.25">
      <c r="A11794" s="56" t="s">
        <v>582</v>
      </c>
      <c r="B11794" s="56" t="s">
        <v>5722</v>
      </c>
      <c r="C11794" s="56" t="s">
        <v>5789</v>
      </c>
      <c r="D11794" s="57" t="s">
        <v>5767</v>
      </c>
      <c r="E11794" s="72" t="s">
        <v>5763</v>
      </c>
      <c r="F11794" s="56" t="s">
        <v>5722</v>
      </c>
    </row>
    <row r="11795" spans="1:6" x14ac:dyDescent="0.25">
      <c r="A11795" s="56" t="s">
        <v>3881</v>
      </c>
      <c r="B11795" s="56" t="s">
        <v>5722</v>
      </c>
      <c r="C11795" s="56" t="s">
        <v>5789</v>
      </c>
      <c r="D11795" s="57" t="s">
        <v>5767</v>
      </c>
      <c r="E11795" s="72" t="s">
        <v>5763</v>
      </c>
      <c r="F11795" s="56" t="s">
        <v>5722</v>
      </c>
    </row>
    <row r="11796" spans="1:6" x14ac:dyDescent="0.25">
      <c r="A11796" s="56" t="s">
        <v>3882</v>
      </c>
      <c r="B11796" s="56" t="s">
        <v>5722</v>
      </c>
      <c r="C11796" s="56" t="s">
        <v>5789</v>
      </c>
      <c r="D11796" s="57" t="s">
        <v>5767</v>
      </c>
      <c r="E11796" s="72" t="s">
        <v>5763</v>
      </c>
      <c r="F11796" s="56" t="s">
        <v>5722</v>
      </c>
    </row>
    <row r="11797" spans="1:6" x14ac:dyDescent="0.25">
      <c r="A11797" s="56" t="s">
        <v>4573</v>
      </c>
      <c r="B11797" s="56" t="s">
        <v>5722</v>
      </c>
      <c r="C11797" s="56" t="s">
        <v>5789</v>
      </c>
      <c r="D11797" s="57" t="s">
        <v>5767</v>
      </c>
      <c r="E11797" s="72" t="s">
        <v>5763</v>
      </c>
      <c r="F11797" s="56" t="s">
        <v>5722</v>
      </c>
    </row>
    <row r="11798" spans="1:6" x14ac:dyDescent="0.25">
      <c r="A11798" s="56" t="s">
        <v>333</v>
      </c>
      <c r="B11798" s="56" t="s">
        <v>5722</v>
      </c>
      <c r="C11798" s="56" t="s">
        <v>5789</v>
      </c>
      <c r="D11798" s="57" t="s">
        <v>5767</v>
      </c>
      <c r="E11798" s="72" t="s">
        <v>5763</v>
      </c>
      <c r="F11798" s="56" t="s">
        <v>5722</v>
      </c>
    </row>
    <row r="11799" spans="1:6" x14ac:dyDescent="0.25">
      <c r="A11799" s="56" t="s">
        <v>4717</v>
      </c>
      <c r="B11799" s="56" t="s">
        <v>5722</v>
      </c>
      <c r="C11799" s="56" t="s">
        <v>5789</v>
      </c>
      <c r="D11799" s="57" t="s">
        <v>5767</v>
      </c>
      <c r="E11799" s="72" t="s">
        <v>5763</v>
      </c>
      <c r="F11799" s="56" t="s">
        <v>5722</v>
      </c>
    </row>
    <row r="11800" spans="1:6" x14ac:dyDescent="0.25">
      <c r="A11800" s="56" t="s">
        <v>617</v>
      </c>
      <c r="B11800" s="56" t="s">
        <v>5722</v>
      </c>
      <c r="C11800" s="56" t="s">
        <v>5789</v>
      </c>
      <c r="D11800" s="57" t="s">
        <v>5767</v>
      </c>
      <c r="E11800" s="72" t="s">
        <v>5763</v>
      </c>
      <c r="F11800" s="56" t="s">
        <v>5722</v>
      </c>
    </row>
    <row r="11801" spans="1:6" x14ac:dyDescent="0.25">
      <c r="A11801" s="56" t="s">
        <v>4451</v>
      </c>
      <c r="B11801" s="56" t="s">
        <v>5722</v>
      </c>
      <c r="C11801" s="56" t="s">
        <v>5789</v>
      </c>
      <c r="D11801" s="57" t="s">
        <v>5767</v>
      </c>
      <c r="E11801" s="72" t="s">
        <v>5763</v>
      </c>
      <c r="F11801" s="56" t="s">
        <v>5722</v>
      </c>
    </row>
    <row r="11802" spans="1:6" x14ac:dyDescent="0.25">
      <c r="A11802" s="56" t="s">
        <v>3959</v>
      </c>
      <c r="B11802" s="56" t="s">
        <v>5722</v>
      </c>
      <c r="C11802" s="56" t="s">
        <v>5789</v>
      </c>
      <c r="D11802" s="57" t="s">
        <v>5767</v>
      </c>
      <c r="E11802" s="72" t="s">
        <v>5763</v>
      </c>
      <c r="F11802" s="56" t="s">
        <v>5722</v>
      </c>
    </row>
    <row r="11803" spans="1:6" x14ac:dyDescent="0.25">
      <c r="A11803" s="56" t="s">
        <v>4325</v>
      </c>
      <c r="B11803" s="56" t="s">
        <v>5722</v>
      </c>
      <c r="C11803" s="56" t="s">
        <v>5789</v>
      </c>
      <c r="D11803" s="57" t="s">
        <v>5767</v>
      </c>
      <c r="E11803" s="72" t="s">
        <v>5763</v>
      </c>
      <c r="F11803" s="56" t="s">
        <v>5722</v>
      </c>
    </row>
    <row r="11804" spans="1:6" x14ac:dyDescent="0.25">
      <c r="A11804" s="56" t="s">
        <v>4515</v>
      </c>
      <c r="B11804" s="56" t="s">
        <v>5722</v>
      </c>
      <c r="C11804" s="56" t="s">
        <v>5789</v>
      </c>
      <c r="D11804" s="57" t="s">
        <v>5767</v>
      </c>
      <c r="E11804" s="72" t="s">
        <v>5763</v>
      </c>
      <c r="F11804" s="56" t="s">
        <v>5722</v>
      </c>
    </row>
    <row r="11805" spans="1:6" x14ac:dyDescent="0.25">
      <c r="A11805" s="56" t="s">
        <v>471</v>
      </c>
      <c r="B11805" s="56" t="s">
        <v>5722</v>
      </c>
      <c r="C11805" s="56" t="s">
        <v>5789</v>
      </c>
      <c r="D11805" s="57" t="s">
        <v>5767</v>
      </c>
      <c r="E11805" s="72" t="s">
        <v>5763</v>
      </c>
      <c r="F11805" s="56" t="s">
        <v>5722</v>
      </c>
    </row>
    <row r="11806" spans="1:6" x14ac:dyDescent="0.25">
      <c r="A11806" s="56" t="s">
        <v>408</v>
      </c>
      <c r="B11806" s="56" t="s">
        <v>5722</v>
      </c>
      <c r="C11806" s="56" t="s">
        <v>5789</v>
      </c>
      <c r="D11806" s="57" t="s">
        <v>5767</v>
      </c>
      <c r="E11806" s="72" t="s">
        <v>5763</v>
      </c>
      <c r="F11806" s="56" t="s">
        <v>5722</v>
      </c>
    </row>
    <row r="11807" spans="1:6" x14ac:dyDescent="0.25">
      <c r="A11807" s="56" t="s">
        <v>4577</v>
      </c>
      <c r="B11807" s="56" t="s">
        <v>5722</v>
      </c>
      <c r="C11807" s="56" t="s">
        <v>5789</v>
      </c>
      <c r="D11807" s="57" t="s">
        <v>5767</v>
      </c>
      <c r="E11807" s="72" t="s">
        <v>5763</v>
      </c>
      <c r="F11807" s="56" t="s">
        <v>5722</v>
      </c>
    </row>
    <row r="11808" spans="1:6" x14ac:dyDescent="0.25">
      <c r="A11808" s="56" t="s">
        <v>619</v>
      </c>
      <c r="B11808" s="56" t="s">
        <v>5722</v>
      </c>
      <c r="C11808" s="56" t="s">
        <v>5789</v>
      </c>
      <c r="D11808" s="57" t="s">
        <v>5767</v>
      </c>
      <c r="E11808" s="72" t="s">
        <v>5763</v>
      </c>
      <c r="F11808" s="56" t="s">
        <v>5722</v>
      </c>
    </row>
    <row r="11809" spans="1:6" x14ac:dyDescent="0.25">
      <c r="A11809" s="56" t="s">
        <v>5327</v>
      </c>
      <c r="B11809" s="56" t="s">
        <v>5722</v>
      </c>
      <c r="C11809" s="56" t="s">
        <v>5789</v>
      </c>
      <c r="D11809" s="57" t="s">
        <v>5767</v>
      </c>
      <c r="E11809" s="72" t="s">
        <v>5763</v>
      </c>
      <c r="F11809" s="56" t="s">
        <v>5722</v>
      </c>
    </row>
    <row r="11810" spans="1:6" x14ac:dyDescent="0.25">
      <c r="A11810" s="56" t="s">
        <v>4040</v>
      </c>
      <c r="B11810" s="56" t="s">
        <v>5722</v>
      </c>
      <c r="C11810" s="56" t="s">
        <v>5789</v>
      </c>
      <c r="D11810" s="57" t="s">
        <v>5767</v>
      </c>
      <c r="E11810" s="72" t="s">
        <v>5763</v>
      </c>
      <c r="F11810" s="56" t="s">
        <v>5722</v>
      </c>
    </row>
    <row r="11811" spans="1:6" x14ac:dyDescent="0.25">
      <c r="A11811" s="56" t="s">
        <v>4558</v>
      </c>
      <c r="B11811" s="56" t="s">
        <v>5722</v>
      </c>
      <c r="C11811" s="56" t="s">
        <v>5789</v>
      </c>
      <c r="D11811" s="57" t="s">
        <v>5767</v>
      </c>
      <c r="E11811" s="72" t="s">
        <v>5763</v>
      </c>
      <c r="F11811" s="56" t="s">
        <v>5722</v>
      </c>
    </row>
    <row r="11812" spans="1:6" x14ac:dyDescent="0.25">
      <c r="A11812" s="56" t="s">
        <v>680</v>
      </c>
      <c r="B11812" s="56" t="s">
        <v>5722</v>
      </c>
      <c r="C11812" s="56" t="s">
        <v>5789</v>
      </c>
      <c r="D11812" s="57" t="s">
        <v>5767</v>
      </c>
      <c r="E11812" s="72" t="s">
        <v>5763</v>
      </c>
      <c r="F11812" s="56" t="s">
        <v>5722</v>
      </c>
    </row>
    <row r="11813" spans="1:6" x14ac:dyDescent="0.25">
      <c r="A11813" s="56" t="s">
        <v>445</v>
      </c>
      <c r="B11813" s="56" t="s">
        <v>5722</v>
      </c>
      <c r="C11813" s="56" t="s">
        <v>5789</v>
      </c>
      <c r="D11813" s="57" t="s">
        <v>5767</v>
      </c>
      <c r="E11813" s="72" t="s">
        <v>5763</v>
      </c>
      <c r="F11813" s="56" t="s">
        <v>5722</v>
      </c>
    </row>
    <row r="11814" spans="1:6" x14ac:dyDescent="0.25">
      <c r="A11814" s="56" t="s">
        <v>269</v>
      </c>
      <c r="B11814" s="56" t="s">
        <v>5722</v>
      </c>
      <c r="C11814" s="56" t="s">
        <v>5789</v>
      </c>
      <c r="D11814" s="57" t="s">
        <v>5767</v>
      </c>
      <c r="E11814" s="72" t="s">
        <v>5763</v>
      </c>
      <c r="F11814" s="56" t="s">
        <v>5722</v>
      </c>
    </row>
    <row r="11815" spans="1:6" x14ac:dyDescent="0.25">
      <c r="A11815" s="56" t="s">
        <v>622</v>
      </c>
      <c r="B11815" s="56" t="s">
        <v>5722</v>
      </c>
      <c r="C11815" s="56" t="s">
        <v>5789</v>
      </c>
      <c r="D11815" s="57" t="s">
        <v>5767</v>
      </c>
      <c r="E11815" s="72" t="s">
        <v>5763</v>
      </c>
      <c r="F11815" s="56" t="s">
        <v>5722</v>
      </c>
    </row>
    <row r="11816" spans="1:6" x14ac:dyDescent="0.25">
      <c r="A11816" s="56" t="s">
        <v>4475</v>
      </c>
      <c r="B11816" s="56" t="s">
        <v>5722</v>
      </c>
      <c r="C11816" s="56" t="s">
        <v>5789</v>
      </c>
      <c r="D11816" s="57" t="s">
        <v>5767</v>
      </c>
      <c r="E11816" s="72" t="s">
        <v>5763</v>
      </c>
      <c r="F11816" s="56" t="s">
        <v>5722</v>
      </c>
    </row>
    <row r="11817" spans="1:6" x14ac:dyDescent="0.25">
      <c r="A11817" s="56" t="s">
        <v>4719</v>
      </c>
      <c r="B11817" s="56" t="s">
        <v>5722</v>
      </c>
      <c r="C11817" s="56" t="s">
        <v>5789</v>
      </c>
      <c r="D11817" s="57" t="s">
        <v>5767</v>
      </c>
      <c r="E11817" s="72" t="s">
        <v>5763</v>
      </c>
      <c r="F11817" s="56" t="s">
        <v>5722</v>
      </c>
    </row>
    <row r="11818" spans="1:6" x14ac:dyDescent="0.25">
      <c r="A11818" s="56" t="s">
        <v>3886</v>
      </c>
      <c r="B11818" s="56" t="s">
        <v>5722</v>
      </c>
      <c r="C11818" s="56" t="s">
        <v>5789</v>
      </c>
      <c r="D11818" s="57" t="s">
        <v>5767</v>
      </c>
      <c r="E11818" s="72" t="s">
        <v>5763</v>
      </c>
      <c r="F11818" s="56" t="s">
        <v>5722</v>
      </c>
    </row>
    <row r="11819" spans="1:6" x14ac:dyDescent="0.25">
      <c r="A11819" s="56" t="s">
        <v>590</v>
      </c>
      <c r="B11819" s="56" t="s">
        <v>5722</v>
      </c>
      <c r="C11819" s="56" t="s">
        <v>5789</v>
      </c>
      <c r="D11819" s="57" t="s">
        <v>5767</v>
      </c>
      <c r="E11819" s="72" t="s">
        <v>5763</v>
      </c>
      <c r="F11819" s="56" t="s">
        <v>5722</v>
      </c>
    </row>
    <row r="11820" spans="1:6" x14ac:dyDescent="0.25">
      <c r="A11820" s="56" t="s">
        <v>3926</v>
      </c>
      <c r="B11820" s="56" t="s">
        <v>5722</v>
      </c>
      <c r="C11820" s="56" t="s">
        <v>5789</v>
      </c>
      <c r="D11820" s="57" t="s">
        <v>5767</v>
      </c>
      <c r="E11820" s="72" t="s">
        <v>5763</v>
      </c>
      <c r="F11820" s="56" t="s">
        <v>5722</v>
      </c>
    </row>
    <row r="11821" spans="1:6" x14ac:dyDescent="0.25">
      <c r="A11821" s="56" t="s">
        <v>414</v>
      </c>
      <c r="B11821" s="56" t="s">
        <v>5722</v>
      </c>
      <c r="C11821" s="56" t="s">
        <v>5789</v>
      </c>
      <c r="D11821" s="57" t="s">
        <v>5767</v>
      </c>
      <c r="E11821" s="72" t="s">
        <v>5763</v>
      </c>
      <c r="F11821" s="56" t="s">
        <v>5722</v>
      </c>
    </row>
    <row r="11822" spans="1:6" x14ac:dyDescent="0.25">
      <c r="A11822" s="56" t="s">
        <v>682</v>
      </c>
      <c r="B11822" s="56" t="s">
        <v>5722</v>
      </c>
      <c r="C11822" s="56" t="s">
        <v>5789</v>
      </c>
      <c r="D11822" s="57" t="s">
        <v>5767</v>
      </c>
      <c r="E11822" s="72" t="s">
        <v>5763</v>
      </c>
      <c r="F11822" s="56" t="s">
        <v>5722</v>
      </c>
    </row>
    <row r="11823" spans="1:6" x14ac:dyDescent="0.25">
      <c r="A11823" s="56" t="s">
        <v>346</v>
      </c>
      <c r="B11823" s="56" t="s">
        <v>5722</v>
      </c>
      <c r="C11823" s="56" t="s">
        <v>5789</v>
      </c>
      <c r="D11823" s="57" t="s">
        <v>5767</v>
      </c>
      <c r="E11823" s="72" t="s">
        <v>5763</v>
      </c>
      <c r="F11823" s="56" t="s">
        <v>5722</v>
      </c>
    </row>
    <row r="11824" spans="1:6" x14ac:dyDescent="0.25">
      <c r="A11824" s="56" t="s">
        <v>199</v>
      </c>
      <c r="B11824" s="56" t="s">
        <v>5722</v>
      </c>
      <c r="C11824" s="56" t="s">
        <v>5789</v>
      </c>
      <c r="D11824" s="57" t="s">
        <v>5767</v>
      </c>
      <c r="E11824" s="72" t="s">
        <v>5763</v>
      </c>
      <c r="F11824" s="56" t="s">
        <v>5722</v>
      </c>
    </row>
    <row r="11825" spans="1:6" x14ac:dyDescent="0.25">
      <c r="A11825" s="56" t="s">
        <v>200</v>
      </c>
      <c r="B11825" s="56" t="s">
        <v>5722</v>
      </c>
      <c r="C11825" s="56" t="s">
        <v>5789</v>
      </c>
      <c r="D11825" s="57" t="s">
        <v>5767</v>
      </c>
      <c r="E11825" s="72" t="s">
        <v>5763</v>
      </c>
      <c r="F11825" s="56" t="s">
        <v>5722</v>
      </c>
    </row>
    <row r="11826" spans="1:6" x14ac:dyDescent="0.25">
      <c r="A11826" s="56" t="s">
        <v>594</v>
      </c>
      <c r="B11826" s="56" t="s">
        <v>5722</v>
      </c>
      <c r="C11826" s="56" t="s">
        <v>5789</v>
      </c>
      <c r="D11826" s="57" t="s">
        <v>5767</v>
      </c>
      <c r="E11826" s="72" t="s">
        <v>5763</v>
      </c>
      <c r="F11826" s="56" t="s">
        <v>5722</v>
      </c>
    </row>
    <row r="11827" spans="1:6" x14ac:dyDescent="0.25">
      <c r="A11827" s="56" t="s">
        <v>4343</v>
      </c>
      <c r="B11827" s="56" t="s">
        <v>5722</v>
      </c>
      <c r="C11827" s="56" t="s">
        <v>5789</v>
      </c>
      <c r="D11827" s="57" t="s">
        <v>5767</v>
      </c>
      <c r="E11827" s="72" t="s">
        <v>5763</v>
      </c>
      <c r="F11827" s="56" t="s">
        <v>5722</v>
      </c>
    </row>
    <row r="11828" spans="1:6" x14ac:dyDescent="0.25">
      <c r="A11828" s="56" t="s">
        <v>3928</v>
      </c>
      <c r="B11828" s="56" t="s">
        <v>5722</v>
      </c>
      <c r="C11828" s="56" t="s">
        <v>5789</v>
      </c>
      <c r="D11828" s="57" t="s">
        <v>5767</v>
      </c>
      <c r="E11828" s="72" t="s">
        <v>5763</v>
      </c>
      <c r="F11828" s="56" t="s">
        <v>5722</v>
      </c>
    </row>
    <row r="11829" spans="1:6" x14ac:dyDescent="0.25">
      <c r="A11829" s="56" t="s">
        <v>5206</v>
      </c>
      <c r="B11829" s="56" t="s">
        <v>5722</v>
      </c>
      <c r="C11829" s="56" t="s">
        <v>5789</v>
      </c>
      <c r="D11829" s="57" t="s">
        <v>5767</v>
      </c>
      <c r="E11829" s="72" t="s">
        <v>5763</v>
      </c>
      <c r="F11829" s="56" t="s">
        <v>5722</v>
      </c>
    </row>
    <row r="11830" spans="1:6" x14ac:dyDescent="0.25">
      <c r="A11830" s="56" t="s">
        <v>3354</v>
      </c>
      <c r="B11830" s="56" t="s">
        <v>5722</v>
      </c>
      <c r="C11830" s="56" t="s">
        <v>5789</v>
      </c>
      <c r="D11830" s="57" t="s">
        <v>5767</v>
      </c>
      <c r="E11830" s="72" t="s">
        <v>5763</v>
      </c>
      <c r="F11830" s="56" t="s">
        <v>5722</v>
      </c>
    </row>
    <row r="11831" spans="1:6" x14ac:dyDescent="0.25">
      <c r="A11831" s="56" t="s">
        <v>3902</v>
      </c>
      <c r="B11831" s="56" t="s">
        <v>5722</v>
      </c>
      <c r="C11831" s="56" t="s">
        <v>5789</v>
      </c>
      <c r="D11831" s="57" t="s">
        <v>5767</v>
      </c>
      <c r="E11831" s="72" t="s">
        <v>5763</v>
      </c>
      <c r="F11831" s="56" t="s">
        <v>5722</v>
      </c>
    </row>
    <row r="11832" spans="1:6" x14ac:dyDescent="0.25">
      <c r="A11832" s="56" t="s">
        <v>595</v>
      </c>
      <c r="B11832" s="56" t="s">
        <v>5722</v>
      </c>
      <c r="C11832" s="56" t="s">
        <v>5789</v>
      </c>
      <c r="D11832" s="57" t="s">
        <v>5767</v>
      </c>
      <c r="E11832" s="72" t="s">
        <v>5763</v>
      </c>
      <c r="F11832" s="56" t="s">
        <v>5722</v>
      </c>
    </row>
    <row r="11833" spans="1:6" x14ac:dyDescent="0.25">
      <c r="A11833" s="56" t="s">
        <v>206</v>
      </c>
      <c r="B11833" s="56" t="s">
        <v>5723</v>
      </c>
      <c r="C11833" s="56" t="s">
        <v>5788</v>
      </c>
      <c r="D11833" s="57" t="s">
        <v>5767</v>
      </c>
      <c r="E11833" s="72" t="s">
        <v>5763</v>
      </c>
      <c r="F11833" s="56" t="s">
        <v>5723</v>
      </c>
    </row>
    <row r="11834" spans="1:6" x14ac:dyDescent="0.25">
      <c r="A11834" s="56" t="s">
        <v>314</v>
      </c>
      <c r="B11834" s="56" t="s">
        <v>5723</v>
      </c>
      <c r="C11834" s="56" t="s">
        <v>5788</v>
      </c>
      <c r="D11834" s="57" t="s">
        <v>5767</v>
      </c>
      <c r="E11834" s="72" t="s">
        <v>5763</v>
      </c>
      <c r="F11834" s="56" t="s">
        <v>5723</v>
      </c>
    </row>
    <row r="11835" spans="1:6" x14ac:dyDescent="0.25">
      <c r="A11835" s="56" t="s">
        <v>427</v>
      </c>
      <c r="B11835" s="56" t="s">
        <v>5723</v>
      </c>
      <c r="C11835" s="56" t="s">
        <v>5788</v>
      </c>
      <c r="D11835" s="57" t="s">
        <v>5767</v>
      </c>
      <c r="E11835" s="72" t="s">
        <v>5763</v>
      </c>
      <c r="F11835" s="56" t="s">
        <v>5723</v>
      </c>
    </row>
    <row r="11836" spans="1:6" x14ac:dyDescent="0.25">
      <c r="A11836" s="56" t="s">
        <v>244</v>
      </c>
      <c r="B11836" s="56" t="s">
        <v>5723</v>
      </c>
      <c r="C11836" s="56" t="s">
        <v>5788</v>
      </c>
      <c r="D11836" s="57" t="s">
        <v>5767</v>
      </c>
      <c r="E11836" s="72" t="s">
        <v>5763</v>
      </c>
      <c r="F11836" s="56" t="s">
        <v>5723</v>
      </c>
    </row>
    <row r="11837" spans="1:6" x14ac:dyDescent="0.25">
      <c r="A11837" s="56" t="s">
        <v>458</v>
      </c>
      <c r="B11837" s="56" t="s">
        <v>5723</v>
      </c>
      <c r="C11837" s="56" t="s">
        <v>5788</v>
      </c>
      <c r="D11837" s="57" t="s">
        <v>5767</v>
      </c>
      <c r="E11837" s="72" t="s">
        <v>5763</v>
      </c>
      <c r="F11837" s="56" t="s">
        <v>5723</v>
      </c>
    </row>
    <row r="11838" spans="1:6" x14ac:dyDescent="0.25">
      <c r="A11838" s="56" t="s">
        <v>245</v>
      </c>
      <c r="B11838" s="56" t="s">
        <v>5723</v>
      </c>
      <c r="C11838" s="56" t="s">
        <v>5788</v>
      </c>
      <c r="D11838" s="57" t="s">
        <v>5767</v>
      </c>
      <c r="E11838" s="72" t="s">
        <v>5763</v>
      </c>
      <c r="F11838" s="56" t="s">
        <v>5723</v>
      </c>
    </row>
    <row r="11839" spans="1:6" x14ac:dyDescent="0.25">
      <c r="A11839" s="56" t="s">
        <v>5447</v>
      </c>
      <c r="B11839" s="56" t="s">
        <v>5723</v>
      </c>
      <c r="C11839" s="56" t="s">
        <v>5788</v>
      </c>
      <c r="D11839" s="57" t="s">
        <v>5767</v>
      </c>
      <c r="E11839" s="72" t="s">
        <v>5763</v>
      </c>
      <c r="F11839" s="56" t="s">
        <v>5723</v>
      </c>
    </row>
    <row r="11840" spans="1:6" x14ac:dyDescent="0.25">
      <c r="A11840" s="56" t="s">
        <v>459</v>
      </c>
      <c r="B11840" s="56" t="s">
        <v>5723</v>
      </c>
      <c r="C11840" s="56" t="s">
        <v>5788</v>
      </c>
      <c r="D11840" s="57" t="s">
        <v>5767</v>
      </c>
      <c r="E11840" s="72" t="s">
        <v>5763</v>
      </c>
      <c r="F11840" s="56" t="s">
        <v>5723</v>
      </c>
    </row>
    <row r="11841" spans="1:6" x14ac:dyDescent="0.25">
      <c r="A11841" s="56" t="s">
        <v>4422</v>
      </c>
      <c r="B11841" s="56" t="s">
        <v>5723</v>
      </c>
      <c r="C11841" s="56" t="s">
        <v>5788</v>
      </c>
      <c r="D11841" s="57" t="s">
        <v>5767</v>
      </c>
      <c r="E11841" s="72" t="s">
        <v>5763</v>
      </c>
      <c r="F11841" s="56" t="s">
        <v>5723</v>
      </c>
    </row>
    <row r="11842" spans="1:6" x14ac:dyDescent="0.25">
      <c r="A11842" s="56" t="s">
        <v>4019</v>
      </c>
      <c r="B11842" s="56" t="s">
        <v>5723</v>
      </c>
      <c r="C11842" s="56" t="s">
        <v>5788</v>
      </c>
      <c r="D11842" s="57" t="s">
        <v>5767</v>
      </c>
      <c r="E11842" s="72" t="s">
        <v>5763</v>
      </c>
      <c r="F11842" s="56" t="s">
        <v>5723</v>
      </c>
    </row>
    <row r="11843" spans="1:6" x14ac:dyDescent="0.25">
      <c r="A11843" s="56" t="s">
        <v>5227</v>
      </c>
      <c r="B11843" s="56" t="s">
        <v>5723</v>
      </c>
      <c r="C11843" s="56" t="s">
        <v>5788</v>
      </c>
      <c r="D11843" s="57" t="s">
        <v>5767</v>
      </c>
      <c r="E11843" s="72" t="s">
        <v>5763</v>
      </c>
      <c r="F11843" s="56" t="s">
        <v>5723</v>
      </c>
    </row>
    <row r="11844" spans="1:6" x14ac:dyDescent="0.25">
      <c r="A11844" s="56" t="s">
        <v>4022</v>
      </c>
      <c r="B11844" s="56" t="s">
        <v>5723</v>
      </c>
      <c r="C11844" s="56" t="s">
        <v>5788</v>
      </c>
      <c r="D11844" s="57" t="s">
        <v>5767</v>
      </c>
      <c r="E11844" s="72" t="s">
        <v>5763</v>
      </c>
      <c r="F11844" s="56" t="s">
        <v>5723</v>
      </c>
    </row>
    <row r="11845" spans="1:6" x14ac:dyDescent="0.25">
      <c r="A11845" s="56" t="s">
        <v>5549</v>
      </c>
      <c r="B11845" s="56" t="s">
        <v>5723</v>
      </c>
      <c r="C11845" s="56" t="s">
        <v>5788</v>
      </c>
      <c r="D11845" s="57" t="s">
        <v>5767</v>
      </c>
      <c r="E11845" s="72" t="s">
        <v>5763</v>
      </c>
      <c r="F11845" s="56" t="s">
        <v>5723</v>
      </c>
    </row>
    <row r="11846" spans="1:6" x14ac:dyDescent="0.25">
      <c r="A11846" s="56" t="s">
        <v>4425</v>
      </c>
      <c r="B11846" s="56" t="s">
        <v>5723</v>
      </c>
      <c r="C11846" s="56" t="s">
        <v>5788</v>
      </c>
      <c r="D11846" s="57" t="s">
        <v>5767</v>
      </c>
      <c r="E11846" s="72" t="s">
        <v>5763</v>
      </c>
      <c r="F11846" s="56" t="s">
        <v>5723</v>
      </c>
    </row>
    <row r="11847" spans="1:6" x14ac:dyDescent="0.25">
      <c r="A11847" s="56" t="s">
        <v>578</v>
      </c>
      <c r="B11847" s="56" t="s">
        <v>5723</v>
      </c>
      <c r="C11847" s="56" t="s">
        <v>5788</v>
      </c>
      <c r="D11847" s="57" t="s">
        <v>5767</v>
      </c>
      <c r="E11847" s="72" t="s">
        <v>5763</v>
      </c>
      <c r="F11847" s="56" t="s">
        <v>5723</v>
      </c>
    </row>
    <row r="11848" spans="1:6" x14ac:dyDescent="0.25">
      <c r="A11848" s="56" t="s">
        <v>214</v>
      </c>
      <c r="B11848" s="56" t="s">
        <v>5723</v>
      </c>
      <c r="C11848" s="56" t="s">
        <v>5788</v>
      </c>
      <c r="D11848" s="57" t="s">
        <v>5767</v>
      </c>
      <c r="E11848" s="72" t="s">
        <v>5763</v>
      </c>
      <c r="F11848" s="56" t="s">
        <v>5723</v>
      </c>
    </row>
    <row r="11849" spans="1:6" x14ac:dyDescent="0.25">
      <c r="A11849" s="56" t="s">
        <v>218</v>
      </c>
      <c r="B11849" s="56" t="s">
        <v>5723</v>
      </c>
      <c r="C11849" s="56" t="s">
        <v>5788</v>
      </c>
      <c r="D11849" s="57" t="s">
        <v>5767</v>
      </c>
      <c r="E11849" s="72" t="s">
        <v>5763</v>
      </c>
      <c r="F11849" s="56" t="s">
        <v>5723</v>
      </c>
    </row>
    <row r="11850" spans="1:6" x14ac:dyDescent="0.25">
      <c r="A11850" s="56" t="s">
        <v>2839</v>
      </c>
      <c r="B11850" s="56" t="s">
        <v>5723</v>
      </c>
      <c r="C11850" s="56" t="s">
        <v>5788</v>
      </c>
      <c r="D11850" s="57" t="s">
        <v>5767</v>
      </c>
      <c r="E11850" s="72" t="s">
        <v>5763</v>
      </c>
      <c r="F11850" s="56" t="s">
        <v>5723</v>
      </c>
    </row>
    <row r="11851" spans="1:6" x14ac:dyDescent="0.25">
      <c r="A11851" s="56" t="s">
        <v>636</v>
      </c>
      <c r="B11851" s="56" t="s">
        <v>5723</v>
      </c>
      <c r="C11851" s="56" t="s">
        <v>5788</v>
      </c>
      <c r="D11851" s="57" t="s">
        <v>5767</v>
      </c>
      <c r="E11851" s="72" t="s">
        <v>5763</v>
      </c>
      <c r="F11851" s="56" t="s">
        <v>5723</v>
      </c>
    </row>
    <row r="11852" spans="1:6" x14ac:dyDescent="0.25">
      <c r="A11852" s="56" t="s">
        <v>179</v>
      </c>
      <c r="B11852" s="56" t="s">
        <v>5723</v>
      </c>
      <c r="C11852" s="56" t="s">
        <v>5788</v>
      </c>
      <c r="D11852" s="57" t="s">
        <v>5767</v>
      </c>
      <c r="E11852" s="72" t="s">
        <v>5763</v>
      </c>
      <c r="F11852" s="56" t="s">
        <v>5723</v>
      </c>
    </row>
    <row r="11853" spans="1:6" x14ac:dyDescent="0.25">
      <c r="A11853" s="56" t="s">
        <v>4024</v>
      </c>
      <c r="B11853" s="56" t="s">
        <v>5723</v>
      </c>
      <c r="C11853" s="56" t="s">
        <v>5788</v>
      </c>
      <c r="D11853" s="57" t="s">
        <v>5767</v>
      </c>
      <c r="E11853" s="72" t="s">
        <v>5763</v>
      </c>
      <c r="F11853" s="56" t="s">
        <v>5723</v>
      </c>
    </row>
    <row r="11854" spans="1:6" x14ac:dyDescent="0.25">
      <c r="A11854" s="56" t="s">
        <v>4214</v>
      </c>
      <c r="B11854" s="56" t="s">
        <v>5723</v>
      </c>
      <c r="C11854" s="56" t="s">
        <v>5788</v>
      </c>
      <c r="D11854" s="57" t="s">
        <v>5767</v>
      </c>
      <c r="E11854" s="72" t="s">
        <v>5763</v>
      </c>
      <c r="F11854" s="56" t="s">
        <v>5723</v>
      </c>
    </row>
    <row r="11855" spans="1:6" x14ac:dyDescent="0.25">
      <c r="A11855" s="56" t="s">
        <v>4531</v>
      </c>
      <c r="B11855" s="56" t="s">
        <v>5723</v>
      </c>
      <c r="C11855" s="56" t="s">
        <v>5788</v>
      </c>
      <c r="D11855" s="57" t="s">
        <v>5767</v>
      </c>
      <c r="E11855" s="72" t="s">
        <v>5763</v>
      </c>
      <c r="F11855" s="56" t="s">
        <v>5723</v>
      </c>
    </row>
    <row r="11856" spans="1:6" x14ac:dyDescent="0.25">
      <c r="A11856" s="56" t="s">
        <v>2840</v>
      </c>
      <c r="B11856" s="56" t="s">
        <v>5723</v>
      </c>
      <c r="C11856" s="56" t="s">
        <v>5788</v>
      </c>
      <c r="D11856" s="57" t="s">
        <v>5767</v>
      </c>
      <c r="E11856" s="72" t="s">
        <v>5763</v>
      </c>
      <c r="F11856" s="56" t="s">
        <v>5723</v>
      </c>
    </row>
    <row r="11857" spans="1:6" x14ac:dyDescent="0.25">
      <c r="A11857" s="56" t="s">
        <v>434</v>
      </c>
      <c r="B11857" s="56" t="s">
        <v>5723</v>
      </c>
      <c r="C11857" s="56" t="s">
        <v>5788</v>
      </c>
      <c r="D11857" s="57" t="s">
        <v>5767</v>
      </c>
      <c r="E11857" s="72" t="s">
        <v>5763</v>
      </c>
      <c r="F11857" s="56" t="s">
        <v>5723</v>
      </c>
    </row>
    <row r="11858" spans="1:6" x14ac:dyDescent="0.25">
      <c r="A11858" s="56" t="s">
        <v>328</v>
      </c>
      <c r="B11858" s="56" t="s">
        <v>5723</v>
      </c>
      <c r="C11858" s="56" t="s">
        <v>5788</v>
      </c>
      <c r="D11858" s="57" t="s">
        <v>5767</v>
      </c>
      <c r="E11858" s="72" t="s">
        <v>5763</v>
      </c>
      <c r="F11858" s="56" t="s">
        <v>5723</v>
      </c>
    </row>
    <row r="11859" spans="1:6" x14ac:dyDescent="0.25">
      <c r="A11859" s="56" t="s">
        <v>5288</v>
      </c>
      <c r="B11859" s="56" t="s">
        <v>5723</v>
      </c>
      <c r="C11859" s="56" t="s">
        <v>5788</v>
      </c>
      <c r="D11859" s="57" t="s">
        <v>5767</v>
      </c>
      <c r="E11859" s="72" t="s">
        <v>5763</v>
      </c>
      <c r="F11859" s="56" t="s">
        <v>5723</v>
      </c>
    </row>
    <row r="11860" spans="1:6" x14ac:dyDescent="0.25">
      <c r="A11860" s="56" t="s">
        <v>1070</v>
      </c>
      <c r="B11860" s="56" t="s">
        <v>5723</v>
      </c>
      <c r="C11860" s="56" t="s">
        <v>5788</v>
      </c>
      <c r="D11860" s="57" t="s">
        <v>5767</v>
      </c>
      <c r="E11860" s="72" t="s">
        <v>5763</v>
      </c>
      <c r="F11860" s="56" t="s">
        <v>5723</v>
      </c>
    </row>
    <row r="11861" spans="1:6" x14ac:dyDescent="0.25">
      <c r="A11861" s="56" t="s">
        <v>1073</v>
      </c>
      <c r="B11861" s="56" t="s">
        <v>5723</v>
      </c>
      <c r="C11861" s="56" t="s">
        <v>5788</v>
      </c>
      <c r="D11861" s="57" t="s">
        <v>5767</v>
      </c>
      <c r="E11861" s="72" t="s">
        <v>5763</v>
      </c>
      <c r="F11861" s="56" t="s">
        <v>5723</v>
      </c>
    </row>
    <row r="11862" spans="1:6" x14ac:dyDescent="0.25">
      <c r="A11862" s="56" t="s">
        <v>4761</v>
      </c>
      <c r="B11862" s="56" t="s">
        <v>5723</v>
      </c>
      <c r="C11862" s="56" t="s">
        <v>5788</v>
      </c>
      <c r="D11862" s="57" t="s">
        <v>5767</v>
      </c>
      <c r="E11862" s="72" t="s">
        <v>5763</v>
      </c>
      <c r="F11862" s="56" t="s">
        <v>5723</v>
      </c>
    </row>
    <row r="11863" spans="1:6" x14ac:dyDescent="0.25">
      <c r="A11863" s="56" t="s">
        <v>224</v>
      </c>
      <c r="B11863" s="56" t="s">
        <v>5723</v>
      </c>
      <c r="C11863" s="56" t="s">
        <v>5788</v>
      </c>
      <c r="D11863" s="57" t="s">
        <v>5767</v>
      </c>
      <c r="E11863" s="72" t="s">
        <v>5763</v>
      </c>
      <c r="F11863" s="56" t="s">
        <v>5723</v>
      </c>
    </row>
    <row r="11864" spans="1:6" x14ac:dyDescent="0.25">
      <c r="A11864" s="56" t="s">
        <v>5303</v>
      </c>
      <c r="B11864" s="56" t="s">
        <v>5723</v>
      </c>
      <c r="C11864" s="56" t="s">
        <v>5788</v>
      </c>
      <c r="D11864" s="57" t="s">
        <v>5767</v>
      </c>
      <c r="E11864" s="72" t="s">
        <v>5763</v>
      </c>
      <c r="F11864" s="56" t="s">
        <v>5723</v>
      </c>
    </row>
    <row r="11865" spans="1:6" x14ac:dyDescent="0.25">
      <c r="A11865" s="56" t="s">
        <v>187</v>
      </c>
      <c r="B11865" s="56" t="s">
        <v>5723</v>
      </c>
      <c r="C11865" s="56" t="s">
        <v>5788</v>
      </c>
      <c r="D11865" s="57" t="s">
        <v>5767</v>
      </c>
      <c r="E11865" s="72" t="s">
        <v>5763</v>
      </c>
      <c r="F11865" s="56" t="s">
        <v>5723</v>
      </c>
    </row>
    <row r="11866" spans="1:6" x14ac:dyDescent="0.25">
      <c r="A11866" s="56" t="s">
        <v>188</v>
      </c>
      <c r="B11866" s="56" t="s">
        <v>5723</v>
      </c>
      <c r="C11866" s="56" t="s">
        <v>5788</v>
      </c>
      <c r="D11866" s="57" t="s">
        <v>5767</v>
      </c>
      <c r="E11866" s="72" t="s">
        <v>5763</v>
      </c>
      <c r="F11866" s="56" t="s">
        <v>5723</v>
      </c>
    </row>
    <row r="11867" spans="1:6" x14ac:dyDescent="0.25">
      <c r="A11867" s="56" t="s">
        <v>5459</v>
      </c>
      <c r="B11867" s="56" t="s">
        <v>5723</v>
      </c>
      <c r="C11867" s="56" t="s">
        <v>5788</v>
      </c>
      <c r="D11867" s="57" t="s">
        <v>5767</v>
      </c>
      <c r="E11867" s="72" t="s">
        <v>5763</v>
      </c>
      <c r="F11867" s="56" t="s">
        <v>5723</v>
      </c>
    </row>
    <row r="11868" spans="1:6" x14ac:dyDescent="0.25">
      <c r="A11868" s="56" t="s">
        <v>4367</v>
      </c>
      <c r="B11868" s="56" t="s">
        <v>5723</v>
      </c>
      <c r="C11868" s="56" t="s">
        <v>5788</v>
      </c>
      <c r="D11868" s="57" t="s">
        <v>5767</v>
      </c>
      <c r="E11868" s="72" t="s">
        <v>5763</v>
      </c>
      <c r="F11868" s="56" t="s">
        <v>5723</v>
      </c>
    </row>
    <row r="11869" spans="1:6" x14ac:dyDescent="0.25">
      <c r="A11869" s="56" t="s">
        <v>1350</v>
      </c>
      <c r="B11869" s="56" t="s">
        <v>5723</v>
      </c>
      <c r="C11869" s="56" t="s">
        <v>5788</v>
      </c>
      <c r="D11869" s="57" t="s">
        <v>5767</v>
      </c>
      <c r="E11869" s="72" t="s">
        <v>5763</v>
      </c>
      <c r="F11869" s="56" t="s">
        <v>5723</v>
      </c>
    </row>
    <row r="11870" spans="1:6" x14ac:dyDescent="0.25">
      <c r="A11870" s="56" t="s">
        <v>299</v>
      </c>
      <c r="B11870" s="56" t="s">
        <v>5723</v>
      </c>
      <c r="C11870" s="56" t="s">
        <v>5788</v>
      </c>
      <c r="D11870" s="57" t="s">
        <v>5767</v>
      </c>
      <c r="E11870" s="72" t="s">
        <v>5763</v>
      </c>
      <c r="F11870" s="56" t="s">
        <v>5723</v>
      </c>
    </row>
    <row r="11871" spans="1:6" x14ac:dyDescent="0.25">
      <c r="A11871" s="56" t="s">
        <v>561</v>
      </c>
      <c r="B11871" s="56" t="s">
        <v>5723</v>
      </c>
      <c r="C11871" s="56" t="s">
        <v>5788</v>
      </c>
      <c r="D11871" s="57" t="s">
        <v>5767</v>
      </c>
      <c r="E11871" s="72" t="s">
        <v>5763</v>
      </c>
      <c r="F11871" s="56" t="s">
        <v>5723</v>
      </c>
    </row>
    <row r="11872" spans="1:6" x14ac:dyDescent="0.25">
      <c r="A11872" s="56" t="s">
        <v>256</v>
      </c>
      <c r="B11872" s="56" t="s">
        <v>5723</v>
      </c>
      <c r="C11872" s="56" t="s">
        <v>5788</v>
      </c>
      <c r="D11872" s="57" t="s">
        <v>5767</v>
      </c>
      <c r="E11872" s="72" t="s">
        <v>5763</v>
      </c>
      <c r="F11872" s="56" t="s">
        <v>5723</v>
      </c>
    </row>
    <row r="11873" spans="1:6" x14ac:dyDescent="0.25">
      <c r="A11873" s="56" t="s">
        <v>586</v>
      </c>
      <c r="B11873" s="56" t="s">
        <v>5723</v>
      </c>
      <c r="C11873" s="56" t="s">
        <v>5788</v>
      </c>
      <c r="D11873" s="57" t="s">
        <v>5767</v>
      </c>
      <c r="E11873" s="72" t="s">
        <v>5763</v>
      </c>
      <c r="F11873" s="56" t="s">
        <v>5723</v>
      </c>
    </row>
    <row r="11874" spans="1:6" x14ac:dyDescent="0.25">
      <c r="A11874" s="56" t="s">
        <v>618</v>
      </c>
      <c r="B11874" s="56" t="s">
        <v>5723</v>
      </c>
      <c r="C11874" s="56" t="s">
        <v>5788</v>
      </c>
      <c r="D11874" s="57" t="s">
        <v>5767</v>
      </c>
      <c r="E11874" s="72" t="s">
        <v>5763</v>
      </c>
      <c r="F11874" s="56" t="s">
        <v>5723</v>
      </c>
    </row>
    <row r="11875" spans="1:6" x14ac:dyDescent="0.25">
      <c r="A11875" s="56" t="s">
        <v>231</v>
      </c>
      <c r="B11875" s="56" t="s">
        <v>5723</v>
      </c>
      <c r="C11875" s="56" t="s">
        <v>5788</v>
      </c>
      <c r="D11875" s="57" t="s">
        <v>5767</v>
      </c>
      <c r="E11875" s="72" t="s">
        <v>5763</v>
      </c>
      <c r="F11875" s="56" t="s">
        <v>5723</v>
      </c>
    </row>
    <row r="11876" spans="1:6" x14ac:dyDescent="0.25">
      <c r="A11876" s="56" t="s">
        <v>265</v>
      </c>
      <c r="B11876" s="56" t="s">
        <v>5723</v>
      </c>
      <c r="C11876" s="56" t="s">
        <v>5788</v>
      </c>
      <c r="D11876" s="57" t="s">
        <v>5767</v>
      </c>
      <c r="E11876" s="72" t="s">
        <v>5763</v>
      </c>
      <c r="F11876" s="56" t="s">
        <v>5723</v>
      </c>
    </row>
    <row r="11877" spans="1:6" x14ac:dyDescent="0.25">
      <c r="A11877" s="56" t="s">
        <v>5220</v>
      </c>
      <c r="B11877" s="56" t="s">
        <v>5723</v>
      </c>
      <c r="C11877" s="56" t="s">
        <v>5788</v>
      </c>
      <c r="D11877" s="57" t="s">
        <v>5767</v>
      </c>
      <c r="E11877" s="72" t="s">
        <v>5763</v>
      </c>
      <c r="F11877" s="56" t="s">
        <v>5723</v>
      </c>
    </row>
    <row r="11878" spans="1:6" x14ac:dyDescent="0.25">
      <c r="A11878" s="56" t="s">
        <v>4403</v>
      </c>
      <c r="B11878" s="56" t="s">
        <v>5723</v>
      </c>
      <c r="C11878" s="56" t="s">
        <v>5788</v>
      </c>
      <c r="D11878" s="57" t="s">
        <v>5767</v>
      </c>
      <c r="E11878" s="72" t="s">
        <v>5763</v>
      </c>
      <c r="F11878" s="56" t="s">
        <v>5723</v>
      </c>
    </row>
    <row r="11879" spans="1:6" x14ac:dyDescent="0.25">
      <c r="A11879" s="56" t="s">
        <v>4289</v>
      </c>
      <c r="B11879" s="56" t="s">
        <v>5723</v>
      </c>
      <c r="C11879" s="56" t="s">
        <v>5788</v>
      </c>
      <c r="D11879" s="57" t="s">
        <v>5767</v>
      </c>
      <c r="E11879" s="72" t="s">
        <v>5763</v>
      </c>
      <c r="F11879" s="56" t="s">
        <v>5723</v>
      </c>
    </row>
    <row r="11880" spans="1:6" x14ac:dyDescent="0.25">
      <c r="A11880" s="56" t="s">
        <v>302</v>
      </c>
      <c r="B11880" s="56" t="s">
        <v>5723</v>
      </c>
      <c r="C11880" s="56" t="s">
        <v>5788</v>
      </c>
      <c r="D11880" s="57" t="s">
        <v>5767</v>
      </c>
      <c r="E11880" s="72" t="s">
        <v>5763</v>
      </c>
      <c r="F11880" s="56" t="s">
        <v>5723</v>
      </c>
    </row>
    <row r="11881" spans="1:6" x14ac:dyDescent="0.25">
      <c r="A11881" s="56" t="s">
        <v>475</v>
      </c>
      <c r="B11881" s="56" t="s">
        <v>5723</v>
      </c>
      <c r="C11881" s="56" t="s">
        <v>5788</v>
      </c>
      <c r="D11881" s="57" t="s">
        <v>5767</v>
      </c>
      <c r="E11881" s="72" t="s">
        <v>5763</v>
      </c>
      <c r="F11881" s="56" t="s">
        <v>5723</v>
      </c>
    </row>
    <row r="11882" spans="1:6" x14ac:dyDescent="0.25">
      <c r="A11882" s="56" t="s">
        <v>2994</v>
      </c>
      <c r="B11882" s="56" t="s">
        <v>5723</v>
      </c>
      <c r="C11882" s="56" t="s">
        <v>5788</v>
      </c>
      <c r="D11882" s="57" t="s">
        <v>5767</v>
      </c>
      <c r="E11882" s="72" t="s">
        <v>5763</v>
      </c>
      <c r="F11882" s="56" t="s">
        <v>5723</v>
      </c>
    </row>
    <row r="11883" spans="1:6" x14ac:dyDescent="0.25">
      <c r="A11883" s="56" t="s">
        <v>1003</v>
      </c>
      <c r="B11883" s="56" t="s">
        <v>5723</v>
      </c>
      <c r="C11883" s="56" t="s">
        <v>5788</v>
      </c>
      <c r="D11883" s="57" t="s">
        <v>5767</v>
      </c>
      <c r="E11883" s="72" t="s">
        <v>5763</v>
      </c>
      <c r="F11883" s="56" t="s">
        <v>5723</v>
      </c>
    </row>
    <row r="11884" spans="1:6" x14ac:dyDescent="0.25">
      <c r="A11884" s="56" t="s">
        <v>267</v>
      </c>
      <c r="B11884" s="56" t="s">
        <v>5723</v>
      </c>
      <c r="C11884" s="56" t="s">
        <v>5788</v>
      </c>
      <c r="D11884" s="57" t="s">
        <v>5767</v>
      </c>
      <c r="E11884" s="72" t="s">
        <v>5763</v>
      </c>
      <c r="F11884" s="56" t="s">
        <v>5723</v>
      </c>
    </row>
    <row r="11885" spans="1:6" x14ac:dyDescent="0.25">
      <c r="A11885" s="56" t="s">
        <v>5194</v>
      </c>
      <c r="B11885" s="56" t="s">
        <v>5723</v>
      </c>
      <c r="C11885" s="56" t="s">
        <v>5788</v>
      </c>
      <c r="D11885" s="57" t="s">
        <v>5767</v>
      </c>
      <c r="E11885" s="72" t="s">
        <v>5763</v>
      </c>
      <c r="F11885" s="56" t="s">
        <v>5723</v>
      </c>
    </row>
    <row r="11886" spans="1:6" x14ac:dyDescent="0.25">
      <c r="A11886" s="56" t="s">
        <v>3578</v>
      </c>
      <c r="B11886" s="56" t="s">
        <v>5723</v>
      </c>
      <c r="C11886" s="56" t="s">
        <v>5788</v>
      </c>
      <c r="D11886" s="57" t="s">
        <v>5767</v>
      </c>
      <c r="E11886" s="72" t="s">
        <v>5763</v>
      </c>
      <c r="F11886" s="56" t="s">
        <v>5723</v>
      </c>
    </row>
    <row r="11887" spans="1:6" x14ac:dyDescent="0.25">
      <c r="A11887" s="56" t="s">
        <v>2850</v>
      </c>
      <c r="B11887" s="56" t="s">
        <v>5723</v>
      </c>
      <c r="C11887" s="56" t="s">
        <v>5788</v>
      </c>
      <c r="D11887" s="57" t="s">
        <v>5767</v>
      </c>
      <c r="E11887" s="72" t="s">
        <v>5763</v>
      </c>
      <c r="F11887" s="56" t="s">
        <v>5723</v>
      </c>
    </row>
    <row r="11888" spans="1:6" x14ac:dyDescent="0.25">
      <c r="A11888" s="56" t="s">
        <v>3802</v>
      </c>
      <c r="B11888" s="56" t="s">
        <v>5723</v>
      </c>
      <c r="C11888" s="56" t="s">
        <v>5788</v>
      </c>
      <c r="D11888" s="57" t="s">
        <v>5767</v>
      </c>
      <c r="E11888" s="72" t="s">
        <v>5763</v>
      </c>
      <c r="F11888" s="56" t="s">
        <v>5723</v>
      </c>
    </row>
    <row r="11889" spans="1:6" x14ac:dyDescent="0.25">
      <c r="A11889" s="56" t="s">
        <v>482</v>
      </c>
      <c r="B11889" s="56" t="s">
        <v>5723</v>
      </c>
      <c r="C11889" s="56" t="s">
        <v>5788</v>
      </c>
      <c r="D11889" s="57" t="s">
        <v>5767</v>
      </c>
      <c r="E11889" s="72" t="s">
        <v>5763</v>
      </c>
      <c r="F11889" s="56" t="s">
        <v>5723</v>
      </c>
    </row>
    <row r="11890" spans="1:6" x14ac:dyDescent="0.25">
      <c r="A11890" s="56" t="s">
        <v>4693</v>
      </c>
      <c r="B11890" s="56" t="s">
        <v>5723</v>
      </c>
      <c r="C11890" s="56" t="s">
        <v>5788</v>
      </c>
      <c r="D11890" s="57" t="s">
        <v>5767</v>
      </c>
      <c r="E11890" s="72" t="s">
        <v>5763</v>
      </c>
      <c r="F11890" s="56" t="s">
        <v>5723</v>
      </c>
    </row>
    <row r="11891" spans="1:6" x14ac:dyDescent="0.25">
      <c r="A11891" s="56" t="s">
        <v>416</v>
      </c>
      <c r="B11891" s="56" t="s">
        <v>5723</v>
      </c>
      <c r="C11891" s="56" t="s">
        <v>5788</v>
      </c>
      <c r="D11891" s="57" t="s">
        <v>5767</v>
      </c>
      <c r="E11891" s="72" t="s">
        <v>5763</v>
      </c>
      <c r="F11891" s="56" t="s">
        <v>5723</v>
      </c>
    </row>
    <row r="11892" spans="1:6" x14ac:dyDescent="0.25">
      <c r="A11892" s="56" t="s">
        <v>4027</v>
      </c>
      <c r="B11892" s="56" t="s">
        <v>5723</v>
      </c>
      <c r="C11892" s="56" t="s">
        <v>5788</v>
      </c>
      <c r="D11892" s="57" t="s">
        <v>5767</v>
      </c>
      <c r="E11892" s="72" t="s">
        <v>5763</v>
      </c>
      <c r="F11892" s="56" t="s">
        <v>5723</v>
      </c>
    </row>
    <row r="11893" spans="1:6" x14ac:dyDescent="0.25">
      <c r="A11893" s="56" t="s">
        <v>629</v>
      </c>
      <c r="B11893" s="56" t="s">
        <v>5723</v>
      </c>
      <c r="C11893" s="56" t="s">
        <v>5788</v>
      </c>
      <c r="D11893" s="57" t="s">
        <v>5767</v>
      </c>
      <c r="E11893" s="72" t="s">
        <v>5763</v>
      </c>
      <c r="F11893" s="56" t="s">
        <v>5723</v>
      </c>
    </row>
    <row r="11894" spans="1:6" x14ac:dyDescent="0.25">
      <c r="A11894" s="56" t="s">
        <v>449</v>
      </c>
      <c r="B11894" s="56" t="s">
        <v>5723</v>
      </c>
      <c r="C11894" s="56" t="s">
        <v>5788</v>
      </c>
      <c r="D11894" s="57" t="s">
        <v>5767</v>
      </c>
      <c r="E11894" s="72" t="s">
        <v>5763</v>
      </c>
      <c r="F11894" s="56" t="s">
        <v>5723</v>
      </c>
    </row>
    <row r="11895" spans="1:6" x14ac:dyDescent="0.25">
      <c r="A11895" s="56" t="s">
        <v>2996</v>
      </c>
      <c r="B11895" s="56" t="s">
        <v>5723</v>
      </c>
      <c r="C11895" s="56" t="s">
        <v>5788</v>
      </c>
      <c r="D11895" s="57" t="s">
        <v>5767</v>
      </c>
      <c r="E11895" s="72" t="s">
        <v>5763</v>
      </c>
      <c r="F11895" s="56" t="s">
        <v>5723</v>
      </c>
    </row>
    <row r="11896" spans="1:6" x14ac:dyDescent="0.25">
      <c r="A11896" s="56" t="s">
        <v>307</v>
      </c>
      <c r="B11896" s="56" t="s">
        <v>5723</v>
      </c>
      <c r="C11896" s="56" t="s">
        <v>5788</v>
      </c>
      <c r="D11896" s="57" t="s">
        <v>5767</v>
      </c>
      <c r="E11896" s="72" t="s">
        <v>5763</v>
      </c>
      <c r="F11896" s="56" t="s">
        <v>5723</v>
      </c>
    </row>
    <row r="11897" spans="1:6" x14ac:dyDescent="0.25">
      <c r="A11897" s="56" t="s">
        <v>1381</v>
      </c>
      <c r="B11897" s="56" t="s">
        <v>5723</v>
      </c>
      <c r="C11897" s="56" t="s">
        <v>5788</v>
      </c>
      <c r="D11897" s="57" t="s">
        <v>5767</v>
      </c>
      <c r="E11897" s="72" t="s">
        <v>5763</v>
      </c>
      <c r="F11897" s="56" t="s">
        <v>5723</v>
      </c>
    </row>
    <row r="11898" spans="1:6" x14ac:dyDescent="0.25">
      <c r="A11898" s="56" t="s">
        <v>689</v>
      </c>
      <c r="B11898" s="56" t="s">
        <v>5723</v>
      </c>
      <c r="C11898" s="56" t="s">
        <v>5788</v>
      </c>
      <c r="D11898" s="57" t="s">
        <v>5767</v>
      </c>
      <c r="E11898" s="72" t="s">
        <v>5763</v>
      </c>
      <c r="F11898" s="56" t="s">
        <v>5723</v>
      </c>
    </row>
    <row r="11899" spans="1:6" x14ac:dyDescent="0.25">
      <c r="A11899" s="56" t="s">
        <v>4030</v>
      </c>
      <c r="B11899" s="56" t="s">
        <v>5723</v>
      </c>
      <c r="C11899" s="56" t="s">
        <v>5788</v>
      </c>
      <c r="D11899" s="57" t="s">
        <v>5767</v>
      </c>
      <c r="E11899" s="72" t="s">
        <v>5763</v>
      </c>
      <c r="F11899" s="56" t="s">
        <v>5723</v>
      </c>
    </row>
    <row r="11900" spans="1:6" x14ac:dyDescent="0.25">
      <c r="A11900" s="56" t="s">
        <v>486</v>
      </c>
      <c r="B11900" s="56" t="s">
        <v>5723</v>
      </c>
      <c r="C11900" s="56" t="s">
        <v>5788</v>
      </c>
      <c r="D11900" s="57" t="s">
        <v>5767</v>
      </c>
      <c r="E11900" s="72" t="s">
        <v>5763</v>
      </c>
      <c r="F11900" s="56" t="s">
        <v>5723</v>
      </c>
    </row>
    <row r="11901" spans="1:6" x14ac:dyDescent="0.25">
      <c r="A11901" s="56" t="s">
        <v>2893</v>
      </c>
      <c r="B11901" s="56" t="s">
        <v>5724</v>
      </c>
      <c r="C11901" s="56" t="s">
        <v>5782</v>
      </c>
      <c r="D11901" s="57" t="s">
        <v>5767</v>
      </c>
      <c r="E11901" s="72" t="s">
        <v>5763</v>
      </c>
      <c r="F11901" s="56" t="s">
        <v>5724</v>
      </c>
    </row>
    <row r="11902" spans="1:6" x14ac:dyDescent="0.25">
      <c r="A11902" s="56" t="s">
        <v>2812</v>
      </c>
      <c r="B11902" s="56" t="s">
        <v>5724</v>
      </c>
      <c r="C11902" s="56" t="s">
        <v>5782</v>
      </c>
      <c r="D11902" s="57" t="s">
        <v>5767</v>
      </c>
      <c r="E11902" s="72" t="s">
        <v>5763</v>
      </c>
      <c r="F11902" s="56" t="s">
        <v>5724</v>
      </c>
    </row>
    <row r="11903" spans="1:6" x14ac:dyDescent="0.25">
      <c r="A11903" s="56" t="s">
        <v>279</v>
      </c>
      <c r="B11903" s="56" t="s">
        <v>5724</v>
      </c>
      <c r="C11903" s="56" t="s">
        <v>5782</v>
      </c>
      <c r="D11903" s="57" t="s">
        <v>5767</v>
      </c>
      <c r="E11903" s="72" t="s">
        <v>5763</v>
      </c>
      <c r="F11903" s="56" t="s">
        <v>5724</v>
      </c>
    </row>
    <row r="11904" spans="1:6" x14ac:dyDescent="0.25">
      <c r="A11904" s="56" t="s">
        <v>205</v>
      </c>
      <c r="B11904" s="56" t="s">
        <v>5724</v>
      </c>
      <c r="C11904" s="56" t="s">
        <v>5782</v>
      </c>
      <c r="D11904" s="57" t="s">
        <v>5767</v>
      </c>
      <c r="E11904" s="72" t="s">
        <v>5763</v>
      </c>
      <c r="F11904" s="56" t="s">
        <v>5724</v>
      </c>
    </row>
    <row r="11905" spans="1:6" x14ac:dyDescent="0.25">
      <c r="A11905" s="56" t="s">
        <v>4438</v>
      </c>
      <c r="B11905" s="56" t="s">
        <v>5724</v>
      </c>
      <c r="C11905" s="56" t="s">
        <v>5782</v>
      </c>
      <c r="D11905" s="57" t="s">
        <v>5767</v>
      </c>
      <c r="E11905" s="72" t="s">
        <v>5763</v>
      </c>
      <c r="F11905" s="56" t="s">
        <v>5724</v>
      </c>
    </row>
    <row r="11906" spans="1:6" x14ac:dyDescent="0.25">
      <c r="A11906" s="56" t="s">
        <v>315</v>
      </c>
      <c r="B11906" s="56" t="s">
        <v>5724</v>
      </c>
      <c r="C11906" s="56" t="s">
        <v>5782</v>
      </c>
      <c r="D11906" s="57" t="s">
        <v>5767</v>
      </c>
      <c r="E11906" s="72" t="s">
        <v>5763</v>
      </c>
      <c r="F11906" s="56" t="s">
        <v>5724</v>
      </c>
    </row>
    <row r="11907" spans="1:6" x14ac:dyDescent="0.25">
      <c r="A11907" s="56" t="s">
        <v>4608</v>
      </c>
      <c r="B11907" s="56" t="s">
        <v>5724</v>
      </c>
      <c r="C11907" s="56" t="s">
        <v>5782</v>
      </c>
      <c r="D11907" s="57" t="s">
        <v>5767</v>
      </c>
      <c r="E11907" s="72" t="s">
        <v>5763</v>
      </c>
      <c r="F11907" s="56" t="s">
        <v>5724</v>
      </c>
    </row>
    <row r="11908" spans="1:6" x14ac:dyDescent="0.25">
      <c r="A11908" s="56" t="s">
        <v>4281</v>
      </c>
      <c r="B11908" s="56" t="s">
        <v>5724</v>
      </c>
      <c r="C11908" s="56" t="s">
        <v>5782</v>
      </c>
      <c r="D11908" s="57" t="s">
        <v>5767</v>
      </c>
      <c r="E11908" s="72" t="s">
        <v>5763</v>
      </c>
      <c r="F11908" s="56" t="s">
        <v>5724</v>
      </c>
    </row>
    <row r="11909" spans="1:6" x14ac:dyDescent="0.25">
      <c r="A11909" s="56" t="s">
        <v>3954</v>
      </c>
      <c r="B11909" s="56" t="s">
        <v>5724</v>
      </c>
      <c r="C11909" s="56" t="s">
        <v>5782</v>
      </c>
      <c r="D11909" s="57" t="s">
        <v>5767</v>
      </c>
      <c r="E11909" s="72" t="s">
        <v>5763</v>
      </c>
      <c r="F11909" s="56" t="s">
        <v>5724</v>
      </c>
    </row>
    <row r="11910" spans="1:6" x14ac:dyDescent="0.25">
      <c r="A11910" s="56" t="s">
        <v>599</v>
      </c>
      <c r="B11910" s="56" t="s">
        <v>5724</v>
      </c>
      <c r="C11910" s="56" t="s">
        <v>5782</v>
      </c>
      <c r="D11910" s="57" t="s">
        <v>5767</v>
      </c>
      <c r="E11910" s="72" t="s">
        <v>5763</v>
      </c>
      <c r="F11910" s="56" t="s">
        <v>5724</v>
      </c>
    </row>
    <row r="11911" spans="1:6" x14ac:dyDescent="0.25">
      <c r="A11911" s="56" t="s">
        <v>3658</v>
      </c>
      <c r="B11911" s="56" t="s">
        <v>5724</v>
      </c>
      <c r="C11911" s="56" t="s">
        <v>5782</v>
      </c>
      <c r="D11911" s="57" t="s">
        <v>5767</v>
      </c>
      <c r="E11911" s="72" t="s">
        <v>5763</v>
      </c>
      <c r="F11911" s="56" t="s">
        <v>5724</v>
      </c>
    </row>
    <row r="11912" spans="1:6" x14ac:dyDescent="0.25">
      <c r="A11912" s="56" t="s">
        <v>1339</v>
      </c>
      <c r="B11912" s="56" t="s">
        <v>5724</v>
      </c>
      <c r="C11912" s="56" t="s">
        <v>5782</v>
      </c>
      <c r="D11912" s="57" t="s">
        <v>5767</v>
      </c>
      <c r="E11912" s="72" t="s">
        <v>5763</v>
      </c>
      <c r="F11912" s="56" t="s">
        <v>5724</v>
      </c>
    </row>
    <row r="11913" spans="1:6" x14ac:dyDescent="0.25">
      <c r="A11913" s="56" t="s">
        <v>661</v>
      </c>
      <c r="B11913" s="56" t="s">
        <v>5724</v>
      </c>
      <c r="C11913" s="56" t="s">
        <v>5782</v>
      </c>
      <c r="D11913" s="57" t="s">
        <v>5767</v>
      </c>
      <c r="E11913" s="72" t="s">
        <v>5763</v>
      </c>
      <c r="F11913" s="56" t="s">
        <v>5724</v>
      </c>
    </row>
    <row r="11914" spans="1:6" x14ac:dyDescent="0.25">
      <c r="A11914" s="56" t="s">
        <v>3955</v>
      </c>
      <c r="B11914" s="56" t="s">
        <v>5724</v>
      </c>
      <c r="C11914" s="56" t="s">
        <v>5782</v>
      </c>
      <c r="D11914" s="57" t="s">
        <v>5767</v>
      </c>
      <c r="E11914" s="72" t="s">
        <v>5763</v>
      </c>
      <c r="F11914" s="56" t="s">
        <v>5724</v>
      </c>
    </row>
    <row r="11915" spans="1:6" x14ac:dyDescent="0.25">
      <c r="A11915" s="56" t="s">
        <v>548</v>
      </c>
      <c r="B11915" s="56" t="s">
        <v>5724</v>
      </c>
      <c r="C11915" s="56" t="s">
        <v>5782</v>
      </c>
      <c r="D11915" s="57" t="s">
        <v>5767</v>
      </c>
      <c r="E11915" s="72" t="s">
        <v>5763</v>
      </c>
      <c r="F11915" s="56" t="s">
        <v>5724</v>
      </c>
    </row>
    <row r="11916" spans="1:6" x14ac:dyDescent="0.25">
      <c r="A11916" s="56" t="s">
        <v>3904</v>
      </c>
      <c r="B11916" s="56" t="s">
        <v>5724</v>
      </c>
      <c r="C11916" s="56" t="s">
        <v>5782</v>
      </c>
      <c r="D11916" s="57" t="s">
        <v>5767</v>
      </c>
      <c r="E11916" s="72" t="s">
        <v>5763</v>
      </c>
      <c r="F11916" s="56" t="s">
        <v>5724</v>
      </c>
    </row>
    <row r="11917" spans="1:6" x14ac:dyDescent="0.25">
      <c r="A11917" s="56" t="s">
        <v>603</v>
      </c>
      <c r="B11917" s="56" t="s">
        <v>5724</v>
      </c>
      <c r="C11917" s="56" t="s">
        <v>5782</v>
      </c>
      <c r="D11917" s="57" t="s">
        <v>5767</v>
      </c>
      <c r="E11917" s="72" t="s">
        <v>5763</v>
      </c>
      <c r="F11917" s="56" t="s">
        <v>5724</v>
      </c>
    </row>
    <row r="11918" spans="1:6" x14ac:dyDescent="0.25">
      <c r="A11918" s="56" t="s">
        <v>356</v>
      </c>
      <c r="B11918" s="56" t="s">
        <v>5724</v>
      </c>
      <c r="C11918" s="56" t="s">
        <v>5782</v>
      </c>
      <c r="D11918" s="57" t="s">
        <v>5767</v>
      </c>
      <c r="E11918" s="72" t="s">
        <v>5763</v>
      </c>
      <c r="F11918" s="56" t="s">
        <v>5724</v>
      </c>
    </row>
    <row r="11919" spans="1:6" x14ac:dyDescent="0.25">
      <c r="A11919" s="56" t="s">
        <v>1342</v>
      </c>
      <c r="B11919" s="56" t="s">
        <v>5724</v>
      </c>
      <c r="C11919" s="56" t="s">
        <v>5782</v>
      </c>
      <c r="D11919" s="57" t="s">
        <v>5767</v>
      </c>
      <c r="E11919" s="72" t="s">
        <v>5763</v>
      </c>
      <c r="F11919" s="56" t="s">
        <v>5724</v>
      </c>
    </row>
    <row r="11920" spans="1:6" x14ac:dyDescent="0.25">
      <c r="A11920" s="56" t="s">
        <v>2871</v>
      </c>
      <c r="B11920" s="56" t="s">
        <v>5724</v>
      </c>
      <c r="C11920" s="56" t="s">
        <v>5782</v>
      </c>
      <c r="D11920" s="57" t="s">
        <v>5767</v>
      </c>
      <c r="E11920" s="72" t="s">
        <v>5763</v>
      </c>
      <c r="F11920" s="56" t="s">
        <v>5724</v>
      </c>
    </row>
    <row r="11921" spans="1:6" x14ac:dyDescent="0.25">
      <c r="A11921" s="56" t="s">
        <v>606</v>
      </c>
      <c r="B11921" s="56" t="s">
        <v>5724</v>
      </c>
      <c r="C11921" s="56" t="s">
        <v>5782</v>
      </c>
      <c r="D11921" s="57" t="s">
        <v>5767</v>
      </c>
      <c r="E11921" s="72" t="s">
        <v>5763</v>
      </c>
      <c r="F11921" s="56" t="s">
        <v>5724</v>
      </c>
    </row>
    <row r="11922" spans="1:6" x14ac:dyDescent="0.25">
      <c r="A11922" s="56" t="s">
        <v>550</v>
      </c>
      <c r="B11922" s="56" t="s">
        <v>5724</v>
      </c>
      <c r="C11922" s="56" t="s">
        <v>5782</v>
      </c>
      <c r="D11922" s="57" t="s">
        <v>5767</v>
      </c>
      <c r="E11922" s="72" t="s">
        <v>5763</v>
      </c>
      <c r="F11922" s="56" t="s">
        <v>5724</v>
      </c>
    </row>
    <row r="11923" spans="1:6" x14ac:dyDescent="0.25">
      <c r="A11923" s="56" t="s">
        <v>177</v>
      </c>
      <c r="B11923" s="56" t="s">
        <v>5724</v>
      </c>
      <c r="C11923" s="56" t="s">
        <v>5782</v>
      </c>
      <c r="D11923" s="57" t="s">
        <v>5767</v>
      </c>
      <c r="E11923" s="72" t="s">
        <v>5763</v>
      </c>
      <c r="F11923" s="56" t="s">
        <v>5724</v>
      </c>
    </row>
    <row r="11924" spans="1:6" x14ac:dyDescent="0.25">
      <c r="A11924" s="56" t="s">
        <v>5208</v>
      </c>
      <c r="B11924" s="56" t="s">
        <v>5724</v>
      </c>
      <c r="C11924" s="56" t="s">
        <v>5782</v>
      </c>
      <c r="D11924" s="57" t="s">
        <v>5767</v>
      </c>
      <c r="E11924" s="72" t="s">
        <v>5763</v>
      </c>
      <c r="F11924" s="56" t="s">
        <v>5724</v>
      </c>
    </row>
    <row r="11925" spans="1:6" x14ac:dyDescent="0.25">
      <c r="A11925" s="56" t="s">
        <v>608</v>
      </c>
      <c r="B11925" s="56" t="s">
        <v>5724</v>
      </c>
      <c r="C11925" s="56" t="s">
        <v>5782</v>
      </c>
      <c r="D11925" s="57" t="s">
        <v>5767</v>
      </c>
      <c r="E11925" s="72" t="s">
        <v>5763</v>
      </c>
      <c r="F11925" s="56" t="s">
        <v>5724</v>
      </c>
    </row>
    <row r="11926" spans="1:6" x14ac:dyDescent="0.25">
      <c r="A11926" s="56" t="s">
        <v>289</v>
      </c>
      <c r="B11926" s="56" t="s">
        <v>5724</v>
      </c>
      <c r="C11926" s="56" t="s">
        <v>5782</v>
      </c>
      <c r="D11926" s="57" t="s">
        <v>5767</v>
      </c>
      <c r="E11926" s="72" t="s">
        <v>5763</v>
      </c>
      <c r="F11926" s="56" t="s">
        <v>5724</v>
      </c>
    </row>
    <row r="11927" spans="1:6" x14ac:dyDescent="0.25">
      <c r="A11927" s="56" t="s">
        <v>220</v>
      </c>
      <c r="B11927" s="56" t="s">
        <v>5724</v>
      </c>
      <c r="C11927" s="56" t="s">
        <v>5782</v>
      </c>
      <c r="D11927" s="57" t="s">
        <v>5767</v>
      </c>
      <c r="E11927" s="72" t="s">
        <v>5763</v>
      </c>
      <c r="F11927" s="56" t="s">
        <v>5724</v>
      </c>
    </row>
    <row r="11928" spans="1:6" x14ac:dyDescent="0.25">
      <c r="A11928" s="56" t="s">
        <v>4270</v>
      </c>
      <c r="B11928" s="56" t="s">
        <v>5724</v>
      </c>
      <c r="C11928" s="56" t="s">
        <v>5782</v>
      </c>
      <c r="D11928" s="57" t="s">
        <v>5767</v>
      </c>
      <c r="E11928" s="72" t="s">
        <v>5763</v>
      </c>
      <c r="F11928" s="56" t="s">
        <v>5724</v>
      </c>
    </row>
    <row r="11929" spans="1:6" x14ac:dyDescent="0.25">
      <c r="A11929" s="56" t="s">
        <v>327</v>
      </c>
      <c r="B11929" s="56" t="s">
        <v>5724</v>
      </c>
      <c r="C11929" s="56" t="s">
        <v>5782</v>
      </c>
      <c r="D11929" s="57" t="s">
        <v>5767</v>
      </c>
      <c r="E11929" s="72" t="s">
        <v>5763</v>
      </c>
      <c r="F11929" s="56" t="s">
        <v>5724</v>
      </c>
    </row>
    <row r="11930" spans="1:6" x14ac:dyDescent="0.25">
      <c r="A11930" s="56" t="s">
        <v>3957</v>
      </c>
      <c r="B11930" s="56" t="s">
        <v>5724</v>
      </c>
      <c r="C11930" s="56" t="s">
        <v>5782</v>
      </c>
      <c r="D11930" s="57" t="s">
        <v>5767</v>
      </c>
      <c r="E11930" s="72" t="s">
        <v>5763</v>
      </c>
      <c r="F11930" s="56" t="s">
        <v>5724</v>
      </c>
    </row>
    <row r="11931" spans="1:6" x14ac:dyDescent="0.25">
      <c r="A11931" s="56" t="s">
        <v>221</v>
      </c>
      <c r="B11931" s="56" t="s">
        <v>5724</v>
      </c>
      <c r="C11931" s="56" t="s">
        <v>5782</v>
      </c>
      <c r="D11931" s="57" t="s">
        <v>5767</v>
      </c>
      <c r="E11931" s="72" t="s">
        <v>5763</v>
      </c>
      <c r="F11931" s="56" t="s">
        <v>5724</v>
      </c>
    </row>
    <row r="11932" spans="1:6" x14ac:dyDescent="0.25">
      <c r="A11932" s="56" t="s">
        <v>330</v>
      </c>
      <c r="B11932" s="56" t="s">
        <v>5724</v>
      </c>
      <c r="C11932" s="56" t="s">
        <v>5782</v>
      </c>
      <c r="D11932" s="57" t="s">
        <v>5767</v>
      </c>
      <c r="E11932" s="72" t="s">
        <v>5763</v>
      </c>
      <c r="F11932" s="56" t="s">
        <v>5724</v>
      </c>
    </row>
    <row r="11933" spans="1:6" x14ac:dyDescent="0.25">
      <c r="A11933" s="56" t="s">
        <v>184</v>
      </c>
      <c r="B11933" s="56" t="s">
        <v>5724</v>
      </c>
      <c r="C11933" s="56" t="s">
        <v>5782</v>
      </c>
      <c r="D11933" s="57" t="s">
        <v>5767</v>
      </c>
      <c r="E11933" s="72" t="s">
        <v>5763</v>
      </c>
      <c r="F11933" s="56" t="s">
        <v>5724</v>
      </c>
    </row>
    <row r="11934" spans="1:6" x14ac:dyDescent="0.25">
      <c r="A11934" s="56" t="s">
        <v>4390</v>
      </c>
      <c r="B11934" s="56" t="s">
        <v>5724</v>
      </c>
      <c r="C11934" s="56" t="s">
        <v>5782</v>
      </c>
      <c r="D11934" s="57" t="s">
        <v>5767</v>
      </c>
      <c r="E11934" s="72" t="s">
        <v>5763</v>
      </c>
      <c r="F11934" s="56" t="s">
        <v>5724</v>
      </c>
    </row>
    <row r="11935" spans="1:6" x14ac:dyDescent="0.25">
      <c r="A11935" s="56" t="s">
        <v>613</v>
      </c>
      <c r="B11935" s="56" t="s">
        <v>5724</v>
      </c>
      <c r="C11935" s="56" t="s">
        <v>5782</v>
      </c>
      <c r="D11935" s="57" t="s">
        <v>5767</v>
      </c>
      <c r="E11935" s="72" t="s">
        <v>5763</v>
      </c>
      <c r="F11935" s="56" t="s">
        <v>5724</v>
      </c>
    </row>
    <row r="11936" spans="1:6" x14ac:dyDescent="0.25">
      <c r="A11936" s="56" t="s">
        <v>4025</v>
      </c>
      <c r="B11936" s="56" t="s">
        <v>5724</v>
      </c>
      <c r="C11936" s="56" t="s">
        <v>5782</v>
      </c>
      <c r="D11936" s="57" t="s">
        <v>5767</v>
      </c>
      <c r="E11936" s="72" t="s">
        <v>5763</v>
      </c>
      <c r="F11936" s="56" t="s">
        <v>5724</v>
      </c>
    </row>
    <row r="11937" spans="1:6" x14ac:dyDescent="0.25">
      <c r="A11937" s="56" t="s">
        <v>4262</v>
      </c>
      <c r="B11937" s="56" t="s">
        <v>5724</v>
      </c>
      <c r="C11937" s="56" t="s">
        <v>5782</v>
      </c>
      <c r="D11937" s="57" t="s">
        <v>5767</v>
      </c>
      <c r="E11937" s="72" t="s">
        <v>5763</v>
      </c>
      <c r="F11937" s="56" t="s">
        <v>5724</v>
      </c>
    </row>
    <row r="11938" spans="1:6" x14ac:dyDescent="0.25">
      <c r="A11938" s="56" t="s">
        <v>5246</v>
      </c>
      <c r="B11938" s="56" t="s">
        <v>5724</v>
      </c>
      <c r="C11938" s="56" t="s">
        <v>5782</v>
      </c>
      <c r="D11938" s="57" t="s">
        <v>5767</v>
      </c>
      <c r="E11938" s="72" t="s">
        <v>5763</v>
      </c>
      <c r="F11938" s="56" t="s">
        <v>5724</v>
      </c>
    </row>
    <row r="11939" spans="1:6" x14ac:dyDescent="0.25">
      <c r="A11939" s="56" t="s">
        <v>5247</v>
      </c>
      <c r="B11939" s="56" t="s">
        <v>5724</v>
      </c>
      <c r="C11939" s="56" t="s">
        <v>5782</v>
      </c>
      <c r="D11939" s="57" t="s">
        <v>5767</v>
      </c>
      <c r="E11939" s="72" t="s">
        <v>5763</v>
      </c>
      <c r="F11939" s="56" t="s">
        <v>5724</v>
      </c>
    </row>
    <row r="11940" spans="1:6" x14ac:dyDescent="0.25">
      <c r="A11940" s="56" t="s">
        <v>644</v>
      </c>
      <c r="B11940" s="56" t="s">
        <v>5724</v>
      </c>
      <c r="C11940" s="56" t="s">
        <v>5782</v>
      </c>
      <c r="D11940" s="57" t="s">
        <v>5767</v>
      </c>
      <c r="E11940" s="72" t="s">
        <v>5763</v>
      </c>
      <c r="F11940" s="56" t="s">
        <v>5724</v>
      </c>
    </row>
    <row r="11941" spans="1:6" x14ac:dyDescent="0.25">
      <c r="A11941" s="56" t="s">
        <v>2897</v>
      </c>
      <c r="B11941" s="56" t="s">
        <v>5724</v>
      </c>
      <c r="C11941" s="56" t="s">
        <v>5782</v>
      </c>
      <c r="D11941" s="57" t="s">
        <v>5767</v>
      </c>
      <c r="E11941" s="72" t="s">
        <v>5763</v>
      </c>
      <c r="F11941" s="56" t="s">
        <v>5724</v>
      </c>
    </row>
    <row r="11942" spans="1:6" x14ac:dyDescent="0.25">
      <c r="A11942" s="56" t="s">
        <v>4598</v>
      </c>
      <c r="B11942" s="56" t="s">
        <v>5724</v>
      </c>
      <c r="C11942" s="56" t="s">
        <v>5782</v>
      </c>
      <c r="D11942" s="57" t="s">
        <v>5767</v>
      </c>
      <c r="E11942" s="72" t="s">
        <v>5763</v>
      </c>
      <c r="F11942" s="56" t="s">
        <v>5724</v>
      </c>
    </row>
    <row r="11943" spans="1:6" x14ac:dyDescent="0.25">
      <c r="A11943" s="56" t="s">
        <v>5238</v>
      </c>
      <c r="B11943" s="56" t="s">
        <v>5724</v>
      </c>
      <c r="C11943" s="56" t="s">
        <v>5782</v>
      </c>
      <c r="D11943" s="57" t="s">
        <v>5767</v>
      </c>
      <c r="E11943" s="72" t="s">
        <v>5763</v>
      </c>
      <c r="F11943" s="56" t="s">
        <v>5724</v>
      </c>
    </row>
    <row r="11944" spans="1:6" x14ac:dyDescent="0.25">
      <c r="A11944" s="56" t="s">
        <v>2898</v>
      </c>
      <c r="B11944" s="56" t="s">
        <v>5724</v>
      </c>
      <c r="C11944" s="56" t="s">
        <v>5782</v>
      </c>
      <c r="D11944" s="57" t="s">
        <v>5767</v>
      </c>
      <c r="E11944" s="72" t="s">
        <v>5763</v>
      </c>
      <c r="F11944" s="56" t="s">
        <v>5724</v>
      </c>
    </row>
    <row r="11945" spans="1:6" x14ac:dyDescent="0.25">
      <c r="A11945" s="56" t="s">
        <v>5190</v>
      </c>
      <c r="B11945" s="56" t="s">
        <v>5724</v>
      </c>
      <c r="C11945" s="56" t="s">
        <v>5782</v>
      </c>
      <c r="D11945" s="57" t="s">
        <v>5767</v>
      </c>
      <c r="E11945" s="72" t="s">
        <v>5763</v>
      </c>
      <c r="F11945" s="56" t="s">
        <v>5724</v>
      </c>
    </row>
    <row r="11946" spans="1:6" x14ac:dyDescent="0.25">
      <c r="A11946" s="56" t="s">
        <v>4690</v>
      </c>
      <c r="B11946" s="56" t="s">
        <v>5724</v>
      </c>
      <c r="C11946" s="56" t="s">
        <v>5782</v>
      </c>
      <c r="D11946" s="57" t="s">
        <v>5767</v>
      </c>
      <c r="E11946" s="72" t="s">
        <v>5763</v>
      </c>
      <c r="F11946" s="56" t="s">
        <v>5724</v>
      </c>
    </row>
    <row r="11947" spans="1:6" x14ac:dyDescent="0.25">
      <c r="A11947" s="56" t="s">
        <v>266</v>
      </c>
      <c r="B11947" s="56" t="s">
        <v>5724</v>
      </c>
      <c r="C11947" s="56" t="s">
        <v>5782</v>
      </c>
      <c r="D11947" s="57" t="s">
        <v>5767</v>
      </c>
      <c r="E11947" s="72" t="s">
        <v>5763</v>
      </c>
      <c r="F11947" s="56" t="s">
        <v>5724</v>
      </c>
    </row>
    <row r="11948" spans="1:6" x14ac:dyDescent="0.25">
      <c r="A11948" s="56" t="s">
        <v>303</v>
      </c>
      <c r="B11948" s="56" t="s">
        <v>5724</v>
      </c>
      <c r="C11948" s="56" t="s">
        <v>5782</v>
      </c>
      <c r="D11948" s="57" t="s">
        <v>5767</v>
      </c>
      <c r="E11948" s="72" t="s">
        <v>5763</v>
      </c>
      <c r="F11948" s="56" t="s">
        <v>5724</v>
      </c>
    </row>
    <row r="11949" spans="1:6" x14ac:dyDescent="0.25">
      <c r="A11949" s="56" t="s">
        <v>2849</v>
      </c>
      <c r="B11949" s="56" t="s">
        <v>5724</v>
      </c>
      <c r="C11949" s="56" t="s">
        <v>5782</v>
      </c>
      <c r="D11949" s="57" t="s">
        <v>5767</v>
      </c>
      <c r="E11949" s="72" t="s">
        <v>5763</v>
      </c>
      <c r="F11949" s="56" t="s">
        <v>5724</v>
      </c>
    </row>
    <row r="11950" spans="1:6" x14ac:dyDescent="0.25">
      <c r="A11950" s="56" t="s">
        <v>650</v>
      </c>
      <c r="B11950" s="56" t="s">
        <v>5724</v>
      </c>
      <c r="C11950" s="56" t="s">
        <v>5782</v>
      </c>
      <c r="D11950" s="57" t="s">
        <v>5767</v>
      </c>
      <c r="E11950" s="72" t="s">
        <v>5763</v>
      </c>
      <c r="F11950" s="56" t="s">
        <v>5724</v>
      </c>
    </row>
    <row r="11951" spans="1:6" x14ac:dyDescent="0.25">
      <c r="A11951" s="56" t="s">
        <v>4007</v>
      </c>
      <c r="B11951" s="56" t="s">
        <v>5724</v>
      </c>
      <c r="C11951" s="56" t="s">
        <v>5782</v>
      </c>
      <c r="D11951" s="57" t="s">
        <v>5767</v>
      </c>
      <c r="E11951" s="72" t="s">
        <v>5763</v>
      </c>
      <c r="F11951" s="56" t="s">
        <v>5724</v>
      </c>
    </row>
    <row r="11952" spans="1:6" x14ac:dyDescent="0.25">
      <c r="A11952" s="56" t="s">
        <v>4616</v>
      </c>
      <c r="B11952" s="56" t="s">
        <v>5724</v>
      </c>
      <c r="C11952" s="56" t="s">
        <v>5782</v>
      </c>
      <c r="D11952" s="57" t="s">
        <v>5767</v>
      </c>
      <c r="E11952" s="72" t="s">
        <v>5763</v>
      </c>
      <c r="F11952" s="56" t="s">
        <v>5724</v>
      </c>
    </row>
    <row r="11953" spans="1:6" x14ac:dyDescent="0.25">
      <c r="A11953" s="56" t="s">
        <v>567</v>
      </c>
      <c r="B11953" s="56" t="s">
        <v>5724</v>
      </c>
      <c r="C11953" s="56" t="s">
        <v>5782</v>
      </c>
      <c r="D11953" s="57" t="s">
        <v>5767</v>
      </c>
      <c r="E11953" s="72" t="s">
        <v>5763</v>
      </c>
      <c r="F11953" s="56" t="s">
        <v>5724</v>
      </c>
    </row>
    <row r="11954" spans="1:6" x14ac:dyDescent="0.25">
      <c r="A11954" s="56" t="s">
        <v>4358</v>
      </c>
      <c r="B11954" s="56" t="s">
        <v>5724</v>
      </c>
      <c r="C11954" s="56" t="s">
        <v>5782</v>
      </c>
      <c r="D11954" s="57" t="s">
        <v>5767</v>
      </c>
      <c r="E11954" s="72" t="s">
        <v>5763</v>
      </c>
      <c r="F11954" s="56" t="s">
        <v>5724</v>
      </c>
    </row>
    <row r="11955" spans="1:6" x14ac:dyDescent="0.25">
      <c r="A11955" s="56" t="s">
        <v>3961</v>
      </c>
      <c r="B11955" s="56" t="s">
        <v>5724</v>
      </c>
      <c r="C11955" s="56" t="s">
        <v>5782</v>
      </c>
      <c r="D11955" s="57" t="s">
        <v>5767</v>
      </c>
      <c r="E11955" s="72" t="s">
        <v>5763</v>
      </c>
      <c r="F11955" s="56" t="s">
        <v>5724</v>
      </c>
    </row>
    <row r="11956" spans="1:6" x14ac:dyDescent="0.25">
      <c r="A11956" s="56" t="s">
        <v>4370</v>
      </c>
      <c r="B11956" s="56" t="s">
        <v>5724</v>
      </c>
      <c r="C11956" s="56" t="s">
        <v>5782</v>
      </c>
      <c r="D11956" s="57" t="s">
        <v>5767</v>
      </c>
      <c r="E11956" s="72" t="s">
        <v>5763</v>
      </c>
      <c r="F11956" s="56" t="s">
        <v>5724</v>
      </c>
    </row>
    <row r="11957" spans="1:6" x14ac:dyDescent="0.25">
      <c r="A11957" s="56" t="s">
        <v>2875</v>
      </c>
      <c r="B11957" s="56" t="s">
        <v>5724</v>
      </c>
      <c r="C11957" s="56" t="s">
        <v>5782</v>
      </c>
      <c r="D11957" s="57" t="s">
        <v>5767</v>
      </c>
      <c r="E11957" s="72" t="s">
        <v>5763</v>
      </c>
      <c r="F11957" s="56" t="s">
        <v>5724</v>
      </c>
    </row>
    <row r="11958" spans="1:6" x14ac:dyDescent="0.25">
      <c r="A11958" s="56" t="s">
        <v>3913</v>
      </c>
      <c r="B11958" s="56" t="s">
        <v>5724</v>
      </c>
      <c r="C11958" s="56" t="s">
        <v>5782</v>
      </c>
      <c r="D11958" s="57" t="s">
        <v>5767</v>
      </c>
      <c r="E11958" s="72" t="s">
        <v>5763</v>
      </c>
      <c r="F11958" s="56" t="s">
        <v>5724</v>
      </c>
    </row>
    <row r="11959" spans="1:6" x14ac:dyDescent="0.25">
      <c r="A11959" s="56" t="s">
        <v>241</v>
      </c>
      <c r="B11959" s="56" t="s">
        <v>5724</v>
      </c>
      <c r="C11959" s="56" t="s">
        <v>5782</v>
      </c>
      <c r="D11959" s="57" t="s">
        <v>5767</v>
      </c>
      <c r="E11959" s="72" t="s">
        <v>5763</v>
      </c>
      <c r="F11959" s="56" t="s">
        <v>5724</v>
      </c>
    </row>
    <row r="11960" spans="1:6" x14ac:dyDescent="0.25">
      <c r="A11960" s="56" t="s">
        <v>242</v>
      </c>
      <c r="B11960" s="56" t="s">
        <v>5724</v>
      </c>
      <c r="C11960" s="56" t="s">
        <v>5782</v>
      </c>
      <c r="D11960" s="57" t="s">
        <v>5767</v>
      </c>
      <c r="E11960" s="72" t="s">
        <v>5763</v>
      </c>
      <c r="F11960" s="56" t="s">
        <v>5724</v>
      </c>
    </row>
    <row r="11961" spans="1:6" x14ac:dyDescent="0.25">
      <c r="A11961" s="56" t="s">
        <v>198</v>
      </c>
      <c r="B11961" s="56" t="s">
        <v>5724</v>
      </c>
      <c r="C11961" s="56" t="s">
        <v>5782</v>
      </c>
      <c r="D11961" s="57" t="s">
        <v>5767</v>
      </c>
      <c r="E11961" s="72" t="s">
        <v>5763</v>
      </c>
      <c r="F11961" s="56" t="s">
        <v>5724</v>
      </c>
    </row>
    <row r="11962" spans="1:6" x14ac:dyDescent="0.25">
      <c r="A11962" s="56" t="s">
        <v>4455</v>
      </c>
      <c r="B11962" s="56" t="s">
        <v>5724</v>
      </c>
      <c r="C11962" s="56" t="s">
        <v>5782</v>
      </c>
      <c r="D11962" s="57" t="s">
        <v>5767</v>
      </c>
      <c r="E11962" s="72" t="s">
        <v>5763</v>
      </c>
      <c r="F11962" s="56" t="s">
        <v>5724</v>
      </c>
    </row>
    <row r="11963" spans="1:6" x14ac:dyDescent="0.25">
      <c r="A11963" s="56" t="s">
        <v>2819</v>
      </c>
      <c r="B11963" s="56" t="s">
        <v>5724</v>
      </c>
      <c r="C11963" s="56" t="s">
        <v>5782</v>
      </c>
      <c r="D11963" s="57" t="s">
        <v>5767</v>
      </c>
      <c r="E11963" s="72" t="s">
        <v>5763</v>
      </c>
      <c r="F11963" s="56" t="s">
        <v>5724</v>
      </c>
    </row>
    <row r="11964" spans="1:6" x14ac:dyDescent="0.25">
      <c r="A11964" s="56" t="s">
        <v>2877</v>
      </c>
      <c r="B11964" s="56" t="s">
        <v>5724</v>
      </c>
      <c r="C11964" s="56" t="s">
        <v>5782</v>
      </c>
      <c r="D11964" s="57" t="s">
        <v>5767</v>
      </c>
      <c r="E11964" s="72" t="s">
        <v>5763</v>
      </c>
      <c r="F11964" s="56" t="s">
        <v>5724</v>
      </c>
    </row>
    <row r="11965" spans="1:6" x14ac:dyDescent="0.25">
      <c r="A11965" s="56" t="s">
        <v>4694</v>
      </c>
      <c r="B11965" s="56" t="s">
        <v>5724</v>
      </c>
      <c r="C11965" s="56" t="s">
        <v>5782</v>
      </c>
      <c r="D11965" s="57" t="s">
        <v>5767</v>
      </c>
      <c r="E11965" s="72" t="s">
        <v>5763</v>
      </c>
      <c r="F11965" s="56" t="s">
        <v>5724</v>
      </c>
    </row>
    <row r="11966" spans="1:6" x14ac:dyDescent="0.25">
      <c r="A11966" s="56" t="s">
        <v>5338</v>
      </c>
      <c r="B11966" s="56" t="s">
        <v>5724</v>
      </c>
      <c r="C11966" s="56" t="s">
        <v>5782</v>
      </c>
      <c r="D11966" s="57" t="s">
        <v>5767</v>
      </c>
      <c r="E11966" s="72" t="s">
        <v>5763</v>
      </c>
      <c r="F11966" s="56" t="s">
        <v>5724</v>
      </c>
    </row>
    <row r="11967" spans="1:6" x14ac:dyDescent="0.25">
      <c r="A11967" s="56" t="s">
        <v>2822</v>
      </c>
      <c r="B11967" s="56" t="s">
        <v>5724</v>
      </c>
      <c r="C11967" s="56" t="s">
        <v>5782</v>
      </c>
      <c r="D11967" s="57" t="s">
        <v>5767</v>
      </c>
      <c r="E11967" s="72" t="s">
        <v>5763</v>
      </c>
      <c r="F11967" s="56" t="s">
        <v>5724</v>
      </c>
    </row>
    <row r="11968" spans="1:6" x14ac:dyDescent="0.25">
      <c r="A11968" s="56" t="s">
        <v>4457</v>
      </c>
      <c r="B11968" s="56" t="s">
        <v>5724</v>
      </c>
      <c r="C11968" s="56" t="s">
        <v>5782</v>
      </c>
      <c r="D11968" s="57" t="s">
        <v>5767</v>
      </c>
      <c r="E11968" s="72" t="s">
        <v>5763</v>
      </c>
      <c r="F11968" s="56" t="s">
        <v>5724</v>
      </c>
    </row>
    <row r="11969" spans="1:6" x14ac:dyDescent="0.25">
      <c r="A11969" s="56" t="s">
        <v>4015</v>
      </c>
      <c r="B11969" s="56" t="s">
        <v>5724</v>
      </c>
      <c r="C11969" s="56" t="s">
        <v>5782</v>
      </c>
      <c r="D11969" s="57" t="s">
        <v>5767</v>
      </c>
      <c r="E11969" s="72" t="s">
        <v>5763</v>
      </c>
      <c r="F11969" s="56" t="s">
        <v>5724</v>
      </c>
    </row>
    <row r="11970" spans="1:6" x14ac:dyDescent="0.25">
      <c r="A11970" s="56" t="s">
        <v>4458</v>
      </c>
      <c r="B11970" s="56" t="s">
        <v>5724</v>
      </c>
      <c r="C11970" s="56" t="s">
        <v>5782</v>
      </c>
      <c r="D11970" s="57" t="s">
        <v>5767</v>
      </c>
      <c r="E11970" s="72" t="s">
        <v>5763</v>
      </c>
      <c r="F11970" s="56" t="s">
        <v>5724</v>
      </c>
    </row>
    <row r="11971" spans="1:6" x14ac:dyDescent="0.25">
      <c r="A11971" s="56" t="s">
        <v>779</v>
      </c>
      <c r="B11971" s="56" t="s">
        <v>5724</v>
      </c>
      <c r="C11971" s="56" t="s">
        <v>5782</v>
      </c>
      <c r="D11971" s="57" t="s">
        <v>5767</v>
      </c>
      <c r="E11971" s="72" t="s">
        <v>5763</v>
      </c>
      <c r="F11971" s="56" t="s">
        <v>5724</v>
      </c>
    </row>
    <row r="11972" spans="1:6" x14ac:dyDescent="0.25">
      <c r="A11972" s="56" t="s">
        <v>4945</v>
      </c>
      <c r="B11972" s="56" t="s">
        <v>5725</v>
      </c>
      <c r="C11972" s="56" t="s">
        <v>5782</v>
      </c>
      <c r="D11972" s="57" t="s">
        <v>5768</v>
      </c>
      <c r="E11972" s="72" t="s">
        <v>5763</v>
      </c>
      <c r="F11972" s="56" t="s">
        <v>5725</v>
      </c>
    </row>
    <row r="11973" spans="1:6" x14ac:dyDescent="0.25">
      <c r="A11973" s="56" t="s">
        <v>3242</v>
      </c>
      <c r="B11973" s="56" t="s">
        <v>5725</v>
      </c>
      <c r="C11973" s="56" t="s">
        <v>5782</v>
      </c>
      <c r="D11973" s="57" t="s">
        <v>5768</v>
      </c>
      <c r="E11973" s="72" t="s">
        <v>5763</v>
      </c>
      <c r="F11973" s="56" t="s">
        <v>5725</v>
      </c>
    </row>
    <row r="11974" spans="1:6" x14ac:dyDescent="0.25">
      <c r="A11974" s="56" t="s">
        <v>5125</v>
      </c>
      <c r="B11974" s="56" t="s">
        <v>5725</v>
      </c>
      <c r="C11974" s="56" t="s">
        <v>5782</v>
      </c>
      <c r="D11974" s="57" t="s">
        <v>5768</v>
      </c>
      <c r="E11974" s="72" t="s">
        <v>5763</v>
      </c>
      <c r="F11974" s="56" t="s">
        <v>5725</v>
      </c>
    </row>
    <row r="11975" spans="1:6" x14ac:dyDescent="0.25">
      <c r="A11975" s="56" t="s">
        <v>3773</v>
      </c>
      <c r="B11975" s="56" t="s">
        <v>5725</v>
      </c>
      <c r="C11975" s="56" t="s">
        <v>5782</v>
      </c>
      <c r="D11975" s="57" t="s">
        <v>5768</v>
      </c>
      <c r="E11975" s="72" t="s">
        <v>5763</v>
      </c>
      <c r="F11975" s="56" t="s">
        <v>5725</v>
      </c>
    </row>
    <row r="11976" spans="1:6" x14ac:dyDescent="0.25">
      <c r="A11976" s="56" t="s">
        <v>3243</v>
      </c>
      <c r="B11976" s="56" t="s">
        <v>5725</v>
      </c>
      <c r="C11976" s="56" t="s">
        <v>5782</v>
      </c>
      <c r="D11976" s="57" t="s">
        <v>5768</v>
      </c>
      <c r="E11976" s="72" t="s">
        <v>5763</v>
      </c>
      <c r="F11976" s="56" t="s">
        <v>5725</v>
      </c>
    </row>
    <row r="11977" spans="1:6" x14ac:dyDescent="0.25">
      <c r="A11977" s="56" t="s">
        <v>5077</v>
      </c>
      <c r="B11977" s="56" t="s">
        <v>5725</v>
      </c>
      <c r="C11977" s="56" t="s">
        <v>5782</v>
      </c>
      <c r="D11977" s="57" t="s">
        <v>5768</v>
      </c>
      <c r="E11977" s="72" t="s">
        <v>5763</v>
      </c>
      <c r="F11977" s="56" t="s">
        <v>5725</v>
      </c>
    </row>
    <row r="11978" spans="1:6" x14ac:dyDescent="0.25">
      <c r="A11978" s="56" t="s">
        <v>3774</v>
      </c>
      <c r="B11978" s="56" t="s">
        <v>5725</v>
      </c>
      <c r="C11978" s="56" t="s">
        <v>5782</v>
      </c>
      <c r="D11978" s="57" t="s">
        <v>5768</v>
      </c>
      <c r="E11978" s="72" t="s">
        <v>5763</v>
      </c>
      <c r="F11978" s="56" t="s">
        <v>5725</v>
      </c>
    </row>
    <row r="11979" spans="1:6" x14ac:dyDescent="0.25">
      <c r="A11979" s="56" t="s">
        <v>5101</v>
      </c>
      <c r="B11979" s="56" t="s">
        <v>5725</v>
      </c>
      <c r="C11979" s="56" t="s">
        <v>5782</v>
      </c>
      <c r="D11979" s="57" t="s">
        <v>5768</v>
      </c>
      <c r="E11979" s="72" t="s">
        <v>5763</v>
      </c>
      <c r="F11979" s="56" t="s">
        <v>5725</v>
      </c>
    </row>
    <row r="11980" spans="1:6" x14ac:dyDescent="0.25">
      <c r="A11980" s="56" t="s">
        <v>3775</v>
      </c>
      <c r="B11980" s="56" t="s">
        <v>5725</v>
      </c>
      <c r="C11980" s="56" t="s">
        <v>5782</v>
      </c>
      <c r="D11980" s="57" t="s">
        <v>5768</v>
      </c>
      <c r="E11980" s="72" t="s">
        <v>5763</v>
      </c>
      <c r="F11980" s="56" t="s">
        <v>5725</v>
      </c>
    </row>
    <row r="11981" spans="1:6" x14ac:dyDescent="0.25">
      <c r="A11981" s="56" t="s">
        <v>3244</v>
      </c>
      <c r="B11981" s="56" t="s">
        <v>5725</v>
      </c>
      <c r="C11981" s="56" t="s">
        <v>5782</v>
      </c>
      <c r="D11981" s="57" t="s">
        <v>5768</v>
      </c>
      <c r="E11981" s="72" t="s">
        <v>5763</v>
      </c>
      <c r="F11981" s="56" t="s">
        <v>5725</v>
      </c>
    </row>
    <row r="11982" spans="1:6" x14ac:dyDescent="0.25">
      <c r="A11982" s="56" t="s">
        <v>4191</v>
      </c>
      <c r="B11982" s="56" t="s">
        <v>5725</v>
      </c>
      <c r="C11982" s="56" t="s">
        <v>5782</v>
      </c>
      <c r="D11982" s="57" t="s">
        <v>5768</v>
      </c>
      <c r="E11982" s="72" t="s">
        <v>5763</v>
      </c>
      <c r="F11982" s="56" t="s">
        <v>5725</v>
      </c>
    </row>
    <row r="11983" spans="1:6" x14ac:dyDescent="0.25">
      <c r="A11983" s="56" t="s">
        <v>3104</v>
      </c>
      <c r="B11983" s="56" t="s">
        <v>5725</v>
      </c>
      <c r="C11983" s="56" t="s">
        <v>5782</v>
      </c>
      <c r="D11983" s="57" t="s">
        <v>5768</v>
      </c>
      <c r="E11983" s="72" t="s">
        <v>5763</v>
      </c>
      <c r="F11983" s="56" t="s">
        <v>5725</v>
      </c>
    </row>
    <row r="11984" spans="1:6" x14ac:dyDescent="0.25">
      <c r="A11984" s="56" t="s">
        <v>3153</v>
      </c>
      <c r="B11984" s="56" t="s">
        <v>5725</v>
      </c>
      <c r="C11984" s="56" t="s">
        <v>5782</v>
      </c>
      <c r="D11984" s="57" t="s">
        <v>5768</v>
      </c>
      <c r="E11984" s="72" t="s">
        <v>5763</v>
      </c>
      <c r="F11984" s="56" t="s">
        <v>5725</v>
      </c>
    </row>
    <row r="11985" spans="1:6" x14ac:dyDescent="0.25">
      <c r="A11985" s="56" t="s">
        <v>2863</v>
      </c>
      <c r="B11985" s="56" t="s">
        <v>5725</v>
      </c>
      <c r="C11985" s="56" t="s">
        <v>5782</v>
      </c>
      <c r="D11985" s="57" t="s">
        <v>5768</v>
      </c>
      <c r="E11985" s="72" t="s">
        <v>5763</v>
      </c>
      <c r="F11985" s="56" t="s">
        <v>5725</v>
      </c>
    </row>
    <row r="11986" spans="1:6" x14ac:dyDescent="0.25">
      <c r="A11986" s="56" t="s">
        <v>3095</v>
      </c>
      <c r="B11986" s="56" t="s">
        <v>5725</v>
      </c>
      <c r="C11986" s="56" t="s">
        <v>5782</v>
      </c>
      <c r="D11986" s="57" t="s">
        <v>5768</v>
      </c>
      <c r="E11986" s="72" t="s">
        <v>5763</v>
      </c>
      <c r="F11986" s="56" t="s">
        <v>5725</v>
      </c>
    </row>
    <row r="11987" spans="1:6" x14ac:dyDescent="0.25">
      <c r="A11987" s="56" t="s">
        <v>2956</v>
      </c>
      <c r="B11987" s="56" t="s">
        <v>5725</v>
      </c>
      <c r="C11987" s="56" t="s">
        <v>5782</v>
      </c>
      <c r="D11987" s="57" t="s">
        <v>5768</v>
      </c>
      <c r="E11987" s="72" t="s">
        <v>5763</v>
      </c>
      <c r="F11987" s="56" t="s">
        <v>5725</v>
      </c>
    </row>
    <row r="11988" spans="1:6" x14ac:dyDescent="0.25">
      <c r="A11988" s="56" t="s">
        <v>5058</v>
      </c>
      <c r="B11988" s="56" t="s">
        <v>5725</v>
      </c>
      <c r="C11988" s="56" t="s">
        <v>5782</v>
      </c>
      <c r="D11988" s="57" t="s">
        <v>5768</v>
      </c>
      <c r="E11988" s="72" t="s">
        <v>5763</v>
      </c>
      <c r="F11988" s="56" t="s">
        <v>5725</v>
      </c>
    </row>
    <row r="11989" spans="1:6" x14ac:dyDescent="0.25">
      <c r="A11989" s="56" t="s">
        <v>4411</v>
      </c>
      <c r="B11989" s="56" t="s">
        <v>5725</v>
      </c>
      <c r="C11989" s="56" t="s">
        <v>5782</v>
      </c>
      <c r="D11989" s="57" t="s">
        <v>5768</v>
      </c>
      <c r="E11989" s="72" t="s">
        <v>5763</v>
      </c>
      <c r="F11989" s="56" t="s">
        <v>5725</v>
      </c>
    </row>
    <row r="11990" spans="1:6" x14ac:dyDescent="0.25">
      <c r="A11990" s="56" t="s">
        <v>3504</v>
      </c>
      <c r="B11990" s="56" t="s">
        <v>5725</v>
      </c>
      <c r="C11990" s="56" t="s">
        <v>5782</v>
      </c>
      <c r="D11990" s="57" t="s">
        <v>5768</v>
      </c>
      <c r="E11990" s="72" t="s">
        <v>5763</v>
      </c>
      <c r="F11990" s="56" t="s">
        <v>5725</v>
      </c>
    </row>
    <row r="11991" spans="1:6" x14ac:dyDescent="0.25">
      <c r="A11991" s="56" t="s">
        <v>3703</v>
      </c>
      <c r="B11991" s="56" t="s">
        <v>5725</v>
      </c>
      <c r="C11991" s="56" t="s">
        <v>5782</v>
      </c>
      <c r="D11991" s="57" t="s">
        <v>5768</v>
      </c>
      <c r="E11991" s="72" t="s">
        <v>5763</v>
      </c>
      <c r="F11991" s="56" t="s">
        <v>5725</v>
      </c>
    </row>
    <row r="11992" spans="1:6" x14ac:dyDescent="0.25">
      <c r="A11992" s="56" t="s">
        <v>792</v>
      </c>
      <c r="B11992" s="56" t="s">
        <v>5725</v>
      </c>
      <c r="C11992" s="56" t="s">
        <v>5782</v>
      </c>
      <c r="D11992" s="57" t="s">
        <v>5768</v>
      </c>
      <c r="E11992" s="72" t="s">
        <v>5763</v>
      </c>
      <c r="F11992" s="56" t="s">
        <v>5725</v>
      </c>
    </row>
    <row r="11993" spans="1:6" x14ac:dyDescent="0.25">
      <c r="A11993" s="56" t="s">
        <v>3246</v>
      </c>
      <c r="B11993" s="56" t="s">
        <v>5725</v>
      </c>
      <c r="C11993" s="56" t="s">
        <v>5782</v>
      </c>
      <c r="D11993" s="57" t="s">
        <v>5768</v>
      </c>
      <c r="E11993" s="72" t="s">
        <v>5763</v>
      </c>
      <c r="F11993" s="56" t="s">
        <v>5725</v>
      </c>
    </row>
    <row r="11994" spans="1:6" x14ac:dyDescent="0.25">
      <c r="A11994" s="56" t="s">
        <v>2978</v>
      </c>
      <c r="B11994" s="56" t="s">
        <v>5725</v>
      </c>
      <c r="C11994" s="56" t="s">
        <v>5782</v>
      </c>
      <c r="D11994" s="57" t="s">
        <v>5768</v>
      </c>
      <c r="E11994" s="72" t="s">
        <v>5763</v>
      </c>
      <c r="F11994" s="56" t="s">
        <v>5725</v>
      </c>
    </row>
    <row r="11995" spans="1:6" x14ac:dyDescent="0.25">
      <c r="A11995" s="56" t="s">
        <v>157</v>
      </c>
      <c r="B11995" s="56" t="s">
        <v>5725</v>
      </c>
      <c r="C11995" s="56" t="s">
        <v>5782</v>
      </c>
      <c r="D11995" s="57" t="s">
        <v>5768</v>
      </c>
      <c r="E11995" s="72" t="s">
        <v>5763</v>
      </c>
      <c r="F11995" s="56" t="s">
        <v>5725</v>
      </c>
    </row>
    <row r="11996" spans="1:6" x14ac:dyDescent="0.25">
      <c r="A11996" s="56" t="s">
        <v>3096</v>
      </c>
      <c r="B11996" s="56" t="s">
        <v>5725</v>
      </c>
      <c r="C11996" s="56" t="s">
        <v>5782</v>
      </c>
      <c r="D11996" s="57" t="s">
        <v>5768</v>
      </c>
      <c r="E11996" s="72" t="s">
        <v>5763</v>
      </c>
      <c r="F11996" s="56" t="s">
        <v>5725</v>
      </c>
    </row>
    <row r="11997" spans="1:6" x14ac:dyDescent="0.25">
      <c r="A11997" s="56" t="s">
        <v>5078</v>
      </c>
      <c r="B11997" s="56" t="s">
        <v>5725</v>
      </c>
      <c r="C11997" s="56" t="s">
        <v>5782</v>
      </c>
      <c r="D11997" s="57" t="s">
        <v>5768</v>
      </c>
      <c r="E11997" s="72" t="s">
        <v>5763</v>
      </c>
      <c r="F11997" s="56" t="s">
        <v>5725</v>
      </c>
    </row>
    <row r="11998" spans="1:6" x14ac:dyDescent="0.25">
      <c r="A11998" s="56" t="s">
        <v>2960</v>
      </c>
      <c r="B11998" s="56" t="s">
        <v>5725</v>
      </c>
      <c r="C11998" s="56" t="s">
        <v>5782</v>
      </c>
      <c r="D11998" s="57" t="s">
        <v>5768</v>
      </c>
      <c r="E11998" s="72" t="s">
        <v>5763</v>
      </c>
      <c r="F11998" s="56" t="s">
        <v>5725</v>
      </c>
    </row>
    <row r="11999" spans="1:6" x14ac:dyDescent="0.25">
      <c r="A11999" s="56" t="s">
        <v>5170</v>
      </c>
      <c r="B11999" s="56" t="s">
        <v>5725</v>
      </c>
      <c r="C11999" s="56" t="s">
        <v>5782</v>
      </c>
      <c r="D11999" s="57" t="s">
        <v>5768</v>
      </c>
      <c r="E11999" s="72" t="s">
        <v>5763</v>
      </c>
      <c r="F11999" s="56" t="s">
        <v>5725</v>
      </c>
    </row>
    <row r="12000" spans="1:6" x14ac:dyDescent="0.25">
      <c r="A12000" s="56" t="s">
        <v>4298</v>
      </c>
      <c r="B12000" s="56" t="s">
        <v>5725</v>
      </c>
      <c r="C12000" s="56" t="s">
        <v>5782</v>
      </c>
      <c r="D12000" s="57" t="s">
        <v>5768</v>
      </c>
      <c r="E12000" s="72" t="s">
        <v>5763</v>
      </c>
      <c r="F12000" s="56" t="s">
        <v>5725</v>
      </c>
    </row>
    <row r="12001" spans="1:6" x14ac:dyDescent="0.25">
      <c r="A12001" s="56" t="s">
        <v>4819</v>
      </c>
      <c r="B12001" s="56" t="s">
        <v>5725</v>
      </c>
      <c r="C12001" s="56" t="s">
        <v>5782</v>
      </c>
      <c r="D12001" s="57" t="s">
        <v>5768</v>
      </c>
      <c r="E12001" s="72" t="s">
        <v>5763</v>
      </c>
      <c r="F12001" s="56" t="s">
        <v>5725</v>
      </c>
    </row>
    <row r="12002" spans="1:6" x14ac:dyDescent="0.25">
      <c r="A12002" s="56" t="s">
        <v>5054</v>
      </c>
      <c r="B12002" s="56" t="s">
        <v>5725</v>
      </c>
      <c r="C12002" s="56" t="s">
        <v>5782</v>
      </c>
      <c r="D12002" s="57" t="s">
        <v>5768</v>
      </c>
      <c r="E12002" s="72" t="s">
        <v>5763</v>
      </c>
      <c r="F12002" s="56" t="s">
        <v>5725</v>
      </c>
    </row>
    <row r="12003" spans="1:6" x14ac:dyDescent="0.25">
      <c r="A12003" s="56" t="s">
        <v>3734</v>
      </c>
      <c r="B12003" s="56" t="s">
        <v>5725</v>
      </c>
      <c r="C12003" s="56" t="s">
        <v>5782</v>
      </c>
      <c r="D12003" s="57" t="s">
        <v>5768</v>
      </c>
      <c r="E12003" s="72" t="s">
        <v>5763</v>
      </c>
      <c r="F12003" s="56" t="s">
        <v>5725</v>
      </c>
    </row>
    <row r="12004" spans="1:6" x14ac:dyDescent="0.25">
      <c r="A12004" s="56" t="s">
        <v>1206</v>
      </c>
      <c r="B12004" s="56" t="s">
        <v>5725</v>
      </c>
      <c r="C12004" s="56" t="s">
        <v>5782</v>
      </c>
      <c r="D12004" s="57" t="s">
        <v>5768</v>
      </c>
      <c r="E12004" s="72" t="s">
        <v>5763</v>
      </c>
      <c r="F12004" s="56" t="s">
        <v>5725</v>
      </c>
    </row>
    <row r="12005" spans="1:6" x14ac:dyDescent="0.25">
      <c r="A12005" s="56" t="s">
        <v>2982</v>
      </c>
      <c r="B12005" s="56" t="s">
        <v>5725</v>
      </c>
      <c r="C12005" s="56" t="s">
        <v>5782</v>
      </c>
      <c r="D12005" s="57" t="s">
        <v>5768</v>
      </c>
      <c r="E12005" s="72" t="s">
        <v>5763</v>
      </c>
      <c r="F12005" s="56" t="s">
        <v>5725</v>
      </c>
    </row>
    <row r="12006" spans="1:6" x14ac:dyDescent="0.25">
      <c r="A12006" s="56" t="s">
        <v>4820</v>
      </c>
      <c r="B12006" s="56" t="s">
        <v>5725</v>
      </c>
      <c r="C12006" s="56" t="s">
        <v>5782</v>
      </c>
      <c r="D12006" s="57" t="s">
        <v>5768</v>
      </c>
      <c r="E12006" s="72" t="s">
        <v>5763</v>
      </c>
      <c r="F12006" s="56" t="s">
        <v>5725</v>
      </c>
    </row>
    <row r="12007" spans="1:6" x14ac:dyDescent="0.25">
      <c r="A12007" s="56" t="s">
        <v>4462</v>
      </c>
      <c r="B12007" s="56" t="s">
        <v>5725</v>
      </c>
      <c r="C12007" s="56" t="s">
        <v>5782</v>
      </c>
      <c r="D12007" s="57" t="s">
        <v>5768</v>
      </c>
      <c r="E12007" s="72" t="s">
        <v>5763</v>
      </c>
      <c r="F12007" s="56" t="s">
        <v>5725</v>
      </c>
    </row>
    <row r="12008" spans="1:6" x14ac:dyDescent="0.25">
      <c r="A12008" s="56" t="s">
        <v>2906</v>
      </c>
      <c r="B12008" s="56" t="s">
        <v>5725</v>
      </c>
      <c r="C12008" s="56" t="s">
        <v>5782</v>
      </c>
      <c r="D12008" s="57" t="s">
        <v>5768</v>
      </c>
      <c r="E12008" s="72" t="s">
        <v>5763</v>
      </c>
      <c r="F12008" s="56" t="s">
        <v>5725</v>
      </c>
    </row>
    <row r="12009" spans="1:6" x14ac:dyDescent="0.25">
      <c r="A12009" s="56" t="s">
        <v>4241</v>
      </c>
      <c r="B12009" s="56" t="s">
        <v>5725</v>
      </c>
      <c r="C12009" s="56" t="s">
        <v>5782</v>
      </c>
      <c r="D12009" s="57" t="s">
        <v>5768</v>
      </c>
      <c r="E12009" s="72" t="s">
        <v>5763</v>
      </c>
      <c r="F12009" s="56" t="s">
        <v>5725</v>
      </c>
    </row>
    <row r="12010" spans="1:6" x14ac:dyDescent="0.25">
      <c r="A12010" s="56" t="s">
        <v>3110</v>
      </c>
      <c r="B12010" s="56" t="s">
        <v>5725</v>
      </c>
      <c r="C12010" s="56" t="s">
        <v>5782</v>
      </c>
      <c r="D12010" s="57" t="s">
        <v>5768</v>
      </c>
      <c r="E12010" s="72" t="s">
        <v>5763</v>
      </c>
      <c r="F12010" s="56" t="s">
        <v>5725</v>
      </c>
    </row>
    <row r="12011" spans="1:6" x14ac:dyDescent="0.25">
      <c r="A12011" s="56" t="s">
        <v>2985</v>
      </c>
      <c r="B12011" s="56" t="s">
        <v>5725</v>
      </c>
      <c r="C12011" s="56" t="s">
        <v>5782</v>
      </c>
      <c r="D12011" s="57" t="s">
        <v>5768</v>
      </c>
      <c r="E12011" s="72" t="s">
        <v>5763</v>
      </c>
      <c r="F12011" s="56" t="s">
        <v>5725</v>
      </c>
    </row>
    <row r="12012" spans="1:6" x14ac:dyDescent="0.25">
      <c r="A12012" s="56" t="s">
        <v>1209</v>
      </c>
      <c r="B12012" s="56" t="s">
        <v>5725</v>
      </c>
      <c r="C12012" s="56" t="s">
        <v>5782</v>
      </c>
      <c r="D12012" s="57" t="s">
        <v>5768</v>
      </c>
      <c r="E12012" s="72" t="s">
        <v>5763</v>
      </c>
      <c r="F12012" s="56" t="s">
        <v>5725</v>
      </c>
    </row>
    <row r="12013" spans="1:6" x14ac:dyDescent="0.25">
      <c r="A12013" s="56" t="s">
        <v>3723</v>
      </c>
      <c r="B12013" s="56" t="s">
        <v>5725</v>
      </c>
      <c r="C12013" s="56" t="s">
        <v>5782</v>
      </c>
      <c r="D12013" s="57" t="s">
        <v>5768</v>
      </c>
      <c r="E12013" s="72" t="s">
        <v>5763</v>
      </c>
      <c r="F12013" s="56" t="s">
        <v>5725</v>
      </c>
    </row>
    <row r="12014" spans="1:6" x14ac:dyDescent="0.25">
      <c r="A12014" s="56" t="s">
        <v>4587</v>
      </c>
      <c r="B12014" s="56" t="s">
        <v>5725</v>
      </c>
      <c r="C12014" s="56" t="s">
        <v>5782</v>
      </c>
      <c r="D12014" s="57" t="s">
        <v>5768</v>
      </c>
      <c r="E12014" s="72" t="s">
        <v>5763</v>
      </c>
      <c r="F12014" s="56" t="s">
        <v>5725</v>
      </c>
    </row>
    <row r="12015" spans="1:6" x14ac:dyDescent="0.25">
      <c r="A12015" s="56" t="s">
        <v>5060</v>
      </c>
      <c r="B12015" s="56" t="s">
        <v>5725</v>
      </c>
      <c r="C12015" s="56" t="s">
        <v>5782</v>
      </c>
      <c r="D12015" s="57" t="s">
        <v>5768</v>
      </c>
      <c r="E12015" s="72" t="s">
        <v>5763</v>
      </c>
      <c r="F12015" s="56" t="s">
        <v>5725</v>
      </c>
    </row>
    <row r="12016" spans="1:6" x14ac:dyDescent="0.25">
      <c r="A12016" s="56" t="s">
        <v>2923</v>
      </c>
      <c r="B12016" s="56" t="s">
        <v>5725</v>
      </c>
      <c r="C12016" s="56" t="s">
        <v>5782</v>
      </c>
      <c r="D12016" s="57" t="s">
        <v>5768</v>
      </c>
      <c r="E12016" s="72" t="s">
        <v>5763</v>
      </c>
      <c r="F12016" s="56" t="s">
        <v>5725</v>
      </c>
    </row>
    <row r="12017" spans="1:6" x14ac:dyDescent="0.25">
      <c r="A12017" s="56" t="s">
        <v>4185</v>
      </c>
      <c r="B12017" s="56" t="s">
        <v>5725</v>
      </c>
      <c r="C12017" s="56" t="s">
        <v>5782</v>
      </c>
      <c r="D12017" s="57" t="s">
        <v>5768</v>
      </c>
      <c r="E12017" s="72" t="s">
        <v>5763</v>
      </c>
      <c r="F12017" s="56" t="s">
        <v>5725</v>
      </c>
    </row>
    <row r="12018" spans="1:6" x14ac:dyDescent="0.25">
      <c r="A12018" s="56" t="s">
        <v>4951</v>
      </c>
      <c r="B12018" s="56" t="s">
        <v>5725</v>
      </c>
      <c r="C12018" s="56" t="s">
        <v>5782</v>
      </c>
      <c r="D12018" s="57" t="s">
        <v>5768</v>
      </c>
      <c r="E12018" s="72" t="s">
        <v>5763</v>
      </c>
      <c r="F12018" s="56" t="s">
        <v>5725</v>
      </c>
    </row>
    <row r="12019" spans="1:6" x14ac:dyDescent="0.25">
      <c r="A12019" s="56" t="s">
        <v>5164</v>
      </c>
      <c r="B12019" s="56" t="s">
        <v>5725</v>
      </c>
      <c r="C12019" s="56" t="s">
        <v>5782</v>
      </c>
      <c r="D12019" s="57" t="s">
        <v>5768</v>
      </c>
      <c r="E12019" s="72" t="s">
        <v>5763</v>
      </c>
      <c r="F12019" s="56" t="s">
        <v>5725</v>
      </c>
    </row>
    <row r="12020" spans="1:6" x14ac:dyDescent="0.25">
      <c r="A12020" s="56" t="s">
        <v>2988</v>
      </c>
      <c r="B12020" s="56" t="s">
        <v>5725</v>
      </c>
      <c r="C12020" s="56" t="s">
        <v>5782</v>
      </c>
      <c r="D12020" s="57" t="s">
        <v>5768</v>
      </c>
      <c r="E12020" s="72" t="s">
        <v>5763</v>
      </c>
      <c r="F12020" s="56" t="s">
        <v>5725</v>
      </c>
    </row>
    <row r="12021" spans="1:6" x14ac:dyDescent="0.25">
      <c r="A12021" s="56" t="s">
        <v>5111</v>
      </c>
      <c r="B12021" s="56" t="s">
        <v>5725</v>
      </c>
      <c r="C12021" s="56" t="s">
        <v>5782</v>
      </c>
      <c r="D12021" s="57" t="s">
        <v>5768</v>
      </c>
      <c r="E12021" s="72" t="s">
        <v>5763</v>
      </c>
      <c r="F12021" s="56" t="s">
        <v>5725</v>
      </c>
    </row>
    <row r="12022" spans="1:6" x14ac:dyDescent="0.25">
      <c r="A12022" s="56" t="s">
        <v>4304</v>
      </c>
      <c r="B12022" s="56" t="s">
        <v>5725</v>
      </c>
      <c r="C12022" s="56" t="s">
        <v>5782</v>
      </c>
      <c r="D12022" s="57" t="s">
        <v>5768</v>
      </c>
      <c r="E12022" s="72" t="s">
        <v>5763</v>
      </c>
      <c r="F12022" s="56" t="s">
        <v>5725</v>
      </c>
    </row>
    <row r="12023" spans="1:6" x14ac:dyDescent="0.25">
      <c r="A12023" s="56" t="s">
        <v>5165</v>
      </c>
      <c r="B12023" s="56" t="s">
        <v>5725</v>
      </c>
      <c r="C12023" s="56" t="s">
        <v>5782</v>
      </c>
      <c r="D12023" s="57" t="s">
        <v>5768</v>
      </c>
      <c r="E12023" s="72" t="s">
        <v>5763</v>
      </c>
      <c r="F12023" s="56" t="s">
        <v>5725</v>
      </c>
    </row>
    <row r="12024" spans="1:6" x14ac:dyDescent="0.25">
      <c r="A12024" s="56" t="s">
        <v>3778</v>
      </c>
      <c r="B12024" s="56" t="s">
        <v>5725</v>
      </c>
      <c r="C12024" s="56" t="s">
        <v>5782</v>
      </c>
      <c r="D12024" s="57" t="s">
        <v>5768</v>
      </c>
      <c r="E12024" s="72" t="s">
        <v>5763</v>
      </c>
      <c r="F12024" s="56" t="s">
        <v>5725</v>
      </c>
    </row>
    <row r="12025" spans="1:6" x14ac:dyDescent="0.25">
      <c r="A12025" s="56" t="s">
        <v>1210</v>
      </c>
      <c r="B12025" s="56" t="s">
        <v>5725</v>
      </c>
      <c r="C12025" s="56" t="s">
        <v>5782</v>
      </c>
      <c r="D12025" s="57" t="s">
        <v>5768</v>
      </c>
      <c r="E12025" s="72" t="s">
        <v>5763</v>
      </c>
      <c r="F12025" s="56" t="s">
        <v>5725</v>
      </c>
    </row>
    <row r="12026" spans="1:6" x14ac:dyDescent="0.25">
      <c r="A12026" s="56" t="s">
        <v>2989</v>
      </c>
      <c r="B12026" s="56" t="s">
        <v>5725</v>
      </c>
      <c r="C12026" s="56" t="s">
        <v>5782</v>
      </c>
      <c r="D12026" s="57" t="s">
        <v>5768</v>
      </c>
      <c r="E12026" s="72" t="s">
        <v>5763</v>
      </c>
      <c r="F12026" s="56" t="s">
        <v>5725</v>
      </c>
    </row>
    <row r="12027" spans="1:6" x14ac:dyDescent="0.25">
      <c r="A12027" s="56" t="s">
        <v>3213</v>
      </c>
      <c r="B12027" s="56" t="s">
        <v>5725</v>
      </c>
      <c r="C12027" s="56" t="s">
        <v>5782</v>
      </c>
      <c r="D12027" s="57" t="s">
        <v>5768</v>
      </c>
      <c r="E12027" s="72" t="s">
        <v>5763</v>
      </c>
      <c r="F12027" s="56" t="s">
        <v>5725</v>
      </c>
    </row>
    <row r="12028" spans="1:6" x14ac:dyDescent="0.25">
      <c r="A12028" s="56" t="s">
        <v>3256</v>
      </c>
      <c r="B12028" s="56" t="s">
        <v>5725</v>
      </c>
      <c r="C12028" s="56" t="s">
        <v>5782</v>
      </c>
      <c r="D12028" s="57" t="s">
        <v>5768</v>
      </c>
      <c r="E12028" s="72" t="s">
        <v>5763</v>
      </c>
      <c r="F12028" s="56" t="s">
        <v>5725</v>
      </c>
    </row>
    <row r="12029" spans="1:6" x14ac:dyDescent="0.25">
      <c r="A12029" s="56" t="s">
        <v>5100</v>
      </c>
      <c r="B12029" s="56" t="s">
        <v>5725</v>
      </c>
      <c r="C12029" s="56" t="s">
        <v>5782</v>
      </c>
      <c r="D12029" s="57" t="s">
        <v>5768</v>
      </c>
      <c r="E12029" s="72" t="s">
        <v>5763</v>
      </c>
      <c r="F12029" s="56" t="s">
        <v>5725</v>
      </c>
    </row>
    <row r="12030" spans="1:6" x14ac:dyDescent="0.25">
      <c r="A12030" s="56" t="s">
        <v>4421</v>
      </c>
      <c r="B12030" s="56" t="s">
        <v>5725</v>
      </c>
      <c r="C12030" s="56" t="s">
        <v>5782</v>
      </c>
      <c r="D12030" s="57" t="s">
        <v>5768</v>
      </c>
      <c r="E12030" s="72" t="s">
        <v>5763</v>
      </c>
      <c r="F12030" s="56" t="s">
        <v>5725</v>
      </c>
    </row>
    <row r="12031" spans="1:6" x14ac:dyDescent="0.25">
      <c r="A12031" s="56" t="s">
        <v>3278</v>
      </c>
      <c r="B12031" s="56" t="s">
        <v>5726</v>
      </c>
      <c r="C12031" s="56" t="s">
        <v>5772</v>
      </c>
      <c r="D12031" s="57" t="s">
        <v>5768</v>
      </c>
      <c r="E12031" s="72" t="s">
        <v>5763</v>
      </c>
      <c r="F12031" s="56" t="s">
        <v>5726</v>
      </c>
    </row>
    <row r="12032" spans="1:6" x14ac:dyDescent="0.25">
      <c r="A12032" s="56" t="s">
        <v>1401</v>
      </c>
      <c r="B12032" s="56" t="s">
        <v>5726</v>
      </c>
      <c r="C12032" s="56" t="s">
        <v>5772</v>
      </c>
      <c r="D12032" s="57" t="s">
        <v>5768</v>
      </c>
      <c r="E12032" s="72" t="s">
        <v>5763</v>
      </c>
      <c r="F12032" s="56" t="s">
        <v>5726</v>
      </c>
    </row>
    <row r="12033" spans="1:6" x14ac:dyDescent="0.25">
      <c r="A12033" s="56" t="s">
        <v>3279</v>
      </c>
      <c r="B12033" s="56" t="s">
        <v>5726</v>
      </c>
      <c r="C12033" s="56" t="s">
        <v>5772</v>
      </c>
      <c r="D12033" s="57" t="s">
        <v>5768</v>
      </c>
      <c r="E12033" s="72" t="s">
        <v>5763</v>
      </c>
      <c r="F12033" s="56" t="s">
        <v>5726</v>
      </c>
    </row>
    <row r="12034" spans="1:6" x14ac:dyDescent="0.25">
      <c r="A12034" s="56" t="s">
        <v>1402</v>
      </c>
      <c r="B12034" s="56" t="s">
        <v>5726</v>
      </c>
      <c r="C12034" s="56" t="s">
        <v>5772</v>
      </c>
      <c r="D12034" s="57" t="s">
        <v>5768</v>
      </c>
      <c r="E12034" s="72" t="s">
        <v>5763</v>
      </c>
      <c r="F12034" s="56" t="s">
        <v>5726</v>
      </c>
    </row>
    <row r="12035" spans="1:6" x14ac:dyDescent="0.25">
      <c r="A12035" s="56" t="s">
        <v>1403</v>
      </c>
      <c r="B12035" s="56" t="s">
        <v>5726</v>
      </c>
      <c r="C12035" s="56" t="s">
        <v>5772</v>
      </c>
      <c r="D12035" s="57" t="s">
        <v>5768</v>
      </c>
      <c r="E12035" s="72" t="s">
        <v>5763</v>
      </c>
      <c r="F12035" s="56" t="s">
        <v>5726</v>
      </c>
    </row>
    <row r="12036" spans="1:6" x14ac:dyDescent="0.25">
      <c r="A12036" s="56" t="s">
        <v>1404</v>
      </c>
      <c r="B12036" s="56" t="s">
        <v>5726</v>
      </c>
      <c r="C12036" s="56" t="s">
        <v>5772</v>
      </c>
      <c r="D12036" s="57" t="s">
        <v>5768</v>
      </c>
      <c r="E12036" s="72" t="s">
        <v>5763</v>
      </c>
      <c r="F12036" s="56" t="s">
        <v>5726</v>
      </c>
    </row>
    <row r="12037" spans="1:6" x14ac:dyDescent="0.25">
      <c r="A12037" s="56" t="s">
        <v>1405</v>
      </c>
      <c r="B12037" s="56" t="s">
        <v>5726</v>
      </c>
      <c r="C12037" s="56" t="s">
        <v>5772</v>
      </c>
      <c r="D12037" s="57" t="s">
        <v>5768</v>
      </c>
      <c r="E12037" s="72" t="s">
        <v>5763</v>
      </c>
      <c r="F12037" s="56" t="s">
        <v>5726</v>
      </c>
    </row>
    <row r="12038" spans="1:6" x14ac:dyDescent="0.25">
      <c r="A12038" s="56" t="s">
        <v>3280</v>
      </c>
      <c r="B12038" s="56" t="s">
        <v>5726</v>
      </c>
      <c r="C12038" s="56" t="s">
        <v>5772</v>
      </c>
      <c r="D12038" s="57" t="s">
        <v>5768</v>
      </c>
      <c r="E12038" s="72" t="s">
        <v>5763</v>
      </c>
      <c r="F12038" s="56" t="s">
        <v>5726</v>
      </c>
    </row>
    <row r="12039" spans="1:6" x14ac:dyDescent="0.25">
      <c r="A12039" s="56" t="s">
        <v>3281</v>
      </c>
      <c r="B12039" s="56" t="s">
        <v>5726</v>
      </c>
      <c r="C12039" s="56" t="s">
        <v>5772</v>
      </c>
      <c r="D12039" s="57" t="s">
        <v>5768</v>
      </c>
      <c r="E12039" s="72" t="s">
        <v>5763</v>
      </c>
      <c r="F12039" s="56" t="s">
        <v>5726</v>
      </c>
    </row>
    <row r="12040" spans="1:6" x14ac:dyDescent="0.25">
      <c r="A12040" s="56" t="s">
        <v>1406</v>
      </c>
      <c r="B12040" s="56" t="s">
        <v>5726</v>
      </c>
      <c r="C12040" s="56" t="s">
        <v>5772</v>
      </c>
      <c r="D12040" s="57" t="s">
        <v>5768</v>
      </c>
      <c r="E12040" s="72" t="s">
        <v>5763</v>
      </c>
      <c r="F12040" s="56" t="s">
        <v>5726</v>
      </c>
    </row>
    <row r="12041" spans="1:6" x14ac:dyDescent="0.25">
      <c r="A12041" s="56" t="s">
        <v>3282</v>
      </c>
      <c r="B12041" s="56" t="s">
        <v>5726</v>
      </c>
      <c r="C12041" s="56" t="s">
        <v>5772</v>
      </c>
      <c r="D12041" s="57" t="s">
        <v>5768</v>
      </c>
      <c r="E12041" s="72" t="s">
        <v>5763</v>
      </c>
      <c r="F12041" s="56" t="s">
        <v>5726</v>
      </c>
    </row>
    <row r="12042" spans="1:6" x14ac:dyDescent="0.25">
      <c r="A12042" s="56" t="s">
        <v>3283</v>
      </c>
      <c r="B12042" s="56" t="s">
        <v>5726</v>
      </c>
      <c r="C12042" s="56" t="s">
        <v>5772</v>
      </c>
      <c r="D12042" s="57" t="s">
        <v>5768</v>
      </c>
      <c r="E12042" s="72" t="s">
        <v>5763</v>
      </c>
      <c r="F12042" s="56" t="s">
        <v>5726</v>
      </c>
    </row>
    <row r="12043" spans="1:6" x14ac:dyDescent="0.25">
      <c r="A12043" s="56" t="s">
        <v>3284</v>
      </c>
      <c r="B12043" s="56" t="s">
        <v>5726</v>
      </c>
      <c r="C12043" s="56" t="s">
        <v>5772</v>
      </c>
      <c r="D12043" s="57" t="s">
        <v>5768</v>
      </c>
      <c r="E12043" s="72" t="s">
        <v>5763</v>
      </c>
      <c r="F12043" s="56" t="s">
        <v>5726</v>
      </c>
    </row>
    <row r="12044" spans="1:6" x14ac:dyDescent="0.25">
      <c r="A12044" s="56" t="s">
        <v>1407</v>
      </c>
      <c r="B12044" s="56" t="s">
        <v>5726</v>
      </c>
      <c r="C12044" s="56" t="s">
        <v>5772</v>
      </c>
      <c r="D12044" s="57" t="s">
        <v>5768</v>
      </c>
      <c r="E12044" s="72" t="s">
        <v>5763</v>
      </c>
      <c r="F12044" s="56" t="s">
        <v>5726</v>
      </c>
    </row>
    <row r="12045" spans="1:6" x14ac:dyDescent="0.25">
      <c r="A12045" s="56" t="s">
        <v>1836</v>
      </c>
      <c r="B12045" s="56" t="s">
        <v>5726</v>
      </c>
      <c r="C12045" s="56" t="s">
        <v>5772</v>
      </c>
      <c r="D12045" s="57" t="s">
        <v>5768</v>
      </c>
      <c r="E12045" s="72" t="s">
        <v>5763</v>
      </c>
      <c r="F12045" s="56" t="s">
        <v>5726</v>
      </c>
    </row>
    <row r="12046" spans="1:6" x14ac:dyDescent="0.25">
      <c r="A12046" s="56" t="s">
        <v>3285</v>
      </c>
      <c r="B12046" s="56" t="s">
        <v>5726</v>
      </c>
      <c r="C12046" s="56" t="s">
        <v>5772</v>
      </c>
      <c r="D12046" s="57" t="s">
        <v>5768</v>
      </c>
      <c r="E12046" s="72" t="s">
        <v>5763</v>
      </c>
      <c r="F12046" s="56" t="s">
        <v>5726</v>
      </c>
    </row>
    <row r="12047" spans="1:6" x14ac:dyDescent="0.25">
      <c r="A12047" s="56" t="s">
        <v>3286</v>
      </c>
      <c r="B12047" s="56" t="s">
        <v>5726</v>
      </c>
      <c r="C12047" s="56" t="s">
        <v>5772</v>
      </c>
      <c r="D12047" s="57" t="s">
        <v>5768</v>
      </c>
      <c r="E12047" s="72" t="s">
        <v>5763</v>
      </c>
      <c r="F12047" s="56" t="s">
        <v>5726</v>
      </c>
    </row>
    <row r="12048" spans="1:6" x14ac:dyDescent="0.25">
      <c r="A12048" s="56" t="s">
        <v>3287</v>
      </c>
      <c r="B12048" s="56" t="s">
        <v>5726</v>
      </c>
      <c r="C12048" s="56" t="s">
        <v>5772</v>
      </c>
      <c r="D12048" s="57" t="s">
        <v>5768</v>
      </c>
      <c r="E12048" s="72" t="s">
        <v>5763</v>
      </c>
      <c r="F12048" s="56" t="s">
        <v>5726</v>
      </c>
    </row>
    <row r="12049" spans="1:6" x14ac:dyDescent="0.25">
      <c r="A12049" s="56" t="s">
        <v>1408</v>
      </c>
      <c r="B12049" s="56" t="s">
        <v>5726</v>
      </c>
      <c r="C12049" s="56" t="s">
        <v>5772</v>
      </c>
      <c r="D12049" s="57" t="s">
        <v>5768</v>
      </c>
      <c r="E12049" s="72" t="s">
        <v>5763</v>
      </c>
      <c r="F12049" s="56" t="s">
        <v>5726</v>
      </c>
    </row>
    <row r="12050" spans="1:6" x14ac:dyDescent="0.25">
      <c r="A12050" s="56" t="s">
        <v>3288</v>
      </c>
      <c r="B12050" s="56" t="s">
        <v>5726</v>
      </c>
      <c r="C12050" s="56" t="s">
        <v>5772</v>
      </c>
      <c r="D12050" s="57" t="s">
        <v>5768</v>
      </c>
      <c r="E12050" s="72" t="s">
        <v>5763</v>
      </c>
      <c r="F12050" s="56" t="s">
        <v>5726</v>
      </c>
    </row>
    <row r="12051" spans="1:6" x14ac:dyDescent="0.25">
      <c r="A12051" s="56" t="s">
        <v>3290</v>
      </c>
      <c r="B12051" s="56" t="s">
        <v>5726</v>
      </c>
      <c r="C12051" s="56" t="s">
        <v>5772</v>
      </c>
      <c r="D12051" s="57" t="s">
        <v>5768</v>
      </c>
      <c r="E12051" s="72" t="s">
        <v>5763</v>
      </c>
      <c r="F12051" s="56" t="s">
        <v>5726</v>
      </c>
    </row>
    <row r="12052" spans="1:6" x14ac:dyDescent="0.25">
      <c r="A12052" s="56" t="s">
        <v>3012</v>
      </c>
      <c r="B12052" s="56" t="s">
        <v>5726</v>
      </c>
      <c r="C12052" s="56" t="s">
        <v>5772</v>
      </c>
      <c r="D12052" s="57" t="s">
        <v>5768</v>
      </c>
      <c r="E12052" s="72" t="s">
        <v>5763</v>
      </c>
      <c r="F12052" s="56" t="s">
        <v>5726</v>
      </c>
    </row>
    <row r="12053" spans="1:6" x14ac:dyDescent="0.25">
      <c r="A12053" s="56" t="s">
        <v>1409</v>
      </c>
      <c r="B12053" s="56" t="s">
        <v>5726</v>
      </c>
      <c r="C12053" s="56" t="s">
        <v>5772</v>
      </c>
      <c r="D12053" s="57" t="s">
        <v>5768</v>
      </c>
      <c r="E12053" s="72" t="s">
        <v>5763</v>
      </c>
      <c r="F12053" s="56" t="s">
        <v>5726</v>
      </c>
    </row>
    <row r="12054" spans="1:6" x14ac:dyDescent="0.25">
      <c r="A12054" s="56" t="s">
        <v>3291</v>
      </c>
      <c r="B12054" s="56" t="s">
        <v>5726</v>
      </c>
      <c r="C12054" s="56" t="s">
        <v>5772</v>
      </c>
      <c r="D12054" s="57" t="s">
        <v>5768</v>
      </c>
      <c r="E12054" s="72" t="s">
        <v>5763</v>
      </c>
      <c r="F12054" s="56" t="s">
        <v>5726</v>
      </c>
    </row>
    <row r="12055" spans="1:6" x14ac:dyDescent="0.25">
      <c r="A12055" s="56" t="s">
        <v>3292</v>
      </c>
      <c r="B12055" s="56" t="s">
        <v>5726</v>
      </c>
      <c r="C12055" s="56" t="s">
        <v>5772</v>
      </c>
      <c r="D12055" s="57" t="s">
        <v>5768</v>
      </c>
      <c r="E12055" s="72" t="s">
        <v>5763</v>
      </c>
      <c r="F12055" s="56" t="s">
        <v>5726</v>
      </c>
    </row>
    <row r="12056" spans="1:6" x14ac:dyDescent="0.25">
      <c r="A12056" s="56" t="s">
        <v>1410</v>
      </c>
      <c r="B12056" s="56" t="s">
        <v>5726</v>
      </c>
      <c r="C12056" s="56" t="s">
        <v>5772</v>
      </c>
      <c r="D12056" s="57" t="s">
        <v>5768</v>
      </c>
      <c r="E12056" s="72" t="s">
        <v>5763</v>
      </c>
      <c r="F12056" s="56" t="s">
        <v>5726</v>
      </c>
    </row>
    <row r="12057" spans="1:6" x14ac:dyDescent="0.25">
      <c r="A12057" s="56" t="s">
        <v>1411</v>
      </c>
      <c r="B12057" s="56" t="s">
        <v>5726</v>
      </c>
      <c r="C12057" s="56" t="s">
        <v>5772</v>
      </c>
      <c r="D12057" s="57" t="s">
        <v>5768</v>
      </c>
      <c r="E12057" s="72" t="s">
        <v>5763</v>
      </c>
      <c r="F12057" s="56" t="s">
        <v>5726</v>
      </c>
    </row>
    <row r="12058" spans="1:6" x14ac:dyDescent="0.25">
      <c r="A12058" s="56" t="s">
        <v>1412</v>
      </c>
      <c r="B12058" s="56" t="s">
        <v>5726</v>
      </c>
      <c r="C12058" s="56" t="s">
        <v>5772</v>
      </c>
      <c r="D12058" s="57" t="s">
        <v>5768</v>
      </c>
      <c r="E12058" s="72" t="s">
        <v>5763</v>
      </c>
      <c r="F12058" s="56" t="s">
        <v>5726</v>
      </c>
    </row>
    <row r="12059" spans="1:6" x14ac:dyDescent="0.25">
      <c r="A12059" s="56" t="s">
        <v>3054</v>
      </c>
      <c r="B12059" s="56" t="s">
        <v>5726</v>
      </c>
      <c r="C12059" s="56" t="s">
        <v>5772</v>
      </c>
      <c r="D12059" s="57" t="s">
        <v>5768</v>
      </c>
      <c r="E12059" s="72" t="s">
        <v>5763</v>
      </c>
      <c r="F12059" s="56" t="s">
        <v>5726</v>
      </c>
    </row>
    <row r="12060" spans="1:6" x14ac:dyDescent="0.25">
      <c r="A12060" s="56" t="s">
        <v>3293</v>
      </c>
      <c r="B12060" s="56" t="s">
        <v>5726</v>
      </c>
      <c r="C12060" s="56" t="s">
        <v>5772</v>
      </c>
      <c r="D12060" s="57" t="s">
        <v>5768</v>
      </c>
      <c r="E12060" s="72" t="s">
        <v>5763</v>
      </c>
      <c r="F12060" s="56" t="s">
        <v>5726</v>
      </c>
    </row>
    <row r="12061" spans="1:6" x14ac:dyDescent="0.25">
      <c r="A12061" s="56" t="s">
        <v>3294</v>
      </c>
      <c r="B12061" s="56" t="s">
        <v>5726</v>
      </c>
      <c r="C12061" s="56" t="s">
        <v>5772</v>
      </c>
      <c r="D12061" s="57" t="s">
        <v>5768</v>
      </c>
      <c r="E12061" s="72" t="s">
        <v>5763</v>
      </c>
      <c r="F12061" s="56" t="s">
        <v>5726</v>
      </c>
    </row>
    <row r="12062" spans="1:6" x14ac:dyDescent="0.25">
      <c r="A12062" s="56" t="s">
        <v>1414</v>
      </c>
      <c r="B12062" s="56" t="s">
        <v>5726</v>
      </c>
      <c r="C12062" s="56" t="s">
        <v>5772</v>
      </c>
      <c r="D12062" s="57" t="s">
        <v>5768</v>
      </c>
      <c r="E12062" s="72" t="s">
        <v>5763</v>
      </c>
      <c r="F12062" s="56" t="s">
        <v>5726</v>
      </c>
    </row>
    <row r="12063" spans="1:6" x14ac:dyDescent="0.25">
      <c r="A12063" s="56" t="s">
        <v>3295</v>
      </c>
      <c r="B12063" s="56" t="s">
        <v>5726</v>
      </c>
      <c r="C12063" s="56" t="s">
        <v>5772</v>
      </c>
      <c r="D12063" s="57" t="s">
        <v>5768</v>
      </c>
      <c r="E12063" s="72" t="s">
        <v>5763</v>
      </c>
      <c r="F12063" s="56" t="s">
        <v>5726</v>
      </c>
    </row>
    <row r="12064" spans="1:6" x14ac:dyDescent="0.25">
      <c r="A12064" s="56" t="s">
        <v>1415</v>
      </c>
      <c r="B12064" s="56" t="s">
        <v>5726</v>
      </c>
      <c r="C12064" s="56" t="s">
        <v>5772</v>
      </c>
      <c r="D12064" s="57" t="s">
        <v>5768</v>
      </c>
      <c r="E12064" s="72" t="s">
        <v>5763</v>
      </c>
      <c r="F12064" s="56" t="s">
        <v>5726</v>
      </c>
    </row>
    <row r="12065" spans="1:6" x14ac:dyDescent="0.25">
      <c r="A12065" s="56" t="s">
        <v>3296</v>
      </c>
      <c r="B12065" s="56" t="s">
        <v>5726</v>
      </c>
      <c r="C12065" s="56" t="s">
        <v>5772</v>
      </c>
      <c r="D12065" s="57" t="s">
        <v>5768</v>
      </c>
      <c r="E12065" s="72" t="s">
        <v>5763</v>
      </c>
      <c r="F12065" s="56" t="s">
        <v>5726</v>
      </c>
    </row>
    <row r="12066" spans="1:6" x14ac:dyDescent="0.25">
      <c r="A12066" s="56" t="s">
        <v>1417</v>
      </c>
      <c r="B12066" s="56" t="s">
        <v>5727</v>
      </c>
      <c r="C12066" s="56" t="s">
        <v>5804</v>
      </c>
      <c r="D12066" s="57" t="s">
        <v>5768</v>
      </c>
      <c r="E12066" s="72" t="s">
        <v>5763</v>
      </c>
      <c r="F12066" s="56" t="s">
        <v>5727</v>
      </c>
    </row>
    <row r="12067" spans="1:6" x14ac:dyDescent="0.25">
      <c r="A12067" s="56" t="s">
        <v>1418</v>
      </c>
      <c r="B12067" s="56" t="s">
        <v>5727</v>
      </c>
      <c r="C12067" s="56" t="s">
        <v>5804</v>
      </c>
      <c r="D12067" s="57" t="s">
        <v>5768</v>
      </c>
      <c r="E12067" s="72" t="s">
        <v>5763</v>
      </c>
      <c r="F12067" s="56" t="s">
        <v>5727</v>
      </c>
    </row>
    <row r="12068" spans="1:6" x14ac:dyDescent="0.25">
      <c r="A12068" s="56" t="s">
        <v>1419</v>
      </c>
      <c r="B12068" s="56" t="s">
        <v>5727</v>
      </c>
      <c r="C12068" s="56" t="s">
        <v>5804</v>
      </c>
      <c r="D12068" s="57" t="s">
        <v>5768</v>
      </c>
      <c r="E12068" s="72" t="s">
        <v>5763</v>
      </c>
      <c r="F12068" s="56" t="s">
        <v>5727</v>
      </c>
    </row>
    <row r="12069" spans="1:6" x14ac:dyDescent="0.25">
      <c r="A12069" s="56" t="s">
        <v>1420</v>
      </c>
      <c r="B12069" s="56" t="s">
        <v>5727</v>
      </c>
      <c r="C12069" s="56" t="s">
        <v>5804</v>
      </c>
      <c r="D12069" s="57" t="s">
        <v>5768</v>
      </c>
      <c r="E12069" s="72" t="s">
        <v>5763</v>
      </c>
      <c r="F12069" s="56" t="s">
        <v>5727</v>
      </c>
    </row>
    <row r="12070" spans="1:6" x14ac:dyDescent="0.25">
      <c r="A12070" s="56" t="s">
        <v>1421</v>
      </c>
      <c r="B12070" s="56" t="s">
        <v>5727</v>
      </c>
      <c r="C12070" s="56" t="s">
        <v>5804</v>
      </c>
      <c r="D12070" s="57" t="s">
        <v>5768</v>
      </c>
      <c r="E12070" s="72" t="s">
        <v>5763</v>
      </c>
      <c r="F12070" s="56" t="s">
        <v>5727</v>
      </c>
    </row>
    <row r="12071" spans="1:6" x14ac:dyDescent="0.25">
      <c r="A12071" s="56" t="s">
        <v>3039</v>
      </c>
      <c r="B12071" s="56" t="s">
        <v>5727</v>
      </c>
      <c r="C12071" s="56" t="s">
        <v>5804</v>
      </c>
      <c r="D12071" s="57" t="s">
        <v>5768</v>
      </c>
      <c r="E12071" s="72" t="s">
        <v>5763</v>
      </c>
      <c r="F12071" s="56" t="s">
        <v>5727</v>
      </c>
    </row>
    <row r="12072" spans="1:6" x14ac:dyDescent="0.25">
      <c r="A12072" s="56" t="s">
        <v>1422</v>
      </c>
      <c r="B12072" s="56" t="s">
        <v>5727</v>
      </c>
      <c r="C12072" s="56" t="s">
        <v>5804</v>
      </c>
      <c r="D12072" s="57" t="s">
        <v>5768</v>
      </c>
      <c r="E12072" s="72" t="s">
        <v>5763</v>
      </c>
      <c r="F12072" s="56" t="s">
        <v>5727</v>
      </c>
    </row>
    <row r="12073" spans="1:6" x14ac:dyDescent="0.25">
      <c r="A12073" s="56" t="s">
        <v>3040</v>
      </c>
      <c r="B12073" s="56" t="s">
        <v>5727</v>
      </c>
      <c r="C12073" s="56" t="s">
        <v>5804</v>
      </c>
      <c r="D12073" s="57" t="s">
        <v>5768</v>
      </c>
      <c r="E12073" s="72" t="s">
        <v>5763</v>
      </c>
      <c r="F12073" s="56" t="s">
        <v>5727</v>
      </c>
    </row>
    <row r="12074" spans="1:6" x14ac:dyDescent="0.25">
      <c r="A12074" s="56" t="s">
        <v>3041</v>
      </c>
      <c r="B12074" s="56" t="s">
        <v>5727</v>
      </c>
      <c r="C12074" s="56" t="s">
        <v>5804</v>
      </c>
      <c r="D12074" s="57" t="s">
        <v>5768</v>
      </c>
      <c r="E12074" s="72" t="s">
        <v>5763</v>
      </c>
      <c r="F12074" s="56" t="s">
        <v>5727</v>
      </c>
    </row>
    <row r="12075" spans="1:6" x14ac:dyDescent="0.25">
      <c r="A12075" s="56" t="s">
        <v>1423</v>
      </c>
      <c r="B12075" s="56" t="s">
        <v>5727</v>
      </c>
      <c r="C12075" s="56" t="s">
        <v>5804</v>
      </c>
      <c r="D12075" s="57" t="s">
        <v>5768</v>
      </c>
      <c r="E12075" s="72" t="s">
        <v>5763</v>
      </c>
      <c r="F12075" s="56" t="s">
        <v>5727</v>
      </c>
    </row>
    <row r="12076" spans="1:6" x14ac:dyDescent="0.25">
      <c r="A12076" s="56" t="s">
        <v>1424</v>
      </c>
      <c r="B12076" s="56" t="s">
        <v>5727</v>
      </c>
      <c r="C12076" s="56" t="s">
        <v>5804</v>
      </c>
      <c r="D12076" s="57" t="s">
        <v>5768</v>
      </c>
      <c r="E12076" s="72" t="s">
        <v>5763</v>
      </c>
      <c r="F12076" s="56" t="s">
        <v>5727</v>
      </c>
    </row>
    <row r="12077" spans="1:6" x14ac:dyDescent="0.25">
      <c r="A12077" s="56" t="s">
        <v>3042</v>
      </c>
      <c r="B12077" s="56" t="s">
        <v>5727</v>
      </c>
      <c r="C12077" s="56" t="s">
        <v>5804</v>
      </c>
      <c r="D12077" s="57" t="s">
        <v>5768</v>
      </c>
      <c r="E12077" s="72" t="s">
        <v>5763</v>
      </c>
      <c r="F12077" s="56" t="s">
        <v>5727</v>
      </c>
    </row>
    <row r="12078" spans="1:6" x14ac:dyDescent="0.25">
      <c r="A12078" s="56" t="s">
        <v>3043</v>
      </c>
      <c r="B12078" s="56" t="s">
        <v>5727</v>
      </c>
      <c r="C12078" s="56" t="s">
        <v>5804</v>
      </c>
      <c r="D12078" s="57" t="s">
        <v>5768</v>
      </c>
      <c r="E12078" s="72" t="s">
        <v>5763</v>
      </c>
      <c r="F12078" s="56" t="s">
        <v>5727</v>
      </c>
    </row>
    <row r="12079" spans="1:6" x14ac:dyDescent="0.25">
      <c r="A12079" s="56" t="s">
        <v>1425</v>
      </c>
      <c r="B12079" s="56" t="s">
        <v>5727</v>
      </c>
      <c r="C12079" s="56" t="s">
        <v>5804</v>
      </c>
      <c r="D12079" s="57" t="s">
        <v>5768</v>
      </c>
      <c r="E12079" s="72" t="s">
        <v>5763</v>
      </c>
      <c r="F12079" s="56" t="s">
        <v>5727</v>
      </c>
    </row>
    <row r="12080" spans="1:6" x14ac:dyDescent="0.25">
      <c r="A12080" s="56" t="s">
        <v>1426</v>
      </c>
      <c r="B12080" s="56" t="s">
        <v>5727</v>
      </c>
      <c r="C12080" s="56" t="s">
        <v>5804</v>
      </c>
      <c r="D12080" s="57" t="s">
        <v>5768</v>
      </c>
      <c r="E12080" s="72" t="s">
        <v>5763</v>
      </c>
      <c r="F12080" s="56" t="s">
        <v>5727</v>
      </c>
    </row>
    <row r="12081" spans="1:6" x14ac:dyDescent="0.25">
      <c r="A12081" s="56" t="s">
        <v>3044</v>
      </c>
      <c r="B12081" s="56" t="s">
        <v>5727</v>
      </c>
      <c r="C12081" s="56" t="s">
        <v>5804</v>
      </c>
      <c r="D12081" s="57" t="s">
        <v>5768</v>
      </c>
      <c r="E12081" s="72" t="s">
        <v>5763</v>
      </c>
      <c r="F12081" s="56" t="s">
        <v>5727</v>
      </c>
    </row>
    <row r="12082" spans="1:6" x14ac:dyDescent="0.25">
      <c r="A12082" s="56" t="s">
        <v>1427</v>
      </c>
      <c r="B12082" s="56" t="s">
        <v>5727</v>
      </c>
      <c r="C12082" s="56" t="s">
        <v>5804</v>
      </c>
      <c r="D12082" s="57" t="s">
        <v>5768</v>
      </c>
      <c r="E12082" s="72" t="s">
        <v>5763</v>
      </c>
      <c r="F12082" s="56" t="s">
        <v>5727</v>
      </c>
    </row>
    <row r="12083" spans="1:6" x14ac:dyDescent="0.25">
      <c r="A12083" s="56" t="s">
        <v>3045</v>
      </c>
      <c r="B12083" s="56" t="s">
        <v>5727</v>
      </c>
      <c r="C12083" s="56" t="s">
        <v>5804</v>
      </c>
      <c r="D12083" s="57" t="s">
        <v>5768</v>
      </c>
      <c r="E12083" s="72" t="s">
        <v>5763</v>
      </c>
      <c r="F12083" s="56" t="s">
        <v>5727</v>
      </c>
    </row>
    <row r="12084" spans="1:6" x14ac:dyDescent="0.25">
      <c r="A12084" s="56" t="s">
        <v>167</v>
      </c>
      <c r="B12084" s="56" t="s">
        <v>5727</v>
      </c>
      <c r="C12084" s="56" t="s">
        <v>5804</v>
      </c>
      <c r="D12084" s="57" t="s">
        <v>5768</v>
      </c>
      <c r="E12084" s="72" t="s">
        <v>5763</v>
      </c>
      <c r="F12084" s="56" t="s">
        <v>5727</v>
      </c>
    </row>
    <row r="12085" spans="1:6" x14ac:dyDescent="0.25">
      <c r="A12085" s="56" t="s">
        <v>3046</v>
      </c>
      <c r="B12085" s="56" t="s">
        <v>5727</v>
      </c>
      <c r="C12085" s="56" t="s">
        <v>5804</v>
      </c>
      <c r="D12085" s="57" t="s">
        <v>5768</v>
      </c>
      <c r="E12085" s="72" t="s">
        <v>5763</v>
      </c>
      <c r="F12085" s="56" t="s">
        <v>5727</v>
      </c>
    </row>
    <row r="12086" spans="1:6" x14ac:dyDescent="0.25">
      <c r="A12086" s="56" t="s">
        <v>1428</v>
      </c>
      <c r="B12086" s="56" t="s">
        <v>5727</v>
      </c>
      <c r="C12086" s="56" t="s">
        <v>5804</v>
      </c>
      <c r="D12086" s="57" t="s">
        <v>5768</v>
      </c>
      <c r="E12086" s="72" t="s">
        <v>5763</v>
      </c>
      <c r="F12086" s="56" t="s">
        <v>5727</v>
      </c>
    </row>
    <row r="12087" spans="1:6" x14ac:dyDescent="0.25">
      <c r="A12087" s="56" t="s">
        <v>3047</v>
      </c>
      <c r="B12087" s="56" t="s">
        <v>5727</v>
      </c>
      <c r="C12087" s="56" t="s">
        <v>5804</v>
      </c>
      <c r="D12087" s="57" t="s">
        <v>5768</v>
      </c>
      <c r="E12087" s="72" t="s">
        <v>5763</v>
      </c>
      <c r="F12087" s="56" t="s">
        <v>5727</v>
      </c>
    </row>
    <row r="12088" spans="1:6" x14ac:dyDescent="0.25">
      <c r="A12088" s="56" t="s">
        <v>3048</v>
      </c>
      <c r="B12088" s="56" t="s">
        <v>5727</v>
      </c>
      <c r="C12088" s="56" t="s">
        <v>5804</v>
      </c>
      <c r="D12088" s="57" t="s">
        <v>5768</v>
      </c>
      <c r="E12088" s="72" t="s">
        <v>5763</v>
      </c>
      <c r="F12088" s="56" t="s">
        <v>5727</v>
      </c>
    </row>
    <row r="12089" spans="1:6" x14ac:dyDescent="0.25">
      <c r="A12089" s="56" t="s">
        <v>1429</v>
      </c>
      <c r="B12089" s="56" t="s">
        <v>5727</v>
      </c>
      <c r="C12089" s="56" t="s">
        <v>169</v>
      </c>
      <c r="D12089" s="57" t="s">
        <v>5768</v>
      </c>
      <c r="E12089" s="72" t="s">
        <v>5763</v>
      </c>
      <c r="F12089" s="56" t="s">
        <v>5727</v>
      </c>
    </row>
    <row r="12090" spans="1:6" x14ac:dyDescent="0.25">
      <c r="A12090" s="56" t="s">
        <v>1430</v>
      </c>
      <c r="B12090" s="56" t="s">
        <v>5727</v>
      </c>
      <c r="C12090" s="56" t="s">
        <v>169</v>
      </c>
      <c r="D12090" s="57" t="s">
        <v>5768</v>
      </c>
      <c r="E12090" s="72" t="s">
        <v>5763</v>
      </c>
      <c r="F12090" s="56" t="s">
        <v>5727</v>
      </c>
    </row>
    <row r="12091" spans="1:6" x14ac:dyDescent="0.25">
      <c r="A12091" s="56" t="s">
        <v>3049</v>
      </c>
      <c r="B12091" s="56" t="s">
        <v>5727</v>
      </c>
      <c r="C12091" s="56" t="s">
        <v>169</v>
      </c>
      <c r="D12091" s="57" t="s">
        <v>5768</v>
      </c>
      <c r="E12091" s="72" t="s">
        <v>5763</v>
      </c>
      <c r="F12091" s="56" t="s">
        <v>5727</v>
      </c>
    </row>
    <row r="12092" spans="1:6" x14ac:dyDescent="0.25">
      <c r="A12092" s="56" t="s">
        <v>1431</v>
      </c>
      <c r="B12092" s="56" t="s">
        <v>5727</v>
      </c>
      <c r="C12092" s="56" t="s">
        <v>169</v>
      </c>
      <c r="D12092" s="57" t="s">
        <v>5768</v>
      </c>
      <c r="E12092" s="72" t="s">
        <v>5763</v>
      </c>
      <c r="F12092" s="56" t="s">
        <v>5727</v>
      </c>
    </row>
    <row r="12093" spans="1:6" x14ac:dyDescent="0.25">
      <c r="A12093" s="56" t="s">
        <v>3050</v>
      </c>
      <c r="B12093" s="56" t="s">
        <v>5727</v>
      </c>
      <c r="C12093" s="56" t="s">
        <v>169</v>
      </c>
      <c r="D12093" s="57" t="s">
        <v>5768</v>
      </c>
      <c r="E12093" s="72" t="s">
        <v>5763</v>
      </c>
      <c r="F12093" s="56" t="s">
        <v>5727</v>
      </c>
    </row>
    <row r="12094" spans="1:6" x14ac:dyDescent="0.25">
      <c r="A12094" s="56" t="s">
        <v>3051</v>
      </c>
      <c r="B12094" s="56" t="s">
        <v>5727</v>
      </c>
      <c r="C12094" s="56" t="s">
        <v>169</v>
      </c>
      <c r="D12094" s="57" t="s">
        <v>5768</v>
      </c>
      <c r="E12094" s="72" t="s">
        <v>5763</v>
      </c>
      <c r="F12094" s="56" t="s">
        <v>5727</v>
      </c>
    </row>
    <row r="12095" spans="1:6" x14ac:dyDescent="0.25">
      <c r="A12095" s="56" t="s">
        <v>3052</v>
      </c>
      <c r="B12095" s="56" t="s">
        <v>5727</v>
      </c>
      <c r="C12095" s="56" t="s">
        <v>169</v>
      </c>
      <c r="D12095" s="57" t="s">
        <v>5768</v>
      </c>
      <c r="E12095" s="72" t="s">
        <v>5763</v>
      </c>
      <c r="F12095" s="56" t="s">
        <v>5727</v>
      </c>
    </row>
    <row r="12096" spans="1:6" x14ac:dyDescent="0.25">
      <c r="A12096" s="56" t="s">
        <v>1432</v>
      </c>
      <c r="B12096" s="56" t="s">
        <v>5727</v>
      </c>
      <c r="C12096" s="56" t="s">
        <v>169</v>
      </c>
      <c r="D12096" s="57" t="s">
        <v>5768</v>
      </c>
      <c r="E12096" s="72" t="s">
        <v>5763</v>
      </c>
      <c r="F12096" s="56" t="s">
        <v>5727</v>
      </c>
    </row>
    <row r="12097" spans="1:6" x14ac:dyDescent="0.25">
      <c r="A12097" s="56" t="s">
        <v>1433</v>
      </c>
      <c r="B12097" s="56" t="s">
        <v>5727</v>
      </c>
      <c r="C12097" s="56" t="s">
        <v>169</v>
      </c>
      <c r="D12097" s="57" t="s">
        <v>5768</v>
      </c>
      <c r="E12097" s="72" t="s">
        <v>5763</v>
      </c>
      <c r="F12097" s="56" t="s">
        <v>5727</v>
      </c>
    </row>
    <row r="12098" spans="1:6" x14ac:dyDescent="0.25">
      <c r="A12098" s="56" t="s">
        <v>3053</v>
      </c>
      <c r="B12098" s="56" t="s">
        <v>5727</v>
      </c>
      <c r="C12098" s="56" t="s">
        <v>169</v>
      </c>
      <c r="D12098" s="57" t="s">
        <v>5768</v>
      </c>
      <c r="E12098" s="72" t="s">
        <v>5763</v>
      </c>
      <c r="F12098" s="56" t="s">
        <v>5727</v>
      </c>
    </row>
    <row r="12099" spans="1:6" x14ac:dyDescent="0.25">
      <c r="A12099" s="56" t="s">
        <v>1434</v>
      </c>
      <c r="B12099" s="56" t="s">
        <v>5727</v>
      </c>
      <c r="C12099" s="56" t="s">
        <v>169</v>
      </c>
      <c r="D12099" s="57" t="s">
        <v>5768</v>
      </c>
      <c r="E12099" s="72" t="s">
        <v>5763</v>
      </c>
      <c r="F12099" s="56" t="s">
        <v>5727</v>
      </c>
    </row>
    <row r="12100" spans="1:6" x14ac:dyDescent="0.25">
      <c r="A12100" s="56" t="s">
        <v>1435</v>
      </c>
      <c r="B12100" s="56" t="s">
        <v>5727</v>
      </c>
      <c r="C12100" s="56" t="s">
        <v>169</v>
      </c>
      <c r="D12100" s="57" t="s">
        <v>5768</v>
      </c>
      <c r="E12100" s="72" t="s">
        <v>5763</v>
      </c>
      <c r="F12100" s="56" t="s">
        <v>5727</v>
      </c>
    </row>
    <row r="12101" spans="1:6" x14ac:dyDescent="0.25">
      <c r="A12101" s="56" t="s">
        <v>1436</v>
      </c>
      <c r="B12101" s="56" t="s">
        <v>5727</v>
      </c>
      <c r="C12101" s="56" t="s">
        <v>169</v>
      </c>
      <c r="D12101" s="57" t="s">
        <v>5768</v>
      </c>
      <c r="E12101" s="72" t="s">
        <v>5763</v>
      </c>
      <c r="F12101" s="56" t="s">
        <v>5727</v>
      </c>
    </row>
    <row r="12102" spans="1:6" x14ac:dyDescent="0.25">
      <c r="A12102" s="56" t="s">
        <v>1437</v>
      </c>
      <c r="B12102" s="56" t="s">
        <v>5727</v>
      </c>
      <c r="C12102" s="56" t="s">
        <v>169</v>
      </c>
      <c r="D12102" s="57" t="s">
        <v>5768</v>
      </c>
      <c r="E12102" s="72" t="s">
        <v>5763</v>
      </c>
      <c r="F12102" s="56" t="s">
        <v>5727</v>
      </c>
    </row>
    <row r="12103" spans="1:6" x14ac:dyDescent="0.25">
      <c r="A12103" s="56" t="s">
        <v>1182</v>
      </c>
      <c r="B12103" s="56" t="s">
        <v>5727</v>
      </c>
      <c r="C12103" s="56" t="s">
        <v>169</v>
      </c>
      <c r="D12103" s="57" t="s">
        <v>5768</v>
      </c>
      <c r="E12103" s="72" t="s">
        <v>5763</v>
      </c>
      <c r="F12103" s="56" t="s">
        <v>5727</v>
      </c>
    </row>
    <row r="12104" spans="1:6" x14ac:dyDescent="0.25">
      <c r="A12104" s="56" t="s">
        <v>1413</v>
      </c>
      <c r="B12104" s="56" t="s">
        <v>5727</v>
      </c>
      <c r="C12104" s="56" t="s">
        <v>169</v>
      </c>
      <c r="D12104" s="57" t="s">
        <v>5768</v>
      </c>
      <c r="E12104" s="72" t="s">
        <v>5763</v>
      </c>
      <c r="F12104" s="56" t="s">
        <v>5727</v>
      </c>
    </row>
    <row r="12105" spans="1:6" x14ac:dyDescent="0.25">
      <c r="A12105" s="56" t="s">
        <v>1438</v>
      </c>
      <c r="B12105" s="56" t="s">
        <v>5727</v>
      </c>
      <c r="C12105" s="56" t="s">
        <v>169</v>
      </c>
      <c r="D12105" s="57" t="s">
        <v>5768</v>
      </c>
      <c r="E12105" s="72" t="s">
        <v>5763</v>
      </c>
      <c r="F12105" s="56" t="s">
        <v>5727</v>
      </c>
    </row>
    <row r="12106" spans="1:6" x14ac:dyDescent="0.25">
      <c r="A12106" s="56" t="s">
        <v>1439</v>
      </c>
      <c r="B12106" s="56" t="s">
        <v>5727</v>
      </c>
      <c r="C12106" s="56" t="s">
        <v>169</v>
      </c>
      <c r="D12106" s="57" t="s">
        <v>5768</v>
      </c>
      <c r="E12106" s="72" t="s">
        <v>5763</v>
      </c>
      <c r="F12106" s="56" t="s">
        <v>5727</v>
      </c>
    </row>
    <row r="12107" spans="1:6" x14ac:dyDescent="0.25">
      <c r="A12107" s="56" t="s">
        <v>3055</v>
      </c>
      <c r="B12107" s="56" t="s">
        <v>5727</v>
      </c>
      <c r="C12107" s="56" t="s">
        <v>169</v>
      </c>
      <c r="D12107" s="57" t="s">
        <v>5768</v>
      </c>
      <c r="E12107" s="72" t="s">
        <v>5763</v>
      </c>
      <c r="F12107" s="56" t="s">
        <v>5727</v>
      </c>
    </row>
    <row r="12108" spans="1:6" x14ac:dyDescent="0.25">
      <c r="A12108" s="56" t="s">
        <v>3297</v>
      </c>
      <c r="B12108" s="56" t="s">
        <v>5727</v>
      </c>
      <c r="C12108" s="56" t="s">
        <v>169</v>
      </c>
      <c r="D12108" s="57" t="s">
        <v>5768</v>
      </c>
      <c r="E12108" s="72" t="s">
        <v>5763</v>
      </c>
      <c r="F12108" s="56" t="s">
        <v>5727</v>
      </c>
    </row>
    <row r="12109" spans="1:6" x14ac:dyDescent="0.25">
      <c r="A12109" s="56" t="s">
        <v>1440</v>
      </c>
      <c r="B12109" s="56" t="s">
        <v>5727</v>
      </c>
      <c r="C12109" s="56" t="s">
        <v>169</v>
      </c>
      <c r="D12109" s="57" t="s">
        <v>5768</v>
      </c>
      <c r="E12109" s="72" t="s">
        <v>5763</v>
      </c>
      <c r="F12109" s="56" t="s">
        <v>5727</v>
      </c>
    </row>
    <row r="12110" spans="1:6" x14ac:dyDescent="0.25">
      <c r="A12110" s="56" t="s">
        <v>1441</v>
      </c>
      <c r="B12110" s="56" t="s">
        <v>5727</v>
      </c>
      <c r="C12110" s="56" t="s">
        <v>169</v>
      </c>
      <c r="D12110" s="57" t="s">
        <v>5768</v>
      </c>
      <c r="E12110" s="72" t="s">
        <v>5763</v>
      </c>
      <c r="F12110" s="56" t="s">
        <v>5727</v>
      </c>
    </row>
    <row r="12111" spans="1:6" x14ac:dyDescent="0.25">
      <c r="A12111" s="56" t="s">
        <v>1416</v>
      </c>
      <c r="B12111" s="56" t="s">
        <v>5727</v>
      </c>
      <c r="C12111" s="56" t="s">
        <v>169</v>
      </c>
      <c r="D12111" s="57" t="s">
        <v>5768</v>
      </c>
      <c r="E12111" s="72" t="s">
        <v>5763</v>
      </c>
      <c r="F12111" s="56" t="s">
        <v>5727</v>
      </c>
    </row>
    <row r="12112" spans="1:6" x14ac:dyDescent="0.25">
      <c r="A12112" s="56" t="s">
        <v>1312</v>
      </c>
      <c r="B12112" s="56" t="s">
        <v>5728</v>
      </c>
      <c r="C12112" s="56" t="s">
        <v>5789</v>
      </c>
      <c r="D12112" s="57" t="s">
        <v>5768</v>
      </c>
      <c r="E12112" s="72" t="s">
        <v>5763</v>
      </c>
      <c r="F12112" s="56" t="s">
        <v>5728</v>
      </c>
    </row>
    <row r="12113" spans="1:6" x14ac:dyDescent="0.25">
      <c r="A12113" s="56" t="s">
        <v>690</v>
      </c>
      <c r="B12113" s="56" t="s">
        <v>5728</v>
      </c>
      <c r="C12113" s="56" t="s">
        <v>5789</v>
      </c>
      <c r="D12113" s="57" t="s">
        <v>5768</v>
      </c>
      <c r="E12113" s="72" t="s">
        <v>5763</v>
      </c>
      <c r="F12113" s="56" t="s">
        <v>5728</v>
      </c>
    </row>
    <row r="12114" spans="1:6" x14ac:dyDescent="0.25">
      <c r="A12114" s="56" t="s">
        <v>4606</v>
      </c>
      <c r="B12114" s="56" t="s">
        <v>5728</v>
      </c>
      <c r="C12114" s="56" t="s">
        <v>5789</v>
      </c>
      <c r="D12114" s="57" t="s">
        <v>5768</v>
      </c>
      <c r="E12114" s="72" t="s">
        <v>5763</v>
      </c>
      <c r="F12114" s="56" t="s">
        <v>5728</v>
      </c>
    </row>
    <row r="12115" spans="1:6" x14ac:dyDescent="0.25">
      <c r="A12115" s="56" t="s">
        <v>1704</v>
      </c>
      <c r="B12115" s="56" t="s">
        <v>5728</v>
      </c>
      <c r="C12115" s="56" t="s">
        <v>5789</v>
      </c>
      <c r="D12115" s="57" t="s">
        <v>5768</v>
      </c>
      <c r="E12115" s="72" t="s">
        <v>5763</v>
      </c>
      <c r="F12115" s="56" t="s">
        <v>5728</v>
      </c>
    </row>
    <row r="12116" spans="1:6" x14ac:dyDescent="0.25">
      <c r="A12116" s="56" t="s">
        <v>4389</v>
      </c>
      <c r="B12116" s="56" t="s">
        <v>5728</v>
      </c>
      <c r="C12116" s="56" t="s">
        <v>5789</v>
      </c>
      <c r="D12116" s="57" t="s">
        <v>5768</v>
      </c>
      <c r="E12116" s="72" t="s">
        <v>5763</v>
      </c>
      <c r="F12116" s="56" t="s">
        <v>5728</v>
      </c>
    </row>
    <row r="12117" spans="1:6" x14ac:dyDescent="0.25">
      <c r="A12117" s="56" t="s">
        <v>316</v>
      </c>
      <c r="B12117" s="56" t="s">
        <v>5728</v>
      </c>
      <c r="C12117" s="56" t="s">
        <v>5789</v>
      </c>
      <c r="D12117" s="57" t="s">
        <v>5768</v>
      </c>
      <c r="E12117" s="72" t="s">
        <v>5763</v>
      </c>
      <c r="F12117" s="56" t="s">
        <v>5728</v>
      </c>
    </row>
    <row r="12118" spans="1:6" x14ac:dyDescent="0.25">
      <c r="A12118" s="56" t="s">
        <v>4843</v>
      </c>
      <c r="B12118" s="56" t="s">
        <v>5728</v>
      </c>
      <c r="C12118" s="56" t="s">
        <v>5789</v>
      </c>
      <c r="D12118" s="57" t="s">
        <v>5768</v>
      </c>
      <c r="E12118" s="72" t="s">
        <v>5763</v>
      </c>
      <c r="F12118" s="56" t="s">
        <v>5728</v>
      </c>
    </row>
    <row r="12119" spans="1:6" x14ac:dyDescent="0.25">
      <c r="A12119" s="56" t="s">
        <v>5588</v>
      </c>
      <c r="B12119" s="56" t="s">
        <v>5728</v>
      </c>
      <c r="C12119" s="56" t="s">
        <v>5789</v>
      </c>
      <c r="D12119" s="57" t="s">
        <v>5768</v>
      </c>
      <c r="E12119" s="72" t="s">
        <v>5763</v>
      </c>
      <c r="F12119" s="56" t="s">
        <v>5728</v>
      </c>
    </row>
    <row r="12120" spans="1:6" x14ac:dyDescent="0.25">
      <c r="A12120" s="56" t="s">
        <v>4641</v>
      </c>
      <c r="B12120" s="56" t="s">
        <v>5728</v>
      </c>
      <c r="C12120" s="56" t="s">
        <v>5789</v>
      </c>
      <c r="D12120" s="57" t="s">
        <v>5768</v>
      </c>
      <c r="E12120" s="72" t="s">
        <v>5763</v>
      </c>
      <c r="F12120" s="56" t="s">
        <v>5728</v>
      </c>
    </row>
    <row r="12121" spans="1:6" x14ac:dyDescent="0.25">
      <c r="A12121" s="56" t="s">
        <v>4723</v>
      </c>
      <c r="B12121" s="56" t="s">
        <v>5728</v>
      </c>
      <c r="C12121" s="56" t="s">
        <v>5789</v>
      </c>
      <c r="D12121" s="57" t="s">
        <v>5768</v>
      </c>
      <c r="E12121" s="72" t="s">
        <v>5763</v>
      </c>
      <c r="F12121" s="56" t="s">
        <v>5728</v>
      </c>
    </row>
    <row r="12122" spans="1:6" x14ac:dyDescent="0.25">
      <c r="A12122" s="56" t="s">
        <v>521</v>
      </c>
      <c r="B12122" s="56" t="s">
        <v>5728</v>
      </c>
      <c r="C12122" s="56" t="s">
        <v>5789</v>
      </c>
      <c r="D12122" s="57" t="s">
        <v>5768</v>
      </c>
      <c r="E12122" s="72" t="s">
        <v>5763</v>
      </c>
      <c r="F12122" s="56" t="s">
        <v>5728</v>
      </c>
    </row>
    <row r="12123" spans="1:6" x14ac:dyDescent="0.25">
      <c r="A12123" s="56" t="s">
        <v>318</v>
      </c>
      <c r="B12123" s="56" t="s">
        <v>5728</v>
      </c>
      <c r="C12123" s="56" t="s">
        <v>5789</v>
      </c>
      <c r="D12123" s="57" t="s">
        <v>5768</v>
      </c>
      <c r="E12123" s="72" t="s">
        <v>5763</v>
      </c>
      <c r="F12123" s="56" t="s">
        <v>5728</v>
      </c>
    </row>
    <row r="12124" spans="1:6" x14ac:dyDescent="0.25">
      <c r="A12124" s="56" t="s">
        <v>4424</v>
      </c>
      <c r="B12124" s="56" t="s">
        <v>5728</v>
      </c>
      <c r="C12124" s="56" t="s">
        <v>5789</v>
      </c>
      <c r="D12124" s="57" t="s">
        <v>5768</v>
      </c>
      <c r="E12124" s="72" t="s">
        <v>5763</v>
      </c>
      <c r="F12124" s="56" t="s">
        <v>5728</v>
      </c>
    </row>
    <row r="12125" spans="1:6" x14ac:dyDescent="0.25">
      <c r="A12125" s="56" t="s">
        <v>5236</v>
      </c>
      <c r="B12125" s="56" t="s">
        <v>5728</v>
      </c>
      <c r="C12125" s="56" t="s">
        <v>5789</v>
      </c>
      <c r="D12125" s="57" t="s">
        <v>5768</v>
      </c>
      <c r="E12125" s="72" t="s">
        <v>5763</v>
      </c>
      <c r="F12125" s="56" t="s">
        <v>5728</v>
      </c>
    </row>
    <row r="12126" spans="1:6" x14ac:dyDescent="0.25">
      <c r="A12126" s="56" t="s">
        <v>288</v>
      </c>
      <c r="B12126" s="56" t="s">
        <v>5728</v>
      </c>
      <c r="C12126" s="56" t="s">
        <v>5789</v>
      </c>
      <c r="D12126" s="57" t="s">
        <v>5768</v>
      </c>
      <c r="E12126" s="72" t="s">
        <v>5763</v>
      </c>
      <c r="F12126" s="56" t="s">
        <v>5728</v>
      </c>
    </row>
    <row r="12127" spans="1:6" x14ac:dyDescent="0.25">
      <c r="A12127" s="56" t="s">
        <v>322</v>
      </c>
      <c r="B12127" s="56" t="s">
        <v>5728</v>
      </c>
      <c r="C12127" s="56" t="s">
        <v>5789</v>
      </c>
      <c r="D12127" s="57" t="s">
        <v>5768</v>
      </c>
      <c r="E12127" s="72" t="s">
        <v>5763</v>
      </c>
      <c r="F12127" s="56" t="s">
        <v>5728</v>
      </c>
    </row>
    <row r="12128" spans="1:6" x14ac:dyDescent="0.25">
      <c r="A12128" s="56" t="s">
        <v>4845</v>
      </c>
      <c r="B12128" s="56" t="s">
        <v>5728</v>
      </c>
      <c r="C12128" s="56" t="s">
        <v>5789</v>
      </c>
      <c r="D12128" s="57" t="s">
        <v>5768</v>
      </c>
      <c r="E12128" s="72" t="s">
        <v>5763</v>
      </c>
      <c r="F12128" s="56" t="s">
        <v>5728</v>
      </c>
    </row>
    <row r="12129" spans="1:6" x14ac:dyDescent="0.25">
      <c r="A12129" s="56" t="s">
        <v>4611</v>
      </c>
      <c r="B12129" s="56" t="s">
        <v>5728</v>
      </c>
      <c r="C12129" s="56" t="s">
        <v>5789</v>
      </c>
      <c r="D12129" s="57" t="s">
        <v>5768</v>
      </c>
      <c r="E12129" s="72" t="s">
        <v>5763</v>
      </c>
      <c r="F12129" s="56" t="s">
        <v>5728</v>
      </c>
    </row>
    <row r="12130" spans="1:6" x14ac:dyDescent="0.25">
      <c r="A12130" s="56" t="s">
        <v>5652</v>
      </c>
      <c r="B12130" s="56" t="s">
        <v>5728</v>
      </c>
      <c r="C12130" s="56" t="s">
        <v>5789</v>
      </c>
      <c r="D12130" s="57" t="s">
        <v>5768</v>
      </c>
      <c r="E12130" s="72" t="s">
        <v>5763</v>
      </c>
      <c r="F12130" s="56" t="s">
        <v>5728</v>
      </c>
    </row>
    <row r="12131" spans="1:6" x14ac:dyDescent="0.25">
      <c r="A12131" s="56" t="s">
        <v>668</v>
      </c>
      <c r="B12131" s="56" t="s">
        <v>5728</v>
      </c>
      <c r="C12131" s="56" t="s">
        <v>5789</v>
      </c>
      <c r="D12131" s="57" t="s">
        <v>5768</v>
      </c>
      <c r="E12131" s="72" t="s">
        <v>5763</v>
      </c>
      <c r="F12131" s="56" t="s">
        <v>5728</v>
      </c>
    </row>
    <row r="12132" spans="1:6" x14ac:dyDescent="0.25">
      <c r="A12132" s="56" t="s">
        <v>158</v>
      </c>
      <c r="B12132" s="56" t="s">
        <v>5728</v>
      </c>
      <c r="C12132" s="56" t="s">
        <v>5789</v>
      </c>
      <c r="D12132" s="57" t="s">
        <v>5768</v>
      </c>
      <c r="E12132" s="72" t="s">
        <v>5763</v>
      </c>
      <c r="F12132" s="56" t="s">
        <v>5728</v>
      </c>
    </row>
    <row r="12133" spans="1:6" x14ac:dyDescent="0.25">
      <c r="A12133" s="56" t="s">
        <v>1131</v>
      </c>
      <c r="B12133" s="56" t="s">
        <v>5728</v>
      </c>
      <c r="C12133" s="56" t="s">
        <v>5789</v>
      </c>
      <c r="D12133" s="57" t="s">
        <v>5768</v>
      </c>
      <c r="E12133" s="72" t="s">
        <v>5763</v>
      </c>
      <c r="F12133" s="56" t="s">
        <v>5728</v>
      </c>
    </row>
    <row r="12134" spans="1:6" x14ac:dyDescent="0.25">
      <c r="A12134" s="56" t="s">
        <v>641</v>
      </c>
      <c r="B12134" s="56" t="s">
        <v>5728</v>
      </c>
      <c r="C12134" s="56" t="s">
        <v>5789</v>
      </c>
      <c r="D12134" s="57" t="s">
        <v>5768</v>
      </c>
      <c r="E12134" s="72" t="s">
        <v>5763</v>
      </c>
      <c r="F12134" s="56" t="s">
        <v>5728</v>
      </c>
    </row>
    <row r="12135" spans="1:6" x14ac:dyDescent="0.25">
      <c r="A12135" s="56" t="s">
        <v>497</v>
      </c>
      <c r="B12135" s="56" t="s">
        <v>5728</v>
      </c>
      <c r="C12135" s="56" t="s">
        <v>5789</v>
      </c>
      <c r="D12135" s="57" t="s">
        <v>5768</v>
      </c>
      <c r="E12135" s="72" t="s">
        <v>5763</v>
      </c>
      <c r="F12135" s="56" t="s">
        <v>5728</v>
      </c>
    </row>
    <row r="12136" spans="1:6" x14ac:dyDescent="0.25">
      <c r="A12136" s="56" t="s">
        <v>464</v>
      </c>
      <c r="B12136" s="56" t="s">
        <v>5728</v>
      </c>
      <c r="C12136" s="56" t="s">
        <v>5789</v>
      </c>
      <c r="D12136" s="57" t="s">
        <v>5768</v>
      </c>
      <c r="E12136" s="72" t="s">
        <v>5763</v>
      </c>
      <c r="F12136" s="56" t="s">
        <v>5728</v>
      </c>
    </row>
    <row r="12137" spans="1:6" x14ac:dyDescent="0.25">
      <c r="A12137" s="56" t="s">
        <v>368</v>
      </c>
      <c r="B12137" s="56" t="s">
        <v>5728</v>
      </c>
      <c r="C12137" s="56" t="s">
        <v>5789</v>
      </c>
      <c r="D12137" s="57" t="s">
        <v>5768</v>
      </c>
      <c r="E12137" s="72" t="s">
        <v>5763</v>
      </c>
      <c r="F12137" s="56" t="s">
        <v>5728</v>
      </c>
    </row>
    <row r="12138" spans="1:6" x14ac:dyDescent="0.25">
      <c r="A12138" s="56" t="s">
        <v>4688</v>
      </c>
      <c r="B12138" s="56" t="s">
        <v>5728</v>
      </c>
      <c r="C12138" s="56" t="s">
        <v>5789</v>
      </c>
      <c r="D12138" s="57" t="s">
        <v>5768</v>
      </c>
      <c r="E12138" s="72" t="s">
        <v>5763</v>
      </c>
      <c r="F12138" s="56" t="s">
        <v>5728</v>
      </c>
    </row>
    <row r="12139" spans="1:6" x14ac:dyDescent="0.25">
      <c r="A12139" s="56" t="s">
        <v>225</v>
      </c>
      <c r="B12139" s="56" t="s">
        <v>5728</v>
      </c>
      <c r="C12139" s="56" t="s">
        <v>5789</v>
      </c>
      <c r="D12139" s="57" t="s">
        <v>5768</v>
      </c>
      <c r="E12139" s="72" t="s">
        <v>5763</v>
      </c>
      <c r="F12139" s="56" t="s">
        <v>5728</v>
      </c>
    </row>
    <row r="12140" spans="1:6" x14ac:dyDescent="0.25">
      <c r="A12140" s="56" t="s">
        <v>5553</v>
      </c>
      <c r="B12140" s="56" t="s">
        <v>5728</v>
      </c>
      <c r="C12140" s="56" t="s">
        <v>5789</v>
      </c>
      <c r="D12140" s="57" t="s">
        <v>5768</v>
      </c>
      <c r="E12140" s="72" t="s">
        <v>5763</v>
      </c>
      <c r="F12140" s="56" t="s">
        <v>5728</v>
      </c>
    </row>
    <row r="12141" spans="1:6" x14ac:dyDescent="0.25">
      <c r="A12141" s="56" t="s">
        <v>255</v>
      </c>
      <c r="B12141" s="56" t="s">
        <v>5728</v>
      </c>
      <c r="C12141" s="56" t="s">
        <v>5789</v>
      </c>
      <c r="D12141" s="57" t="s">
        <v>5768</v>
      </c>
      <c r="E12141" s="72" t="s">
        <v>5763</v>
      </c>
      <c r="F12141" s="56" t="s">
        <v>5728</v>
      </c>
    </row>
    <row r="12142" spans="1:6" x14ac:dyDescent="0.25">
      <c r="A12142" s="56" t="s">
        <v>295</v>
      </c>
      <c r="B12142" s="56" t="s">
        <v>5728</v>
      </c>
      <c r="C12142" s="56" t="s">
        <v>5789</v>
      </c>
      <c r="D12142" s="57" t="s">
        <v>5768</v>
      </c>
      <c r="E12142" s="72" t="s">
        <v>5763</v>
      </c>
      <c r="F12142" s="56" t="s">
        <v>5728</v>
      </c>
    </row>
    <row r="12143" spans="1:6" x14ac:dyDescent="0.25">
      <c r="A12143" s="56" t="s">
        <v>227</v>
      </c>
      <c r="B12143" s="56" t="s">
        <v>5728</v>
      </c>
      <c r="C12143" s="56" t="s">
        <v>5789</v>
      </c>
      <c r="D12143" s="57" t="s">
        <v>5768</v>
      </c>
      <c r="E12143" s="72" t="s">
        <v>5763</v>
      </c>
      <c r="F12143" s="56" t="s">
        <v>5728</v>
      </c>
    </row>
    <row r="12144" spans="1:6" x14ac:dyDescent="0.25">
      <c r="A12144" s="56" t="s">
        <v>439</v>
      </c>
      <c r="B12144" s="56" t="s">
        <v>5728</v>
      </c>
      <c r="C12144" s="56" t="s">
        <v>5789</v>
      </c>
      <c r="D12144" s="57" t="s">
        <v>5768</v>
      </c>
      <c r="E12144" s="72" t="s">
        <v>5763</v>
      </c>
      <c r="F12144" s="56" t="s">
        <v>5728</v>
      </c>
    </row>
    <row r="12145" spans="1:6" x14ac:dyDescent="0.25">
      <c r="A12145" s="56" t="s">
        <v>5248</v>
      </c>
      <c r="B12145" s="56" t="s">
        <v>5728</v>
      </c>
      <c r="C12145" s="56" t="s">
        <v>5789</v>
      </c>
      <c r="D12145" s="57" t="s">
        <v>5768</v>
      </c>
      <c r="E12145" s="72" t="s">
        <v>5763</v>
      </c>
      <c r="F12145" s="56" t="s">
        <v>5728</v>
      </c>
    </row>
    <row r="12146" spans="1:6" x14ac:dyDescent="0.25">
      <c r="A12146" s="56" t="s">
        <v>739</v>
      </c>
      <c r="B12146" s="56" t="s">
        <v>5728</v>
      </c>
      <c r="C12146" s="56" t="s">
        <v>5789</v>
      </c>
      <c r="D12146" s="57" t="s">
        <v>5768</v>
      </c>
      <c r="E12146" s="72" t="s">
        <v>5763</v>
      </c>
      <c r="F12146" s="56" t="s">
        <v>5728</v>
      </c>
    </row>
    <row r="12147" spans="1:6" x14ac:dyDescent="0.25">
      <c r="A12147" s="56" t="s">
        <v>472</v>
      </c>
      <c r="B12147" s="56" t="s">
        <v>5728</v>
      </c>
      <c r="C12147" s="56" t="s">
        <v>5789</v>
      </c>
      <c r="D12147" s="57" t="s">
        <v>5768</v>
      </c>
      <c r="E12147" s="72" t="s">
        <v>5763</v>
      </c>
      <c r="F12147" s="56" t="s">
        <v>5728</v>
      </c>
    </row>
    <row r="12148" spans="1:6" x14ac:dyDescent="0.25">
      <c r="A12148" s="56" t="s">
        <v>409</v>
      </c>
      <c r="B12148" s="56" t="s">
        <v>5728</v>
      </c>
      <c r="C12148" s="56" t="s">
        <v>5789</v>
      </c>
      <c r="D12148" s="57" t="s">
        <v>5768</v>
      </c>
      <c r="E12148" s="72" t="s">
        <v>5763</v>
      </c>
      <c r="F12148" s="56" t="s">
        <v>5728</v>
      </c>
    </row>
    <row r="12149" spans="1:6" x14ac:dyDescent="0.25">
      <c r="A12149" s="56" t="s">
        <v>621</v>
      </c>
      <c r="B12149" s="56" t="s">
        <v>5728</v>
      </c>
      <c r="C12149" s="56" t="s">
        <v>5789</v>
      </c>
      <c r="D12149" s="57" t="s">
        <v>5768</v>
      </c>
      <c r="E12149" s="72" t="s">
        <v>5763</v>
      </c>
      <c r="F12149" s="56" t="s">
        <v>5728</v>
      </c>
    </row>
    <row r="12150" spans="1:6" x14ac:dyDescent="0.25">
      <c r="A12150" s="56" t="s">
        <v>474</v>
      </c>
      <c r="B12150" s="56" t="s">
        <v>5728</v>
      </c>
      <c r="C12150" s="56" t="s">
        <v>5789</v>
      </c>
      <c r="D12150" s="57" t="s">
        <v>5768</v>
      </c>
      <c r="E12150" s="72" t="s">
        <v>5763</v>
      </c>
      <c r="F12150" s="56" t="s">
        <v>5728</v>
      </c>
    </row>
    <row r="12151" spans="1:6" x14ac:dyDescent="0.25">
      <c r="A12151" s="56" t="s">
        <v>5506</v>
      </c>
      <c r="B12151" s="56" t="s">
        <v>5728</v>
      </c>
      <c r="C12151" s="56" t="s">
        <v>5789</v>
      </c>
      <c r="D12151" s="57" t="s">
        <v>5768</v>
      </c>
      <c r="E12151" s="72" t="s">
        <v>5763</v>
      </c>
      <c r="F12151" s="56" t="s">
        <v>5728</v>
      </c>
    </row>
    <row r="12152" spans="1:6" x14ac:dyDescent="0.25">
      <c r="A12152" s="56" t="s">
        <v>4910</v>
      </c>
      <c r="B12152" s="56" t="s">
        <v>5728</v>
      </c>
      <c r="C12152" s="56" t="s">
        <v>5789</v>
      </c>
      <c r="D12152" s="57" t="s">
        <v>5768</v>
      </c>
      <c r="E12152" s="72" t="s">
        <v>5763</v>
      </c>
      <c r="F12152" s="56" t="s">
        <v>5728</v>
      </c>
    </row>
    <row r="12153" spans="1:6" x14ac:dyDescent="0.25">
      <c r="A12153" s="56" t="s">
        <v>443</v>
      </c>
      <c r="B12153" s="56" t="s">
        <v>5728</v>
      </c>
      <c r="C12153" s="56" t="s">
        <v>5789</v>
      </c>
      <c r="D12153" s="57" t="s">
        <v>5768</v>
      </c>
      <c r="E12153" s="72" t="s">
        <v>5763</v>
      </c>
      <c r="F12153" s="56" t="s">
        <v>5728</v>
      </c>
    </row>
    <row r="12154" spans="1:6" x14ac:dyDescent="0.25">
      <c r="A12154" s="56" t="s">
        <v>4920</v>
      </c>
      <c r="B12154" s="56" t="s">
        <v>5728</v>
      </c>
      <c r="C12154" s="56" t="s">
        <v>5789</v>
      </c>
      <c r="D12154" s="57" t="s">
        <v>5768</v>
      </c>
      <c r="E12154" s="72" t="s">
        <v>5763</v>
      </c>
      <c r="F12154" s="56" t="s">
        <v>5728</v>
      </c>
    </row>
    <row r="12155" spans="1:6" x14ac:dyDescent="0.25">
      <c r="A12155" s="56" t="s">
        <v>478</v>
      </c>
      <c r="B12155" s="56" t="s">
        <v>5728</v>
      </c>
      <c r="C12155" s="56" t="s">
        <v>5789</v>
      </c>
      <c r="D12155" s="57" t="s">
        <v>5768</v>
      </c>
      <c r="E12155" s="72" t="s">
        <v>5763</v>
      </c>
      <c r="F12155" s="56" t="s">
        <v>5728</v>
      </c>
    </row>
    <row r="12156" spans="1:6" x14ac:dyDescent="0.25">
      <c r="A12156" s="56" t="s">
        <v>5240</v>
      </c>
      <c r="B12156" s="56" t="s">
        <v>5728</v>
      </c>
      <c r="C12156" s="56" t="s">
        <v>5789</v>
      </c>
      <c r="D12156" s="57" t="s">
        <v>5768</v>
      </c>
      <c r="E12156" s="72" t="s">
        <v>5763</v>
      </c>
      <c r="F12156" s="56" t="s">
        <v>5728</v>
      </c>
    </row>
    <row r="12157" spans="1:6" x14ac:dyDescent="0.25">
      <c r="A12157" s="56" t="s">
        <v>1876</v>
      </c>
      <c r="B12157" s="56" t="s">
        <v>5728</v>
      </c>
      <c r="C12157" s="56" t="s">
        <v>5789</v>
      </c>
      <c r="D12157" s="57" t="s">
        <v>5768</v>
      </c>
      <c r="E12157" s="72" t="s">
        <v>5763</v>
      </c>
      <c r="F12157" s="56" t="s">
        <v>5728</v>
      </c>
    </row>
    <row r="12158" spans="1:6" x14ac:dyDescent="0.25">
      <c r="A12158" s="56" t="s">
        <v>4520</v>
      </c>
      <c r="B12158" s="56" t="s">
        <v>5728</v>
      </c>
      <c r="C12158" s="56" t="s">
        <v>5789</v>
      </c>
      <c r="D12158" s="57" t="s">
        <v>5768</v>
      </c>
      <c r="E12158" s="72" t="s">
        <v>5763</v>
      </c>
      <c r="F12158" s="56" t="s">
        <v>5728</v>
      </c>
    </row>
    <row r="12159" spans="1:6" x14ac:dyDescent="0.25">
      <c r="A12159" s="56" t="s">
        <v>1854</v>
      </c>
      <c r="B12159" s="56" t="s">
        <v>5728</v>
      </c>
      <c r="C12159" s="56" t="s">
        <v>5789</v>
      </c>
      <c r="D12159" s="57" t="s">
        <v>5768</v>
      </c>
      <c r="E12159" s="72" t="s">
        <v>5763</v>
      </c>
      <c r="F12159" s="56" t="s">
        <v>5728</v>
      </c>
    </row>
    <row r="12160" spans="1:6" x14ac:dyDescent="0.25">
      <c r="A12160" s="56" t="s">
        <v>4276</v>
      </c>
      <c r="B12160" s="56" t="s">
        <v>5728</v>
      </c>
      <c r="C12160" s="56" t="s">
        <v>5789</v>
      </c>
      <c r="D12160" s="57" t="s">
        <v>5768</v>
      </c>
      <c r="E12160" s="72" t="s">
        <v>5763</v>
      </c>
      <c r="F12160" s="56" t="s">
        <v>5728</v>
      </c>
    </row>
    <row r="12161" spans="1:6" x14ac:dyDescent="0.25">
      <c r="A12161" s="56" t="s">
        <v>343</v>
      </c>
      <c r="B12161" s="56" t="s">
        <v>5728</v>
      </c>
      <c r="C12161" s="56" t="s">
        <v>5789</v>
      </c>
      <c r="D12161" s="57" t="s">
        <v>5768</v>
      </c>
      <c r="E12161" s="72" t="s">
        <v>5763</v>
      </c>
      <c r="F12161" s="56" t="s">
        <v>5728</v>
      </c>
    </row>
    <row r="12162" spans="1:6" x14ac:dyDescent="0.25">
      <c r="A12162" s="56" t="s">
        <v>387</v>
      </c>
      <c r="B12162" s="56" t="s">
        <v>5728</v>
      </c>
      <c r="C12162" s="56" t="s">
        <v>5789</v>
      </c>
      <c r="D12162" s="57" t="s">
        <v>5768</v>
      </c>
      <c r="E12162" s="72" t="s">
        <v>5763</v>
      </c>
      <c r="F12162" s="56" t="s">
        <v>5728</v>
      </c>
    </row>
    <row r="12163" spans="1:6" x14ac:dyDescent="0.25">
      <c r="A12163" s="56" t="s">
        <v>4008</v>
      </c>
      <c r="B12163" s="56" t="s">
        <v>5728</v>
      </c>
      <c r="C12163" s="56" t="s">
        <v>5789</v>
      </c>
      <c r="D12163" s="57" t="s">
        <v>5768</v>
      </c>
      <c r="E12163" s="72" t="s">
        <v>5763</v>
      </c>
      <c r="F12163" s="56" t="s">
        <v>5728</v>
      </c>
    </row>
    <row r="12164" spans="1:6" x14ac:dyDescent="0.25">
      <c r="A12164" s="56" t="s">
        <v>627</v>
      </c>
      <c r="B12164" s="56" t="s">
        <v>5728</v>
      </c>
      <c r="C12164" s="56" t="s">
        <v>5789</v>
      </c>
      <c r="D12164" s="57" t="s">
        <v>5768</v>
      </c>
      <c r="E12164" s="72" t="s">
        <v>5763</v>
      </c>
      <c r="F12164" s="56" t="s">
        <v>5728</v>
      </c>
    </row>
    <row r="12165" spans="1:6" x14ac:dyDescent="0.25">
      <c r="A12165" s="56" t="s">
        <v>1390</v>
      </c>
      <c r="B12165" s="56" t="s">
        <v>5728</v>
      </c>
      <c r="C12165" s="56" t="s">
        <v>5789</v>
      </c>
      <c r="D12165" s="57" t="s">
        <v>5768</v>
      </c>
      <c r="E12165" s="72" t="s">
        <v>5763</v>
      </c>
      <c r="F12165" s="56" t="s">
        <v>5728</v>
      </c>
    </row>
    <row r="12166" spans="1:6" x14ac:dyDescent="0.25">
      <c r="A12166" s="56" t="s">
        <v>2795</v>
      </c>
      <c r="B12166" s="56" t="s">
        <v>5728</v>
      </c>
      <c r="C12166" s="56" t="s">
        <v>5789</v>
      </c>
      <c r="D12166" s="57" t="s">
        <v>5768</v>
      </c>
      <c r="E12166" s="72" t="s">
        <v>5763</v>
      </c>
      <c r="F12166" s="56" t="s">
        <v>5728</v>
      </c>
    </row>
    <row r="12167" spans="1:6" x14ac:dyDescent="0.25">
      <c r="A12167" s="56" t="s">
        <v>903</v>
      </c>
      <c r="B12167" s="56" t="s">
        <v>5728</v>
      </c>
      <c r="C12167" s="56" t="s">
        <v>5789</v>
      </c>
      <c r="D12167" s="57" t="s">
        <v>5768</v>
      </c>
      <c r="E12167" s="72" t="s">
        <v>5763</v>
      </c>
      <c r="F12167" s="56" t="s">
        <v>5728</v>
      </c>
    </row>
    <row r="12168" spans="1:6" x14ac:dyDescent="0.25">
      <c r="A12168" s="56" t="s">
        <v>516</v>
      </c>
      <c r="B12168" s="56" t="s">
        <v>5728</v>
      </c>
      <c r="C12168" s="56" t="s">
        <v>5789</v>
      </c>
      <c r="D12168" s="57" t="s">
        <v>5768</v>
      </c>
      <c r="E12168" s="72" t="s">
        <v>5763</v>
      </c>
      <c r="F12168" s="56" t="s">
        <v>5728</v>
      </c>
    </row>
    <row r="12169" spans="1:6" x14ac:dyDescent="0.25">
      <c r="A12169" s="56" t="s">
        <v>1228</v>
      </c>
      <c r="B12169" s="56" t="s">
        <v>5728</v>
      </c>
      <c r="C12169" s="56" t="s">
        <v>5789</v>
      </c>
      <c r="D12169" s="57" t="s">
        <v>5768</v>
      </c>
      <c r="E12169" s="72" t="s">
        <v>5763</v>
      </c>
      <c r="F12169" s="56" t="s">
        <v>5728</v>
      </c>
    </row>
    <row r="12170" spans="1:6" x14ac:dyDescent="0.25">
      <c r="A12170" s="56" t="s">
        <v>1125</v>
      </c>
      <c r="B12170" s="56" t="s">
        <v>5728</v>
      </c>
      <c r="C12170" s="56" t="s">
        <v>5789</v>
      </c>
      <c r="D12170" s="57" t="s">
        <v>5768</v>
      </c>
      <c r="E12170" s="72" t="s">
        <v>5763</v>
      </c>
      <c r="F12170" s="56" t="s">
        <v>5728</v>
      </c>
    </row>
    <row r="12171" spans="1:6" x14ac:dyDescent="0.25">
      <c r="A12171" s="56" t="s">
        <v>453</v>
      </c>
      <c r="B12171" s="56" t="s">
        <v>5728</v>
      </c>
      <c r="C12171" s="56" t="s">
        <v>5789</v>
      </c>
      <c r="D12171" s="57" t="s">
        <v>5768</v>
      </c>
      <c r="E12171" s="72" t="s">
        <v>5763</v>
      </c>
      <c r="F12171" s="56" t="s">
        <v>5728</v>
      </c>
    </row>
    <row r="12172" spans="1:6" x14ac:dyDescent="0.25">
      <c r="A12172" s="56" t="s">
        <v>4526</v>
      </c>
      <c r="B12172" s="56" t="s">
        <v>5728</v>
      </c>
      <c r="C12172" s="56" t="s">
        <v>5789</v>
      </c>
      <c r="D12172" s="57" t="s">
        <v>5768</v>
      </c>
      <c r="E12172" s="72" t="s">
        <v>5763</v>
      </c>
      <c r="F12172" s="56" t="s">
        <v>5728</v>
      </c>
    </row>
    <row r="12173" spans="1:6" x14ac:dyDescent="0.25">
      <c r="A12173" s="56" t="s">
        <v>422</v>
      </c>
      <c r="B12173" s="56" t="s">
        <v>5728</v>
      </c>
      <c r="C12173" s="56" t="s">
        <v>5789</v>
      </c>
      <c r="D12173" s="57" t="s">
        <v>5768</v>
      </c>
      <c r="E12173" s="72" t="s">
        <v>5763</v>
      </c>
      <c r="F12173" s="56" t="s">
        <v>5728</v>
      </c>
    </row>
    <row r="12174" spans="1:6" x14ac:dyDescent="0.25">
      <c r="A12174" s="56" t="s">
        <v>778</v>
      </c>
      <c r="B12174" s="56" t="s">
        <v>5728</v>
      </c>
      <c r="C12174" s="56" t="s">
        <v>5789</v>
      </c>
      <c r="D12174" s="57" t="s">
        <v>5768</v>
      </c>
      <c r="E12174" s="72" t="s">
        <v>5763</v>
      </c>
      <c r="F12174" s="56" t="s">
        <v>5728</v>
      </c>
    </row>
    <row r="12175" spans="1:6" x14ac:dyDescent="0.25">
      <c r="A12175" s="56" t="s">
        <v>4204</v>
      </c>
      <c r="B12175" s="56" t="s">
        <v>5729</v>
      </c>
      <c r="C12175" s="56" t="s">
        <v>5783</v>
      </c>
      <c r="D12175" s="57" t="s">
        <v>5768</v>
      </c>
      <c r="E12175" s="72" t="s">
        <v>5763</v>
      </c>
      <c r="F12175" s="56" t="s">
        <v>5729</v>
      </c>
    </row>
    <row r="12176" spans="1:6" x14ac:dyDescent="0.25">
      <c r="A12176" s="56" t="s">
        <v>5299</v>
      </c>
      <c r="B12176" s="56" t="s">
        <v>5729</v>
      </c>
      <c r="C12176" s="56" t="s">
        <v>5783</v>
      </c>
      <c r="D12176" s="57" t="s">
        <v>5768</v>
      </c>
      <c r="E12176" s="72" t="s">
        <v>5763</v>
      </c>
      <c r="F12176" s="56" t="s">
        <v>5729</v>
      </c>
    </row>
    <row r="12177" spans="1:6" x14ac:dyDescent="0.25">
      <c r="A12177" s="56" t="s">
        <v>392</v>
      </c>
      <c r="B12177" s="56" t="s">
        <v>5729</v>
      </c>
      <c r="C12177" s="56" t="s">
        <v>5783</v>
      </c>
      <c r="D12177" s="57" t="s">
        <v>5768</v>
      </c>
      <c r="E12177" s="72" t="s">
        <v>5763</v>
      </c>
      <c r="F12177" s="56" t="s">
        <v>5729</v>
      </c>
    </row>
    <row r="12178" spans="1:6" x14ac:dyDescent="0.25">
      <c r="A12178" s="56" t="s">
        <v>4632</v>
      </c>
      <c r="B12178" s="56" t="s">
        <v>5729</v>
      </c>
      <c r="C12178" s="56" t="s">
        <v>5783</v>
      </c>
      <c r="D12178" s="57" t="s">
        <v>5768</v>
      </c>
      <c r="E12178" s="72" t="s">
        <v>5763</v>
      </c>
      <c r="F12178" s="56" t="s">
        <v>5729</v>
      </c>
    </row>
    <row r="12179" spans="1:6" x14ac:dyDescent="0.25">
      <c r="A12179" s="56" t="s">
        <v>634</v>
      </c>
      <c r="B12179" s="56" t="s">
        <v>5729</v>
      </c>
      <c r="C12179" s="56" t="s">
        <v>5783</v>
      </c>
      <c r="D12179" s="57" t="s">
        <v>5768</v>
      </c>
      <c r="E12179" s="72" t="s">
        <v>5763</v>
      </c>
      <c r="F12179" s="56" t="s">
        <v>5729</v>
      </c>
    </row>
    <row r="12180" spans="1:6" x14ac:dyDescent="0.25">
      <c r="A12180" s="56" t="s">
        <v>4347</v>
      </c>
      <c r="B12180" s="56" t="s">
        <v>5729</v>
      </c>
      <c r="C12180" s="56" t="s">
        <v>5783</v>
      </c>
      <c r="D12180" s="57" t="s">
        <v>5768</v>
      </c>
      <c r="E12180" s="72" t="s">
        <v>5763</v>
      </c>
      <c r="F12180" s="56" t="s">
        <v>5729</v>
      </c>
    </row>
    <row r="12181" spans="1:6" x14ac:dyDescent="0.25">
      <c r="A12181" s="56" t="s">
        <v>4709</v>
      </c>
      <c r="B12181" s="56" t="s">
        <v>5729</v>
      </c>
      <c r="C12181" s="56" t="s">
        <v>5783</v>
      </c>
      <c r="D12181" s="57" t="s">
        <v>5768</v>
      </c>
      <c r="E12181" s="72" t="s">
        <v>5763</v>
      </c>
      <c r="F12181" s="56" t="s">
        <v>5729</v>
      </c>
    </row>
    <row r="12182" spans="1:6" x14ac:dyDescent="0.25">
      <c r="A12182" s="56" t="s">
        <v>172</v>
      </c>
      <c r="B12182" s="56" t="s">
        <v>5729</v>
      </c>
      <c r="C12182" s="56" t="s">
        <v>5783</v>
      </c>
      <c r="D12182" s="57" t="s">
        <v>5768</v>
      </c>
      <c r="E12182" s="72" t="s">
        <v>5763</v>
      </c>
      <c r="F12182" s="56" t="s">
        <v>5729</v>
      </c>
    </row>
    <row r="12183" spans="1:6" x14ac:dyDescent="0.25">
      <c r="A12183" s="56" t="s">
        <v>3137</v>
      </c>
      <c r="B12183" s="56" t="s">
        <v>5729</v>
      </c>
      <c r="C12183" s="56" t="s">
        <v>5783</v>
      </c>
      <c r="D12183" s="57" t="s">
        <v>5768</v>
      </c>
      <c r="E12183" s="72" t="s">
        <v>5763</v>
      </c>
      <c r="F12183" s="56" t="s">
        <v>5729</v>
      </c>
    </row>
    <row r="12184" spans="1:6" x14ac:dyDescent="0.25">
      <c r="A12184" s="56" t="s">
        <v>5324</v>
      </c>
      <c r="B12184" s="56" t="s">
        <v>5729</v>
      </c>
      <c r="C12184" s="56" t="s">
        <v>5783</v>
      </c>
      <c r="D12184" s="57" t="s">
        <v>5768</v>
      </c>
      <c r="E12184" s="72" t="s">
        <v>5763</v>
      </c>
      <c r="F12184" s="56" t="s">
        <v>5729</v>
      </c>
    </row>
    <row r="12185" spans="1:6" x14ac:dyDescent="0.25">
      <c r="A12185" s="56" t="s">
        <v>353</v>
      </c>
      <c r="B12185" s="56" t="s">
        <v>5729</v>
      </c>
      <c r="C12185" s="56" t="s">
        <v>5783</v>
      </c>
      <c r="D12185" s="57" t="s">
        <v>5768</v>
      </c>
      <c r="E12185" s="72" t="s">
        <v>5763</v>
      </c>
      <c r="F12185" s="56" t="s">
        <v>5729</v>
      </c>
    </row>
    <row r="12186" spans="1:6" x14ac:dyDescent="0.25">
      <c r="A12186" s="56" t="s">
        <v>4732</v>
      </c>
      <c r="B12186" s="56" t="s">
        <v>5729</v>
      </c>
      <c r="C12186" s="56" t="s">
        <v>5783</v>
      </c>
      <c r="D12186" s="57" t="s">
        <v>5768</v>
      </c>
      <c r="E12186" s="72" t="s">
        <v>5763</v>
      </c>
      <c r="F12186" s="56" t="s">
        <v>5729</v>
      </c>
    </row>
    <row r="12187" spans="1:6" x14ac:dyDescent="0.25">
      <c r="A12187" s="56" t="s">
        <v>4711</v>
      </c>
      <c r="B12187" s="56" t="s">
        <v>5729</v>
      </c>
      <c r="C12187" s="56" t="s">
        <v>5783</v>
      </c>
      <c r="D12187" s="57" t="s">
        <v>5768</v>
      </c>
      <c r="E12187" s="72" t="s">
        <v>5763</v>
      </c>
      <c r="F12187" s="56" t="s">
        <v>5729</v>
      </c>
    </row>
    <row r="12188" spans="1:6" x14ac:dyDescent="0.25">
      <c r="A12188" s="56" t="s">
        <v>319</v>
      </c>
      <c r="B12188" s="56" t="s">
        <v>5729</v>
      </c>
      <c r="C12188" s="56" t="s">
        <v>5783</v>
      </c>
      <c r="D12188" s="57" t="s">
        <v>5768</v>
      </c>
      <c r="E12188" s="72" t="s">
        <v>5763</v>
      </c>
      <c r="F12188" s="56" t="s">
        <v>5729</v>
      </c>
    </row>
    <row r="12189" spans="1:6" x14ac:dyDescent="0.25">
      <c r="A12189" s="56" t="s">
        <v>4210</v>
      </c>
      <c r="B12189" s="56" t="s">
        <v>5729</v>
      </c>
      <c r="C12189" s="56" t="s">
        <v>5783</v>
      </c>
      <c r="D12189" s="57" t="s">
        <v>5768</v>
      </c>
      <c r="E12189" s="72" t="s">
        <v>5763</v>
      </c>
      <c r="F12189" s="56" t="s">
        <v>5729</v>
      </c>
    </row>
    <row r="12190" spans="1:6" x14ac:dyDescent="0.25">
      <c r="A12190" s="56" t="s">
        <v>320</v>
      </c>
      <c r="B12190" s="56" t="s">
        <v>5729</v>
      </c>
      <c r="C12190" s="56" t="s">
        <v>5783</v>
      </c>
      <c r="D12190" s="57" t="s">
        <v>5768</v>
      </c>
      <c r="E12190" s="72" t="s">
        <v>5763</v>
      </c>
      <c r="F12190" s="56" t="s">
        <v>5729</v>
      </c>
    </row>
    <row r="12191" spans="1:6" x14ac:dyDescent="0.25">
      <c r="A12191" s="56" t="s">
        <v>321</v>
      </c>
      <c r="B12191" s="56" t="s">
        <v>5729</v>
      </c>
      <c r="C12191" s="56" t="s">
        <v>5783</v>
      </c>
      <c r="D12191" s="57" t="s">
        <v>5768</v>
      </c>
      <c r="E12191" s="72" t="s">
        <v>5763</v>
      </c>
      <c r="F12191" s="56" t="s">
        <v>5729</v>
      </c>
    </row>
    <row r="12192" spans="1:6" x14ac:dyDescent="0.25">
      <c r="A12192" s="56" t="s">
        <v>4700</v>
      </c>
      <c r="B12192" s="56" t="s">
        <v>5729</v>
      </c>
      <c r="C12192" s="56" t="s">
        <v>5783</v>
      </c>
      <c r="D12192" s="57" t="s">
        <v>5768</v>
      </c>
      <c r="E12192" s="72" t="s">
        <v>5763</v>
      </c>
      <c r="F12192" s="56" t="s">
        <v>5729</v>
      </c>
    </row>
    <row r="12193" spans="1:6" x14ac:dyDescent="0.25">
      <c r="A12193" s="56" t="s">
        <v>3140</v>
      </c>
      <c r="B12193" s="56" t="s">
        <v>5729</v>
      </c>
      <c r="C12193" s="56" t="s">
        <v>5783</v>
      </c>
      <c r="D12193" s="57" t="s">
        <v>5768</v>
      </c>
      <c r="E12193" s="72" t="s">
        <v>5763</v>
      </c>
      <c r="F12193" s="56" t="s">
        <v>5729</v>
      </c>
    </row>
    <row r="12194" spans="1:6" x14ac:dyDescent="0.25">
      <c r="A12194" s="56" t="s">
        <v>609</v>
      </c>
      <c r="B12194" s="56" t="s">
        <v>5729</v>
      </c>
      <c r="C12194" s="56" t="s">
        <v>5783</v>
      </c>
      <c r="D12194" s="57" t="s">
        <v>5768</v>
      </c>
      <c r="E12194" s="72" t="s">
        <v>5763</v>
      </c>
      <c r="F12194" s="56" t="s">
        <v>5729</v>
      </c>
    </row>
    <row r="12195" spans="1:6" x14ac:dyDescent="0.25">
      <c r="A12195" s="56" t="s">
        <v>5210</v>
      </c>
      <c r="B12195" s="56" t="s">
        <v>5729</v>
      </c>
      <c r="C12195" s="56" t="s">
        <v>5783</v>
      </c>
      <c r="D12195" s="57" t="s">
        <v>5768</v>
      </c>
      <c r="E12195" s="72" t="s">
        <v>5763</v>
      </c>
      <c r="F12195" s="56" t="s">
        <v>5729</v>
      </c>
    </row>
    <row r="12196" spans="1:6" x14ac:dyDescent="0.25">
      <c r="A12196" s="56" t="s">
        <v>4308</v>
      </c>
      <c r="B12196" s="56" t="s">
        <v>5729</v>
      </c>
      <c r="C12196" s="56" t="s">
        <v>5783</v>
      </c>
      <c r="D12196" s="57" t="s">
        <v>5768</v>
      </c>
      <c r="E12196" s="72" t="s">
        <v>5763</v>
      </c>
      <c r="F12196" s="56" t="s">
        <v>5729</v>
      </c>
    </row>
    <row r="12197" spans="1:6" x14ac:dyDescent="0.25">
      <c r="A12197" s="56" t="s">
        <v>362</v>
      </c>
      <c r="B12197" s="56" t="s">
        <v>5729</v>
      </c>
      <c r="C12197" s="56" t="s">
        <v>5783</v>
      </c>
      <c r="D12197" s="57" t="s">
        <v>5768</v>
      </c>
      <c r="E12197" s="72" t="s">
        <v>5763</v>
      </c>
      <c r="F12197" s="56" t="s">
        <v>5729</v>
      </c>
    </row>
    <row r="12198" spans="1:6" x14ac:dyDescent="0.25">
      <c r="A12198" s="56" t="s">
        <v>4771</v>
      </c>
      <c r="B12198" s="56" t="s">
        <v>5729</v>
      </c>
      <c r="C12198" s="56" t="s">
        <v>5783</v>
      </c>
      <c r="D12198" s="57" t="s">
        <v>5768</v>
      </c>
      <c r="E12198" s="72" t="s">
        <v>5763</v>
      </c>
      <c r="F12198" s="56" t="s">
        <v>5729</v>
      </c>
    </row>
    <row r="12199" spans="1:6" x14ac:dyDescent="0.25">
      <c r="A12199" s="56" t="s">
        <v>4695</v>
      </c>
      <c r="B12199" s="56" t="s">
        <v>5729</v>
      </c>
      <c r="C12199" s="56" t="s">
        <v>5783</v>
      </c>
      <c r="D12199" s="57" t="s">
        <v>5768</v>
      </c>
      <c r="E12199" s="72" t="s">
        <v>5763</v>
      </c>
      <c r="F12199" s="56" t="s">
        <v>5729</v>
      </c>
    </row>
    <row r="12200" spans="1:6" x14ac:dyDescent="0.25">
      <c r="A12200" s="56" t="s">
        <v>5331</v>
      </c>
      <c r="B12200" s="56" t="s">
        <v>5729</v>
      </c>
      <c r="C12200" s="56" t="s">
        <v>5783</v>
      </c>
      <c r="D12200" s="57" t="s">
        <v>5768</v>
      </c>
      <c r="E12200" s="72" t="s">
        <v>5763</v>
      </c>
      <c r="F12200" s="56" t="s">
        <v>5729</v>
      </c>
    </row>
    <row r="12201" spans="1:6" x14ac:dyDescent="0.25">
      <c r="A12201" s="56" t="s">
        <v>611</v>
      </c>
      <c r="B12201" s="56" t="s">
        <v>5729</v>
      </c>
      <c r="C12201" s="56" t="s">
        <v>5783</v>
      </c>
      <c r="D12201" s="57" t="s">
        <v>5768</v>
      </c>
      <c r="E12201" s="72" t="s">
        <v>5763</v>
      </c>
      <c r="F12201" s="56" t="s">
        <v>5729</v>
      </c>
    </row>
    <row r="12202" spans="1:6" x14ac:dyDescent="0.25">
      <c r="A12202" s="56" t="s">
        <v>435</v>
      </c>
      <c r="B12202" s="56" t="s">
        <v>5729</v>
      </c>
      <c r="C12202" s="56" t="s">
        <v>5783</v>
      </c>
      <c r="D12202" s="57" t="s">
        <v>5768</v>
      </c>
      <c r="E12202" s="72" t="s">
        <v>5763</v>
      </c>
      <c r="F12202" s="56" t="s">
        <v>5729</v>
      </c>
    </row>
    <row r="12203" spans="1:6" x14ac:dyDescent="0.25">
      <c r="A12203" s="56" t="s">
        <v>436</v>
      </c>
      <c r="B12203" s="56" t="s">
        <v>5729</v>
      </c>
      <c r="C12203" s="56" t="s">
        <v>5783</v>
      </c>
      <c r="D12203" s="57" t="s">
        <v>5768</v>
      </c>
      <c r="E12203" s="72" t="s">
        <v>5763</v>
      </c>
      <c r="F12203" s="56" t="s">
        <v>5729</v>
      </c>
    </row>
    <row r="12204" spans="1:6" x14ac:dyDescent="0.25">
      <c r="A12204" s="56" t="s">
        <v>3786</v>
      </c>
      <c r="B12204" s="56" t="s">
        <v>5729</v>
      </c>
      <c r="C12204" s="56" t="s">
        <v>5783</v>
      </c>
      <c r="D12204" s="57" t="s">
        <v>5768</v>
      </c>
      <c r="E12204" s="72" t="s">
        <v>5763</v>
      </c>
      <c r="F12204" s="56" t="s">
        <v>5729</v>
      </c>
    </row>
    <row r="12205" spans="1:6" x14ac:dyDescent="0.25">
      <c r="A12205" s="56" t="s">
        <v>889</v>
      </c>
      <c r="B12205" s="56" t="s">
        <v>5729</v>
      </c>
      <c r="C12205" s="56" t="s">
        <v>5783</v>
      </c>
      <c r="D12205" s="57" t="s">
        <v>5768</v>
      </c>
      <c r="E12205" s="72" t="s">
        <v>5763</v>
      </c>
      <c r="F12205" s="56" t="s">
        <v>5729</v>
      </c>
    </row>
    <row r="12206" spans="1:6" x14ac:dyDescent="0.25">
      <c r="A12206" s="56" t="s">
        <v>293</v>
      </c>
      <c r="B12206" s="56" t="s">
        <v>5729</v>
      </c>
      <c r="C12206" s="56" t="s">
        <v>5783</v>
      </c>
      <c r="D12206" s="57" t="s">
        <v>5768</v>
      </c>
      <c r="E12206" s="72" t="s">
        <v>5763</v>
      </c>
      <c r="F12206" s="56" t="s">
        <v>5729</v>
      </c>
    </row>
    <row r="12207" spans="1:6" x14ac:dyDescent="0.25">
      <c r="A12207" s="56" t="s">
        <v>3958</v>
      </c>
      <c r="B12207" s="56" t="s">
        <v>5729</v>
      </c>
      <c r="C12207" s="56" t="s">
        <v>5783</v>
      </c>
      <c r="D12207" s="57" t="s">
        <v>5768</v>
      </c>
      <c r="E12207" s="72" t="s">
        <v>5763</v>
      </c>
      <c r="F12207" s="56" t="s">
        <v>5729</v>
      </c>
    </row>
    <row r="12208" spans="1:6" x14ac:dyDescent="0.25">
      <c r="A12208" s="56" t="s">
        <v>584</v>
      </c>
      <c r="B12208" s="56" t="s">
        <v>5729</v>
      </c>
      <c r="C12208" s="56" t="s">
        <v>5783</v>
      </c>
      <c r="D12208" s="57" t="s">
        <v>5768</v>
      </c>
      <c r="E12208" s="72" t="s">
        <v>5763</v>
      </c>
      <c r="F12208" s="56" t="s">
        <v>5729</v>
      </c>
    </row>
    <row r="12209" spans="1:6" x14ac:dyDescent="0.25">
      <c r="A12209" s="56" t="s">
        <v>4705</v>
      </c>
      <c r="B12209" s="56" t="s">
        <v>5729</v>
      </c>
      <c r="C12209" s="56" t="s">
        <v>5783</v>
      </c>
      <c r="D12209" s="57" t="s">
        <v>5768</v>
      </c>
      <c r="E12209" s="72" t="s">
        <v>5763</v>
      </c>
      <c r="F12209" s="56" t="s">
        <v>5729</v>
      </c>
    </row>
    <row r="12210" spans="1:6" x14ac:dyDescent="0.25">
      <c r="A12210" s="56" t="s">
        <v>645</v>
      </c>
      <c r="B12210" s="56" t="s">
        <v>5729</v>
      </c>
      <c r="C12210" s="56" t="s">
        <v>5783</v>
      </c>
      <c r="D12210" s="57" t="s">
        <v>5768</v>
      </c>
      <c r="E12210" s="72" t="s">
        <v>5763</v>
      </c>
      <c r="F12210" s="56" t="s">
        <v>5729</v>
      </c>
    </row>
    <row r="12211" spans="1:6" x14ac:dyDescent="0.25">
      <c r="A12211" s="56" t="s">
        <v>4273</v>
      </c>
      <c r="B12211" s="56" t="s">
        <v>5729</v>
      </c>
      <c r="C12211" s="56" t="s">
        <v>5783</v>
      </c>
      <c r="D12211" s="57" t="s">
        <v>5768</v>
      </c>
      <c r="E12211" s="72" t="s">
        <v>5763</v>
      </c>
      <c r="F12211" s="56" t="s">
        <v>5729</v>
      </c>
    </row>
    <row r="12212" spans="1:6" x14ac:dyDescent="0.25">
      <c r="A12212" s="56" t="s">
        <v>375</v>
      </c>
      <c r="B12212" s="56" t="s">
        <v>5729</v>
      </c>
      <c r="C12212" s="56" t="s">
        <v>5783</v>
      </c>
      <c r="D12212" s="57" t="s">
        <v>5768</v>
      </c>
      <c r="E12212" s="72" t="s">
        <v>5763</v>
      </c>
      <c r="F12212" s="56" t="s">
        <v>5729</v>
      </c>
    </row>
    <row r="12213" spans="1:6" x14ac:dyDescent="0.25">
      <c r="A12213" s="56" t="s">
        <v>442</v>
      </c>
      <c r="B12213" s="56" t="s">
        <v>5729</v>
      </c>
      <c r="C12213" s="56" t="s">
        <v>5783</v>
      </c>
      <c r="D12213" s="57" t="s">
        <v>5768</v>
      </c>
      <c r="E12213" s="72" t="s">
        <v>5763</v>
      </c>
      <c r="F12213" s="56" t="s">
        <v>5729</v>
      </c>
    </row>
    <row r="12214" spans="1:6" x14ac:dyDescent="0.25">
      <c r="A12214" s="56" t="s">
        <v>4355</v>
      </c>
      <c r="B12214" s="56" t="s">
        <v>5729</v>
      </c>
      <c r="C12214" s="56" t="s">
        <v>5783</v>
      </c>
      <c r="D12214" s="57" t="s">
        <v>5768</v>
      </c>
      <c r="E12214" s="72" t="s">
        <v>5763</v>
      </c>
      <c r="F12214" s="56" t="s">
        <v>5729</v>
      </c>
    </row>
    <row r="12215" spans="1:6" x14ac:dyDescent="0.25">
      <c r="A12215" s="56" t="s">
        <v>4736</v>
      </c>
      <c r="B12215" s="56" t="s">
        <v>5729</v>
      </c>
      <c r="C12215" s="56" t="s">
        <v>5783</v>
      </c>
      <c r="D12215" s="57" t="s">
        <v>5768</v>
      </c>
      <c r="E12215" s="72" t="s">
        <v>5763</v>
      </c>
      <c r="F12215" s="56" t="s">
        <v>5729</v>
      </c>
    </row>
    <row r="12216" spans="1:6" x14ac:dyDescent="0.25">
      <c r="A12216" s="56" t="s">
        <v>407</v>
      </c>
      <c r="B12216" s="56" t="s">
        <v>5729</v>
      </c>
      <c r="C12216" s="56" t="s">
        <v>5783</v>
      </c>
      <c r="D12216" s="57" t="s">
        <v>5768</v>
      </c>
      <c r="E12216" s="72" t="s">
        <v>5763</v>
      </c>
      <c r="F12216" s="56" t="s">
        <v>5729</v>
      </c>
    </row>
    <row r="12217" spans="1:6" x14ac:dyDescent="0.25">
      <c r="A12217" s="56" t="s">
        <v>5297</v>
      </c>
      <c r="B12217" s="56" t="s">
        <v>5729</v>
      </c>
      <c r="C12217" s="56" t="s">
        <v>5783</v>
      </c>
      <c r="D12217" s="57" t="s">
        <v>5768</v>
      </c>
      <c r="E12217" s="72" t="s">
        <v>5763</v>
      </c>
      <c r="F12217" s="56" t="s">
        <v>5729</v>
      </c>
    </row>
    <row r="12218" spans="1:6" x14ac:dyDescent="0.25">
      <c r="A12218" s="56" t="s">
        <v>678</v>
      </c>
      <c r="B12218" s="56" t="s">
        <v>5729</v>
      </c>
      <c r="C12218" s="56" t="s">
        <v>5783</v>
      </c>
      <c r="D12218" s="57" t="s">
        <v>5768</v>
      </c>
      <c r="E12218" s="72" t="s">
        <v>5763</v>
      </c>
      <c r="F12218" s="56" t="s">
        <v>5729</v>
      </c>
    </row>
    <row r="12219" spans="1:6" x14ac:dyDescent="0.25">
      <c r="A12219" s="56" t="s">
        <v>5191</v>
      </c>
      <c r="B12219" s="56" t="s">
        <v>5729</v>
      </c>
      <c r="C12219" s="56" t="s">
        <v>5783</v>
      </c>
      <c r="D12219" s="57" t="s">
        <v>5768</v>
      </c>
      <c r="E12219" s="72" t="s">
        <v>5763</v>
      </c>
      <c r="F12219" s="56" t="s">
        <v>5729</v>
      </c>
    </row>
    <row r="12220" spans="1:6" x14ac:dyDescent="0.25">
      <c r="A12220" s="56" t="s">
        <v>476</v>
      </c>
      <c r="B12220" s="56" t="s">
        <v>5729</v>
      </c>
      <c r="C12220" s="56" t="s">
        <v>5783</v>
      </c>
      <c r="D12220" s="57" t="s">
        <v>5768</v>
      </c>
      <c r="E12220" s="72" t="s">
        <v>5763</v>
      </c>
      <c r="F12220" s="56" t="s">
        <v>5729</v>
      </c>
    </row>
    <row r="12221" spans="1:6" x14ac:dyDescent="0.25">
      <c r="A12221" s="56" t="s">
        <v>5335</v>
      </c>
      <c r="B12221" s="56" t="s">
        <v>5729</v>
      </c>
      <c r="C12221" s="56" t="s">
        <v>5783</v>
      </c>
      <c r="D12221" s="57" t="s">
        <v>5768</v>
      </c>
      <c r="E12221" s="72" t="s">
        <v>5763</v>
      </c>
      <c r="F12221" s="56" t="s">
        <v>5729</v>
      </c>
    </row>
    <row r="12222" spans="1:6" x14ac:dyDescent="0.25">
      <c r="A12222" s="56" t="s">
        <v>3577</v>
      </c>
      <c r="B12222" s="56" t="s">
        <v>5729</v>
      </c>
      <c r="C12222" s="56" t="s">
        <v>5783</v>
      </c>
      <c r="D12222" s="57" t="s">
        <v>5768</v>
      </c>
      <c r="E12222" s="72" t="s">
        <v>5763</v>
      </c>
      <c r="F12222" s="56" t="s">
        <v>5729</v>
      </c>
    </row>
    <row r="12223" spans="1:6" x14ac:dyDescent="0.25">
      <c r="A12223" s="56" t="s">
        <v>5213</v>
      </c>
      <c r="B12223" s="56" t="s">
        <v>5729</v>
      </c>
      <c r="C12223" s="56" t="s">
        <v>5783</v>
      </c>
      <c r="D12223" s="57" t="s">
        <v>5768</v>
      </c>
      <c r="E12223" s="72" t="s">
        <v>5763</v>
      </c>
      <c r="F12223" s="56" t="s">
        <v>5729</v>
      </c>
    </row>
    <row r="12224" spans="1:6" x14ac:dyDescent="0.25">
      <c r="A12224" s="56" t="s">
        <v>4490</v>
      </c>
      <c r="B12224" s="56" t="s">
        <v>5729</v>
      </c>
      <c r="C12224" s="56" t="s">
        <v>5783</v>
      </c>
      <c r="D12224" s="57" t="s">
        <v>5768</v>
      </c>
      <c r="E12224" s="72" t="s">
        <v>5763</v>
      </c>
      <c r="F12224" s="56" t="s">
        <v>5729</v>
      </c>
    </row>
    <row r="12225" spans="1:6" x14ac:dyDescent="0.25">
      <c r="A12225" s="56" t="s">
        <v>385</v>
      </c>
      <c r="B12225" s="56" t="s">
        <v>5729</v>
      </c>
      <c r="C12225" s="56" t="s">
        <v>5783</v>
      </c>
      <c r="D12225" s="57" t="s">
        <v>5768</v>
      </c>
      <c r="E12225" s="72" t="s">
        <v>5763</v>
      </c>
      <c r="F12225" s="56" t="s">
        <v>5729</v>
      </c>
    </row>
    <row r="12226" spans="1:6" x14ac:dyDescent="0.25">
      <c r="A12226" s="56" t="s">
        <v>591</v>
      </c>
      <c r="B12226" s="56" t="s">
        <v>5729</v>
      </c>
      <c r="C12226" s="56" t="s">
        <v>5783</v>
      </c>
      <c r="D12226" s="57" t="s">
        <v>5768</v>
      </c>
      <c r="E12226" s="72" t="s">
        <v>5763</v>
      </c>
      <c r="F12226" s="56" t="s">
        <v>5729</v>
      </c>
    </row>
    <row r="12227" spans="1:6" x14ac:dyDescent="0.25">
      <c r="A12227" s="56" t="s">
        <v>971</v>
      </c>
      <c r="B12227" s="56" t="s">
        <v>5729</v>
      </c>
      <c r="C12227" s="56" t="s">
        <v>5783</v>
      </c>
      <c r="D12227" s="57" t="s">
        <v>5768</v>
      </c>
      <c r="E12227" s="72" t="s">
        <v>5763</v>
      </c>
      <c r="F12227" s="56" t="s">
        <v>5729</v>
      </c>
    </row>
    <row r="12228" spans="1:6" x14ac:dyDescent="0.25">
      <c r="A12228" s="56" t="s">
        <v>683</v>
      </c>
      <c r="B12228" s="56" t="s">
        <v>5729</v>
      </c>
      <c r="C12228" s="56" t="s">
        <v>5783</v>
      </c>
      <c r="D12228" s="57" t="s">
        <v>5768</v>
      </c>
      <c r="E12228" s="72" t="s">
        <v>5763</v>
      </c>
      <c r="F12228" s="56" t="s">
        <v>5729</v>
      </c>
    </row>
    <row r="12229" spans="1:6" x14ac:dyDescent="0.25">
      <c r="A12229" s="56" t="s">
        <v>685</v>
      </c>
      <c r="B12229" s="56" t="s">
        <v>5729</v>
      </c>
      <c r="C12229" s="56" t="s">
        <v>5783</v>
      </c>
      <c r="D12229" s="57" t="s">
        <v>5768</v>
      </c>
      <c r="E12229" s="72" t="s">
        <v>5763</v>
      </c>
      <c r="F12229" s="56" t="s">
        <v>5729</v>
      </c>
    </row>
    <row r="12230" spans="1:6" x14ac:dyDescent="0.25">
      <c r="A12230" s="56" t="s">
        <v>448</v>
      </c>
      <c r="B12230" s="56" t="s">
        <v>5729</v>
      </c>
      <c r="C12230" s="56" t="s">
        <v>5783</v>
      </c>
      <c r="D12230" s="57" t="s">
        <v>5768</v>
      </c>
      <c r="E12230" s="72" t="s">
        <v>5763</v>
      </c>
      <c r="F12230" s="56" t="s">
        <v>5729</v>
      </c>
    </row>
    <row r="12231" spans="1:6" x14ac:dyDescent="0.25">
      <c r="A12231" s="56" t="s">
        <v>277</v>
      </c>
      <c r="B12231" s="56" t="s">
        <v>5729</v>
      </c>
      <c r="C12231" s="56" t="s">
        <v>5783</v>
      </c>
      <c r="D12231" s="57" t="s">
        <v>5768</v>
      </c>
      <c r="E12231" s="72" t="s">
        <v>5763</v>
      </c>
      <c r="F12231" s="56" t="s">
        <v>5729</v>
      </c>
    </row>
    <row r="12232" spans="1:6" x14ac:dyDescent="0.25">
      <c r="A12232" s="56" t="s">
        <v>3803</v>
      </c>
      <c r="B12232" s="56" t="s">
        <v>5729</v>
      </c>
      <c r="C12232" s="56" t="s">
        <v>5783</v>
      </c>
      <c r="D12232" s="57" t="s">
        <v>5768</v>
      </c>
      <c r="E12232" s="72" t="s">
        <v>5763</v>
      </c>
      <c r="F12232" s="56" t="s">
        <v>5729</v>
      </c>
    </row>
    <row r="12233" spans="1:6" x14ac:dyDescent="0.25">
      <c r="A12233" s="56" t="s">
        <v>4476</v>
      </c>
      <c r="B12233" s="56" t="s">
        <v>5729</v>
      </c>
      <c r="C12233" s="56" t="s">
        <v>5783</v>
      </c>
      <c r="D12233" s="57" t="s">
        <v>5768</v>
      </c>
      <c r="E12233" s="72" t="s">
        <v>5763</v>
      </c>
      <c r="F12233" s="56" t="s">
        <v>5729</v>
      </c>
    </row>
    <row r="12234" spans="1:6" x14ac:dyDescent="0.25">
      <c r="A12234" s="56" t="s">
        <v>628</v>
      </c>
      <c r="B12234" s="56" t="s">
        <v>5729</v>
      </c>
      <c r="C12234" s="56" t="s">
        <v>5783</v>
      </c>
      <c r="D12234" s="57" t="s">
        <v>5768</v>
      </c>
      <c r="E12234" s="72" t="s">
        <v>5763</v>
      </c>
      <c r="F12234" s="56" t="s">
        <v>5729</v>
      </c>
    </row>
    <row r="12235" spans="1:6" x14ac:dyDescent="0.25">
      <c r="A12235" s="56" t="s">
        <v>593</v>
      </c>
      <c r="B12235" s="56" t="s">
        <v>5729</v>
      </c>
      <c r="C12235" s="56" t="s">
        <v>5783</v>
      </c>
      <c r="D12235" s="57" t="s">
        <v>5768</v>
      </c>
      <c r="E12235" s="72" t="s">
        <v>5763</v>
      </c>
      <c r="F12235" s="56" t="s">
        <v>5729</v>
      </c>
    </row>
    <row r="12236" spans="1:6" x14ac:dyDescent="0.25">
      <c r="A12236" s="56" t="s">
        <v>5205</v>
      </c>
      <c r="B12236" s="56" t="s">
        <v>5729</v>
      </c>
      <c r="C12236" s="56" t="s">
        <v>5783</v>
      </c>
      <c r="D12236" s="57" t="s">
        <v>5768</v>
      </c>
      <c r="E12236" s="72" t="s">
        <v>5763</v>
      </c>
      <c r="F12236" s="56" t="s">
        <v>5729</v>
      </c>
    </row>
    <row r="12237" spans="1:6" x14ac:dyDescent="0.25">
      <c r="A12237" s="56" t="s">
        <v>4496</v>
      </c>
      <c r="B12237" s="56" t="s">
        <v>5729</v>
      </c>
      <c r="C12237" s="56" t="s">
        <v>5783</v>
      </c>
      <c r="D12237" s="57" t="s">
        <v>5768</v>
      </c>
      <c r="E12237" s="72" t="s">
        <v>5763</v>
      </c>
      <c r="F12237" s="56" t="s">
        <v>5729</v>
      </c>
    </row>
    <row r="12238" spans="1:6" x14ac:dyDescent="0.25">
      <c r="A12238" s="56" t="s">
        <v>4964</v>
      </c>
      <c r="B12238" s="56" t="s">
        <v>5729</v>
      </c>
      <c r="C12238" s="56" t="s">
        <v>5783</v>
      </c>
      <c r="D12238" s="57" t="s">
        <v>5768</v>
      </c>
      <c r="E12238" s="72" t="s">
        <v>5763</v>
      </c>
      <c r="F12238" s="56" t="s">
        <v>5729</v>
      </c>
    </row>
    <row r="12239" spans="1:6" x14ac:dyDescent="0.25">
      <c r="A12239" s="56" t="s">
        <v>688</v>
      </c>
      <c r="B12239" s="56" t="s">
        <v>5729</v>
      </c>
      <c r="C12239" s="56" t="s">
        <v>5783</v>
      </c>
      <c r="D12239" s="57" t="s">
        <v>5768</v>
      </c>
      <c r="E12239" s="72" t="s">
        <v>5763</v>
      </c>
      <c r="F12239" s="56" t="s">
        <v>5729</v>
      </c>
    </row>
    <row r="12240" spans="1:6" x14ac:dyDescent="0.25">
      <c r="A12240" s="56" t="s">
        <v>4466</v>
      </c>
      <c r="B12240" s="56" t="s">
        <v>5729</v>
      </c>
      <c r="C12240" s="56" t="s">
        <v>5783</v>
      </c>
      <c r="D12240" s="57" t="s">
        <v>5768</v>
      </c>
      <c r="E12240" s="72" t="s">
        <v>5763</v>
      </c>
      <c r="F12240" s="56" t="s">
        <v>5729</v>
      </c>
    </row>
    <row r="12241" spans="1:6" x14ac:dyDescent="0.25">
      <c r="A12241" s="56" t="s">
        <v>394</v>
      </c>
      <c r="B12241" s="56" t="s">
        <v>5730</v>
      </c>
      <c r="C12241" s="56" t="s">
        <v>5788</v>
      </c>
      <c r="D12241" s="57" t="s">
        <v>5768</v>
      </c>
      <c r="E12241" s="72" t="s">
        <v>5763</v>
      </c>
      <c r="F12241" s="56" t="s">
        <v>5730</v>
      </c>
    </row>
    <row r="12242" spans="1:6" x14ac:dyDescent="0.25">
      <c r="A12242" s="56" t="s">
        <v>3878</v>
      </c>
      <c r="B12242" s="56" t="s">
        <v>5730</v>
      </c>
      <c r="C12242" s="56" t="s">
        <v>5788</v>
      </c>
      <c r="D12242" s="57" t="s">
        <v>5768</v>
      </c>
      <c r="E12242" s="72" t="s">
        <v>5763</v>
      </c>
      <c r="F12242" s="56" t="s">
        <v>5730</v>
      </c>
    </row>
    <row r="12243" spans="1:6" x14ac:dyDescent="0.25">
      <c r="A12243" s="56" t="s">
        <v>5287</v>
      </c>
      <c r="B12243" s="56" t="s">
        <v>5730</v>
      </c>
      <c r="C12243" s="56" t="s">
        <v>5788</v>
      </c>
      <c r="D12243" s="57" t="s">
        <v>5768</v>
      </c>
      <c r="E12243" s="72" t="s">
        <v>5763</v>
      </c>
      <c r="F12243" s="56" t="s">
        <v>5730</v>
      </c>
    </row>
    <row r="12244" spans="1:6" x14ac:dyDescent="0.25">
      <c r="A12244" s="56" t="s">
        <v>4607</v>
      </c>
      <c r="B12244" s="56" t="s">
        <v>5730</v>
      </c>
      <c r="C12244" s="56" t="s">
        <v>5788</v>
      </c>
      <c r="D12244" s="57" t="s">
        <v>5768</v>
      </c>
      <c r="E12244" s="72" t="s">
        <v>5763</v>
      </c>
      <c r="F12244" s="56" t="s">
        <v>5730</v>
      </c>
    </row>
    <row r="12245" spans="1:6" x14ac:dyDescent="0.25">
      <c r="A12245" s="56" t="s">
        <v>4655</v>
      </c>
      <c r="B12245" s="56" t="s">
        <v>5730</v>
      </c>
      <c r="C12245" s="56" t="s">
        <v>5788</v>
      </c>
      <c r="D12245" s="57" t="s">
        <v>5768</v>
      </c>
      <c r="E12245" s="72" t="s">
        <v>5763</v>
      </c>
      <c r="F12245" s="56" t="s">
        <v>5730</v>
      </c>
    </row>
    <row r="12246" spans="1:6" x14ac:dyDescent="0.25">
      <c r="A12246" s="56" t="s">
        <v>4710</v>
      </c>
      <c r="B12246" s="56" t="s">
        <v>5730</v>
      </c>
      <c r="C12246" s="56" t="s">
        <v>5788</v>
      </c>
      <c r="D12246" s="57" t="s">
        <v>5768</v>
      </c>
      <c r="E12246" s="72" t="s">
        <v>5763</v>
      </c>
      <c r="F12246" s="56" t="s">
        <v>5730</v>
      </c>
    </row>
    <row r="12247" spans="1:6" x14ac:dyDescent="0.25">
      <c r="A12247" s="56" t="s">
        <v>829</v>
      </c>
      <c r="B12247" s="56" t="s">
        <v>5730</v>
      </c>
      <c r="C12247" s="56" t="s">
        <v>5788</v>
      </c>
      <c r="D12247" s="57" t="s">
        <v>5768</v>
      </c>
      <c r="E12247" s="72" t="s">
        <v>5763</v>
      </c>
      <c r="F12247" s="56" t="s">
        <v>5730</v>
      </c>
    </row>
    <row r="12248" spans="1:6" x14ac:dyDescent="0.25">
      <c r="A12248" s="56" t="s">
        <v>660</v>
      </c>
      <c r="B12248" s="56" t="s">
        <v>5730</v>
      </c>
      <c r="C12248" s="56" t="s">
        <v>5788</v>
      </c>
      <c r="D12248" s="57" t="s">
        <v>5768</v>
      </c>
      <c r="E12248" s="72" t="s">
        <v>5763</v>
      </c>
      <c r="F12248" s="56" t="s">
        <v>5730</v>
      </c>
    </row>
    <row r="12249" spans="1:6" x14ac:dyDescent="0.25">
      <c r="A12249" s="56" t="s">
        <v>4656</v>
      </c>
      <c r="B12249" s="56" t="s">
        <v>5730</v>
      </c>
      <c r="C12249" s="56" t="s">
        <v>5788</v>
      </c>
      <c r="D12249" s="57" t="s">
        <v>5768</v>
      </c>
      <c r="E12249" s="72" t="s">
        <v>5763</v>
      </c>
      <c r="F12249" s="56" t="s">
        <v>5730</v>
      </c>
    </row>
    <row r="12250" spans="1:6" x14ac:dyDescent="0.25">
      <c r="A12250" s="56" t="s">
        <v>396</v>
      </c>
      <c r="B12250" s="56" t="s">
        <v>5730</v>
      </c>
      <c r="C12250" s="56" t="s">
        <v>5788</v>
      </c>
      <c r="D12250" s="57" t="s">
        <v>5768</v>
      </c>
      <c r="E12250" s="72" t="s">
        <v>5763</v>
      </c>
      <c r="F12250" s="56" t="s">
        <v>5730</v>
      </c>
    </row>
    <row r="12251" spans="1:6" x14ac:dyDescent="0.25">
      <c r="A12251" s="56" t="s">
        <v>635</v>
      </c>
      <c r="B12251" s="56" t="s">
        <v>5730</v>
      </c>
      <c r="C12251" s="56" t="s">
        <v>5788</v>
      </c>
      <c r="D12251" s="57" t="s">
        <v>5768</v>
      </c>
      <c r="E12251" s="72" t="s">
        <v>5763</v>
      </c>
      <c r="F12251" s="56" t="s">
        <v>5730</v>
      </c>
    </row>
    <row r="12252" spans="1:6" x14ac:dyDescent="0.25">
      <c r="A12252" s="56" t="s">
        <v>354</v>
      </c>
      <c r="B12252" s="56" t="s">
        <v>5730</v>
      </c>
      <c r="C12252" s="56" t="s">
        <v>5788</v>
      </c>
      <c r="D12252" s="57" t="s">
        <v>5768</v>
      </c>
      <c r="E12252" s="72" t="s">
        <v>5763</v>
      </c>
      <c r="F12252" s="56" t="s">
        <v>5730</v>
      </c>
    </row>
    <row r="12253" spans="1:6" x14ac:dyDescent="0.25">
      <c r="A12253" s="56" t="s">
        <v>5225</v>
      </c>
      <c r="B12253" s="56" t="s">
        <v>5730</v>
      </c>
      <c r="C12253" s="56" t="s">
        <v>5788</v>
      </c>
      <c r="D12253" s="57" t="s">
        <v>5768</v>
      </c>
      <c r="E12253" s="72" t="s">
        <v>5763</v>
      </c>
      <c r="F12253" s="56" t="s">
        <v>5730</v>
      </c>
    </row>
    <row r="12254" spans="1:6" x14ac:dyDescent="0.25">
      <c r="A12254" s="56" t="s">
        <v>355</v>
      </c>
      <c r="B12254" s="56" t="s">
        <v>5730</v>
      </c>
      <c r="C12254" s="56" t="s">
        <v>5788</v>
      </c>
      <c r="D12254" s="57" t="s">
        <v>5768</v>
      </c>
      <c r="E12254" s="72" t="s">
        <v>5763</v>
      </c>
      <c r="F12254" s="56" t="s">
        <v>5730</v>
      </c>
    </row>
    <row r="12255" spans="1:6" x14ac:dyDescent="0.25">
      <c r="A12255" s="56" t="s">
        <v>663</v>
      </c>
      <c r="B12255" s="56" t="s">
        <v>5730</v>
      </c>
      <c r="C12255" s="56" t="s">
        <v>5788</v>
      </c>
      <c r="D12255" s="57" t="s">
        <v>5768</v>
      </c>
      <c r="E12255" s="72" t="s">
        <v>5763</v>
      </c>
      <c r="F12255" s="56" t="s">
        <v>5730</v>
      </c>
    </row>
    <row r="12256" spans="1:6" x14ac:dyDescent="0.25">
      <c r="A12256" s="56" t="s">
        <v>176</v>
      </c>
      <c r="B12256" s="56" t="s">
        <v>5730</v>
      </c>
      <c r="C12256" s="56" t="s">
        <v>5788</v>
      </c>
      <c r="D12256" s="57" t="s">
        <v>5768</v>
      </c>
      <c r="E12256" s="72" t="s">
        <v>5763</v>
      </c>
      <c r="F12256" s="56" t="s">
        <v>5730</v>
      </c>
    </row>
    <row r="12257" spans="1:6" x14ac:dyDescent="0.25">
      <c r="A12257" s="56" t="s">
        <v>2789</v>
      </c>
      <c r="B12257" s="56" t="s">
        <v>5730</v>
      </c>
      <c r="C12257" s="56" t="s">
        <v>5788</v>
      </c>
      <c r="D12257" s="57" t="s">
        <v>5768</v>
      </c>
      <c r="E12257" s="72" t="s">
        <v>5763</v>
      </c>
      <c r="F12257" s="56" t="s">
        <v>5730</v>
      </c>
    </row>
    <row r="12258" spans="1:6" x14ac:dyDescent="0.25">
      <c r="A12258" s="56" t="s">
        <v>2827</v>
      </c>
      <c r="B12258" s="56" t="s">
        <v>5730</v>
      </c>
      <c r="C12258" s="56" t="s">
        <v>5788</v>
      </c>
      <c r="D12258" s="57" t="s">
        <v>5768</v>
      </c>
      <c r="E12258" s="72" t="s">
        <v>5763</v>
      </c>
      <c r="F12258" s="56" t="s">
        <v>5730</v>
      </c>
    </row>
    <row r="12259" spans="1:6" x14ac:dyDescent="0.25">
      <c r="A12259" s="56" t="s">
        <v>553</v>
      </c>
      <c r="B12259" s="56" t="s">
        <v>5730</v>
      </c>
      <c r="C12259" s="56" t="s">
        <v>5788</v>
      </c>
      <c r="D12259" s="57" t="s">
        <v>5768</v>
      </c>
      <c r="E12259" s="72" t="s">
        <v>5763</v>
      </c>
      <c r="F12259" s="56" t="s">
        <v>5730</v>
      </c>
    </row>
    <row r="12260" spans="1:6" x14ac:dyDescent="0.25">
      <c r="A12260" s="56" t="s">
        <v>1754</v>
      </c>
      <c r="B12260" s="56" t="s">
        <v>5730</v>
      </c>
      <c r="C12260" s="56" t="s">
        <v>5788</v>
      </c>
      <c r="D12260" s="57" t="s">
        <v>5768</v>
      </c>
      <c r="E12260" s="72" t="s">
        <v>5763</v>
      </c>
      <c r="F12260" s="56" t="s">
        <v>5730</v>
      </c>
    </row>
    <row r="12261" spans="1:6" x14ac:dyDescent="0.25">
      <c r="A12261" s="56" t="s">
        <v>4128</v>
      </c>
      <c r="B12261" s="56" t="s">
        <v>5730</v>
      </c>
      <c r="C12261" s="56" t="s">
        <v>5788</v>
      </c>
      <c r="D12261" s="57" t="s">
        <v>5768</v>
      </c>
      <c r="E12261" s="72" t="s">
        <v>5763</v>
      </c>
      <c r="F12261" s="56" t="s">
        <v>5730</v>
      </c>
    </row>
    <row r="12262" spans="1:6" x14ac:dyDescent="0.25">
      <c r="A12262" s="56" t="s">
        <v>4399</v>
      </c>
      <c r="B12262" s="56" t="s">
        <v>5730</v>
      </c>
      <c r="C12262" s="56" t="s">
        <v>5788</v>
      </c>
      <c r="D12262" s="57" t="s">
        <v>5768</v>
      </c>
      <c r="E12262" s="72" t="s">
        <v>5763</v>
      </c>
      <c r="F12262" s="56" t="s">
        <v>5730</v>
      </c>
    </row>
    <row r="12263" spans="1:6" x14ac:dyDescent="0.25">
      <c r="A12263" s="56" t="s">
        <v>325</v>
      </c>
      <c r="B12263" s="56" t="s">
        <v>5730</v>
      </c>
      <c r="C12263" s="56" t="s">
        <v>5788</v>
      </c>
      <c r="D12263" s="57" t="s">
        <v>5768</v>
      </c>
      <c r="E12263" s="72" t="s">
        <v>5763</v>
      </c>
      <c r="F12263" s="56" t="s">
        <v>5730</v>
      </c>
    </row>
    <row r="12264" spans="1:6" x14ac:dyDescent="0.25">
      <c r="A12264" s="56" t="s">
        <v>666</v>
      </c>
      <c r="B12264" s="56" t="s">
        <v>5730</v>
      </c>
      <c r="C12264" s="56" t="s">
        <v>5788</v>
      </c>
      <c r="D12264" s="57" t="s">
        <v>5768</v>
      </c>
      <c r="E12264" s="72" t="s">
        <v>5763</v>
      </c>
      <c r="F12264" s="56" t="s">
        <v>5730</v>
      </c>
    </row>
    <row r="12265" spans="1:6" x14ac:dyDescent="0.25">
      <c r="A12265" s="56" t="s">
        <v>4660</v>
      </c>
      <c r="B12265" s="56" t="s">
        <v>5730</v>
      </c>
      <c r="C12265" s="56" t="s">
        <v>5788</v>
      </c>
      <c r="D12265" s="57" t="s">
        <v>5768</v>
      </c>
      <c r="E12265" s="72" t="s">
        <v>5763</v>
      </c>
      <c r="F12265" s="56" t="s">
        <v>5730</v>
      </c>
    </row>
    <row r="12266" spans="1:6" x14ac:dyDescent="0.25">
      <c r="A12266" s="56" t="s">
        <v>581</v>
      </c>
      <c r="B12266" s="56" t="s">
        <v>5730</v>
      </c>
      <c r="C12266" s="56" t="s">
        <v>5788</v>
      </c>
      <c r="D12266" s="57" t="s">
        <v>5768</v>
      </c>
      <c r="E12266" s="72" t="s">
        <v>5763</v>
      </c>
      <c r="F12266" s="56" t="s">
        <v>5730</v>
      </c>
    </row>
    <row r="12267" spans="1:6" x14ac:dyDescent="0.25">
      <c r="A12267" s="56" t="s">
        <v>3893</v>
      </c>
      <c r="B12267" s="56" t="s">
        <v>5730</v>
      </c>
      <c r="C12267" s="56" t="s">
        <v>5788</v>
      </c>
      <c r="D12267" s="57" t="s">
        <v>5768</v>
      </c>
      <c r="E12267" s="72" t="s">
        <v>5763</v>
      </c>
      <c r="F12267" s="56" t="s">
        <v>5730</v>
      </c>
    </row>
    <row r="12268" spans="1:6" x14ac:dyDescent="0.25">
      <c r="A12268" s="56" t="s">
        <v>182</v>
      </c>
      <c r="B12268" s="56" t="s">
        <v>5730</v>
      </c>
      <c r="C12268" s="56" t="s">
        <v>5788</v>
      </c>
      <c r="D12268" s="57" t="s">
        <v>5768</v>
      </c>
      <c r="E12268" s="72" t="s">
        <v>5763</v>
      </c>
      <c r="F12268" s="56" t="s">
        <v>5730</v>
      </c>
    </row>
    <row r="12269" spans="1:6" x14ac:dyDescent="0.25">
      <c r="A12269" s="56" t="s">
        <v>669</v>
      </c>
      <c r="B12269" s="56" t="s">
        <v>5730</v>
      </c>
      <c r="C12269" s="56" t="s">
        <v>5788</v>
      </c>
      <c r="D12269" s="57" t="s">
        <v>5768</v>
      </c>
      <c r="E12269" s="72" t="s">
        <v>5763</v>
      </c>
      <c r="F12269" s="56" t="s">
        <v>5730</v>
      </c>
    </row>
    <row r="12270" spans="1:6" x14ac:dyDescent="0.25">
      <c r="A12270" s="56" t="s">
        <v>4471</v>
      </c>
      <c r="B12270" s="56" t="s">
        <v>5730</v>
      </c>
      <c r="C12270" s="56" t="s">
        <v>5788</v>
      </c>
      <c r="D12270" s="57" t="s">
        <v>5768</v>
      </c>
      <c r="E12270" s="72" t="s">
        <v>5763</v>
      </c>
      <c r="F12270" s="56" t="s">
        <v>5730</v>
      </c>
    </row>
    <row r="12271" spans="1:6" x14ac:dyDescent="0.25">
      <c r="A12271" s="56" t="s">
        <v>183</v>
      </c>
      <c r="B12271" s="56" t="s">
        <v>5730</v>
      </c>
      <c r="C12271" s="56" t="s">
        <v>5788</v>
      </c>
      <c r="D12271" s="57" t="s">
        <v>5768</v>
      </c>
      <c r="E12271" s="72" t="s">
        <v>5763</v>
      </c>
      <c r="F12271" s="56" t="s">
        <v>5730</v>
      </c>
    </row>
    <row r="12272" spans="1:6" x14ac:dyDescent="0.25">
      <c r="A12272" s="56" t="s">
        <v>223</v>
      </c>
      <c r="B12272" s="56" t="s">
        <v>5730</v>
      </c>
      <c r="C12272" s="56" t="s">
        <v>5788</v>
      </c>
      <c r="D12272" s="57" t="s">
        <v>5768</v>
      </c>
      <c r="E12272" s="72" t="s">
        <v>5763</v>
      </c>
      <c r="F12272" s="56" t="s">
        <v>5730</v>
      </c>
    </row>
    <row r="12273" spans="1:6" x14ac:dyDescent="0.25">
      <c r="A12273" s="56" t="s">
        <v>5608</v>
      </c>
      <c r="B12273" s="56" t="s">
        <v>5730</v>
      </c>
      <c r="C12273" s="56" t="s">
        <v>5788</v>
      </c>
      <c r="D12273" s="57" t="s">
        <v>5768</v>
      </c>
      <c r="E12273" s="72" t="s">
        <v>5763</v>
      </c>
      <c r="F12273" s="56" t="s">
        <v>5730</v>
      </c>
    </row>
    <row r="12274" spans="1:6" x14ac:dyDescent="0.25">
      <c r="A12274" s="56" t="s">
        <v>529</v>
      </c>
      <c r="B12274" s="56" t="s">
        <v>5730</v>
      </c>
      <c r="C12274" s="56" t="s">
        <v>5788</v>
      </c>
      <c r="D12274" s="57" t="s">
        <v>5768</v>
      </c>
      <c r="E12274" s="72" t="s">
        <v>5763</v>
      </c>
      <c r="F12274" s="56" t="s">
        <v>5730</v>
      </c>
    </row>
    <row r="12275" spans="1:6" x14ac:dyDescent="0.25">
      <c r="A12275" s="56" t="s">
        <v>254</v>
      </c>
      <c r="B12275" s="56" t="s">
        <v>5730</v>
      </c>
      <c r="C12275" s="56" t="s">
        <v>5788</v>
      </c>
      <c r="D12275" s="57" t="s">
        <v>5768</v>
      </c>
      <c r="E12275" s="72" t="s">
        <v>5763</v>
      </c>
      <c r="F12275" s="56" t="s">
        <v>5730</v>
      </c>
    </row>
    <row r="12276" spans="1:6" x14ac:dyDescent="0.25">
      <c r="A12276" s="56" t="s">
        <v>766</v>
      </c>
      <c r="B12276" s="56" t="s">
        <v>5730</v>
      </c>
      <c r="C12276" s="56" t="s">
        <v>5788</v>
      </c>
      <c r="D12276" s="57" t="s">
        <v>5768</v>
      </c>
      <c r="E12276" s="72" t="s">
        <v>5763</v>
      </c>
      <c r="F12276" s="56" t="s">
        <v>5730</v>
      </c>
    </row>
    <row r="12277" spans="1:6" x14ac:dyDescent="0.25">
      <c r="A12277" s="56" t="s">
        <v>675</v>
      </c>
      <c r="B12277" s="56" t="s">
        <v>5730</v>
      </c>
      <c r="C12277" s="56" t="s">
        <v>5788</v>
      </c>
      <c r="D12277" s="57" t="s">
        <v>5768</v>
      </c>
      <c r="E12277" s="72" t="s">
        <v>5763</v>
      </c>
      <c r="F12277" s="56" t="s">
        <v>5730</v>
      </c>
    </row>
    <row r="12278" spans="1:6" x14ac:dyDescent="0.25">
      <c r="A12278" s="56" t="s">
        <v>3215</v>
      </c>
      <c r="B12278" s="56" t="s">
        <v>5730</v>
      </c>
      <c r="C12278" s="56" t="s">
        <v>5788</v>
      </c>
      <c r="D12278" s="57" t="s">
        <v>5768</v>
      </c>
      <c r="E12278" s="72" t="s">
        <v>5763</v>
      </c>
      <c r="F12278" s="56" t="s">
        <v>5730</v>
      </c>
    </row>
    <row r="12279" spans="1:6" x14ac:dyDescent="0.25">
      <c r="A12279" s="56" t="s">
        <v>438</v>
      </c>
      <c r="B12279" s="56" t="s">
        <v>5730</v>
      </c>
      <c r="C12279" s="56" t="s">
        <v>5788</v>
      </c>
      <c r="D12279" s="57" t="s">
        <v>5768</v>
      </c>
      <c r="E12279" s="72" t="s">
        <v>5763</v>
      </c>
      <c r="F12279" s="56" t="s">
        <v>5730</v>
      </c>
    </row>
    <row r="12280" spans="1:6" x14ac:dyDescent="0.25">
      <c r="A12280" s="56" t="s">
        <v>925</v>
      </c>
      <c r="B12280" s="56" t="s">
        <v>5730</v>
      </c>
      <c r="C12280" s="56" t="s">
        <v>5788</v>
      </c>
      <c r="D12280" s="57" t="s">
        <v>5768</v>
      </c>
      <c r="E12280" s="72" t="s">
        <v>5763</v>
      </c>
      <c r="F12280" s="56" t="s">
        <v>5730</v>
      </c>
    </row>
    <row r="12281" spans="1:6" x14ac:dyDescent="0.25">
      <c r="A12281" s="56" t="s">
        <v>4473</v>
      </c>
      <c r="B12281" s="56" t="s">
        <v>5730</v>
      </c>
      <c r="C12281" s="56" t="s">
        <v>5788</v>
      </c>
      <c r="D12281" s="57" t="s">
        <v>5768</v>
      </c>
      <c r="E12281" s="72" t="s">
        <v>5763</v>
      </c>
      <c r="F12281" s="56" t="s">
        <v>5730</v>
      </c>
    </row>
    <row r="12282" spans="1:6" x14ac:dyDescent="0.25">
      <c r="A12282" s="56" t="s">
        <v>4474</v>
      </c>
      <c r="B12282" s="56" t="s">
        <v>5730</v>
      </c>
      <c r="C12282" s="56" t="s">
        <v>5788</v>
      </c>
      <c r="D12282" s="57" t="s">
        <v>5768</v>
      </c>
      <c r="E12282" s="72" t="s">
        <v>5763</v>
      </c>
      <c r="F12282" s="56" t="s">
        <v>5730</v>
      </c>
    </row>
    <row r="12283" spans="1:6" x14ac:dyDescent="0.25">
      <c r="A12283" s="56" t="s">
        <v>4689</v>
      </c>
      <c r="B12283" s="56" t="s">
        <v>5730</v>
      </c>
      <c r="C12283" s="56" t="s">
        <v>5788</v>
      </c>
      <c r="D12283" s="57" t="s">
        <v>5768</v>
      </c>
      <c r="E12283" s="72" t="s">
        <v>5763</v>
      </c>
      <c r="F12283" s="56" t="s">
        <v>5730</v>
      </c>
    </row>
    <row r="12284" spans="1:6" x14ac:dyDescent="0.25">
      <c r="A12284" s="56" t="s">
        <v>4918</v>
      </c>
      <c r="B12284" s="56" t="s">
        <v>5730</v>
      </c>
      <c r="C12284" s="56" t="s">
        <v>5788</v>
      </c>
      <c r="D12284" s="57" t="s">
        <v>5768</v>
      </c>
      <c r="E12284" s="72" t="s">
        <v>5763</v>
      </c>
      <c r="F12284" s="56" t="s">
        <v>5730</v>
      </c>
    </row>
    <row r="12285" spans="1:6" x14ac:dyDescent="0.25">
      <c r="A12285" s="56" t="s">
        <v>4263</v>
      </c>
      <c r="B12285" s="56" t="s">
        <v>5730</v>
      </c>
      <c r="C12285" s="56" t="s">
        <v>5788</v>
      </c>
      <c r="D12285" s="57" t="s">
        <v>5768</v>
      </c>
      <c r="E12285" s="72" t="s">
        <v>5763</v>
      </c>
      <c r="F12285" s="56" t="s">
        <v>5730</v>
      </c>
    </row>
    <row r="12286" spans="1:6" x14ac:dyDescent="0.25">
      <c r="A12286" s="56" t="s">
        <v>4663</v>
      </c>
      <c r="B12286" s="56" t="s">
        <v>5730</v>
      </c>
      <c r="C12286" s="56" t="s">
        <v>5788</v>
      </c>
      <c r="D12286" s="57" t="s">
        <v>5768</v>
      </c>
      <c r="E12286" s="72" t="s">
        <v>5763</v>
      </c>
      <c r="F12286" s="56" t="s">
        <v>5730</v>
      </c>
    </row>
    <row r="12287" spans="1:6" x14ac:dyDescent="0.25">
      <c r="A12287" s="56" t="s">
        <v>4534</v>
      </c>
      <c r="B12287" s="56" t="s">
        <v>5730</v>
      </c>
      <c r="C12287" s="56" t="s">
        <v>5788</v>
      </c>
      <c r="D12287" s="57" t="s">
        <v>5768</v>
      </c>
      <c r="E12287" s="72" t="s">
        <v>5763</v>
      </c>
      <c r="F12287" s="56" t="s">
        <v>5730</v>
      </c>
    </row>
    <row r="12288" spans="1:6" x14ac:dyDescent="0.25">
      <c r="A12288" s="56" t="s">
        <v>5290</v>
      </c>
      <c r="B12288" s="56" t="s">
        <v>5730</v>
      </c>
      <c r="C12288" s="56" t="s">
        <v>5788</v>
      </c>
      <c r="D12288" s="57" t="s">
        <v>5768</v>
      </c>
      <c r="E12288" s="72" t="s">
        <v>5763</v>
      </c>
      <c r="F12288" s="56" t="s">
        <v>5730</v>
      </c>
    </row>
    <row r="12289" spans="1:6" x14ac:dyDescent="0.25">
      <c r="A12289" s="56" t="s">
        <v>441</v>
      </c>
      <c r="B12289" s="56" t="s">
        <v>5730</v>
      </c>
      <c r="C12289" s="56" t="s">
        <v>5788</v>
      </c>
      <c r="D12289" s="57" t="s">
        <v>5768</v>
      </c>
      <c r="E12289" s="72" t="s">
        <v>5763</v>
      </c>
      <c r="F12289" s="56" t="s">
        <v>5730</v>
      </c>
    </row>
    <row r="12290" spans="1:6" x14ac:dyDescent="0.25">
      <c r="A12290" s="56" t="s">
        <v>4401</v>
      </c>
      <c r="B12290" s="56" t="s">
        <v>5730</v>
      </c>
      <c r="C12290" s="56" t="s">
        <v>5788</v>
      </c>
      <c r="D12290" s="57" t="s">
        <v>5768</v>
      </c>
      <c r="E12290" s="72" t="s">
        <v>5763</v>
      </c>
      <c r="F12290" s="56" t="s">
        <v>5730</v>
      </c>
    </row>
    <row r="12291" spans="1:6" x14ac:dyDescent="0.25">
      <c r="A12291" s="56" t="s">
        <v>4535</v>
      </c>
      <c r="B12291" s="56" t="s">
        <v>5730</v>
      </c>
      <c r="C12291" s="56" t="s">
        <v>5788</v>
      </c>
      <c r="D12291" s="57" t="s">
        <v>5768</v>
      </c>
      <c r="E12291" s="72" t="s">
        <v>5763</v>
      </c>
      <c r="F12291" s="56" t="s">
        <v>5730</v>
      </c>
    </row>
    <row r="12292" spans="1:6" x14ac:dyDescent="0.25">
      <c r="A12292" s="56" t="s">
        <v>4481</v>
      </c>
      <c r="B12292" s="56" t="s">
        <v>5730</v>
      </c>
      <c r="C12292" s="56" t="s">
        <v>5788</v>
      </c>
      <c r="D12292" s="57" t="s">
        <v>5768</v>
      </c>
      <c r="E12292" s="72" t="s">
        <v>5763</v>
      </c>
      <c r="F12292" s="56" t="s">
        <v>5730</v>
      </c>
    </row>
    <row r="12293" spans="1:6" x14ac:dyDescent="0.25">
      <c r="A12293" s="56" t="s">
        <v>4919</v>
      </c>
      <c r="B12293" s="56" t="s">
        <v>5730</v>
      </c>
      <c r="C12293" s="56" t="s">
        <v>5788</v>
      </c>
      <c r="D12293" s="57" t="s">
        <v>5768</v>
      </c>
      <c r="E12293" s="72" t="s">
        <v>5763</v>
      </c>
      <c r="F12293" s="56" t="s">
        <v>5730</v>
      </c>
    </row>
    <row r="12294" spans="1:6" x14ac:dyDescent="0.25">
      <c r="A12294" s="56" t="s">
        <v>3451</v>
      </c>
      <c r="B12294" s="56" t="s">
        <v>5730</v>
      </c>
      <c r="C12294" s="56" t="s">
        <v>5788</v>
      </c>
      <c r="D12294" s="57" t="s">
        <v>5768</v>
      </c>
      <c r="E12294" s="72" t="s">
        <v>5763</v>
      </c>
      <c r="F12294" s="56" t="s">
        <v>5730</v>
      </c>
    </row>
    <row r="12295" spans="1:6" x14ac:dyDescent="0.25">
      <c r="A12295" s="56" t="s">
        <v>1002</v>
      </c>
      <c r="B12295" s="56" t="s">
        <v>5730</v>
      </c>
      <c r="C12295" s="56" t="s">
        <v>5788</v>
      </c>
      <c r="D12295" s="57" t="s">
        <v>5768</v>
      </c>
      <c r="E12295" s="72" t="s">
        <v>5763</v>
      </c>
      <c r="F12295" s="56" t="s">
        <v>5730</v>
      </c>
    </row>
    <row r="12296" spans="1:6" x14ac:dyDescent="0.25">
      <c r="A12296" s="56" t="s">
        <v>336</v>
      </c>
      <c r="B12296" s="56" t="s">
        <v>5730</v>
      </c>
      <c r="C12296" s="56" t="s">
        <v>5788</v>
      </c>
      <c r="D12296" s="57" t="s">
        <v>5768</v>
      </c>
      <c r="E12296" s="72" t="s">
        <v>5763</v>
      </c>
      <c r="F12296" s="56" t="s">
        <v>5730</v>
      </c>
    </row>
    <row r="12297" spans="1:6" x14ac:dyDescent="0.25">
      <c r="A12297" s="56" t="s">
        <v>4909</v>
      </c>
      <c r="B12297" s="56" t="s">
        <v>5730</v>
      </c>
      <c r="C12297" s="56" t="s">
        <v>5788</v>
      </c>
      <c r="D12297" s="57" t="s">
        <v>5768</v>
      </c>
      <c r="E12297" s="72" t="s">
        <v>5763</v>
      </c>
      <c r="F12297" s="56" t="s">
        <v>5730</v>
      </c>
    </row>
    <row r="12298" spans="1:6" x14ac:dyDescent="0.25">
      <c r="A12298" s="56" t="s">
        <v>4536</v>
      </c>
      <c r="B12298" s="56" t="s">
        <v>5730</v>
      </c>
      <c r="C12298" s="56" t="s">
        <v>5788</v>
      </c>
      <c r="D12298" s="57" t="s">
        <v>5768</v>
      </c>
      <c r="E12298" s="72" t="s">
        <v>5763</v>
      </c>
      <c r="F12298" s="56" t="s">
        <v>5730</v>
      </c>
    </row>
    <row r="12299" spans="1:6" x14ac:dyDescent="0.25">
      <c r="A12299" s="56" t="s">
        <v>4691</v>
      </c>
      <c r="B12299" s="56" t="s">
        <v>5730</v>
      </c>
      <c r="C12299" s="56" t="s">
        <v>5788</v>
      </c>
      <c r="D12299" s="57" t="s">
        <v>5768</v>
      </c>
      <c r="E12299" s="72" t="s">
        <v>5763</v>
      </c>
      <c r="F12299" s="56" t="s">
        <v>5730</v>
      </c>
    </row>
    <row r="12300" spans="1:6" x14ac:dyDescent="0.25">
      <c r="A12300" s="56" t="s">
        <v>4537</v>
      </c>
      <c r="B12300" s="56" t="s">
        <v>5730</v>
      </c>
      <c r="C12300" s="56" t="s">
        <v>5788</v>
      </c>
      <c r="D12300" s="57" t="s">
        <v>5768</v>
      </c>
      <c r="E12300" s="72" t="s">
        <v>5763</v>
      </c>
      <c r="F12300" s="56" t="s">
        <v>5730</v>
      </c>
    </row>
    <row r="12301" spans="1:6" x14ac:dyDescent="0.25">
      <c r="A12301" s="56" t="s">
        <v>272</v>
      </c>
      <c r="B12301" s="56" t="s">
        <v>5730</v>
      </c>
      <c r="C12301" s="56" t="s">
        <v>5788</v>
      </c>
      <c r="D12301" s="57" t="s">
        <v>5768</v>
      </c>
      <c r="E12301" s="72" t="s">
        <v>5763</v>
      </c>
      <c r="F12301" s="56" t="s">
        <v>5730</v>
      </c>
    </row>
    <row r="12302" spans="1:6" x14ac:dyDescent="0.25">
      <c r="A12302" s="56" t="s">
        <v>974</v>
      </c>
      <c r="B12302" s="56" t="s">
        <v>5730</v>
      </c>
      <c r="C12302" s="56" t="s">
        <v>5788</v>
      </c>
      <c r="D12302" s="57" t="s">
        <v>5768</v>
      </c>
      <c r="E12302" s="72" t="s">
        <v>5763</v>
      </c>
      <c r="F12302" s="56" t="s">
        <v>5730</v>
      </c>
    </row>
    <row r="12303" spans="1:6" x14ac:dyDescent="0.25">
      <c r="A12303" s="56" t="s">
        <v>5292</v>
      </c>
      <c r="B12303" s="56" t="s">
        <v>5730</v>
      </c>
      <c r="C12303" s="56" t="s">
        <v>5788</v>
      </c>
      <c r="D12303" s="57" t="s">
        <v>5768</v>
      </c>
      <c r="E12303" s="72" t="s">
        <v>5763</v>
      </c>
      <c r="F12303" s="56" t="s">
        <v>5730</v>
      </c>
    </row>
    <row r="12304" spans="1:6" x14ac:dyDescent="0.25">
      <c r="A12304" s="56" t="s">
        <v>454</v>
      </c>
      <c r="B12304" s="56" t="s">
        <v>5730</v>
      </c>
      <c r="C12304" s="56" t="s">
        <v>5788</v>
      </c>
      <c r="D12304" s="57" t="s">
        <v>5768</v>
      </c>
      <c r="E12304" s="72" t="s">
        <v>5763</v>
      </c>
      <c r="F12304" s="56" t="s">
        <v>5730</v>
      </c>
    </row>
    <row r="12305" spans="1:6" x14ac:dyDescent="0.25">
      <c r="A12305" s="56" t="s">
        <v>1287</v>
      </c>
      <c r="B12305" s="56" t="s">
        <v>5730</v>
      </c>
      <c r="C12305" s="56" t="s">
        <v>5788</v>
      </c>
      <c r="D12305" s="57" t="s">
        <v>5768</v>
      </c>
      <c r="E12305" s="72" t="s">
        <v>5763</v>
      </c>
      <c r="F12305" s="56" t="s">
        <v>5730</v>
      </c>
    </row>
    <row r="12306" spans="1:6" x14ac:dyDescent="0.25">
      <c r="A12306" s="56" t="s">
        <v>168</v>
      </c>
      <c r="B12306" s="56" t="s">
        <v>5731</v>
      </c>
      <c r="C12306" s="56" t="s">
        <v>5782</v>
      </c>
      <c r="D12306" s="57" t="s">
        <v>5768</v>
      </c>
      <c r="E12306" s="72" t="s">
        <v>5763</v>
      </c>
      <c r="F12306" s="56" t="s">
        <v>5731</v>
      </c>
    </row>
    <row r="12307" spans="1:6" x14ac:dyDescent="0.25">
      <c r="A12307" s="56" t="s">
        <v>312</v>
      </c>
      <c r="B12307" s="56" t="s">
        <v>5731</v>
      </c>
      <c r="C12307" s="56" t="s">
        <v>5782</v>
      </c>
      <c r="D12307" s="57" t="s">
        <v>5768</v>
      </c>
      <c r="E12307" s="72" t="s">
        <v>5763</v>
      </c>
      <c r="F12307" s="56" t="s">
        <v>5731</v>
      </c>
    </row>
    <row r="12308" spans="1:6" x14ac:dyDescent="0.25">
      <c r="A12308" s="56" t="s">
        <v>349</v>
      </c>
      <c r="B12308" s="56" t="s">
        <v>5731</v>
      </c>
      <c r="C12308" s="56" t="s">
        <v>5782</v>
      </c>
      <c r="D12308" s="57" t="s">
        <v>5768</v>
      </c>
      <c r="E12308" s="72" t="s">
        <v>5763</v>
      </c>
      <c r="F12308" s="56" t="s">
        <v>5731</v>
      </c>
    </row>
    <row r="12309" spans="1:6" x14ac:dyDescent="0.25">
      <c r="A12309" s="56" t="s">
        <v>4206</v>
      </c>
      <c r="B12309" s="56" t="s">
        <v>5731</v>
      </c>
      <c r="C12309" s="56" t="s">
        <v>5782</v>
      </c>
      <c r="D12309" s="57" t="s">
        <v>5768</v>
      </c>
      <c r="E12309" s="72" t="s">
        <v>5763</v>
      </c>
      <c r="F12309" s="56" t="s">
        <v>5731</v>
      </c>
    </row>
    <row r="12310" spans="1:6" x14ac:dyDescent="0.25">
      <c r="A12310" s="56" t="s">
        <v>4031</v>
      </c>
      <c r="B12310" s="56" t="s">
        <v>5731</v>
      </c>
      <c r="C12310" s="56" t="s">
        <v>5782</v>
      </c>
      <c r="D12310" s="57" t="s">
        <v>5768</v>
      </c>
      <c r="E12310" s="72" t="s">
        <v>5763</v>
      </c>
      <c r="F12310" s="56" t="s">
        <v>5731</v>
      </c>
    </row>
    <row r="12311" spans="1:6" x14ac:dyDescent="0.25">
      <c r="A12311" s="56" t="s">
        <v>5234</v>
      </c>
      <c r="B12311" s="56" t="s">
        <v>5731</v>
      </c>
      <c r="C12311" s="56" t="s">
        <v>5782</v>
      </c>
      <c r="D12311" s="57" t="s">
        <v>5768</v>
      </c>
      <c r="E12311" s="72" t="s">
        <v>5763</v>
      </c>
      <c r="F12311" s="56" t="s">
        <v>5731</v>
      </c>
    </row>
    <row r="12312" spans="1:6" x14ac:dyDescent="0.25">
      <c r="A12312" s="56" t="s">
        <v>574</v>
      </c>
      <c r="B12312" s="56" t="s">
        <v>5731</v>
      </c>
      <c r="C12312" s="56" t="s">
        <v>5782</v>
      </c>
      <c r="D12312" s="57" t="s">
        <v>5768</v>
      </c>
      <c r="E12312" s="72" t="s">
        <v>5763</v>
      </c>
      <c r="F12312" s="56" t="s">
        <v>5731</v>
      </c>
    </row>
    <row r="12313" spans="1:6" x14ac:dyDescent="0.25">
      <c r="A12313" s="56" t="s">
        <v>207</v>
      </c>
      <c r="B12313" s="56" t="s">
        <v>5731</v>
      </c>
      <c r="C12313" s="56" t="s">
        <v>5782</v>
      </c>
      <c r="D12313" s="57" t="s">
        <v>5768</v>
      </c>
      <c r="E12313" s="72" t="s">
        <v>5763</v>
      </c>
      <c r="F12313" s="56" t="s">
        <v>5731</v>
      </c>
    </row>
    <row r="12314" spans="1:6" x14ac:dyDescent="0.25">
      <c r="A12314" s="56" t="s">
        <v>4619</v>
      </c>
      <c r="B12314" s="56" t="s">
        <v>5731</v>
      </c>
      <c r="C12314" s="56" t="s">
        <v>5782</v>
      </c>
      <c r="D12314" s="57" t="s">
        <v>5768</v>
      </c>
      <c r="E12314" s="72" t="s">
        <v>5763</v>
      </c>
      <c r="F12314" s="56" t="s">
        <v>5731</v>
      </c>
    </row>
    <row r="12315" spans="1:6" x14ac:dyDescent="0.25">
      <c r="A12315" s="56" t="s">
        <v>5226</v>
      </c>
      <c r="B12315" s="56" t="s">
        <v>5731</v>
      </c>
      <c r="C12315" s="56" t="s">
        <v>5782</v>
      </c>
      <c r="D12315" s="57" t="s">
        <v>5768</v>
      </c>
      <c r="E12315" s="72" t="s">
        <v>5763</v>
      </c>
      <c r="F12315" s="56" t="s">
        <v>5731</v>
      </c>
    </row>
    <row r="12316" spans="1:6" x14ac:dyDescent="0.25">
      <c r="A12316" s="56" t="s">
        <v>4682</v>
      </c>
      <c r="B12316" s="56" t="s">
        <v>5731</v>
      </c>
      <c r="C12316" s="56" t="s">
        <v>5782</v>
      </c>
      <c r="D12316" s="57" t="s">
        <v>5768</v>
      </c>
      <c r="E12316" s="72" t="s">
        <v>5763</v>
      </c>
      <c r="F12316" s="56" t="s">
        <v>5731</v>
      </c>
    </row>
    <row r="12317" spans="1:6" x14ac:dyDescent="0.25">
      <c r="A12317" s="56" t="s">
        <v>4209</v>
      </c>
      <c r="B12317" s="56" t="s">
        <v>5731</v>
      </c>
      <c r="C12317" s="56" t="s">
        <v>5782</v>
      </c>
      <c r="D12317" s="57" t="s">
        <v>5768</v>
      </c>
      <c r="E12317" s="72" t="s">
        <v>5763</v>
      </c>
      <c r="F12317" s="56" t="s">
        <v>5731</v>
      </c>
    </row>
    <row r="12318" spans="1:6" x14ac:dyDescent="0.25">
      <c r="A12318" s="56" t="s">
        <v>1398</v>
      </c>
      <c r="B12318" s="56" t="s">
        <v>5731</v>
      </c>
      <c r="C12318" s="56" t="s">
        <v>5782</v>
      </c>
      <c r="D12318" s="57" t="s">
        <v>5768</v>
      </c>
      <c r="E12318" s="72" t="s">
        <v>5763</v>
      </c>
      <c r="F12318" s="56" t="s">
        <v>5731</v>
      </c>
    </row>
    <row r="12319" spans="1:6" x14ac:dyDescent="0.25">
      <c r="A12319" s="56" t="s">
        <v>4320</v>
      </c>
      <c r="B12319" s="56" t="s">
        <v>5731</v>
      </c>
      <c r="C12319" s="56" t="s">
        <v>5782</v>
      </c>
      <c r="D12319" s="57" t="s">
        <v>5768</v>
      </c>
      <c r="E12319" s="72" t="s">
        <v>5763</v>
      </c>
      <c r="F12319" s="56" t="s">
        <v>5731</v>
      </c>
    </row>
    <row r="12320" spans="1:6" x14ac:dyDescent="0.25">
      <c r="A12320" s="56" t="s">
        <v>664</v>
      </c>
      <c r="B12320" s="56" t="s">
        <v>5731</v>
      </c>
      <c r="C12320" s="56" t="s">
        <v>5782</v>
      </c>
      <c r="D12320" s="57" t="s">
        <v>5768</v>
      </c>
      <c r="E12320" s="72" t="s">
        <v>5763</v>
      </c>
      <c r="F12320" s="56" t="s">
        <v>5731</v>
      </c>
    </row>
    <row r="12321" spans="1:6" x14ac:dyDescent="0.25">
      <c r="A12321" s="56" t="s">
        <v>607</v>
      </c>
      <c r="B12321" s="56" t="s">
        <v>5731</v>
      </c>
      <c r="C12321" s="56" t="s">
        <v>5782</v>
      </c>
      <c r="D12321" s="57" t="s">
        <v>5768</v>
      </c>
      <c r="E12321" s="72" t="s">
        <v>5763</v>
      </c>
      <c r="F12321" s="56" t="s">
        <v>5731</v>
      </c>
    </row>
    <row r="12322" spans="1:6" x14ac:dyDescent="0.25">
      <c r="A12322" s="56" t="s">
        <v>4758</v>
      </c>
      <c r="B12322" s="56" t="s">
        <v>5731</v>
      </c>
      <c r="C12322" s="56" t="s">
        <v>5782</v>
      </c>
      <c r="D12322" s="57" t="s">
        <v>5768</v>
      </c>
      <c r="E12322" s="72" t="s">
        <v>5763</v>
      </c>
      <c r="F12322" s="56" t="s">
        <v>5731</v>
      </c>
    </row>
    <row r="12323" spans="1:6" x14ac:dyDescent="0.25">
      <c r="A12323" s="56" t="s">
        <v>215</v>
      </c>
      <c r="B12323" s="56" t="s">
        <v>5731</v>
      </c>
      <c r="C12323" s="56" t="s">
        <v>5782</v>
      </c>
      <c r="D12323" s="57" t="s">
        <v>5768</v>
      </c>
      <c r="E12323" s="72" t="s">
        <v>5763</v>
      </c>
      <c r="F12323" s="56" t="s">
        <v>5731</v>
      </c>
    </row>
    <row r="12324" spans="1:6" x14ac:dyDescent="0.25">
      <c r="A12324" s="56" t="s">
        <v>4712</v>
      </c>
      <c r="B12324" s="56" t="s">
        <v>5731</v>
      </c>
      <c r="C12324" s="56" t="s">
        <v>5782</v>
      </c>
      <c r="D12324" s="57" t="s">
        <v>5768</v>
      </c>
      <c r="E12324" s="72" t="s">
        <v>5763</v>
      </c>
      <c r="F12324" s="56" t="s">
        <v>5731</v>
      </c>
    </row>
    <row r="12325" spans="1:6" x14ac:dyDescent="0.25">
      <c r="A12325" s="56" t="s">
        <v>4612</v>
      </c>
      <c r="B12325" s="56" t="s">
        <v>5731</v>
      </c>
      <c r="C12325" s="56" t="s">
        <v>5782</v>
      </c>
      <c r="D12325" s="57" t="s">
        <v>5768</v>
      </c>
      <c r="E12325" s="72" t="s">
        <v>5763</v>
      </c>
      <c r="F12325" s="56" t="s">
        <v>5731</v>
      </c>
    </row>
    <row r="12326" spans="1:6" x14ac:dyDescent="0.25">
      <c r="A12326" s="56" t="s">
        <v>4644</v>
      </c>
      <c r="B12326" s="56" t="s">
        <v>5731</v>
      </c>
      <c r="C12326" s="56" t="s">
        <v>5782</v>
      </c>
      <c r="D12326" s="57" t="s">
        <v>5768</v>
      </c>
      <c r="E12326" s="72" t="s">
        <v>5763</v>
      </c>
      <c r="F12326" s="56" t="s">
        <v>5731</v>
      </c>
    </row>
    <row r="12327" spans="1:6" x14ac:dyDescent="0.25">
      <c r="A12327" s="56" t="s">
        <v>4571</v>
      </c>
      <c r="B12327" s="56" t="s">
        <v>5731</v>
      </c>
      <c r="C12327" s="56" t="s">
        <v>5782</v>
      </c>
      <c r="D12327" s="57" t="s">
        <v>5768</v>
      </c>
      <c r="E12327" s="72" t="s">
        <v>5763</v>
      </c>
      <c r="F12327" s="56" t="s">
        <v>5731</v>
      </c>
    </row>
    <row r="12328" spans="1:6" x14ac:dyDescent="0.25">
      <c r="A12328" s="56" t="s">
        <v>4269</v>
      </c>
      <c r="B12328" s="56" t="s">
        <v>5731</v>
      </c>
      <c r="C12328" s="56" t="s">
        <v>5782</v>
      </c>
      <c r="D12328" s="57" t="s">
        <v>5768</v>
      </c>
      <c r="E12328" s="72" t="s">
        <v>5763</v>
      </c>
      <c r="F12328" s="56" t="s">
        <v>5731</v>
      </c>
    </row>
    <row r="12329" spans="1:6" x14ac:dyDescent="0.25">
      <c r="A12329" s="56" t="s">
        <v>639</v>
      </c>
      <c r="B12329" s="56" t="s">
        <v>5731</v>
      </c>
      <c r="C12329" s="56" t="s">
        <v>5782</v>
      </c>
      <c r="D12329" s="57" t="s">
        <v>5768</v>
      </c>
      <c r="E12329" s="72" t="s">
        <v>5763</v>
      </c>
      <c r="F12329" s="56" t="s">
        <v>5731</v>
      </c>
    </row>
    <row r="12330" spans="1:6" x14ac:dyDescent="0.25">
      <c r="A12330" s="56" t="s">
        <v>4702</v>
      </c>
      <c r="B12330" s="56" t="s">
        <v>5731</v>
      </c>
      <c r="C12330" s="56" t="s">
        <v>5782</v>
      </c>
      <c r="D12330" s="57" t="s">
        <v>5768</v>
      </c>
      <c r="E12330" s="72" t="s">
        <v>5763</v>
      </c>
      <c r="F12330" s="56" t="s">
        <v>5731</v>
      </c>
    </row>
    <row r="12331" spans="1:6" x14ac:dyDescent="0.25">
      <c r="A12331" s="56" t="s">
        <v>4585</v>
      </c>
      <c r="B12331" s="56" t="s">
        <v>5731</v>
      </c>
      <c r="C12331" s="56" t="s">
        <v>5782</v>
      </c>
      <c r="D12331" s="57" t="s">
        <v>5768</v>
      </c>
      <c r="E12331" s="72" t="s">
        <v>5763</v>
      </c>
      <c r="F12331" s="56" t="s">
        <v>5731</v>
      </c>
    </row>
    <row r="12332" spans="1:6" x14ac:dyDescent="0.25">
      <c r="A12332" s="56" t="s">
        <v>2807</v>
      </c>
      <c r="B12332" s="56" t="s">
        <v>5731</v>
      </c>
      <c r="C12332" s="56" t="s">
        <v>5782</v>
      </c>
      <c r="D12332" s="57" t="s">
        <v>5768</v>
      </c>
      <c r="E12332" s="72" t="s">
        <v>5763</v>
      </c>
      <c r="F12332" s="56" t="s">
        <v>5731</v>
      </c>
    </row>
    <row r="12333" spans="1:6" x14ac:dyDescent="0.25">
      <c r="A12333" s="56" t="s">
        <v>672</v>
      </c>
      <c r="B12333" s="56" t="s">
        <v>5731</v>
      </c>
      <c r="C12333" s="56" t="s">
        <v>5782</v>
      </c>
      <c r="D12333" s="57" t="s">
        <v>5768</v>
      </c>
      <c r="E12333" s="72" t="s">
        <v>5763</v>
      </c>
      <c r="F12333" s="56" t="s">
        <v>5731</v>
      </c>
    </row>
    <row r="12334" spans="1:6" x14ac:dyDescent="0.25">
      <c r="A12334" s="56" t="s">
        <v>673</v>
      </c>
      <c r="B12334" s="56" t="s">
        <v>5731</v>
      </c>
      <c r="C12334" s="56" t="s">
        <v>5782</v>
      </c>
      <c r="D12334" s="57" t="s">
        <v>5768</v>
      </c>
      <c r="E12334" s="72" t="s">
        <v>5763</v>
      </c>
      <c r="F12334" s="56" t="s">
        <v>5731</v>
      </c>
    </row>
    <row r="12335" spans="1:6" x14ac:dyDescent="0.25">
      <c r="A12335" s="56" t="s">
        <v>186</v>
      </c>
      <c r="B12335" s="56" t="s">
        <v>5731</v>
      </c>
      <c r="C12335" s="56" t="s">
        <v>5782</v>
      </c>
      <c r="D12335" s="57" t="s">
        <v>5768</v>
      </c>
      <c r="E12335" s="72" t="s">
        <v>5763</v>
      </c>
      <c r="F12335" s="56" t="s">
        <v>5731</v>
      </c>
    </row>
    <row r="12336" spans="1:6" x14ac:dyDescent="0.25">
      <c r="A12336" s="56" t="s">
        <v>3183</v>
      </c>
      <c r="B12336" s="56" t="s">
        <v>5731</v>
      </c>
      <c r="C12336" s="56" t="s">
        <v>5782</v>
      </c>
      <c r="D12336" s="57" t="s">
        <v>5768</v>
      </c>
      <c r="E12336" s="72" t="s">
        <v>5763</v>
      </c>
      <c r="F12336" s="56" t="s">
        <v>5731</v>
      </c>
    </row>
    <row r="12337" spans="1:6" x14ac:dyDescent="0.25">
      <c r="A12337" s="56" t="s">
        <v>585</v>
      </c>
      <c r="B12337" s="56" t="s">
        <v>5731</v>
      </c>
      <c r="C12337" s="56" t="s">
        <v>5782</v>
      </c>
      <c r="D12337" s="57" t="s">
        <v>5768</v>
      </c>
      <c r="E12337" s="72" t="s">
        <v>5763</v>
      </c>
      <c r="F12337" s="56" t="s">
        <v>5731</v>
      </c>
    </row>
    <row r="12338" spans="1:6" x14ac:dyDescent="0.25">
      <c r="A12338" s="56" t="s">
        <v>647</v>
      </c>
      <c r="B12338" s="56" t="s">
        <v>5731</v>
      </c>
      <c r="C12338" s="56" t="s">
        <v>5782</v>
      </c>
      <c r="D12338" s="57" t="s">
        <v>5768</v>
      </c>
      <c r="E12338" s="72" t="s">
        <v>5763</v>
      </c>
      <c r="F12338" s="56" t="s">
        <v>5731</v>
      </c>
    </row>
    <row r="12339" spans="1:6" x14ac:dyDescent="0.25">
      <c r="A12339" s="56" t="s">
        <v>5249</v>
      </c>
      <c r="B12339" s="56" t="s">
        <v>5731</v>
      </c>
      <c r="C12339" s="56" t="s">
        <v>5782</v>
      </c>
      <c r="D12339" s="57" t="s">
        <v>5768</v>
      </c>
      <c r="E12339" s="72" t="s">
        <v>5763</v>
      </c>
      <c r="F12339" s="56" t="s">
        <v>5731</v>
      </c>
    </row>
    <row r="12340" spans="1:6" x14ac:dyDescent="0.25">
      <c r="A12340" s="56" t="s">
        <v>257</v>
      </c>
      <c r="B12340" s="56" t="s">
        <v>5731</v>
      </c>
      <c r="C12340" s="56" t="s">
        <v>5782</v>
      </c>
      <c r="D12340" s="57" t="s">
        <v>5768</v>
      </c>
      <c r="E12340" s="72" t="s">
        <v>5763</v>
      </c>
      <c r="F12340" s="56" t="s">
        <v>5731</v>
      </c>
    </row>
    <row r="12341" spans="1:6" x14ac:dyDescent="0.25">
      <c r="A12341" s="56" t="s">
        <v>260</v>
      </c>
      <c r="B12341" s="56" t="s">
        <v>5731</v>
      </c>
      <c r="C12341" s="56" t="s">
        <v>5782</v>
      </c>
      <c r="D12341" s="57" t="s">
        <v>5768</v>
      </c>
      <c r="E12341" s="72" t="s">
        <v>5763</v>
      </c>
      <c r="F12341" s="56" t="s">
        <v>5731</v>
      </c>
    </row>
    <row r="12342" spans="1:6" x14ac:dyDescent="0.25">
      <c r="A12342" s="56" t="s">
        <v>4324</v>
      </c>
      <c r="B12342" s="56" t="s">
        <v>5731</v>
      </c>
      <c r="C12342" s="56" t="s">
        <v>5782</v>
      </c>
      <c r="D12342" s="57" t="s">
        <v>5768</v>
      </c>
      <c r="E12342" s="72" t="s">
        <v>5763</v>
      </c>
      <c r="F12342" s="56" t="s">
        <v>5731</v>
      </c>
    </row>
    <row r="12343" spans="1:6" x14ac:dyDescent="0.25">
      <c r="A12343" s="56" t="s">
        <v>587</v>
      </c>
      <c r="B12343" s="56" t="s">
        <v>5731</v>
      </c>
      <c r="C12343" s="56" t="s">
        <v>5782</v>
      </c>
      <c r="D12343" s="57" t="s">
        <v>5768</v>
      </c>
      <c r="E12343" s="72" t="s">
        <v>5763</v>
      </c>
      <c r="F12343" s="56" t="s">
        <v>5731</v>
      </c>
    </row>
    <row r="12344" spans="1:6" x14ac:dyDescent="0.25">
      <c r="A12344" s="56" t="s">
        <v>263</v>
      </c>
      <c r="B12344" s="56" t="s">
        <v>5731</v>
      </c>
      <c r="C12344" s="56" t="s">
        <v>5782</v>
      </c>
      <c r="D12344" s="57" t="s">
        <v>5768</v>
      </c>
      <c r="E12344" s="72" t="s">
        <v>5763</v>
      </c>
      <c r="F12344" s="56" t="s">
        <v>5731</v>
      </c>
    </row>
    <row r="12345" spans="1:6" x14ac:dyDescent="0.25">
      <c r="A12345" s="56" t="s">
        <v>191</v>
      </c>
      <c r="B12345" s="56" t="s">
        <v>5731</v>
      </c>
      <c r="C12345" s="56" t="s">
        <v>5782</v>
      </c>
      <c r="D12345" s="57" t="s">
        <v>5768</v>
      </c>
      <c r="E12345" s="72" t="s">
        <v>5763</v>
      </c>
      <c r="F12345" s="56" t="s">
        <v>5731</v>
      </c>
    </row>
    <row r="12346" spans="1:6" x14ac:dyDescent="0.25">
      <c r="A12346" s="56" t="s">
        <v>4327</v>
      </c>
      <c r="B12346" s="56" t="s">
        <v>5731</v>
      </c>
      <c r="C12346" s="56" t="s">
        <v>5782</v>
      </c>
      <c r="D12346" s="57" t="s">
        <v>5768</v>
      </c>
      <c r="E12346" s="72" t="s">
        <v>5763</v>
      </c>
      <c r="F12346" s="56" t="s">
        <v>5731</v>
      </c>
    </row>
    <row r="12347" spans="1:6" x14ac:dyDescent="0.25">
      <c r="A12347" s="56" t="s">
        <v>5221</v>
      </c>
      <c r="B12347" s="56" t="s">
        <v>5731</v>
      </c>
      <c r="C12347" s="56" t="s">
        <v>5782</v>
      </c>
      <c r="D12347" s="57" t="s">
        <v>5768</v>
      </c>
      <c r="E12347" s="72" t="s">
        <v>5763</v>
      </c>
      <c r="F12347" s="56" t="s">
        <v>5731</v>
      </c>
    </row>
    <row r="12348" spans="1:6" x14ac:dyDescent="0.25">
      <c r="A12348" s="56" t="s">
        <v>4730</v>
      </c>
      <c r="B12348" s="56" t="s">
        <v>5731</v>
      </c>
      <c r="C12348" s="56" t="s">
        <v>5782</v>
      </c>
      <c r="D12348" s="57" t="s">
        <v>5768</v>
      </c>
      <c r="E12348" s="72" t="s">
        <v>5763</v>
      </c>
      <c r="F12348" s="56" t="s">
        <v>5731</v>
      </c>
    </row>
    <row r="12349" spans="1:6" x14ac:dyDescent="0.25">
      <c r="A12349" s="56" t="s">
        <v>4087</v>
      </c>
      <c r="B12349" s="56" t="s">
        <v>5731</v>
      </c>
      <c r="C12349" s="56" t="s">
        <v>5782</v>
      </c>
      <c r="D12349" s="57" t="s">
        <v>5768</v>
      </c>
      <c r="E12349" s="72" t="s">
        <v>5763</v>
      </c>
      <c r="F12349" s="56" t="s">
        <v>5731</v>
      </c>
    </row>
    <row r="12350" spans="1:6" x14ac:dyDescent="0.25">
      <c r="A12350" s="56" t="s">
        <v>565</v>
      </c>
      <c r="B12350" s="56" t="s">
        <v>5731</v>
      </c>
      <c r="C12350" s="56" t="s">
        <v>5782</v>
      </c>
      <c r="D12350" s="57" t="s">
        <v>5768</v>
      </c>
      <c r="E12350" s="72" t="s">
        <v>5763</v>
      </c>
      <c r="F12350" s="56" t="s">
        <v>5731</v>
      </c>
    </row>
    <row r="12351" spans="1:6" x14ac:dyDescent="0.25">
      <c r="A12351" s="56" t="s">
        <v>4684</v>
      </c>
      <c r="B12351" s="56" t="s">
        <v>5731</v>
      </c>
      <c r="C12351" s="56" t="s">
        <v>5782</v>
      </c>
      <c r="D12351" s="57" t="s">
        <v>5768</v>
      </c>
      <c r="E12351" s="72" t="s">
        <v>5763</v>
      </c>
      <c r="F12351" s="56" t="s">
        <v>5731</v>
      </c>
    </row>
    <row r="12352" spans="1:6" x14ac:dyDescent="0.25">
      <c r="A12352" s="56" t="s">
        <v>935</v>
      </c>
      <c r="B12352" s="56" t="s">
        <v>5731</v>
      </c>
      <c r="C12352" s="56" t="s">
        <v>5782</v>
      </c>
      <c r="D12352" s="57" t="s">
        <v>5768</v>
      </c>
      <c r="E12352" s="72" t="s">
        <v>5763</v>
      </c>
      <c r="F12352" s="56" t="s">
        <v>5731</v>
      </c>
    </row>
    <row r="12353" spans="1:6" x14ac:dyDescent="0.25">
      <c r="A12353" s="56" t="s">
        <v>340</v>
      </c>
      <c r="B12353" s="56" t="s">
        <v>5731</v>
      </c>
      <c r="C12353" s="56" t="s">
        <v>5782</v>
      </c>
      <c r="D12353" s="57" t="s">
        <v>5768</v>
      </c>
      <c r="E12353" s="72" t="s">
        <v>5763</v>
      </c>
      <c r="F12353" s="56" t="s">
        <v>5731</v>
      </c>
    </row>
    <row r="12354" spans="1:6" x14ac:dyDescent="0.25">
      <c r="A12354" s="56" t="s">
        <v>5318</v>
      </c>
      <c r="B12354" s="56" t="s">
        <v>5731</v>
      </c>
      <c r="C12354" s="56" t="s">
        <v>5782</v>
      </c>
      <c r="D12354" s="57" t="s">
        <v>5768</v>
      </c>
      <c r="E12354" s="72" t="s">
        <v>5763</v>
      </c>
      <c r="F12354" s="56" t="s">
        <v>5731</v>
      </c>
    </row>
    <row r="12355" spans="1:6" x14ac:dyDescent="0.25">
      <c r="A12355" s="56" t="s">
        <v>382</v>
      </c>
      <c r="B12355" s="56" t="s">
        <v>5731</v>
      </c>
      <c r="C12355" s="56" t="s">
        <v>5782</v>
      </c>
      <c r="D12355" s="57" t="s">
        <v>5768</v>
      </c>
      <c r="E12355" s="72" t="s">
        <v>5763</v>
      </c>
      <c r="F12355" s="56" t="s">
        <v>5731</v>
      </c>
    </row>
    <row r="12356" spans="1:6" x14ac:dyDescent="0.25">
      <c r="A12356" s="56" t="s">
        <v>4329</v>
      </c>
      <c r="B12356" s="56" t="s">
        <v>5731</v>
      </c>
      <c r="C12356" s="56" t="s">
        <v>5782</v>
      </c>
      <c r="D12356" s="57" t="s">
        <v>5768</v>
      </c>
      <c r="E12356" s="72" t="s">
        <v>5763</v>
      </c>
      <c r="F12356" s="56" t="s">
        <v>5731</v>
      </c>
    </row>
    <row r="12357" spans="1:6" x14ac:dyDescent="0.25">
      <c r="A12357" s="56" t="s">
        <v>384</v>
      </c>
      <c r="B12357" s="56" t="s">
        <v>5731</v>
      </c>
      <c r="C12357" s="56" t="s">
        <v>5782</v>
      </c>
      <c r="D12357" s="57" t="s">
        <v>5768</v>
      </c>
      <c r="E12357" s="72" t="s">
        <v>5763</v>
      </c>
      <c r="F12357" s="56" t="s">
        <v>5731</v>
      </c>
    </row>
    <row r="12358" spans="1:6" x14ac:dyDescent="0.25">
      <c r="A12358" s="56" t="s">
        <v>274</v>
      </c>
      <c r="B12358" s="56" t="s">
        <v>5731</v>
      </c>
      <c r="C12358" s="56" t="s">
        <v>5782</v>
      </c>
      <c r="D12358" s="57" t="s">
        <v>5768</v>
      </c>
      <c r="E12358" s="72" t="s">
        <v>5763</v>
      </c>
      <c r="F12358" s="56" t="s">
        <v>5731</v>
      </c>
    </row>
    <row r="12359" spans="1:6" x14ac:dyDescent="0.25">
      <c r="A12359" s="56" t="s">
        <v>415</v>
      </c>
      <c r="B12359" s="56" t="s">
        <v>5731</v>
      </c>
      <c r="C12359" s="56" t="s">
        <v>5782</v>
      </c>
      <c r="D12359" s="57" t="s">
        <v>5768</v>
      </c>
      <c r="E12359" s="72" t="s">
        <v>5763</v>
      </c>
      <c r="F12359" s="56" t="s">
        <v>5731</v>
      </c>
    </row>
    <row r="12360" spans="1:6" x14ac:dyDescent="0.25">
      <c r="A12360" s="56" t="s">
        <v>342</v>
      </c>
      <c r="B12360" s="56" t="s">
        <v>5731</v>
      </c>
      <c r="C12360" s="56" t="s">
        <v>5782</v>
      </c>
      <c r="D12360" s="57" t="s">
        <v>5768</v>
      </c>
      <c r="E12360" s="72" t="s">
        <v>5763</v>
      </c>
      <c r="F12360" s="56" t="s">
        <v>5731</v>
      </c>
    </row>
    <row r="12361" spans="1:6" x14ac:dyDescent="0.25">
      <c r="A12361" s="56" t="s">
        <v>4277</v>
      </c>
      <c r="B12361" s="56" t="s">
        <v>5731</v>
      </c>
      <c r="C12361" s="56" t="s">
        <v>5782</v>
      </c>
      <c r="D12361" s="57" t="s">
        <v>5768</v>
      </c>
      <c r="E12361" s="72" t="s">
        <v>5763</v>
      </c>
      <c r="F12361" s="56" t="s">
        <v>5731</v>
      </c>
    </row>
    <row r="12362" spans="1:6" x14ac:dyDescent="0.25">
      <c r="A12362" s="56" t="s">
        <v>4720</v>
      </c>
      <c r="B12362" s="56" t="s">
        <v>5731</v>
      </c>
      <c r="C12362" s="56" t="s">
        <v>5782</v>
      </c>
      <c r="D12362" s="57" t="s">
        <v>5768</v>
      </c>
      <c r="E12362" s="72" t="s">
        <v>5763</v>
      </c>
      <c r="F12362" s="56" t="s">
        <v>5731</v>
      </c>
    </row>
    <row r="12363" spans="1:6" x14ac:dyDescent="0.25">
      <c r="A12363" s="56" t="s">
        <v>4330</v>
      </c>
      <c r="B12363" s="56" t="s">
        <v>5731</v>
      </c>
      <c r="C12363" s="56" t="s">
        <v>5782</v>
      </c>
      <c r="D12363" s="57" t="s">
        <v>5768</v>
      </c>
      <c r="E12363" s="72" t="s">
        <v>5763</v>
      </c>
      <c r="F12363" s="56" t="s">
        <v>5731</v>
      </c>
    </row>
    <row r="12364" spans="1:6" x14ac:dyDescent="0.25">
      <c r="A12364" s="56" t="s">
        <v>4011</v>
      </c>
      <c r="B12364" s="56" t="s">
        <v>5731</v>
      </c>
      <c r="C12364" s="56" t="s">
        <v>5782</v>
      </c>
      <c r="D12364" s="57" t="s">
        <v>5768</v>
      </c>
      <c r="E12364" s="72" t="s">
        <v>5763</v>
      </c>
      <c r="F12364" s="56" t="s">
        <v>5731</v>
      </c>
    </row>
    <row r="12365" spans="1:6" x14ac:dyDescent="0.25">
      <c r="A12365" s="56" t="s">
        <v>389</v>
      </c>
      <c r="B12365" s="56" t="s">
        <v>5731</v>
      </c>
      <c r="C12365" s="56" t="s">
        <v>5782</v>
      </c>
      <c r="D12365" s="57" t="s">
        <v>5768</v>
      </c>
      <c r="E12365" s="72" t="s">
        <v>5763</v>
      </c>
      <c r="F12365" s="56" t="s">
        <v>5731</v>
      </c>
    </row>
    <row r="12366" spans="1:6" x14ac:dyDescent="0.25">
      <c r="A12366" s="56" t="s">
        <v>4331</v>
      </c>
      <c r="B12366" s="56" t="s">
        <v>5731</v>
      </c>
      <c r="C12366" s="56" t="s">
        <v>5782</v>
      </c>
      <c r="D12366" s="57" t="s">
        <v>5768</v>
      </c>
      <c r="E12366" s="72" t="s">
        <v>5763</v>
      </c>
      <c r="F12366" s="56" t="s">
        <v>5731</v>
      </c>
    </row>
    <row r="12367" spans="1:6" x14ac:dyDescent="0.25">
      <c r="A12367" s="56" t="s">
        <v>4924</v>
      </c>
      <c r="B12367" s="56" t="s">
        <v>5731</v>
      </c>
      <c r="C12367" s="56" t="s">
        <v>5782</v>
      </c>
      <c r="D12367" s="57" t="s">
        <v>5768</v>
      </c>
      <c r="E12367" s="72" t="s">
        <v>5763</v>
      </c>
      <c r="F12367" s="56" t="s">
        <v>5731</v>
      </c>
    </row>
    <row r="12368" spans="1:6" x14ac:dyDescent="0.25">
      <c r="A12368" s="56" t="s">
        <v>687</v>
      </c>
      <c r="B12368" s="56" t="s">
        <v>5731</v>
      </c>
      <c r="C12368" s="56" t="s">
        <v>5782</v>
      </c>
      <c r="D12368" s="57" t="s">
        <v>5768</v>
      </c>
      <c r="E12368" s="72" t="s">
        <v>5763</v>
      </c>
      <c r="F12368" s="56" t="s">
        <v>5731</v>
      </c>
    </row>
    <row r="12369" spans="1:6" x14ac:dyDescent="0.25">
      <c r="A12369" s="56" t="s">
        <v>5251</v>
      </c>
      <c r="B12369" s="56" t="s">
        <v>5731</v>
      </c>
      <c r="C12369" s="56" t="s">
        <v>5782</v>
      </c>
      <c r="D12369" s="57" t="s">
        <v>5768</v>
      </c>
      <c r="E12369" s="72" t="s">
        <v>5763</v>
      </c>
      <c r="F12369" s="56" t="s">
        <v>5731</v>
      </c>
    </row>
    <row r="12370" spans="1:6" x14ac:dyDescent="0.25">
      <c r="A12370" s="56" t="s">
        <v>825</v>
      </c>
      <c r="B12370" s="56" t="s">
        <v>5731</v>
      </c>
      <c r="C12370" s="56" t="s">
        <v>5782</v>
      </c>
      <c r="D12370" s="57" t="s">
        <v>5768</v>
      </c>
      <c r="E12370" s="72" t="s">
        <v>5763</v>
      </c>
      <c r="F12370" s="56" t="s">
        <v>5731</v>
      </c>
    </row>
    <row r="12371" spans="1:6" x14ac:dyDescent="0.25">
      <c r="A12371" s="56" t="s">
        <v>390</v>
      </c>
      <c r="B12371" s="56" t="s">
        <v>5731</v>
      </c>
      <c r="C12371" s="56" t="s">
        <v>5782</v>
      </c>
      <c r="D12371" s="57" t="s">
        <v>5768</v>
      </c>
      <c r="E12371" s="72" t="s">
        <v>5763</v>
      </c>
      <c r="F12371" s="56" t="s">
        <v>5731</v>
      </c>
    </row>
    <row r="12372" spans="1:6" x14ac:dyDescent="0.25">
      <c r="A12372" s="56" t="s">
        <v>4332</v>
      </c>
      <c r="B12372" s="56" t="s">
        <v>5731</v>
      </c>
      <c r="C12372" s="56" t="s">
        <v>5782</v>
      </c>
      <c r="D12372" s="57" t="s">
        <v>5768</v>
      </c>
      <c r="E12372" s="72" t="s">
        <v>5763</v>
      </c>
      <c r="F12372" s="56" t="s">
        <v>5731</v>
      </c>
    </row>
    <row r="12373" spans="1:6" x14ac:dyDescent="0.25">
      <c r="A12373" s="56" t="s">
        <v>4233</v>
      </c>
      <c r="B12373" s="56" t="s">
        <v>2179</v>
      </c>
      <c r="C12373" s="56" t="s">
        <v>5782</v>
      </c>
      <c r="D12373" s="57" t="s">
        <v>5767</v>
      </c>
      <c r="E12373" s="72" t="s">
        <v>5764</v>
      </c>
      <c r="F12373" s="56" t="s">
        <v>2179</v>
      </c>
    </row>
    <row r="12374" spans="1:6" x14ac:dyDescent="0.25">
      <c r="A12374" s="56" t="s">
        <v>3525</v>
      </c>
      <c r="B12374" s="56" t="s">
        <v>2179</v>
      </c>
      <c r="C12374" s="56" t="s">
        <v>5782</v>
      </c>
      <c r="D12374" s="57" t="s">
        <v>5767</v>
      </c>
      <c r="E12374" s="72" t="s">
        <v>5764</v>
      </c>
      <c r="F12374" s="56" t="s">
        <v>2179</v>
      </c>
    </row>
    <row r="12375" spans="1:6" x14ac:dyDescent="0.25">
      <c r="A12375" s="56" t="s">
        <v>3742</v>
      </c>
      <c r="B12375" s="56" t="s">
        <v>2179</v>
      </c>
      <c r="C12375" s="56" t="s">
        <v>5782</v>
      </c>
      <c r="D12375" s="57" t="s">
        <v>5767</v>
      </c>
      <c r="E12375" s="72" t="s">
        <v>5764</v>
      </c>
      <c r="F12375" s="56" t="s">
        <v>2179</v>
      </c>
    </row>
    <row r="12376" spans="1:6" x14ac:dyDescent="0.25">
      <c r="A12376" s="56" t="s">
        <v>4780</v>
      </c>
      <c r="B12376" s="56" t="s">
        <v>2179</v>
      </c>
      <c r="C12376" s="56" t="s">
        <v>5782</v>
      </c>
      <c r="D12376" s="57" t="s">
        <v>5767</v>
      </c>
      <c r="E12376" s="72" t="s">
        <v>5764</v>
      </c>
      <c r="F12376" s="56" t="s">
        <v>2179</v>
      </c>
    </row>
    <row r="12377" spans="1:6" x14ac:dyDescent="0.25">
      <c r="A12377" s="56" t="s">
        <v>3221</v>
      </c>
      <c r="B12377" s="56" t="s">
        <v>2179</v>
      </c>
      <c r="C12377" s="56" t="s">
        <v>5782</v>
      </c>
      <c r="D12377" s="57" t="s">
        <v>5767</v>
      </c>
      <c r="E12377" s="72" t="s">
        <v>5764</v>
      </c>
      <c r="F12377" s="56" t="s">
        <v>2179</v>
      </c>
    </row>
    <row r="12378" spans="1:6" x14ac:dyDescent="0.25">
      <c r="A12378" s="56" t="s">
        <v>3526</v>
      </c>
      <c r="B12378" s="56" t="s">
        <v>2179</v>
      </c>
      <c r="C12378" s="56" t="s">
        <v>5782</v>
      </c>
      <c r="D12378" s="57" t="s">
        <v>5767</v>
      </c>
      <c r="E12378" s="72" t="s">
        <v>5764</v>
      </c>
      <c r="F12378" s="56" t="s">
        <v>2179</v>
      </c>
    </row>
    <row r="12379" spans="1:6" x14ac:dyDescent="0.25">
      <c r="A12379" s="56" t="s">
        <v>796</v>
      </c>
      <c r="B12379" s="56" t="s">
        <v>2179</v>
      </c>
      <c r="C12379" s="56" t="s">
        <v>5782</v>
      </c>
      <c r="D12379" s="57" t="s">
        <v>5767</v>
      </c>
      <c r="E12379" s="72" t="s">
        <v>5764</v>
      </c>
      <c r="F12379" s="56" t="s">
        <v>2179</v>
      </c>
    </row>
    <row r="12380" spans="1:6" x14ac:dyDescent="0.25">
      <c r="A12380" s="56" t="s">
        <v>3527</v>
      </c>
      <c r="B12380" s="56" t="s">
        <v>2179</v>
      </c>
      <c r="C12380" s="56" t="s">
        <v>5782</v>
      </c>
      <c r="D12380" s="57" t="s">
        <v>5767</v>
      </c>
      <c r="E12380" s="72" t="s">
        <v>5764</v>
      </c>
      <c r="F12380" s="56" t="s">
        <v>2179</v>
      </c>
    </row>
    <row r="12381" spans="1:6" x14ac:dyDescent="0.25">
      <c r="A12381" s="56" t="s">
        <v>3486</v>
      </c>
      <c r="B12381" s="56" t="s">
        <v>2179</v>
      </c>
      <c r="C12381" s="56" t="s">
        <v>5782</v>
      </c>
      <c r="D12381" s="57" t="s">
        <v>5767</v>
      </c>
      <c r="E12381" s="72" t="s">
        <v>5764</v>
      </c>
      <c r="F12381" s="56" t="s">
        <v>2179</v>
      </c>
    </row>
    <row r="12382" spans="1:6" x14ac:dyDescent="0.25">
      <c r="A12382" s="56" t="s">
        <v>3833</v>
      </c>
      <c r="B12382" s="56" t="s">
        <v>2179</v>
      </c>
      <c r="C12382" s="56" t="s">
        <v>5782</v>
      </c>
      <c r="D12382" s="57" t="s">
        <v>5767</v>
      </c>
      <c r="E12382" s="72" t="s">
        <v>5764</v>
      </c>
      <c r="F12382" s="56" t="s">
        <v>2179</v>
      </c>
    </row>
    <row r="12383" spans="1:6" x14ac:dyDescent="0.25">
      <c r="A12383" s="56" t="s">
        <v>3887</v>
      </c>
      <c r="B12383" s="56" t="s">
        <v>2179</v>
      </c>
      <c r="C12383" s="56" t="s">
        <v>5782</v>
      </c>
      <c r="D12383" s="57" t="s">
        <v>5767</v>
      </c>
      <c r="E12383" s="72" t="s">
        <v>5764</v>
      </c>
      <c r="F12383" s="56" t="s">
        <v>2179</v>
      </c>
    </row>
    <row r="12384" spans="1:6" x14ac:dyDescent="0.25">
      <c r="A12384" s="56" t="s">
        <v>4125</v>
      </c>
      <c r="B12384" s="56" t="s">
        <v>2179</v>
      </c>
      <c r="C12384" s="56" t="s">
        <v>5782</v>
      </c>
      <c r="D12384" s="57" t="s">
        <v>5767</v>
      </c>
      <c r="E12384" s="72" t="s">
        <v>5764</v>
      </c>
      <c r="F12384" s="56" t="s">
        <v>2179</v>
      </c>
    </row>
    <row r="12385" spans="1:6" x14ac:dyDescent="0.25">
      <c r="A12385" s="56" t="s">
        <v>5142</v>
      </c>
      <c r="B12385" s="56" t="s">
        <v>2179</v>
      </c>
      <c r="C12385" s="56" t="s">
        <v>5782</v>
      </c>
      <c r="D12385" s="57" t="s">
        <v>5767</v>
      </c>
      <c r="E12385" s="72" t="s">
        <v>5764</v>
      </c>
      <c r="F12385" s="56" t="s">
        <v>2179</v>
      </c>
    </row>
    <row r="12386" spans="1:6" x14ac:dyDescent="0.25">
      <c r="A12386" s="56" t="s">
        <v>4904</v>
      </c>
      <c r="B12386" s="56" t="s">
        <v>2179</v>
      </c>
      <c r="C12386" s="56" t="s">
        <v>5782</v>
      </c>
      <c r="D12386" s="57" t="s">
        <v>5767</v>
      </c>
      <c r="E12386" s="72" t="s">
        <v>5764</v>
      </c>
      <c r="F12386" s="56" t="s">
        <v>2179</v>
      </c>
    </row>
    <row r="12387" spans="1:6" x14ac:dyDescent="0.25">
      <c r="A12387" s="56" t="s">
        <v>4845</v>
      </c>
      <c r="B12387" s="56" t="s">
        <v>2179</v>
      </c>
      <c r="C12387" s="56" t="s">
        <v>5782</v>
      </c>
      <c r="D12387" s="57" t="s">
        <v>5767</v>
      </c>
      <c r="E12387" s="72" t="s">
        <v>5764</v>
      </c>
      <c r="F12387" s="56" t="s">
        <v>2179</v>
      </c>
    </row>
    <row r="12388" spans="1:6" x14ac:dyDescent="0.25">
      <c r="A12388" s="56" t="s">
        <v>3156</v>
      </c>
      <c r="B12388" s="56" t="s">
        <v>2179</v>
      </c>
      <c r="C12388" s="56" t="s">
        <v>5782</v>
      </c>
      <c r="D12388" s="57" t="s">
        <v>5767</v>
      </c>
      <c r="E12388" s="72" t="s">
        <v>5764</v>
      </c>
      <c r="F12388" s="56" t="s">
        <v>2179</v>
      </c>
    </row>
    <row r="12389" spans="1:6" x14ac:dyDescent="0.25">
      <c r="A12389" s="56" t="s">
        <v>1729</v>
      </c>
      <c r="B12389" s="56" t="s">
        <v>2179</v>
      </c>
      <c r="C12389" s="56" t="s">
        <v>5782</v>
      </c>
      <c r="D12389" s="57" t="s">
        <v>5767</v>
      </c>
      <c r="E12389" s="72" t="s">
        <v>5764</v>
      </c>
      <c r="F12389" s="56" t="s">
        <v>2179</v>
      </c>
    </row>
    <row r="12390" spans="1:6" x14ac:dyDescent="0.25">
      <c r="A12390" s="56" t="s">
        <v>3188</v>
      </c>
      <c r="B12390" s="56" t="s">
        <v>2179</v>
      </c>
      <c r="C12390" s="56" t="s">
        <v>5782</v>
      </c>
      <c r="D12390" s="57" t="s">
        <v>5767</v>
      </c>
      <c r="E12390" s="72" t="s">
        <v>5764</v>
      </c>
      <c r="F12390" s="56" t="s">
        <v>2179</v>
      </c>
    </row>
    <row r="12391" spans="1:6" x14ac:dyDescent="0.25">
      <c r="A12391" s="56" t="s">
        <v>4898</v>
      </c>
      <c r="B12391" s="56" t="s">
        <v>2179</v>
      </c>
      <c r="C12391" s="56" t="s">
        <v>5782</v>
      </c>
      <c r="D12391" s="57" t="s">
        <v>5767</v>
      </c>
      <c r="E12391" s="72" t="s">
        <v>5764</v>
      </c>
      <c r="F12391" s="56" t="s">
        <v>2179</v>
      </c>
    </row>
    <row r="12392" spans="1:6" x14ac:dyDescent="0.25">
      <c r="A12392" s="56" t="s">
        <v>3891</v>
      </c>
      <c r="B12392" s="56" t="s">
        <v>2179</v>
      </c>
      <c r="C12392" s="56" t="s">
        <v>5782</v>
      </c>
      <c r="D12392" s="57" t="s">
        <v>5767</v>
      </c>
      <c r="E12392" s="72" t="s">
        <v>5764</v>
      </c>
      <c r="F12392" s="56" t="s">
        <v>2179</v>
      </c>
    </row>
    <row r="12393" spans="1:6" x14ac:dyDescent="0.25">
      <c r="A12393" s="56" t="s">
        <v>3848</v>
      </c>
      <c r="B12393" s="56" t="s">
        <v>2179</v>
      </c>
      <c r="C12393" s="56" t="s">
        <v>5782</v>
      </c>
      <c r="D12393" s="57" t="s">
        <v>5767</v>
      </c>
      <c r="E12393" s="72" t="s">
        <v>5764</v>
      </c>
      <c r="F12393" s="56" t="s">
        <v>2179</v>
      </c>
    </row>
    <row r="12394" spans="1:6" x14ac:dyDescent="0.25">
      <c r="A12394" s="56" t="s">
        <v>5144</v>
      </c>
      <c r="B12394" s="56" t="s">
        <v>2179</v>
      </c>
      <c r="C12394" s="56" t="s">
        <v>5782</v>
      </c>
      <c r="D12394" s="57" t="s">
        <v>5767</v>
      </c>
      <c r="E12394" s="72" t="s">
        <v>5764</v>
      </c>
      <c r="F12394" s="56" t="s">
        <v>2179</v>
      </c>
    </row>
    <row r="12395" spans="1:6" x14ac:dyDescent="0.25">
      <c r="A12395" s="56" t="s">
        <v>3849</v>
      </c>
      <c r="B12395" s="56" t="s">
        <v>2179</v>
      </c>
      <c r="C12395" s="56" t="s">
        <v>5782</v>
      </c>
      <c r="D12395" s="57" t="s">
        <v>5767</v>
      </c>
      <c r="E12395" s="72" t="s">
        <v>5764</v>
      </c>
      <c r="F12395" s="56" t="s">
        <v>2179</v>
      </c>
    </row>
    <row r="12396" spans="1:6" x14ac:dyDescent="0.25">
      <c r="A12396" s="56" t="s">
        <v>4906</v>
      </c>
      <c r="B12396" s="56" t="s">
        <v>2179</v>
      </c>
      <c r="C12396" s="56" t="s">
        <v>5782</v>
      </c>
      <c r="D12396" s="57" t="s">
        <v>5767</v>
      </c>
      <c r="E12396" s="72" t="s">
        <v>5764</v>
      </c>
      <c r="F12396" s="56" t="s">
        <v>2179</v>
      </c>
    </row>
    <row r="12397" spans="1:6" x14ac:dyDescent="0.25">
      <c r="A12397" s="56" t="s">
        <v>3850</v>
      </c>
      <c r="B12397" s="56" t="s">
        <v>2179</v>
      </c>
      <c r="C12397" s="56" t="s">
        <v>5782</v>
      </c>
      <c r="D12397" s="57" t="s">
        <v>5767</v>
      </c>
      <c r="E12397" s="72" t="s">
        <v>5764</v>
      </c>
      <c r="F12397" s="56" t="s">
        <v>2179</v>
      </c>
    </row>
    <row r="12398" spans="1:6" x14ac:dyDescent="0.25">
      <c r="A12398" s="56" t="s">
        <v>3688</v>
      </c>
      <c r="B12398" s="56" t="s">
        <v>2179</v>
      </c>
      <c r="C12398" s="56" t="s">
        <v>5782</v>
      </c>
      <c r="D12398" s="57" t="s">
        <v>5767</v>
      </c>
      <c r="E12398" s="72" t="s">
        <v>5764</v>
      </c>
      <c r="F12398" s="56" t="s">
        <v>2179</v>
      </c>
    </row>
    <row r="12399" spans="1:6" x14ac:dyDescent="0.25">
      <c r="A12399" s="56" t="s">
        <v>1211</v>
      </c>
      <c r="B12399" s="56" t="s">
        <v>2179</v>
      </c>
      <c r="C12399" s="56" t="s">
        <v>5782</v>
      </c>
      <c r="D12399" s="57" t="s">
        <v>5767</v>
      </c>
      <c r="E12399" s="72" t="s">
        <v>5764</v>
      </c>
      <c r="F12399" s="56" t="s">
        <v>2179</v>
      </c>
    </row>
    <row r="12400" spans="1:6" x14ac:dyDescent="0.25">
      <c r="A12400" s="56" t="s">
        <v>4179</v>
      </c>
      <c r="B12400" s="56" t="s">
        <v>2179</v>
      </c>
      <c r="C12400" s="56" t="s">
        <v>5782</v>
      </c>
      <c r="D12400" s="57" t="s">
        <v>5767</v>
      </c>
      <c r="E12400" s="72" t="s">
        <v>5764</v>
      </c>
      <c r="F12400" s="56" t="s">
        <v>2179</v>
      </c>
    </row>
    <row r="12401" spans="1:6" x14ac:dyDescent="0.25">
      <c r="A12401" s="56" t="s">
        <v>783</v>
      </c>
      <c r="B12401" s="56" t="s">
        <v>2179</v>
      </c>
      <c r="C12401" s="56" t="s">
        <v>5782</v>
      </c>
      <c r="D12401" s="57" t="s">
        <v>5767</v>
      </c>
      <c r="E12401" s="72" t="s">
        <v>5764</v>
      </c>
      <c r="F12401" s="56" t="s">
        <v>2179</v>
      </c>
    </row>
    <row r="12402" spans="1:6" x14ac:dyDescent="0.25">
      <c r="A12402" s="56" t="s">
        <v>4552</v>
      </c>
      <c r="B12402" s="56" t="s">
        <v>2179</v>
      </c>
      <c r="C12402" s="56" t="s">
        <v>5782</v>
      </c>
      <c r="D12402" s="57" t="s">
        <v>5767</v>
      </c>
      <c r="E12402" s="72" t="s">
        <v>5764</v>
      </c>
      <c r="F12402" s="56" t="s">
        <v>2179</v>
      </c>
    </row>
    <row r="12403" spans="1:6" x14ac:dyDescent="0.25">
      <c r="A12403" s="56" t="s">
        <v>4899</v>
      </c>
      <c r="B12403" s="56" t="s">
        <v>2179</v>
      </c>
      <c r="C12403" s="56" t="s">
        <v>5782</v>
      </c>
      <c r="D12403" s="57" t="s">
        <v>5767</v>
      </c>
      <c r="E12403" s="72" t="s">
        <v>5764</v>
      </c>
      <c r="F12403" s="56" t="s">
        <v>2179</v>
      </c>
    </row>
    <row r="12404" spans="1:6" x14ac:dyDescent="0.25">
      <c r="A12404" s="56" t="s">
        <v>3838</v>
      </c>
      <c r="B12404" s="56" t="s">
        <v>2179</v>
      </c>
      <c r="C12404" s="56" t="s">
        <v>5782</v>
      </c>
      <c r="D12404" s="57" t="s">
        <v>5767</v>
      </c>
      <c r="E12404" s="72" t="s">
        <v>5764</v>
      </c>
      <c r="F12404" s="56" t="s">
        <v>2179</v>
      </c>
    </row>
    <row r="12405" spans="1:6" x14ac:dyDescent="0.25">
      <c r="A12405" s="56" t="s">
        <v>4671</v>
      </c>
      <c r="B12405" s="56" t="s">
        <v>2179</v>
      </c>
      <c r="C12405" s="56" t="s">
        <v>5782</v>
      </c>
      <c r="D12405" s="57" t="s">
        <v>5767</v>
      </c>
      <c r="E12405" s="72" t="s">
        <v>5764</v>
      </c>
      <c r="F12405" s="56" t="s">
        <v>2179</v>
      </c>
    </row>
    <row r="12406" spans="1:6" x14ac:dyDescent="0.25">
      <c r="A12406" s="56" t="s">
        <v>3707</v>
      </c>
      <c r="B12406" s="56" t="s">
        <v>2179</v>
      </c>
      <c r="C12406" s="56" t="s">
        <v>5782</v>
      </c>
      <c r="D12406" s="57" t="s">
        <v>5767</v>
      </c>
      <c r="E12406" s="72" t="s">
        <v>5764</v>
      </c>
      <c r="F12406" s="56" t="s">
        <v>2179</v>
      </c>
    </row>
    <row r="12407" spans="1:6" x14ac:dyDescent="0.25">
      <c r="A12407" s="56" t="s">
        <v>2964</v>
      </c>
      <c r="B12407" s="56" t="s">
        <v>2179</v>
      </c>
      <c r="C12407" s="56" t="s">
        <v>5782</v>
      </c>
      <c r="D12407" s="57" t="s">
        <v>5767</v>
      </c>
      <c r="E12407" s="72" t="s">
        <v>5764</v>
      </c>
      <c r="F12407" s="56" t="s">
        <v>2179</v>
      </c>
    </row>
    <row r="12408" spans="1:6" x14ac:dyDescent="0.25">
      <c r="A12408" s="56" t="s">
        <v>3749</v>
      </c>
      <c r="B12408" s="56" t="s">
        <v>2179</v>
      </c>
      <c r="C12408" s="56" t="s">
        <v>5782</v>
      </c>
      <c r="D12408" s="57" t="s">
        <v>5767</v>
      </c>
      <c r="E12408" s="72" t="s">
        <v>5764</v>
      </c>
      <c r="F12408" s="56" t="s">
        <v>2179</v>
      </c>
    </row>
    <row r="12409" spans="1:6" x14ac:dyDescent="0.25">
      <c r="A12409" s="56" t="s">
        <v>3217</v>
      </c>
      <c r="B12409" s="56" t="s">
        <v>2179</v>
      </c>
      <c r="C12409" s="56" t="s">
        <v>5782</v>
      </c>
      <c r="D12409" s="57" t="s">
        <v>5767</v>
      </c>
      <c r="E12409" s="72" t="s">
        <v>5764</v>
      </c>
      <c r="F12409" s="56" t="s">
        <v>2179</v>
      </c>
    </row>
    <row r="12410" spans="1:6" x14ac:dyDescent="0.25">
      <c r="A12410" s="56" t="s">
        <v>3872</v>
      </c>
      <c r="B12410" s="56" t="s">
        <v>2179</v>
      </c>
      <c r="C12410" s="56" t="s">
        <v>5782</v>
      </c>
      <c r="D12410" s="57" t="s">
        <v>5767</v>
      </c>
      <c r="E12410" s="72" t="s">
        <v>5764</v>
      </c>
      <c r="F12410" s="56" t="s">
        <v>2179</v>
      </c>
    </row>
    <row r="12411" spans="1:6" x14ac:dyDescent="0.25">
      <c r="A12411" s="56" t="s">
        <v>5110</v>
      </c>
      <c r="B12411" s="56" t="s">
        <v>2179</v>
      </c>
      <c r="C12411" s="56" t="s">
        <v>5782</v>
      </c>
      <c r="D12411" s="57" t="s">
        <v>5767</v>
      </c>
      <c r="E12411" s="72" t="s">
        <v>5764</v>
      </c>
      <c r="F12411" s="56" t="s">
        <v>2179</v>
      </c>
    </row>
    <row r="12412" spans="1:6" x14ac:dyDescent="0.25">
      <c r="A12412" s="56" t="s">
        <v>2933</v>
      </c>
      <c r="B12412" s="56" t="s">
        <v>2179</v>
      </c>
      <c r="C12412" s="56" t="s">
        <v>5782</v>
      </c>
      <c r="D12412" s="57" t="s">
        <v>5767</v>
      </c>
      <c r="E12412" s="72" t="s">
        <v>5764</v>
      </c>
      <c r="F12412" s="56" t="s">
        <v>2179</v>
      </c>
    </row>
    <row r="12413" spans="1:6" x14ac:dyDescent="0.25">
      <c r="A12413" s="56" t="s">
        <v>4086</v>
      </c>
      <c r="B12413" s="56" t="s">
        <v>2179</v>
      </c>
      <c r="C12413" s="56" t="s">
        <v>5782</v>
      </c>
      <c r="D12413" s="57" t="s">
        <v>5767</v>
      </c>
      <c r="E12413" s="72" t="s">
        <v>5764</v>
      </c>
      <c r="F12413" s="56" t="s">
        <v>2179</v>
      </c>
    </row>
    <row r="12414" spans="1:6" x14ac:dyDescent="0.25">
      <c r="A12414" s="56" t="s">
        <v>2934</v>
      </c>
      <c r="B12414" s="56" t="s">
        <v>2179</v>
      </c>
      <c r="C12414" s="56" t="s">
        <v>5782</v>
      </c>
      <c r="D12414" s="57" t="s">
        <v>5767</v>
      </c>
      <c r="E12414" s="72" t="s">
        <v>5764</v>
      </c>
      <c r="F12414" s="56" t="s">
        <v>2179</v>
      </c>
    </row>
    <row r="12415" spans="1:6" x14ac:dyDescent="0.25">
      <c r="A12415" s="56" t="s">
        <v>813</v>
      </c>
      <c r="B12415" s="56" t="s">
        <v>2179</v>
      </c>
      <c r="C12415" s="56" t="s">
        <v>5782</v>
      </c>
      <c r="D12415" s="57" t="s">
        <v>5767</v>
      </c>
      <c r="E12415" s="72" t="s">
        <v>5764</v>
      </c>
      <c r="F12415" s="56" t="s">
        <v>2179</v>
      </c>
    </row>
    <row r="12416" spans="1:6" x14ac:dyDescent="0.25">
      <c r="A12416" s="56" t="s">
        <v>3163</v>
      </c>
      <c r="B12416" s="56" t="s">
        <v>2179</v>
      </c>
      <c r="C12416" s="56" t="s">
        <v>5782</v>
      </c>
      <c r="D12416" s="57" t="s">
        <v>5767</v>
      </c>
      <c r="E12416" s="72" t="s">
        <v>5764</v>
      </c>
      <c r="F12416" s="56" t="s">
        <v>2179</v>
      </c>
    </row>
    <row r="12417" spans="1:6" x14ac:dyDescent="0.25">
      <c r="A12417" s="56" t="s">
        <v>4627</v>
      </c>
      <c r="B12417" s="56" t="s">
        <v>2179</v>
      </c>
      <c r="C12417" s="56" t="s">
        <v>5782</v>
      </c>
      <c r="D12417" s="57" t="s">
        <v>5767</v>
      </c>
      <c r="E12417" s="72" t="s">
        <v>5764</v>
      </c>
      <c r="F12417" s="56" t="s">
        <v>2179</v>
      </c>
    </row>
    <row r="12418" spans="1:6" x14ac:dyDescent="0.25">
      <c r="A12418" s="56" t="s">
        <v>4005</v>
      </c>
      <c r="B12418" s="56" t="s">
        <v>2179</v>
      </c>
      <c r="C12418" s="56" t="s">
        <v>5782</v>
      </c>
      <c r="D12418" s="57" t="s">
        <v>5767</v>
      </c>
      <c r="E12418" s="72" t="s">
        <v>5764</v>
      </c>
      <c r="F12418" s="56" t="s">
        <v>2179</v>
      </c>
    </row>
    <row r="12419" spans="1:6" x14ac:dyDescent="0.25">
      <c r="A12419" s="56" t="s">
        <v>4798</v>
      </c>
      <c r="B12419" s="56" t="s">
        <v>2179</v>
      </c>
      <c r="C12419" s="56" t="s">
        <v>5782</v>
      </c>
      <c r="D12419" s="57" t="s">
        <v>5767</v>
      </c>
      <c r="E12419" s="72" t="s">
        <v>5764</v>
      </c>
      <c r="F12419" s="56" t="s">
        <v>2179</v>
      </c>
    </row>
    <row r="12420" spans="1:6" x14ac:dyDescent="0.25">
      <c r="A12420" s="56" t="s">
        <v>3532</v>
      </c>
      <c r="B12420" s="56" t="s">
        <v>2179</v>
      </c>
      <c r="C12420" s="56" t="s">
        <v>5782</v>
      </c>
      <c r="D12420" s="57" t="s">
        <v>5767</v>
      </c>
      <c r="E12420" s="72" t="s">
        <v>5764</v>
      </c>
      <c r="F12420" s="56" t="s">
        <v>2179</v>
      </c>
    </row>
    <row r="12421" spans="1:6" x14ac:dyDescent="0.25">
      <c r="A12421" s="56" t="s">
        <v>3192</v>
      </c>
      <c r="B12421" s="56" t="s">
        <v>2179</v>
      </c>
      <c r="C12421" s="56" t="s">
        <v>5782</v>
      </c>
      <c r="D12421" s="57" t="s">
        <v>5767</v>
      </c>
      <c r="E12421" s="72" t="s">
        <v>5764</v>
      </c>
      <c r="F12421" s="56" t="s">
        <v>2179</v>
      </c>
    </row>
    <row r="12422" spans="1:6" x14ac:dyDescent="0.25">
      <c r="A12422" s="56" t="s">
        <v>5124</v>
      </c>
      <c r="B12422" s="56" t="s">
        <v>2179</v>
      </c>
      <c r="C12422" s="56" t="s">
        <v>5782</v>
      </c>
      <c r="D12422" s="57" t="s">
        <v>5767</v>
      </c>
      <c r="E12422" s="72" t="s">
        <v>5764</v>
      </c>
      <c r="F12422" s="56" t="s">
        <v>2179</v>
      </c>
    </row>
    <row r="12423" spans="1:6" x14ac:dyDescent="0.25">
      <c r="A12423" s="56" t="s">
        <v>3853</v>
      </c>
      <c r="B12423" s="56" t="s">
        <v>2179</v>
      </c>
      <c r="C12423" s="56" t="s">
        <v>5782</v>
      </c>
      <c r="D12423" s="57" t="s">
        <v>5767</v>
      </c>
      <c r="E12423" s="72" t="s">
        <v>5764</v>
      </c>
      <c r="F12423" s="56" t="s">
        <v>2179</v>
      </c>
    </row>
    <row r="12424" spans="1:6" x14ac:dyDescent="0.25">
      <c r="A12424" s="56" t="s">
        <v>2935</v>
      </c>
      <c r="B12424" s="56" t="s">
        <v>2179</v>
      </c>
      <c r="C12424" s="56" t="s">
        <v>5782</v>
      </c>
      <c r="D12424" s="57" t="s">
        <v>5767</v>
      </c>
      <c r="E12424" s="72" t="s">
        <v>5764</v>
      </c>
      <c r="F12424" s="56" t="s">
        <v>2179</v>
      </c>
    </row>
    <row r="12425" spans="1:6" x14ac:dyDescent="0.25">
      <c r="A12425" s="56" t="s">
        <v>2936</v>
      </c>
      <c r="B12425" s="56" t="s">
        <v>2179</v>
      </c>
      <c r="C12425" s="56" t="s">
        <v>5782</v>
      </c>
      <c r="D12425" s="57" t="s">
        <v>5767</v>
      </c>
      <c r="E12425" s="72" t="s">
        <v>5764</v>
      </c>
      <c r="F12425" s="56" t="s">
        <v>2179</v>
      </c>
    </row>
    <row r="12426" spans="1:6" x14ac:dyDescent="0.25">
      <c r="A12426" s="56" t="s">
        <v>3533</v>
      </c>
      <c r="B12426" s="56" t="s">
        <v>2179</v>
      </c>
      <c r="C12426" s="56" t="s">
        <v>5782</v>
      </c>
      <c r="D12426" s="57" t="s">
        <v>5767</v>
      </c>
      <c r="E12426" s="72" t="s">
        <v>5764</v>
      </c>
      <c r="F12426" s="56" t="s">
        <v>2179</v>
      </c>
    </row>
    <row r="12427" spans="1:6" x14ac:dyDescent="0.25">
      <c r="A12427" s="56" t="s">
        <v>5150</v>
      </c>
      <c r="B12427" s="56" t="s">
        <v>2179</v>
      </c>
      <c r="C12427" s="56" t="s">
        <v>5782</v>
      </c>
      <c r="D12427" s="57" t="s">
        <v>5767</v>
      </c>
      <c r="E12427" s="72" t="s">
        <v>5764</v>
      </c>
      <c r="F12427" s="56" t="s">
        <v>2179</v>
      </c>
    </row>
    <row r="12428" spans="1:6" x14ac:dyDescent="0.25">
      <c r="A12428" s="56" t="s">
        <v>4589</v>
      </c>
      <c r="B12428" s="56" t="s">
        <v>2179</v>
      </c>
      <c r="C12428" s="56" t="s">
        <v>5782</v>
      </c>
      <c r="D12428" s="57" t="s">
        <v>5767</v>
      </c>
      <c r="E12428" s="72" t="s">
        <v>5764</v>
      </c>
      <c r="F12428" s="56" t="s">
        <v>2179</v>
      </c>
    </row>
    <row r="12429" spans="1:6" x14ac:dyDescent="0.25">
      <c r="A12429" s="56" t="s">
        <v>4169</v>
      </c>
      <c r="B12429" s="56" t="s">
        <v>2179</v>
      </c>
      <c r="C12429" s="56" t="s">
        <v>5782</v>
      </c>
      <c r="D12429" s="57" t="s">
        <v>5767</v>
      </c>
      <c r="E12429" s="72" t="s">
        <v>5764</v>
      </c>
      <c r="F12429" s="56" t="s">
        <v>2179</v>
      </c>
    </row>
    <row r="12430" spans="1:6" x14ac:dyDescent="0.25">
      <c r="A12430" s="56" t="s">
        <v>4493</v>
      </c>
      <c r="B12430" s="56" t="s">
        <v>2179</v>
      </c>
      <c r="C12430" s="56" t="s">
        <v>5782</v>
      </c>
      <c r="D12430" s="57" t="s">
        <v>5767</v>
      </c>
      <c r="E12430" s="72" t="s">
        <v>5764</v>
      </c>
      <c r="F12430" s="56" t="s">
        <v>2179</v>
      </c>
    </row>
    <row r="12431" spans="1:6" x14ac:dyDescent="0.25">
      <c r="A12431" s="56" t="s">
        <v>4849</v>
      </c>
      <c r="B12431" s="56" t="s">
        <v>2179</v>
      </c>
      <c r="C12431" s="56" t="s">
        <v>5782</v>
      </c>
      <c r="D12431" s="57" t="s">
        <v>5767</v>
      </c>
      <c r="E12431" s="72" t="s">
        <v>5764</v>
      </c>
      <c r="F12431" s="56" t="s">
        <v>2179</v>
      </c>
    </row>
    <row r="12432" spans="1:6" x14ac:dyDescent="0.25">
      <c r="A12432" s="56" t="s">
        <v>3194</v>
      </c>
      <c r="B12432" s="56" t="s">
        <v>2179</v>
      </c>
      <c r="C12432" s="56" t="s">
        <v>5782</v>
      </c>
      <c r="D12432" s="57" t="s">
        <v>5767</v>
      </c>
      <c r="E12432" s="72" t="s">
        <v>5764</v>
      </c>
      <c r="F12432" s="56" t="s">
        <v>2179</v>
      </c>
    </row>
    <row r="12433" spans="1:6" x14ac:dyDescent="0.25">
      <c r="A12433" s="56" t="s">
        <v>3233</v>
      </c>
      <c r="B12433" s="56" t="s">
        <v>2179</v>
      </c>
      <c r="C12433" s="56" t="s">
        <v>5782</v>
      </c>
      <c r="D12433" s="57" t="s">
        <v>5767</v>
      </c>
      <c r="E12433" s="72" t="s">
        <v>5764</v>
      </c>
      <c r="F12433" s="56" t="s">
        <v>2179</v>
      </c>
    </row>
    <row r="12434" spans="1:6" x14ac:dyDescent="0.25">
      <c r="A12434" s="56" t="s">
        <v>4628</v>
      </c>
      <c r="B12434" s="56" t="s">
        <v>2179</v>
      </c>
      <c r="C12434" s="56" t="s">
        <v>5782</v>
      </c>
      <c r="D12434" s="57" t="s">
        <v>5767</v>
      </c>
      <c r="E12434" s="72" t="s">
        <v>5764</v>
      </c>
      <c r="F12434" s="56" t="s">
        <v>2179</v>
      </c>
    </row>
    <row r="12435" spans="1:6" x14ac:dyDescent="0.25">
      <c r="A12435" s="56" t="s">
        <v>3962</v>
      </c>
      <c r="B12435" s="56" t="s">
        <v>2179</v>
      </c>
      <c r="C12435" s="56" t="s">
        <v>5782</v>
      </c>
      <c r="D12435" s="57" t="s">
        <v>5767</v>
      </c>
      <c r="E12435" s="72" t="s">
        <v>5764</v>
      </c>
      <c r="F12435" s="56" t="s">
        <v>2179</v>
      </c>
    </row>
    <row r="12436" spans="1:6" x14ac:dyDescent="0.25">
      <c r="A12436" s="56" t="s">
        <v>3277</v>
      </c>
      <c r="B12436" s="56" t="s">
        <v>2179</v>
      </c>
      <c r="C12436" s="56" t="s">
        <v>5782</v>
      </c>
      <c r="D12436" s="57" t="s">
        <v>5767</v>
      </c>
      <c r="E12436" s="72" t="s">
        <v>5764</v>
      </c>
      <c r="F12436" s="56" t="s">
        <v>2179</v>
      </c>
    </row>
    <row r="12437" spans="1:6" x14ac:dyDescent="0.25">
      <c r="A12437" s="56" t="s">
        <v>2971</v>
      </c>
      <c r="B12437" s="56" t="s">
        <v>2179</v>
      </c>
      <c r="C12437" s="56" t="s">
        <v>5782</v>
      </c>
      <c r="D12437" s="57" t="s">
        <v>5767</v>
      </c>
      <c r="E12437" s="72" t="s">
        <v>5764</v>
      </c>
      <c r="F12437" s="56" t="s">
        <v>2179</v>
      </c>
    </row>
    <row r="12438" spans="1:6" x14ac:dyDescent="0.25">
      <c r="A12438" s="56" t="s">
        <v>3854</v>
      </c>
      <c r="B12438" s="56" t="s">
        <v>2179</v>
      </c>
      <c r="C12438" s="56" t="s">
        <v>5782</v>
      </c>
      <c r="D12438" s="57" t="s">
        <v>5767</v>
      </c>
      <c r="E12438" s="72" t="s">
        <v>5764</v>
      </c>
      <c r="F12438" s="56" t="s">
        <v>2179</v>
      </c>
    </row>
    <row r="12439" spans="1:6" x14ac:dyDescent="0.25">
      <c r="A12439" s="56" t="s">
        <v>3239</v>
      </c>
      <c r="B12439" s="56" t="s">
        <v>2179</v>
      </c>
      <c r="C12439" s="56" t="s">
        <v>5782</v>
      </c>
      <c r="D12439" s="57" t="s">
        <v>5767</v>
      </c>
      <c r="E12439" s="72" t="s">
        <v>5764</v>
      </c>
      <c r="F12439" s="56" t="s">
        <v>2179</v>
      </c>
    </row>
    <row r="12440" spans="1:6" x14ac:dyDescent="0.25">
      <c r="A12440" s="56" t="s">
        <v>4161</v>
      </c>
      <c r="B12440" s="56" t="s">
        <v>2179</v>
      </c>
      <c r="C12440" s="56" t="s">
        <v>5782</v>
      </c>
      <c r="D12440" s="57" t="s">
        <v>5767</v>
      </c>
      <c r="E12440" s="72" t="s">
        <v>5764</v>
      </c>
      <c r="F12440" s="56" t="s">
        <v>2179</v>
      </c>
    </row>
    <row r="12441" spans="1:6" x14ac:dyDescent="0.25">
      <c r="A12441" s="56" t="s">
        <v>4497</v>
      </c>
      <c r="B12441" s="56" t="s">
        <v>2179</v>
      </c>
      <c r="C12441" s="56" t="s">
        <v>5782</v>
      </c>
      <c r="D12441" s="57" t="s">
        <v>5767</v>
      </c>
      <c r="E12441" s="72" t="s">
        <v>5764</v>
      </c>
      <c r="F12441" s="56" t="s">
        <v>2179</v>
      </c>
    </row>
    <row r="12442" spans="1:6" x14ac:dyDescent="0.25">
      <c r="A12442" s="56" t="s">
        <v>2973</v>
      </c>
      <c r="B12442" s="56" t="s">
        <v>2179</v>
      </c>
      <c r="C12442" s="56" t="s">
        <v>5782</v>
      </c>
      <c r="D12442" s="57" t="s">
        <v>5767</v>
      </c>
      <c r="E12442" s="72" t="s">
        <v>5764</v>
      </c>
      <c r="F12442" s="56" t="s">
        <v>2179</v>
      </c>
    </row>
    <row r="12443" spans="1:6" x14ac:dyDescent="0.25">
      <c r="A12443" s="56" t="s">
        <v>4245</v>
      </c>
      <c r="B12443" s="56" t="s">
        <v>2179</v>
      </c>
      <c r="C12443" s="56" t="s">
        <v>5782</v>
      </c>
      <c r="D12443" s="57" t="s">
        <v>5767</v>
      </c>
      <c r="E12443" s="72" t="s">
        <v>5764</v>
      </c>
      <c r="F12443" s="56" t="s">
        <v>2179</v>
      </c>
    </row>
    <row r="12444" spans="1:6" x14ac:dyDescent="0.25">
      <c r="A12444" s="56" t="s">
        <v>2940</v>
      </c>
      <c r="B12444" s="56" t="s">
        <v>2179</v>
      </c>
      <c r="C12444" s="56" t="s">
        <v>5782</v>
      </c>
      <c r="D12444" s="57" t="s">
        <v>5767</v>
      </c>
      <c r="E12444" s="72" t="s">
        <v>5764</v>
      </c>
      <c r="F12444" s="56" t="s">
        <v>2179</v>
      </c>
    </row>
    <row r="12445" spans="1:6" x14ac:dyDescent="0.25">
      <c r="A12445" s="56" t="s">
        <v>3676</v>
      </c>
      <c r="B12445" s="56" t="s">
        <v>2157</v>
      </c>
      <c r="C12445" s="56" t="s">
        <v>5783</v>
      </c>
      <c r="D12445" s="57" t="s">
        <v>5767</v>
      </c>
      <c r="E12445" s="72" t="s">
        <v>5764</v>
      </c>
      <c r="F12445" s="56" t="s">
        <v>2157</v>
      </c>
    </row>
    <row r="12446" spans="1:6" x14ac:dyDescent="0.25">
      <c r="A12446" s="56" t="s">
        <v>3136</v>
      </c>
      <c r="B12446" s="56" t="s">
        <v>2157</v>
      </c>
      <c r="C12446" s="56" t="s">
        <v>5783</v>
      </c>
      <c r="D12446" s="57" t="s">
        <v>5767</v>
      </c>
      <c r="E12446" s="72" t="s">
        <v>5764</v>
      </c>
      <c r="F12446" s="56" t="s">
        <v>2157</v>
      </c>
    </row>
    <row r="12447" spans="1:6" x14ac:dyDescent="0.25">
      <c r="A12447" s="56" t="s">
        <v>4333</v>
      </c>
      <c r="B12447" s="56" t="s">
        <v>2157</v>
      </c>
      <c r="C12447" s="56" t="s">
        <v>5783</v>
      </c>
      <c r="D12447" s="57" t="s">
        <v>5767</v>
      </c>
      <c r="E12447" s="72" t="s">
        <v>5764</v>
      </c>
      <c r="F12447" s="56" t="s">
        <v>2157</v>
      </c>
    </row>
    <row r="12448" spans="1:6" x14ac:dyDescent="0.25">
      <c r="A12448" s="56" t="s">
        <v>4335</v>
      </c>
      <c r="B12448" s="56" t="s">
        <v>2157</v>
      </c>
      <c r="C12448" s="56" t="s">
        <v>5783</v>
      </c>
      <c r="D12448" s="57" t="s">
        <v>5767</v>
      </c>
      <c r="E12448" s="72" t="s">
        <v>5764</v>
      </c>
      <c r="F12448" s="56" t="s">
        <v>2157</v>
      </c>
    </row>
    <row r="12449" spans="1:6" x14ac:dyDescent="0.25">
      <c r="A12449" s="56" t="s">
        <v>5127</v>
      </c>
      <c r="B12449" s="56" t="s">
        <v>2157</v>
      </c>
      <c r="C12449" s="56" t="s">
        <v>5783</v>
      </c>
      <c r="D12449" s="57" t="s">
        <v>5767</v>
      </c>
      <c r="E12449" s="72" t="s">
        <v>5764</v>
      </c>
      <c r="F12449" s="56" t="s">
        <v>2157</v>
      </c>
    </row>
    <row r="12450" spans="1:6" x14ac:dyDescent="0.25">
      <c r="A12450" s="56" t="s">
        <v>4803</v>
      </c>
      <c r="B12450" s="56" t="s">
        <v>2157</v>
      </c>
      <c r="C12450" s="56" t="s">
        <v>5783</v>
      </c>
      <c r="D12450" s="57" t="s">
        <v>5767</v>
      </c>
      <c r="E12450" s="72" t="s">
        <v>5764</v>
      </c>
      <c r="F12450" s="56" t="s">
        <v>2157</v>
      </c>
    </row>
    <row r="12451" spans="1:6" x14ac:dyDescent="0.25">
      <c r="A12451" s="56" t="s">
        <v>2786</v>
      </c>
      <c r="B12451" s="56" t="s">
        <v>2157</v>
      </c>
      <c r="C12451" s="56" t="s">
        <v>5783</v>
      </c>
      <c r="D12451" s="57" t="s">
        <v>5767</v>
      </c>
      <c r="E12451" s="72" t="s">
        <v>5764</v>
      </c>
      <c r="F12451" s="56" t="s">
        <v>2157</v>
      </c>
    </row>
    <row r="12452" spans="1:6" x14ac:dyDescent="0.25">
      <c r="A12452" s="56" t="s">
        <v>4337</v>
      </c>
      <c r="B12452" s="56" t="s">
        <v>2157</v>
      </c>
      <c r="C12452" s="56" t="s">
        <v>5783</v>
      </c>
      <c r="D12452" s="57" t="s">
        <v>5767</v>
      </c>
      <c r="E12452" s="72" t="s">
        <v>5764</v>
      </c>
      <c r="F12452" s="56" t="s">
        <v>2157</v>
      </c>
    </row>
    <row r="12453" spans="1:6" x14ac:dyDescent="0.25">
      <c r="A12453" s="56" t="s">
        <v>1143</v>
      </c>
      <c r="B12453" s="56" t="s">
        <v>2157</v>
      </c>
      <c r="C12453" s="56" t="s">
        <v>5783</v>
      </c>
      <c r="D12453" s="57" t="s">
        <v>5767</v>
      </c>
      <c r="E12453" s="72" t="s">
        <v>5764</v>
      </c>
      <c r="F12453" s="56" t="s">
        <v>2157</v>
      </c>
    </row>
    <row r="12454" spans="1:6" x14ac:dyDescent="0.25">
      <c r="A12454" s="56" t="s">
        <v>3075</v>
      </c>
      <c r="B12454" s="56" t="s">
        <v>2157</v>
      </c>
      <c r="C12454" s="56" t="s">
        <v>5783</v>
      </c>
      <c r="D12454" s="57" t="s">
        <v>5767</v>
      </c>
      <c r="E12454" s="72" t="s">
        <v>5764</v>
      </c>
      <c r="F12454" s="56" t="s">
        <v>2157</v>
      </c>
    </row>
    <row r="12455" spans="1:6" x14ac:dyDescent="0.25">
      <c r="A12455" s="56" t="s">
        <v>4528</v>
      </c>
      <c r="B12455" s="56" t="s">
        <v>2157</v>
      </c>
      <c r="C12455" s="56" t="s">
        <v>5783</v>
      </c>
      <c r="D12455" s="57" t="s">
        <v>5767</v>
      </c>
      <c r="E12455" s="72" t="s">
        <v>5764</v>
      </c>
      <c r="F12455" s="56" t="s">
        <v>2157</v>
      </c>
    </row>
    <row r="12456" spans="1:6" x14ac:dyDescent="0.25">
      <c r="A12456" s="56" t="s">
        <v>4879</v>
      </c>
      <c r="B12456" s="56" t="s">
        <v>2157</v>
      </c>
      <c r="C12456" s="56" t="s">
        <v>5783</v>
      </c>
      <c r="D12456" s="57" t="s">
        <v>5767</v>
      </c>
      <c r="E12456" s="72" t="s">
        <v>5764</v>
      </c>
      <c r="F12456" s="56" t="s">
        <v>2157</v>
      </c>
    </row>
    <row r="12457" spans="1:6" x14ac:dyDescent="0.25">
      <c r="A12457" s="56" t="s">
        <v>2879</v>
      </c>
      <c r="B12457" s="56" t="s">
        <v>2157</v>
      </c>
      <c r="C12457" s="56" t="s">
        <v>5783</v>
      </c>
      <c r="D12457" s="57" t="s">
        <v>5767</v>
      </c>
      <c r="E12457" s="72" t="s">
        <v>5764</v>
      </c>
      <c r="F12457" s="56" t="s">
        <v>2157</v>
      </c>
    </row>
    <row r="12458" spans="1:6" x14ac:dyDescent="0.25">
      <c r="A12458" s="56" t="s">
        <v>3834</v>
      </c>
      <c r="B12458" s="56" t="s">
        <v>2157</v>
      </c>
      <c r="C12458" s="56" t="s">
        <v>5783</v>
      </c>
      <c r="D12458" s="57" t="s">
        <v>5767</v>
      </c>
      <c r="E12458" s="72" t="s">
        <v>5764</v>
      </c>
      <c r="F12458" s="56" t="s">
        <v>2157</v>
      </c>
    </row>
    <row r="12459" spans="1:6" x14ac:dyDescent="0.25">
      <c r="A12459" s="56" t="s">
        <v>2880</v>
      </c>
      <c r="B12459" s="56" t="s">
        <v>2157</v>
      </c>
      <c r="C12459" s="56" t="s">
        <v>5783</v>
      </c>
      <c r="D12459" s="57" t="s">
        <v>5767</v>
      </c>
      <c r="E12459" s="72" t="s">
        <v>5764</v>
      </c>
      <c r="F12459" s="56" t="s">
        <v>2157</v>
      </c>
    </row>
    <row r="12460" spans="1:6" x14ac:dyDescent="0.25">
      <c r="A12460" s="56" t="s">
        <v>5156</v>
      </c>
      <c r="B12460" s="56" t="s">
        <v>2157</v>
      </c>
      <c r="C12460" s="56" t="s">
        <v>5783</v>
      </c>
      <c r="D12460" s="57" t="s">
        <v>5767</v>
      </c>
      <c r="E12460" s="72" t="s">
        <v>5764</v>
      </c>
      <c r="F12460" s="56" t="s">
        <v>2157</v>
      </c>
    </row>
    <row r="12461" spans="1:6" x14ac:dyDescent="0.25">
      <c r="A12461" s="56" t="s">
        <v>4880</v>
      </c>
      <c r="B12461" s="56" t="s">
        <v>2157</v>
      </c>
      <c r="C12461" s="56" t="s">
        <v>5783</v>
      </c>
      <c r="D12461" s="57" t="s">
        <v>5767</v>
      </c>
      <c r="E12461" s="72" t="s">
        <v>5764</v>
      </c>
      <c r="F12461" s="56" t="s">
        <v>2157</v>
      </c>
    </row>
    <row r="12462" spans="1:6" x14ac:dyDescent="0.25">
      <c r="A12462" s="56" t="s">
        <v>3155</v>
      </c>
      <c r="B12462" s="56" t="s">
        <v>2157</v>
      </c>
      <c r="C12462" s="56" t="s">
        <v>5783</v>
      </c>
      <c r="D12462" s="57" t="s">
        <v>5767</v>
      </c>
      <c r="E12462" s="72" t="s">
        <v>5764</v>
      </c>
      <c r="F12462" s="56" t="s">
        <v>2157</v>
      </c>
    </row>
    <row r="12463" spans="1:6" x14ac:dyDescent="0.25">
      <c r="A12463" s="56" t="s">
        <v>3889</v>
      </c>
      <c r="B12463" s="56" t="s">
        <v>2157</v>
      </c>
      <c r="C12463" s="56" t="s">
        <v>5783</v>
      </c>
      <c r="D12463" s="57" t="s">
        <v>5767</v>
      </c>
      <c r="E12463" s="72" t="s">
        <v>5764</v>
      </c>
      <c r="F12463" s="56" t="s">
        <v>2157</v>
      </c>
    </row>
    <row r="12464" spans="1:6" x14ac:dyDescent="0.25">
      <c r="A12464" s="56" t="s">
        <v>4883</v>
      </c>
      <c r="B12464" s="56" t="s">
        <v>2157</v>
      </c>
      <c r="C12464" s="56" t="s">
        <v>5783</v>
      </c>
      <c r="D12464" s="57" t="s">
        <v>5767</v>
      </c>
      <c r="E12464" s="72" t="s">
        <v>5764</v>
      </c>
      <c r="F12464" s="56" t="s">
        <v>2157</v>
      </c>
    </row>
    <row r="12465" spans="1:6" x14ac:dyDescent="0.25">
      <c r="A12465" s="56" t="s">
        <v>916</v>
      </c>
      <c r="B12465" s="56" t="s">
        <v>2157</v>
      </c>
      <c r="C12465" s="56" t="s">
        <v>5783</v>
      </c>
      <c r="D12465" s="57" t="s">
        <v>5767</v>
      </c>
      <c r="E12465" s="72" t="s">
        <v>5764</v>
      </c>
      <c r="F12465" s="56" t="s">
        <v>2157</v>
      </c>
    </row>
    <row r="12466" spans="1:6" x14ac:dyDescent="0.25">
      <c r="A12466" s="56" t="s">
        <v>5129</v>
      </c>
      <c r="B12466" s="56" t="s">
        <v>2157</v>
      </c>
      <c r="C12466" s="56" t="s">
        <v>5783</v>
      </c>
      <c r="D12466" s="57" t="s">
        <v>5767</v>
      </c>
      <c r="E12466" s="72" t="s">
        <v>5764</v>
      </c>
      <c r="F12466" s="56" t="s">
        <v>2157</v>
      </c>
    </row>
    <row r="12467" spans="1:6" x14ac:dyDescent="0.25">
      <c r="A12467" s="56" t="s">
        <v>5039</v>
      </c>
      <c r="B12467" s="56" t="s">
        <v>2157</v>
      </c>
      <c r="C12467" s="56" t="s">
        <v>5783</v>
      </c>
      <c r="D12467" s="57" t="s">
        <v>5767</v>
      </c>
      <c r="E12467" s="72" t="s">
        <v>5764</v>
      </c>
      <c r="F12467" s="56" t="s">
        <v>2157</v>
      </c>
    </row>
    <row r="12468" spans="1:6" x14ac:dyDescent="0.25">
      <c r="A12468" s="56" t="s">
        <v>4623</v>
      </c>
      <c r="B12468" s="56" t="s">
        <v>2157</v>
      </c>
      <c r="C12468" s="56" t="s">
        <v>5783</v>
      </c>
      <c r="D12468" s="57" t="s">
        <v>5767</v>
      </c>
      <c r="E12468" s="72" t="s">
        <v>5764</v>
      </c>
      <c r="F12468" s="56" t="s">
        <v>2157</v>
      </c>
    </row>
    <row r="12469" spans="1:6" x14ac:dyDescent="0.25">
      <c r="A12469" s="56" t="s">
        <v>3678</v>
      </c>
      <c r="B12469" s="56" t="s">
        <v>2157</v>
      </c>
      <c r="C12469" s="56" t="s">
        <v>5783</v>
      </c>
      <c r="D12469" s="57" t="s">
        <v>5767</v>
      </c>
      <c r="E12469" s="72" t="s">
        <v>5764</v>
      </c>
      <c r="F12469" s="56" t="s">
        <v>2157</v>
      </c>
    </row>
    <row r="12470" spans="1:6" x14ac:dyDescent="0.25">
      <c r="A12470" s="56" t="s">
        <v>4804</v>
      </c>
      <c r="B12470" s="56" t="s">
        <v>2157</v>
      </c>
      <c r="C12470" s="56" t="s">
        <v>5783</v>
      </c>
      <c r="D12470" s="57" t="s">
        <v>5767</v>
      </c>
      <c r="E12470" s="72" t="s">
        <v>5764</v>
      </c>
      <c r="F12470" s="56" t="s">
        <v>2157</v>
      </c>
    </row>
    <row r="12471" spans="1:6" x14ac:dyDescent="0.25">
      <c r="A12471" s="56" t="s">
        <v>4139</v>
      </c>
      <c r="B12471" s="56" t="s">
        <v>2157</v>
      </c>
      <c r="C12471" s="56" t="s">
        <v>5783</v>
      </c>
      <c r="D12471" s="57" t="s">
        <v>5767</v>
      </c>
      <c r="E12471" s="72" t="s">
        <v>5764</v>
      </c>
      <c r="F12471" s="56" t="s">
        <v>2157</v>
      </c>
    </row>
    <row r="12472" spans="1:6" x14ac:dyDescent="0.25">
      <c r="A12472" s="56" t="s">
        <v>2944</v>
      </c>
      <c r="B12472" s="56" t="s">
        <v>2157</v>
      </c>
      <c r="C12472" s="56" t="s">
        <v>5783</v>
      </c>
      <c r="D12472" s="57" t="s">
        <v>5767</v>
      </c>
      <c r="E12472" s="72" t="s">
        <v>5764</v>
      </c>
      <c r="F12472" s="56" t="s">
        <v>2157</v>
      </c>
    </row>
    <row r="12473" spans="1:6" x14ac:dyDescent="0.25">
      <c r="A12473" s="56" t="s">
        <v>4339</v>
      </c>
      <c r="B12473" s="56" t="s">
        <v>2157</v>
      </c>
      <c r="C12473" s="56" t="s">
        <v>5783</v>
      </c>
      <c r="D12473" s="57" t="s">
        <v>5767</v>
      </c>
      <c r="E12473" s="72" t="s">
        <v>5764</v>
      </c>
      <c r="F12473" s="56" t="s">
        <v>2157</v>
      </c>
    </row>
    <row r="12474" spans="1:6" x14ac:dyDescent="0.25">
      <c r="A12474" s="56" t="s">
        <v>3747</v>
      </c>
      <c r="B12474" s="56" t="s">
        <v>2157</v>
      </c>
      <c r="C12474" s="56" t="s">
        <v>5783</v>
      </c>
      <c r="D12474" s="57" t="s">
        <v>5767</v>
      </c>
      <c r="E12474" s="72" t="s">
        <v>5764</v>
      </c>
      <c r="F12474" s="56" t="s">
        <v>2157</v>
      </c>
    </row>
    <row r="12475" spans="1:6" x14ac:dyDescent="0.25">
      <c r="A12475" s="56" t="s">
        <v>4340</v>
      </c>
      <c r="B12475" s="56" t="s">
        <v>2157</v>
      </c>
      <c r="C12475" s="56" t="s">
        <v>5783</v>
      </c>
      <c r="D12475" s="57" t="s">
        <v>5767</v>
      </c>
      <c r="E12475" s="72" t="s">
        <v>5764</v>
      </c>
      <c r="F12475" s="56" t="s">
        <v>2157</v>
      </c>
    </row>
    <row r="12476" spans="1:6" x14ac:dyDescent="0.25">
      <c r="A12476" s="56" t="s">
        <v>4805</v>
      </c>
      <c r="B12476" s="56" t="s">
        <v>2157</v>
      </c>
      <c r="C12476" s="56" t="s">
        <v>5783</v>
      </c>
      <c r="D12476" s="57" t="s">
        <v>5767</v>
      </c>
      <c r="E12476" s="72" t="s">
        <v>5764</v>
      </c>
      <c r="F12476" s="56" t="s">
        <v>2157</v>
      </c>
    </row>
    <row r="12477" spans="1:6" x14ac:dyDescent="0.25">
      <c r="A12477" s="56" t="s">
        <v>4113</v>
      </c>
      <c r="B12477" s="56" t="s">
        <v>2157</v>
      </c>
      <c r="C12477" s="56" t="s">
        <v>5783</v>
      </c>
      <c r="D12477" s="57" t="s">
        <v>5767</v>
      </c>
      <c r="E12477" s="72" t="s">
        <v>5764</v>
      </c>
      <c r="F12477" s="56" t="s">
        <v>2157</v>
      </c>
    </row>
    <row r="12478" spans="1:6" x14ac:dyDescent="0.25">
      <c r="A12478" s="56" t="s">
        <v>4887</v>
      </c>
      <c r="B12478" s="56" t="s">
        <v>2157</v>
      </c>
      <c r="C12478" s="56" t="s">
        <v>5783</v>
      </c>
      <c r="D12478" s="57" t="s">
        <v>5767</v>
      </c>
      <c r="E12478" s="72" t="s">
        <v>5764</v>
      </c>
      <c r="F12478" s="56" t="s">
        <v>2157</v>
      </c>
    </row>
    <row r="12479" spans="1:6" x14ac:dyDescent="0.25">
      <c r="A12479" s="56" t="s">
        <v>5025</v>
      </c>
      <c r="B12479" s="56" t="s">
        <v>2157</v>
      </c>
      <c r="C12479" s="56" t="s">
        <v>5783</v>
      </c>
      <c r="D12479" s="57" t="s">
        <v>5767</v>
      </c>
      <c r="E12479" s="72" t="s">
        <v>5764</v>
      </c>
      <c r="F12479" s="56" t="s">
        <v>2157</v>
      </c>
    </row>
    <row r="12480" spans="1:6" x14ac:dyDescent="0.25">
      <c r="A12480" s="56" t="s">
        <v>4140</v>
      </c>
      <c r="B12480" s="56" t="s">
        <v>2157</v>
      </c>
      <c r="C12480" s="56" t="s">
        <v>5783</v>
      </c>
      <c r="D12480" s="57" t="s">
        <v>5767</v>
      </c>
      <c r="E12480" s="72" t="s">
        <v>5764</v>
      </c>
      <c r="F12480" s="56" t="s">
        <v>2157</v>
      </c>
    </row>
    <row r="12481" spans="1:6" x14ac:dyDescent="0.25">
      <c r="A12481" s="56" t="s">
        <v>3080</v>
      </c>
      <c r="B12481" s="56" t="s">
        <v>2157</v>
      </c>
      <c r="C12481" s="56" t="s">
        <v>5783</v>
      </c>
      <c r="D12481" s="57" t="s">
        <v>5767</v>
      </c>
      <c r="E12481" s="72" t="s">
        <v>5764</v>
      </c>
      <c r="F12481" s="56" t="s">
        <v>2157</v>
      </c>
    </row>
    <row r="12482" spans="1:6" x14ac:dyDescent="0.25">
      <c r="A12482" s="56" t="s">
        <v>4774</v>
      </c>
      <c r="B12482" s="56" t="s">
        <v>2157</v>
      </c>
      <c r="C12482" s="56" t="s">
        <v>5783</v>
      </c>
      <c r="D12482" s="57" t="s">
        <v>5767</v>
      </c>
      <c r="E12482" s="72" t="s">
        <v>5764</v>
      </c>
      <c r="F12482" s="56" t="s">
        <v>2157</v>
      </c>
    </row>
    <row r="12483" spans="1:6" x14ac:dyDescent="0.25">
      <c r="A12483" s="56" t="s">
        <v>1395</v>
      </c>
      <c r="B12483" s="56" t="s">
        <v>2157</v>
      </c>
      <c r="C12483" s="56" t="s">
        <v>5783</v>
      </c>
      <c r="D12483" s="57" t="s">
        <v>5767</v>
      </c>
      <c r="E12483" s="72" t="s">
        <v>5764</v>
      </c>
      <c r="F12483" s="56" t="s">
        <v>2157</v>
      </c>
    </row>
    <row r="12484" spans="1:6" x14ac:dyDescent="0.25">
      <c r="A12484" s="56" t="s">
        <v>3083</v>
      </c>
      <c r="B12484" s="56" t="s">
        <v>2157</v>
      </c>
      <c r="C12484" s="56" t="s">
        <v>5783</v>
      </c>
      <c r="D12484" s="57" t="s">
        <v>5767</v>
      </c>
      <c r="E12484" s="72" t="s">
        <v>5764</v>
      </c>
      <c r="F12484" s="56" t="s">
        <v>2157</v>
      </c>
    </row>
    <row r="12485" spans="1:6" x14ac:dyDescent="0.25">
      <c r="A12485" s="56" t="s">
        <v>4341</v>
      </c>
      <c r="B12485" s="56" t="s">
        <v>2157</v>
      </c>
      <c r="C12485" s="56" t="s">
        <v>5783</v>
      </c>
      <c r="D12485" s="57" t="s">
        <v>5767</v>
      </c>
      <c r="E12485" s="72" t="s">
        <v>5764</v>
      </c>
      <c r="F12485" s="56" t="s">
        <v>2157</v>
      </c>
    </row>
    <row r="12486" spans="1:6" x14ac:dyDescent="0.25">
      <c r="A12486" s="56" t="s">
        <v>3274</v>
      </c>
      <c r="B12486" s="56" t="s">
        <v>2157</v>
      </c>
      <c r="C12486" s="56" t="s">
        <v>5783</v>
      </c>
      <c r="D12486" s="57" t="s">
        <v>5767</v>
      </c>
      <c r="E12486" s="72" t="s">
        <v>5764</v>
      </c>
      <c r="F12486" s="56" t="s">
        <v>2157</v>
      </c>
    </row>
    <row r="12487" spans="1:6" x14ac:dyDescent="0.25">
      <c r="A12487" s="56" t="s">
        <v>4889</v>
      </c>
      <c r="B12487" s="56" t="s">
        <v>2157</v>
      </c>
      <c r="C12487" s="56" t="s">
        <v>5783</v>
      </c>
      <c r="D12487" s="57" t="s">
        <v>5767</v>
      </c>
      <c r="E12487" s="72" t="s">
        <v>5764</v>
      </c>
      <c r="F12487" s="56" t="s">
        <v>2157</v>
      </c>
    </row>
    <row r="12488" spans="1:6" x14ac:dyDescent="0.25">
      <c r="A12488" s="56" t="s">
        <v>5131</v>
      </c>
      <c r="B12488" s="56" t="s">
        <v>2157</v>
      </c>
      <c r="C12488" s="56" t="s">
        <v>5783</v>
      </c>
      <c r="D12488" s="57" t="s">
        <v>5767</v>
      </c>
      <c r="E12488" s="72" t="s">
        <v>5764</v>
      </c>
      <c r="F12488" s="56" t="s">
        <v>2157</v>
      </c>
    </row>
    <row r="12489" spans="1:6" x14ac:dyDescent="0.25">
      <c r="A12489" s="56" t="s">
        <v>4141</v>
      </c>
      <c r="B12489" s="56" t="s">
        <v>2157</v>
      </c>
      <c r="C12489" s="56" t="s">
        <v>5783</v>
      </c>
      <c r="D12489" s="57" t="s">
        <v>5767</v>
      </c>
      <c r="E12489" s="72" t="s">
        <v>5764</v>
      </c>
      <c r="F12489" s="56" t="s">
        <v>2157</v>
      </c>
    </row>
    <row r="12490" spans="1:6" x14ac:dyDescent="0.25">
      <c r="A12490" s="56" t="s">
        <v>4184</v>
      </c>
      <c r="B12490" s="56" t="s">
        <v>2157</v>
      </c>
      <c r="C12490" s="56" t="s">
        <v>5783</v>
      </c>
      <c r="D12490" s="57" t="s">
        <v>5767</v>
      </c>
      <c r="E12490" s="72" t="s">
        <v>5764</v>
      </c>
      <c r="F12490" s="56" t="s">
        <v>2157</v>
      </c>
    </row>
    <row r="12491" spans="1:6" x14ac:dyDescent="0.25">
      <c r="A12491" s="56" t="s">
        <v>4342</v>
      </c>
      <c r="B12491" s="56" t="s">
        <v>2157</v>
      </c>
      <c r="C12491" s="56" t="s">
        <v>5783</v>
      </c>
      <c r="D12491" s="57" t="s">
        <v>5767</v>
      </c>
      <c r="E12491" s="72" t="s">
        <v>5764</v>
      </c>
      <c r="F12491" s="56" t="s">
        <v>2157</v>
      </c>
    </row>
    <row r="12492" spans="1:6" x14ac:dyDescent="0.25">
      <c r="A12492" s="56" t="s">
        <v>5090</v>
      </c>
      <c r="B12492" s="56" t="s">
        <v>2157</v>
      </c>
      <c r="C12492" s="56" t="s">
        <v>5783</v>
      </c>
      <c r="D12492" s="57" t="s">
        <v>5767</v>
      </c>
      <c r="E12492" s="72" t="s">
        <v>5764</v>
      </c>
      <c r="F12492" s="56" t="s">
        <v>2157</v>
      </c>
    </row>
    <row r="12493" spans="1:6" x14ac:dyDescent="0.25">
      <c r="A12493" s="56" t="s">
        <v>4677</v>
      </c>
      <c r="B12493" s="56" t="s">
        <v>2157</v>
      </c>
      <c r="C12493" s="56" t="s">
        <v>5783</v>
      </c>
      <c r="D12493" s="57" t="s">
        <v>5767</v>
      </c>
      <c r="E12493" s="72" t="s">
        <v>5764</v>
      </c>
      <c r="F12493" s="56" t="s">
        <v>2157</v>
      </c>
    </row>
    <row r="12494" spans="1:6" x14ac:dyDescent="0.25">
      <c r="A12494" s="56" t="s">
        <v>4167</v>
      </c>
      <c r="B12494" s="56" t="s">
        <v>2157</v>
      </c>
      <c r="C12494" s="56" t="s">
        <v>5783</v>
      </c>
      <c r="D12494" s="57" t="s">
        <v>5767</v>
      </c>
      <c r="E12494" s="72" t="s">
        <v>5764</v>
      </c>
      <c r="F12494" s="56" t="s">
        <v>2157</v>
      </c>
    </row>
    <row r="12495" spans="1:6" x14ac:dyDescent="0.25">
      <c r="A12495" s="56" t="s">
        <v>2832</v>
      </c>
      <c r="B12495" s="56" t="s">
        <v>2157</v>
      </c>
      <c r="C12495" s="56" t="s">
        <v>5783</v>
      </c>
      <c r="D12495" s="57" t="s">
        <v>5767</v>
      </c>
      <c r="E12495" s="72" t="s">
        <v>5764</v>
      </c>
      <c r="F12495" s="56" t="s">
        <v>2157</v>
      </c>
    </row>
    <row r="12496" spans="1:6" x14ac:dyDescent="0.25">
      <c r="A12496" s="56" t="s">
        <v>5027</v>
      </c>
      <c r="B12496" s="56" t="s">
        <v>2157</v>
      </c>
      <c r="C12496" s="56" t="s">
        <v>5783</v>
      </c>
      <c r="D12496" s="57" t="s">
        <v>5767</v>
      </c>
      <c r="E12496" s="72" t="s">
        <v>5764</v>
      </c>
      <c r="F12496" s="56" t="s">
        <v>2157</v>
      </c>
    </row>
    <row r="12497" spans="1:6" x14ac:dyDescent="0.25">
      <c r="A12497" s="56" t="s">
        <v>3899</v>
      </c>
      <c r="B12497" s="56" t="s">
        <v>2157</v>
      </c>
      <c r="C12497" s="56" t="s">
        <v>5783</v>
      </c>
      <c r="D12497" s="57" t="s">
        <v>5767</v>
      </c>
      <c r="E12497" s="72" t="s">
        <v>5764</v>
      </c>
      <c r="F12497" s="56" t="s">
        <v>2157</v>
      </c>
    </row>
    <row r="12498" spans="1:6" x14ac:dyDescent="0.25">
      <c r="A12498" s="56" t="s">
        <v>4678</v>
      </c>
      <c r="B12498" s="56" t="s">
        <v>2157</v>
      </c>
      <c r="C12498" s="56" t="s">
        <v>5783</v>
      </c>
      <c r="D12498" s="57" t="s">
        <v>5767</v>
      </c>
      <c r="E12498" s="72" t="s">
        <v>5764</v>
      </c>
      <c r="F12498" s="56" t="s">
        <v>2157</v>
      </c>
    </row>
    <row r="12499" spans="1:6" x14ac:dyDescent="0.25">
      <c r="A12499" s="56" t="s">
        <v>4894</v>
      </c>
      <c r="B12499" s="56" t="s">
        <v>2157</v>
      </c>
      <c r="C12499" s="56" t="s">
        <v>5783</v>
      </c>
      <c r="D12499" s="57" t="s">
        <v>5767</v>
      </c>
      <c r="E12499" s="72" t="s">
        <v>5764</v>
      </c>
      <c r="F12499" s="56" t="s">
        <v>2157</v>
      </c>
    </row>
    <row r="12500" spans="1:6" x14ac:dyDescent="0.25">
      <c r="A12500" s="56" t="s">
        <v>3534</v>
      </c>
      <c r="B12500" s="56" t="s">
        <v>2157</v>
      </c>
      <c r="C12500" s="56" t="s">
        <v>5783</v>
      </c>
      <c r="D12500" s="57" t="s">
        <v>5767</v>
      </c>
      <c r="E12500" s="72" t="s">
        <v>5764</v>
      </c>
      <c r="F12500" s="56" t="s">
        <v>2157</v>
      </c>
    </row>
    <row r="12501" spans="1:6" x14ac:dyDescent="0.25">
      <c r="A12501" s="56" t="s">
        <v>4812</v>
      </c>
      <c r="B12501" s="56" t="s">
        <v>2157</v>
      </c>
      <c r="C12501" s="56" t="s">
        <v>5783</v>
      </c>
      <c r="D12501" s="57" t="s">
        <v>5767</v>
      </c>
      <c r="E12501" s="72" t="s">
        <v>5764</v>
      </c>
      <c r="F12501" s="56" t="s">
        <v>2157</v>
      </c>
    </row>
    <row r="12502" spans="1:6" x14ac:dyDescent="0.25">
      <c r="A12502" s="56" t="s">
        <v>3683</v>
      </c>
      <c r="B12502" s="56" t="s">
        <v>2157</v>
      </c>
      <c r="C12502" s="56" t="s">
        <v>5783</v>
      </c>
      <c r="D12502" s="57" t="s">
        <v>5767</v>
      </c>
      <c r="E12502" s="72" t="s">
        <v>5764</v>
      </c>
      <c r="F12502" s="56" t="s">
        <v>2157</v>
      </c>
    </row>
    <row r="12503" spans="1:6" x14ac:dyDescent="0.25">
      <c r="A12503" s="56" t="s">
        <v>3087</v>
      </c>
      <c r="B12503" s="56" t="s">
        <v>2157</v>
      </c>
      <c r="C12503" s="56" t="s">
        <v>5783</v>
      </c>
      <c r="D12503" s="57" t="s">
        <v>5767</v>
      </c>
      <c r="E12503" s="72" t="s">
        <v>5764</v>
      </c>
      <c r="F12503" s="56" t="s">
        <v>2157</v>
      </c>
    </row>
    <row r="12504" spans="1:6" x14ac:dyDescent="0.25">
      <c r="A12504" s="56" t="s">
        <v>784</v>
      </c>
      <c r="B12504" s="56" t="s">
        <v>2157</v>
      </c>
      <c r="C12504" s="56" t="s">
        <v>5783</v>
      </c>
      <c r="D12504" s="57" t="s">
        <v>5767</v>
      </c>
      <c r="E12504" s="72" t="s">
        <v>5764</v>
      </c>
      <c r="F12504" s="56" t="s">
        <v>2157</v>
      </c>
    </row>
    <row r="12505" spans="1:6" x14ac:dyDescent="0.25">
      <c r="A12505" s="56" t="s">
        <v>4142</v>
      </c>
      <c r="B12505" s="56" t="s">
        <v>2157</v>
      </c>
      <c r="C12505" s="56" t="s">
        <v>5783</v>
      </c>
      <c r="D12505" s="57" t="s">
        <v>5767</v>
      </c>
      <c r="E12505" s="72" t="s">
        <v>5764</v>
      </c>
      <c r="F12505" s="56" t="s">
        <v>2157</v>
      </c>
    </row>
    <row r="12506" spans="1:6" x14ac:dyDescent="0.25">
      <c r="A12506" s="56" t="s">
        <v>4464</v>
      </c>
      <c r="B12506" s="56" t="s">
        <v>2157</v>
      </c>
      <c r="C12506" s="56" t="s">
        <v>5783</v>
      </c>
      <c r="D12506" s="57" t="s">
        <v>5767</v>
      </c>
      <c r="E12506" s="72" t="s">
        <v>5764</v>
      </c>
      <c r="F12506" s="56" t="s">
        <v>2157</v>
      </c>
    </row>
    <row r="12507" spans="1:6" x14ac:dyDescent="0.25">
      <c r="A12507" s="56" t="s">
        <v>3684</v>
      </c>
      <c r="B12507" s="56" t="s">
        <v>2157</v>
      </c>
      <c r="C12507" s="56" t="s">
        <v>5783</v>
      </c>
      <c r="D12507" s="57" t="s">
        <v>5767</v>
      </c>
      <c r="E12507" s="72" t="s">
        <v>5764</v>
      </c>
      <c r="F12507" s="56" t="s">
        <v>2157</v>
      </c>
    </row>
    <row r="12508" spans="1:6" x14ac:dyDescent="0.25">
      <c r="A12508" s="56" t="s">
        <v>5091</v>
      </c>
      <c r="B12508" s="56" t="s">
        <v>2157</v>
      </c>
      <c r="C12508" s="56" t="s">
        <v>5783</v>
      </c>
      <c r="D12508" s="57" t="s">
        <v>5767</v>
      </c>
      <c r="E12508" s="72" t="s">
        <v>5764</v>
      </c>
      <c r="F12508" s="56" t="s">
        <v>2157</v>
      </c>
    </row>
    <row r="12509" spans="1:6" x14ac:dyDescent="0.25">
      <c r="A12509" s="56" t="s">
        <v>3538</v>
      </c>
      <c r="B12509" s="56" t="s">
        <v>2157</v>
      </c>
      <c r="C12509" s="56" t="s">
        <v>5783</v>
      </c>
      <c r="D12509" s="57" t="s">
        <v>5767</v>
      </c>
      <c r="E12509" s="72" t="s">
        <v>5764</v>
      </c>
      <c r="F12509" s="56" t="s">
        <v>2157</v>
      </c>
    </row>
    <row r="12510" spans="1:6" x14ac:dyDescent="0.25">
      <c r="A12510" s="56" t="s">
        <v>5136</v>
      </c>
      <c r="B12510" s="56" t="s">
        <v>2157</v>
      </c>
      <c r="C12510" s="56" t="s">
        <v>5783</v>
      </c>
      <c r="D12510" s="57" t="s">
        <v>5767</v>
      </c>
      <c r="E12510" s="72" t="s">
        <v>5764</v>
      </c>
      <c r="F12510" s="56" t="s">
        <v>2157</v>
      </c>
    </row>
    <row r="12511" spans="1:6" x14ac:dyDescent="0.25">
      <c r="A12511" s="56" t="s">
        <v>4344</v>
      </c>
      <c r="B12511" s="56" t="s">
        <v>2157</v>
      </c>
      <c r="C12511" s="56" t="s">
        <v>5783</v>
      </c>
      <c r="D12511" s="57" t="s">
        <v>5767</v>
      </c>
      <c r="E12511" s="72" t="s">
        <v>5764</v>
      </c>
      <c r="F12511" s="56" t="s">
        <v>2157</v>
      </c>
    </row>
    <row r="12512" spans="1:6" x14ac:dyDescent="0.25">
      <c r="A12512" s="56" t="s">
        <v>3979</v>
      </c>
      <c r="B12512" s="56" t="s">
        <v>2157</v>
      </c>
      <c r="C12512" s="56" t="s">
        <v>5783</v>
      </c>
      <c r="D12512" s="57" t="s">
        <v>5767</v>
      </c>
      <c r="E12512" s="72" t="s">
        <v>5764</v>
      </c>
      <c r="F12512" s="56" t="s">
        <v>2157</v>
      </c>
    </row>
    <row r="12513" spans="1:6" x14ac:dyDescent="0.25">
      <c r="A12513" s="56" t="s">
        <v>3771</v>
      </c>
      <c r="B12513" s="56" t="s">
        <v>2157</v>
      </c>
      <c r="C12513" s="56" t="s">
        <v>5783</v>
      </c>
      <c r="D12513" s="57" t="s">
        <v>5767</v>
      </c>
      <c r="E12513" s="72" t="s">
        <v>5764</v>
      </c>
      <c r="F12513" s="56" t="s">
        <v>2157</v>
      </c>
    </row>
    <row r="12514" spans="1:6" x14ac:dyDescent="0.25">
      <c r="A12514" s="56" t="s">
        <v>3271</v>
      </c>
      <c r="B12514" s="56" t="s">
        <v>2165</v>
      </c>
      <c r="C12514" s="56" t="s">
        <v>5783</v>
      </c>
      <c r="D12514" s="57" t="s">
        <v>5768</v>
      </c>
      <c r="E12514" s="72" t="s">
        <v>5764</v>
      </c>
      <c r="F12514" s="56" t="s">
        <v>2165</v>
      </c>
    </row>
    <row r="12515" spans="1:6" x14ac:dyDescent="0.25">
      <c r="A12515" s="56" t="s">
        <v>4235</v>
      </c>
      <c r="B12515" s="56" t="s">
        <v>2165</v>
      </c>
      <c r="C12515" s="56" t="s">
        <v>5783</v>
      </c>
      <c r="D12515" s="57" t="s">
        <v>5768</v>
      </c>
      <c r="E12515" s="72" t="s">
        <v>5764</v>
      </c>
      <c r="F12515" s="56" t="s">
        <v>2165</v>
      </c>
    </row>
    <row r="12516" spans="1:6" x14ac:dyDescent="0.25">
      <c r="A12516" s="56" t="s">
        <v>2942</v>
      </c>
      <c r="B12516" s="56" t="s">
        <v>2165</v>
      </c>
      <c r="C12516" s="56" t="s">
        <v>5783</v>
      </c>
      <c r="D12516" s="57" t="s">
        <v>5768</v>
      </c>
      <c r="E12516" s="72" t="s">
        <v>5764</v>
      </c>
      <c r="F12516" s="56" t="s">
        <v>2165</v>
      </c>
    </row>
    <row r="12517" spans="1:6" x14ac:dyDescent="0.25">
      <c r="A12517" s="56" t="s">
        <v>4802</v>
      </c>
      <c r="B12517" s="56" t="s">
        <v>2165</v>
      </c>
      <c r="C12517" s="56" t="s">
        <v>5783</v>
      </c>
      <c r="D12517" s="57" t="s">
        <v>5768</v>
      </c>
      <c r="E12517" s="72" t="s">
        <v>5764</v>
      </c>
      <c r="F12517" s="56" t="s">
        <v>2165</v>
      </c>
    </row>
    <row r="12518" spans="1:6" x14ac:dyDescent="0.25">
      <c r="A12518" s="56" t="s">
        <v>4336</v>
      </c>
      <c r="B12518" s="56" t="s">
        <v>2165</v>
      </c>
      <c r="C12518" s="56" t="s">
        <v>5783</v>
      </c>
      <c r="D12518" s="57" t="s">
        <v>5768</v>
      </c>
      <c r="E12518" s="72" t="s">
        <v>5764</v>
      </c>
      <c r="F12518" s="56" t="s">
        <v>2165</v>
      </c>
    </row>
    <row r="12519" spans="1:6" x14ac:dyDescent="0.25">
      <c r="A12519" s="56" t="s">
        <v>3965</v>
      </c>
      <c r="B12519" s="56" t="s">
        <v>2165</v>
      </c>
      <c r="C12519" s="56" t="s">
        <v>5783</v>
      </c>
      <c r="D12519" s="57" t="s">
        <v>5768</v>
      </c>
      <c r="E12519" s="72" t="s">
        <v>5764</v>
      </c>
      <c r="F12519" s="56" t="s">
        <v>2165</v>
      </c>
    </row>
    <row r="12520" spans="1:6" x14ac:dyDescent="0.25">
      <c r="A12520" s="56" t="s">
        <v>2975</v>
      </c>
      <c r="B12520" s="56" t="s">
        <v>2165</v>
      </c>
      <c r="C12520" s="56" t="s">
        <v>5783</v>
      </c>
      <c r="D12520" s="57" t="s">
        <v>5768</v>
      </c>
      <c r="E12520" s="72" t="s">
        <v>5764</v>
      </c>
      <c r="F12520" s="56" t="s">
        <v>2165</v>
      </c>
    </row>
    <row r="12521" spans="1:6" x14ac:dyDescent="0.25">
      <c r="A12521" s="56" t="s">
        <v>3541</v>
      </c>
      <c r="B12521" s="56" t="s">
        <v>2165</v>
      </c>
      <c r="C12521" s="56" t="s">
        <v>5783</v>
      </c>
      <c r="D12521" s="57" t="s">
        <v>5768</v>
      </c>
      <c r="E12521" s="72" t="s">
        <v>5764</v>
      </c>
      <c r="F12521" s="56" t="s">
        <v>2165</v>
      </c>
    </row>
    <row r="12522" spans="1:6" x14ac:dyDescent="0.25">
      <c r="A12522" s="56" t="s">
        <v>3106</v>
      </c>
      <c r="B12522" s="56" t="s">
        <v>2165</v>
      </c>
      <c r="C12522" s="56" t="s">
        <v>5783</v>
      </c>
      <c r="D12522" s="57" t="s">
        <v>5768</v>
      </c>
      <c r="E12522" s="72" t="s">
        <v>5764</v>
      </c>
      <c r="F12522" s="56" t="s">
        <v>2165</v>
      </c>
    </row>
    <row r="12523" spans="1:6" x14ac:dyDescent="0.25">
      <c r="A12523" s="56" t="s">
        <v>4837</v>
      </c>
      <c r="B12523" s="56" t="s">
        <v>2165</v>
      </c>
      <c r="C12523" s="56" t="s">
        <v>5783</v>
      </c>
      <c r="D12523" s="57" t="s">
        <v>5768</v>
      </c>
      <c r="E12523" s="72" t="s">
        <v>5764</v>
      </c>
      <c r="F12523" s="56" t="s">
        <v>2165</v>
      </c>
    </row>
    <row r="12524" spans="1:6" x14ac:dyDescent="0.25">
      <c r="A12524" s="56" t="s">
        <v>3701</v>
      </c>
      <c r="B12524" s="56" t="s">
        <v>2165</v>
      </c>
      <c r="C12524" s="56" t="s">
        <v>5783</v>
      </c>
      <c r="D12524" s="57" t="s">
        <v>5768</v>
      </c>
      <c r="E12524" s="72" t="s">
        <v>5764</v>
      </c>
      <c r="F12524" s="56" t="s">
        <v>2165</v>
      </c>
    </row>
    <row r="12525" spans="1:6" x14ac:dyDescent="0.25">
      <c r="A12525" s="56" t="s">
        <v>4903</v>
      </c>
      <c r="B12525" s="56" t="s">
        <v>2165</v>
      </c>
      <c r="C12525" s="56" t="s">
        <v>5783</v>
      </c>
      <c r="D12525" s="57" t="s">
        <v>5768</v>
      </c>
      <c r="E12525" s="72" t="s">
        <v>5764</v>
      </c>
      <c r="F12525" s="56" t="s">
        <v>2165</v>
      </c>
    </row>
    <row r="12526" spans="1:6" x14ac:dyDescent="0.25">
      <c r="A12526" s="56" t="s">
        <v>3715</v>
      </c>
      <c r="B12526" s="56" t="s">
        <v>2165</v>
      </c>
      <c r="C12526" s="56" t="s">
        <v>5783</v>
      </c>
      <c r="D12526" s="57" t="s">
        <v>5768</v>
      </c>
      <c r="E12526" s="72" t="s">
        <v>5764</v>
      </c>
      <c r="F12526" s="56" t="s">
        <v>2165</v>
      </c>
    </row>
    <row r="12527" spans="1:6" x14ac:dyDescent="0.25">
      <c r="A12527" s="56" t="s">
        <v>5102</v>
      </c>
      <c r="B12527" s="56" t="s">
        <v>2165</v>
      </c>
      <c r="C12527" s="56" t="s">
        <v>5783</v>
      </c>
      <c r="D12527" s="57" t="s">
        <v>5768</v>
      </c>
      <c r="E12527" s="72" t="s">
        <v>5764</v>
      </c>
      <c r="F12527" s="56" t="s">
        <v>2165</v>
      </c>
    </row>
    <row r="12528" spans="1:6" x14ac:dyDescent="0.25">
      <c r="A12528" s="56" t="s">
        <v>3107</v>
      </c>
      <c r="B12528" s="56" t="s">
        <v>2165</v>
      </c>
      <c r="C12528" s="56" t="s">
        <v>5783</v>
      </c>
      <c r="D12528" s="57" t="s">
        <v>5768</v>
      </c>
      <c r="E12528" s="72" t="s">
        <v>5764</v>
      </c>
      <c r="F12528" s="56" t="s">
        <v>2165</v>
      </c>
    </row>
    <row r="12529" spans="1:6" x14ac:dyDescent="0.25">
      <c r="A12529" s="56" t="s">
        <v>5064</v>
      </c>
      <c r="B12529" s="56" t="s">
        <v>2165</v>
      </c>
      <c r="C12529" s="56" t="s">
        <v>5783</v>
      </c>
      <c r="D12529" s="57" t="s">
        <v>5768</v>
      </c>
      <c r="E12529" s="72" t="s">
        <v>5764</v>
      </c>
      <c r="F12529" s="56" t="s">
        <v>2165</v>
      </c>
    </row>
    <row r="12530" spans="1:6" x14ac:dyDescent="0.25">
      <c r="A12530" s="56" t="s">
        <v>1385</v>
      </c>
      <c r="B12530" s="56" t="s">
        <v>2165</v>
      </c>
      <c r="C12530" s="56" t="s">
        <v>5783</v>
      </c>
      <c r="D12530" s="57" t="s">
        <v>5768</v>
      </c>
      <c r="E12530" s="72" t="s">
        <v>5764</v>
      </c>
      <c r="F12530" s="56" t="s">
        <v>2165</v>
      </c>
    </row>
    <row r="12531" spans="1:6" x14ac:dyDescent="0.25">
      <c r="A12531" s="56" t="s">
        <v>2977</v>
      </c>
      <c r="B12531" s="56" t="s">
        <v>2165</v>
      </c>
      <c r="C12531" s="56" t="s">
        <v>5783</v>
      </c>
      <c r="D12531" s="57" t="s">
        <v>5768</v>
      </c>
      <c r="E12531" s="72" t="s">
        <v>5764</v>
      </c>
      <c r="F12531" s="56" t="s">
        <v>2165</v>
      </c>
    </row>
    <row r="12532" spans="1:6" x14ac:dyDescent="0.25">
      <c r="A12532" s="56" t="s">
        <v>4793</v>
      </c>
      <c r="B12532" s="56" t="s">
        <v>2165</v>
      </c>
      <c r="C12532" s="56" t="s">
        <v>5783</v>
      </c>
      <c r="D12532" s="57" t="s">
        <v>5768</v>
      </c>
      <c r="E12532" s="72" t="s">
        <v>5764</v>
      </c>
      <c r="F12532" s="56" t="s">
        <v>2165</v>
      </c>
    </row>
    <row r="12533" spans="1:6" x14ac:dyDescent="0.25">
      <c r="A12533" s="56" t="s">
        <v>4178</v>
      </c>
      <c r="B12533" s="56" t="s">
        <v>2165</v>
      </c>
      <c r="C12533" s="56" t="s">
        <v>5783</v>
      </c>
      <c r="D12533" s="57" t="s">
        <v>5768</v>
      </c>
      <c r="E12533" s="72" t="s">
        <v>5764</v>
      </c>
      <c r="F12533" s="56" t="s">
        <v>2165</v>
      </c>
    </row>
    <row r="12534" spans="1:6" x14ac:dyDescent="0.25">
      <c r="A12534" s="56" t="s">
        <v>3760</v>
      </c>
      <c r="B12534" s="56" t="s">
        <v>2165</v>
      </c>
      <c r="C12534" s="56" t="s">
        <v>5783</v>
      </c>
      <c r="D12534" s="57" t="s">
        <v>5768</v>
      </c>
      <c r="E12534" s="72" t="s">
        <v>5764</v>
      </c>
      <c r="F12534" s="56" t="s">
        <v>2165</v>
      </c>
    </row>
    <row r="12535" spans="1:6" x14ac:dyDescent="0.25">
      <c r="A12535" s="56" t="s">
        <v>4741</v>
      </c>
      <c r="B12535" s="56" t="s">
        <v>2165</v>
      </c>
      <c r="C12535" s="56" t="s">
        <v>5783</v>
      </c>
      <c r="D12535" s="57" t="s">
        <v>5768</v>
      </c>
      <c r="E12535" s="72" t="s">
        <v>5764</v>
      </c>
      <c r="F12535" s="56" t="s">
        <v>2165</v>
      </c>
    </row>
    <row r="12536" spans="1:6" x14ac:dyDescent="0.25">
      <c r="A12536" s="56" t="s">
        <v>1132</v>
      </c>
      <c r="B12536" s="56" t="s">
        <v>2165</v>
      </c>
      <c r="C12536" s="56" t="s">
        <v>5783</v>
      </c>
      <c r="D12536" s="57" t="s">
        <v>5768</v>
      </c>
      <c r="E12536" s="72" t="s">
        <v>5764</v>
      </c>
      <c r="F12536" s="56" t="s">
        <v>2165</v>
      </c>
    </row>
    <row r="12537" spans="1:6" x14ac:dyDescent="0.25">
      <c r="A12537" s="56" t="s">
        <v>4129</v>
      </c>
      <c r="B12537" s="56" t="s">
        <v>2165</v>
      </c>
      <c r="C12537" s="56" t="s">
        <v>5783</v>
      </c>
      <c r="D12537" s="57" t="s">
        <v>5768</v>
      </c>
      <c r="E12537" s="72" t="s">
        <v>5764</v>
      </c>
      <c r="F12537" s="56" t="s">
        <v>2165</v>
      </c>
    </row>
    <row r="12538" spans="1:6" x14ac:dyDescent="0.25">
      <c r="A12538" s="56" t="s">
        <v>1136</v>
      </c>
      <c r="B12538" s="56" t="s">
        <v>2165</v>
      </c>
      <c r="C12538" s="56" t="s">
        <v>5783</v>
      </c>
      <c r="D12538" s="57" t="s">
        <v>5768</v>
      </c>
      <c r="E12538" s="72" t="s">
        <v>5764</v>
      </c>
      <c r="F12538" s="56" t="s">
        <v>2165</v>
      </c>
    </row>
    <row r="12539" spans="1:6" x14ac:dyDescent="0.25">
      <c r="A12539" s="56" t="s">
        <v>790</v>
      </c>
      <c r="B12539" s="56" t="s">
        <v>2165</v>
      </c>
      <c r="C12539" s="56" t="s">
        <v>5783</v>
      </c>
      <c r="D12539" s="57" t="s">
        <v>5768</v>
      </c>
      <c r="E12539" s="72" t="s">
        <v>5764</v>
      </c>
      <c r="F12539" s="56" t="s">
        <v>2165</v>
      </c>
    </row>
    <row r="12540" spans="1:6" x14ac:dyDescent="0.25">
      <c r="A12540" s="56" t="s">
        <v>3561</v>
      </c>
      <c r="B12540" s="56" t="s">
        <v>2165</v>
      </c>
      <c r="C12540" s="56" t="s">
        <v>5783</v>
      </c>
      <c r="D12540" s="57" t="s">
        <v>5768</v>
      </c>
      <c r="E12540" s="72" t="s">
        <v>5764</v>
      </c>
      <c r="F12540" s="56" t="s">
        <v>2165</v>
      </c>
    </row>
    <row r="12541" spans="1:6" x14ac:dyDescent="0.25">
      <c r="A12541" s="56" t="s">
        <v>4130</v>
      </c>
      <c r="B12541" s="56" t="s">
        <v>2165</v>
      </c>
      <c r="C12541" s="56" t="s">
        <v>5783</v>
      </c>
      <c r="D12541" s="57" t="s">
        <v>5768</v>
      </c>
      <c r="E12541" s="72" t="s">
        <v>5764</v>
      </c>
      <c r="F12541" s="56" t="s">
        <v>2165</v>
      </c>
    </row>
    <row r="12542" spans="1:6" x14ac:dyDescent="0.25">
      <c r="A12542" s="56" t="s">
        <v>5108</v>
      </c>
      <c r="B12542" s="56" t="s">
        <v>2165</v>
      </c>
      <c r="C12542" s="56" t="s">
        <v>5783</v>
      </c>
      <c r="D12542" s="57" t="s">
        <v>5768</v>
      </c>
      <c r="E12542" s="72" t="s">
        <v>5764</v>
      </c>
      <c r="F12542" s="56" t="s">
        <v>2165</v>
      </c>
    </row>
    <row r="12543" spans="1:6" x14ac:dyDescent="0.25">
      <c r="A12543" s="56" t="s">
        <v>2888</v>
      </c>
      <c r="B12543" s="56" t="s">
        <v>2165</v>
      </c>
      <c r="C12543" s="56" t="s">
        <v>5783</v>
      </c>
      <c r="D12543" s="57" t="s">
        <v>5768</v>
      </c>
      <c r="E12543" s="72" t="s">
        <v>5764</v>
      </c>
      <c r="F12543" s="56" t="s">
        <v>2165</v>
      </c>
    </row>
    <row r="12544" spans="1:6" x14ac:dyDescent="0.25">
      <c r="A12544" s="56" t="s">
        <v>1207</v>
      </c>
      <c r="B12544" s="56" t="s">
        <v>2165</v>
      </c>
      <c r="C12544" s="56" t="s">
        <v>5783</v>
      </c>
      <c r="D12544" s="57" t="s">
        <v>5768</v>
      </c>
      <c r="E12544" s="72" t="s">
        <v>5764</v>
      </c>
      <c r="F12544" s="56" t="s">
        <v>2165</v>
      </c>
    </row>
    <row r="12545" spans="1:6" x14ac:dyDescent="0.25">
      <c r="A12545" s="56" t="s">
        <v>2984</v>
      </c>
      <c r="B12545" s="56" t="s">
        <v>2165</v>
      </c>
      <c r="C12545" s="56" t="s">
        <v>5783</v>
      </c>
      <c r="D12545" s="57" t="s">
        <v>5768</v>
      </c>
      <c r="E12545" s="72" t="s">
        <v>5764</v>
      </c>
      <c r="F12545" s="56" t="s">
        <v>2165</v>
      </c>
    </row>
    <row r="12546" spans="1:6" x14ac:dyDescent="0.25">
      <c r="A12546" s="56" t="s">
        <v>5034</v>
      </c>
      <c r="B12546" s="56" t="s">
        <v>2165</v>
      </c>
      <c r="C12546" s="56" t="s">
        <v>5783</v>
      </c>
      <c r="D12546" s="57" t="s">
        <v>5768</v>
      </c>
      <c r="E12546" s="72" t="s">
        <v>5764</v>
      </c>
      <c r="F12546" s="56" t="s">
        <v>2165</v>
      </c>
    </row>
    <row r="12547" spans="1:6" x14ac:dyDescent="0.25">
      <c r="A12547" s="56" t="s">
        <v>2889</v>
      </c>
      <c r="B12547" s="56" t="s">
        <v>2165</v>
      </c>
      <c r="C12547" s="56" t="s">
        <v>5783</v>
      </c>
      <c r="D12547" s="57" t="s">
        <v>5768</v>
      </c>
      <c r="E12547" s="72" t="s">
        <v>5764</v>
      </c>
      <c r="F12547" s="56" t="s">
        <v>2165</v>
      </c>
    </row>
    <row r="12548" spans="1:6" x14ac:dyDescent="0.25">
      <c r="A12548" s="56" t="s">
        <v>3111</v>
      </c>
      <c r="B12548" s="56" t="s">
        <v>2165</v>
      </c>
      <c r="C12548" s="56" t="s">
        <v>5783</v>
      </c>
      <c r="D12548" s="57" t="s">
        <v>5768</v>
      </c>
      <c r="E12548" s="72" t="s">
        <v>5764</v>
      </c>
      <c r="F12548" s="56" t="s">
        <v>2165</v>
      </c>
    </row>
    <row r="12549" spans="1:6" x14ac:dyDescent="0.25">
      <c r="A12549" s="56" t="s">
        <v>4626</v>
      </c>
      <c r="B12549" s="56" t="s">
        <v>2165</v>
      </c>
      <c r="C12549" s="56" t="s">
        <v>5783</v>
      </c>
      <c r="D12549" s="57" t="s">
        <v>5768</v>
      </c>
      <c r="E12549" s="72" t="s">
        <v>5764</v>
      </c>
      <c r="F12549" s="56" t="s">
        <v>2165</v>
      </c>
    </row>
    <row r="12550" spans="1:6" x14ac:dyDescent="0.25">
      <c r="A12550" s="56" t="s">
        <v>3596</v>
      </c>
      <c r="B12550" s="56" t="s">
        <v>2165</v>
      </c>
      <c r="C12550" s="56" t="s">
        <v>5783</v>
      </c>
      <c r="D12550" s="57" t="s">
        <v>5768</v>
      </c>
      <c r="E12550" s="72" t="s">
        <v>5764</v>
      </c>
      <c r="F12550" s="56" t="s">
        <v>2165</v>
      </c>
    </row>
    <row r="12551" spans="1:6" x14ac:dyDescent="0.25">
      <c r="A12551" s="56" t="s">
        <v>3492</v>
      </c>
      <c r="B12551" s="56" t="s">
        <v>2165</v>
      </c>
      <c r="C12551" s="56" t="s">
        <v>5783</v>
      </c>
      <c r="D12551" s="57" t="s">
        <v>5768</v>
      </c>
      <c r="E12551" s="72" t="s">
        <v>5764</v>
      </c>
      <c r="F12551" s="56" t="s">
        <v>2165</v>
      </c>
    </row>
    <row r="12552" spans="1:6" x14ac:dyDescent="0.25">
      <c r="A12552" s="56" t="s">
        <v>2986</v>
      </c>
      <c r="B12552" s="56" t="s">
        <v>2165</v>
      </c>
      <c r="C12552" s="56" t="s">
        <v>5783</v>
      </c>
      <c r="D12552" s="57" t="s">
        <v>5768</v>
      </c>
      <c r="E12552" s="72" t="s">
        <v>5764</v>
      </c>
      <c r="F12552" s="56" t="s">
        <v>2165</v>
      </c>
    </row>
    <row r="12553" spans="1:6" x14ac:dyDescent="0.25">
      <c r="A12553" s="56" t="s">
        <v>2987</v>
      </c>
      <c r="B12553" s="56" t="s">
        <v>2165</v>
      </c>
      <c r="C12553" s="56" t="s">
        <v>5783</v>
      </c>
      <c r="D12553" s="57" t="s">
        <v>5768</v>
      </c>
      <c r="E12553" s="72" t="s">
        <v>5764</v>
      </c>
      <c r="F12553" s="56" t="s">
        <v>2165</v>
      </c>
    </row>
    <row r="12554" spans="1:6" x14ac:dyDescent="0.25">
      <c r="A12554" s="56" t="s">
        <v>4649</v>
      </c>
      <c r="B12554" s="56" t="s">
        <v>2165</v>
      </c>
      <c r="C12554" s="56" t="s">
        <v>5783</v>
      </c>
      <c r="D12554" s="57" t="s">
        <v>5768</v>
      </c>
      <c r="E12554" s="72" t="s">
        <v>5764</v>
      </c>
      <c r="F12554" s="56" t="s">
        <v>2165</v>
      </c>
    </row>
    <row r="12555" spans="1:6" x14ac:dyDescent="0.25">
      <c r="A12555" s="56" t="s">
        <v>2967</v>
      </c>
      <c r="B12555" s="56" t="s">
        <v>2165</v>
      </c>
      <c r="C12555" s="56" t="s">
        <v>5783</v>
      </c>
      <c r="D12555" s="57" t="s">
        <v>5768</v>
      </c>
      <c r="E12555" s="72" t="s">
        <v>5764</v>
      </c>
      <c r="F12555" s="56" t="s">
        <v>2165</v>
      </c>
    </row>
    <row r="12556" spans="1:6" x14ac:dyDescent="0.25">
      <c r="A12556" s="56" t="s">
        <v>5154</v>
      </c>
      <c r="B12556" s="56" t="s">
        <v>2165</v>
      </c>
      <c r="C12556" s="56" t="s">
        <v>5783</v>
      </c>
      <c r="D12556" s="57" t="s">
        <v>5768</v>
      </c>
      <c r="E12556" s="72" t="s">
        <v>5764</v>
      </c>
      <c r="F12556" s="56" t="s">
        <v>2165</v>
      </c>
    </row>
    <row r="12557" spans="1:6" x14ac:dyDescent="0.25">
      <c r="A12557" s="56" t="s">
        <v>5066</v>
      </c>
      <c r="B12557" s="56" t="s">
        <v>2165</v>
      </c>
      <c r="C12557" s="56" t="s">
        <v>5783</v>
      </c>
      <c r="D12557" s="57" t="s">
        <v>5768</v>
      </c>
      <c r="E12557" s="72" t="s">
        <v>5764</v>
      </c>
      <c r="F12557" s="56" t="s">
        <v>2165</v>
      </c>
    </row>
    <row r="12558" spans="1:6" x14ac:dyDescent="0.25">
      <c r="A12558" s="56" t="s">
        <v>2890</v>
      </c>
      <c r="B12558" s="56" t="s">
        <v>2165</v>
      </c>
      <c r="C12558" s="56" t="s">
        <v>5783</v>
      </c>
      <c r="D12558" s="57" t="s">
        <v>5768</v>
      </c>
      <c r="E12558" s="72" t="s">
        <v>5764</v>
      </c>
      <c r="F12558" s="56" t="s">
        <v>2165</v>
      </c>
    </row>
    <row r="12559" spans="1:6" x14ac:dyDescent="0.25">
      <c r="A12559" s="56" t="s">
        <v>3725</v>
      </c>
      <c r="B12559" s="56" t="s">
        <v>2165</v>
      </c>
      <c r="C12559" s="56" t="s">
        <v>5783</v>
      </c>
      <c r="D12559" s="57" t="s">
        <v>5768</v>
      </c>
      <c r="E12559" s="72" t="s">
        <v>5764</v>
      </c>
      <c r="F12559" s="56" t="s">
        <v>2165</v>
      </c>
    </row>
    <row r="12560" spans="1:6" x14ac:dyDescent="0.25">
      <c r="A12560" s="56" t="s">
        <v>3553</v>
      </c>
      <c r="B12560" s="56" t="s">
        <v>2165</v>
      </c>
      <c r="C12560" s="56" t="s">
        <v>5783</v>
      </c>
      <c r="D12560" s="57" t="s">
        <v>5768</v>
      </c>
      <c r="E12560" s="72" t="s">
        <v>5764</v>
      </c>
      <c r="F12560" s="56" t="s">
        <v>2165</v>
      </c>
    </row>
    <row r="12561" spans="1:6" x14ac:dyDescent="0.25">
      <c r="A12561" s="56" t="s">
        <v>4256</v>
      </c>
      <c r="B12561" s="56" t="s">
        <v>2165</v>
      </c>
      <c r="C12561" s="56" t="s">
        <v>5783</v>
      </c>
      <c r="D12561" s="57" t="s">
        <v>5768</v>
      </c>
      <c r="E12561" s="72" t="s">
        <v>5764</v>
      </c>
      <c r="F12561" s="56" t="s">
        <v>2165</v>
      </c>
    </row>
    <row r="12562" spans="1:6" x14ac:dyDescent="0.25">
      <c r="A12562" s="56" t="s">
        <v>5222</v>
      </c>
      <c r="B12562" s="56" t="s">
        <v>2165</v>
      </c>
      <c r="C12562" s="56" t="s">
        <v>5783</v>
      </c>
      <c r="D12562" s="57" t="s">
        <v>5768</v>
      </c>
      <c r="E12562" s="72" t="s">
        <v>5764</v>
      </c>
      <c r="F12562" s="56" t="s">
        <v>2165</v>
      </c>
    </row>
    <row r="12563" spans="1:6" x14ac:dyDescent="0.25">
      <c r="A12563" s="56" t="s">
        <v>2891</v>
      </c>
      <c r="B12563" s="56" t="s">
        <v>2165</v>
      </c>
      <c r="C12563" s="56" t="s">
        <v>5783</v>
      </c>
      <c r="D12563" s="57" t="s">
        <v>5768</v>
      </c>
      <c r="E12563" s="72" t="s">
        <v>5764</v>
      </c>
      <c r="F12563" s="56" t="s">
        <v>2165</v>
      </c>
    </row>
    <row r="12564" spans="1:6" x14ac:dyDescent="0.25">
      <c r="A12564" s="56" t="s">
        <v>3692</v>
      </c>
      <c r="B12564" s="56" t="s">
        <v>2165</v>
      </c>
      <c r="C12564" s="56" t="s">
        <v>5783</v>
      </c>
      <c r="D12564" s="57" t="s">
        <v>5768</v>
      </c>
      <c r="E12564" s="72" t="s">
        <v>5764</v>
      </c>
      <c r="F12564" s="56" t="s">
        <v>2165</v>
      </c>
    </row>
    <row r="12565" spans="1:6" x14ac:dyDescent="0.25">
      <c r="A12565" s="56" t="s">
        <v>4652</v>
      </c>
      <c r="B12565" s="56" t="s">
        <v>2165</v>
      </c>
      <c r="C12565" s="56" t="s">
        <v>5783</v>
      </c>
      <c r="D12565" s="57" t="s">
        <v>5768</v>
      </c>
      <c r="E12565" s="72" t="s">
        <v>5764</v>
      </c>
      <c r="F12565" s="56" t="s">
        <v>2165</v>
      </c>
    </row>
    <row r="12566" spans="1:6" x14ac:dyDescent="0.25">
      <c r="A12566" s="56" t="s">
        <v>3497</v>
      </c>
      <c r="B12566" s="56" t="s">
        <v>2165</v>
      </c>
      <c r="C12566" s="56" t="s">
        <v>5783</v>
      </c>
      <c r="D12566" s="57" t="s">
        <v>5768</v>
      </c>
      <c r="E12566" s="72" t="s">
        <v>5764</v>
      </c>
      <c r="F12566" s="56" t="s">
        <v>2165</v>
      </c>
    </row>
    <row r="12567" spans="1:6" x14ac:dyDescent="0.25">
      <c r="A12567" s="56" t="s">
        <v>4800</v>
      </c>
      <c r="B12567" s="56" t="s">
        <v>2165</v>
      </c>
      <c r="C12567" s="56" t="s">
        <v>5783</v>
      </c>
      <c r="D12567" s="57" t="s">
        <v>5768</v>
      </c>
      <c r="E12567" s="72" t="s">
        <v>5764</v>
      </c>
      <c r="F12567" s="56" t="s">
        <v>2165</v>
      </c>
    </row>
    <row r="12568" spans="1:6" x14ac:dyDescent="0.25">
      <c r="A12568" s="56" t="s">
        <v>1133</v>
      </c>
      <c r="B12568" s="56" t="s">
        <v>2165</v>
      </c>
      <c r="C12568" s="56" t="s">
        <v>5783</v>
      </c>
      <c r="D12568" s="57" t="s">
        <v>5768</v>
      </c>
      <c r="E12568" s="72" t="s">
        <v>5764</v>
      </c>
      <c r="F12568" s="56" t="s">
        <v>2165</v>
      </c>
    </row>
    <row r="12569" spans="1:6" x14ac:dyDescent="0.25">
      <c r="A12569" s="56" t="s">
        <v>5075</v>
      </c>
      <c r="B12569" s="56" t="s">
        <v>2165</v>
      </c>
      <c r="C12569" s="56" t="s">
        <v>5783</v>
      </c>
      <c r="D12569" s="57" t="s">
        <v>5768</v>
      </c>
      <c r="E12569" s="72" t="s">
        <v>5764</v>
      </c>
      <c r="F12569" s="56" t="s">
        <v>2165</v>
      </c>
    </row>
    <row r="12570" spans="1:6" x14ac:dyDescent="0.25">
      <c r="A12570" s="56" t="s">
        <v>3195</v>
      </c>
      <c r="B12570" s="56" t="s">
        <v>2165</v>
      </c>
      <c r="C12570" s="56" t="s">
        <v>5783</v>
      </c>
      <c r="D12570" s="57" t="s">
        <v>5768</v>
      </c>
      <c r="E12570" s="72" t="s">
        <v>5764</v>
      </c>
      <c r="F12570" s="56" t="s">
        <v>2165</v>
      </c>
    </row>
    <row r="12571" spans="1:6" x14ac:dyDescent="0.25">
      <c r="A12571" s="56" t="s">
        <v>1390</v>
      </c>
      <c r="B12571" s="56" t="s">
        <v>2165</v>
      </c>
      <c r="C12571" s="56" t="s">
        <v>5783</v>
      </c>
      <c r="D12571" s="57" t="s">
        <v>5768</v>
      </c>
      <c r="E12571" s="72" t="s">
        <v>5764</v>
      </c>
      <c r="F12571" s="56" t="s">
        <v>2165</v>
      </c>
    </row>
    <row r="12572" spans="1:6" x14ac:dyDescent="0.25">
      <c r="A12572" s="56" t="s">
        <v>5149</v>
      </c>
      <c r="B12572" s="56" t="s">
        <v>2165</v>
      </c>
      <c r="C12572" s="56" t="s">
        <v>5783</v>
      </c>
      <c r="D12572" s="57" t="s">
        <v>5768</v>
      </c>
      <c r="E12572" s="72" t="s">
        <v>5764</v>
      </c>
      <c r="F12572" s="56" t="s">
        <v>2165</v>
      </c>
    </row>
    <row r="12573" spans="1:6" x14ac:dyDescent="0.25">
      <c r="A12573" s="56" t="s">
        <v>5099</v>
      </c>
      <c r="B12573" s="56" t="s">
        <v>2165</v>
      </c>
      <c r="C12573" s="56" t="s">
        <v>5783</v>
      </c>
      <c r="D12573" s="57" t="s">
        <v>5768</v>
      </c>
      <c r="E12573" s="72" t="s">
        <v>5764</v>
      </c>
      <c r="F12573" s="56" t="s">
        <v>2165</v>
      </c>
    </row>
    <row r="12574" spans="1:6" x14ac:dyDescent="0.25">
      <c r="A12574" s="56" t="s">
        <v>3499</v>
      </c>
      <c r="B12574" s="56" t="s">
        <v>2165</v>
      </c>
      <c r="C12574" s="56" t="s">
        <v>5783</v>
      </c>
      <c r="D12574" s="57" t="s">
        <v>5768</v>
      </c>
      <c r="E12574" s="72" t="s">
        <v>5764</v>
      </c>
      <c r="F12574" s="56" t="s">
        <v>2165</v>
      </c>
    </row>
    <row r="12575" spans="1:6" x14ac:dyDescent="0.25">
      <c r="A12575" s="56" t="s">
        <v>3238</v>
      </c>
      <c r="B12575" s="56" t="s">
        <v>2165</v>
      </c>
      <c r="C12575" s="56" t="s">
        <v>5783</v>
      </c>
      <c r="D12575" s="57" t="s">
        <v>5768</v>
      </c>
      <c r="E12575" s="72" t="s">
        <v>5764</v>
      </c>
      <c r="F12575" s="56" t="s">
        <v>2165</v>
      </c>
    </row>
    <row r="12576" spans="1:6" x14ac:dyDescent="0.25">
      <c r="A12576" s="56" t="s">
        <v>2972</v>
      </c>
      <c r="B12576" s="56" t="s">
        <v>2165</v>
      </c>
      <c r="C12576" s="56" t="s">
        <v>5783</v>
      </c>
      <c r="D12576" s="57" t="s">
        <v>5768</v>
      </c>
      <c r="E12576" s="72" t="s">
        <v>5764</v>
      </c>
      <c r="F12576" s="56" t="s">
        <v>2165</v>
      </c>
    </row>
    <row r="12577" spans="1:6" x14ac:dyDescent="0.25">
      <c r="A12577" s="56" t="s">
        <v>5084</v>
      </c>
      <c r="B12577" s="56" t="s">
        <v>2165</v>
      </c>
      <c r="C12577" s="56" t="s">
        <v>5783</v>
      </c>
      <c r="D12577" s="57" t="s">
        <v>5768</v>
      </c>
      <c r="E12577" s="72" t="s">
        <v>5764</v>
      </c>
      <c r="F12577" s="56" t="s">
        <v>2165</v>
      </c>
    </row>
    <row r="12578" spans="1:6" x14ac:dyDescent="0.25">
      <c r="A12578" s="56" t="s">
        <v>1381</v>
      </c>
      <c r="B12578" s="56" t="s">
        <v>2165</v>
      </c>
      <c r="C12578" s="56" t="s">
        <v>5783</v>
      </c>
      <c r="D12578" s="57" t="s">
        <v>5768</v>
      </c>
      <c r="E12578" s="72" t="s">
        <v>5764</v>
      </c>
      <c r="F12578" s="56" t="s">
        <v>2165</v>
      </c>
    </row>
    <row r="12579" spans="1:6" x14ac:dyDescent="0.25">
      <c r="A12579" s="56" t="s">
        <v>3073</v>
      </c>
      <c r="B12579" s="56" t="s">
        <v>2165</v>
      </c>
      <c r="C12579" s="56" t="s">
        <v>5783</v>
      </c>
      <c r="D12579" s="57" t="s">
        <v>5768</v>
      </c>
      <c r="E12579" s="72" t="s">
        <v>5764</v>
      </c>
      <c r="F12579" s="56" t="s">
        <v>2165</v>
      </c>
    </row>
    <row r="12580" spans="1:6" x14ac:dyDescent="0.25">
      <c r="A12580" s="56" t="s">
        <v>3178</v>
      </c>
      <c r="B12580" s="56" t="s">
        <v>2165</v>
      </c>
      <c r="C12580" s="56" t="s">
        <v>5783</v>
      </c>
      <c r="D12580" s="57" t="s">
        <v>5768</v>
      </c>
      <c r="E12580" s="72" t="s">
        <v>5764</v>
      </c>
      <c r="F12580" s="56" t="s">
        <v>2165</v>
      </c>
    </row>
    <row r="12581" spans="1:6" x14ac:dyDescent="0.25">
      <c r="A12581" s="56" t="s">
        <v>4162</v>
      </c>
      <c r="B12581" s="56" t="s">
        <v>2165</v>
      </c>
      <c r="C12581" s="56" t="s">
        <v>5783</v>
      </c>
      <c r="D12581" s="57" t="s">
        <v>5768</v>
      </c>
      <c r="E12581" s="72" t="s">
        <v>5764</v>
      </c>
      <c r="F12581" s="56" t="s">
        <v>2165</v>
      </c>
    </row>
    <row r="12582" spans="1:6" x14ac:dyDescent="0.25">
      <c r="A12582" s="56" t="s">
        <v>657</v>
      </c>
      <c r="B12582" s="56" t="s">
        <v>2165</v>
      </c>
      <c r="C12582" s="56" t="s">
        <v>5783</v>
      </c>
      <c r="D12582" s="57" t="s">
        <v>5768</v>
      </c>
      <c r="E12582" s="72" t="s">
        <v>5764</v>
      </c>
      <c r="F12582" s="56" t="s">
        <v>2165</v>
      </c>
    </row>
    <row r="12583" spans="1:6" x14ac:dyDescent="0.25">
      <c r="A12583" s="56" t="s">
        <v>5139</v>
      </c>
      <c r="B12583" s="56" t="s">
        <v>2165</v>
      </c>
      <c r="C12583" s="56" t="s">
        <v>5783</v>
      </c>
      <c r="D12583" s="57" t="s">
        <v>5768</v>
      </c>
      <c r="E12583" s="72" t="s">
        <v>5764</v>
      </c>
      <c r="F12583" s="56" t="s">
        <v>2165</v>
      </c>
    </row>
    <row r="12584" spans="1:6" x14ac:dyDescent="0.25">
      <c r="A12584" s="56" t="s">
        <v>1201</v>
      </c>
      <c r="B12584" s="56" t="s">
        <v>5732</v>
      </c>
      <c r="C12584" s="56" t="s">
        <v>5782</v>
      </c>
      <c r="D12584" s="57" t="s">
        <v>5768</v>
      </c>
      <c r="E12584" s="72" t="s">
        <v>5764</v>
      </c>
      <c r="F12584" s="56" t="s">
        <v>5732</v>
      </c>
    </row>
    <row r="12585" spans="1:6" x14ac:dyDescent="0.25">
      <c r="A12585" s="56" t="s">
        <v>4107</v>
      </c>
      <c r="B12585" s="56" t="s">
        <v>5732</v>
      </c>
      <c r="C12585" s="56" t="s">
        <v>5782</v>
      </c>
      <c r="D12585" s="57" t="s">
        <v>5768</v>
      </c>
      <c r="E12585" s="72" t="s">
        <v>5764</v>
      </c>
      <c r="F12585" s="56" t="s">
        <v>5732</v>
      </c>
    </row>
    <row r="12586" spans="1:6" x14ac:dyDescent="0.25">
      <c r="A12586" s="56" t="s">
        <v>2835</v>
      </c>
      <c r="B12586" s="56" t="s">
        <v>5732</v>
      </c>
      <c r="C12586" s="56" t="s">
        <v>5782</v>
      </c>
      <c r="D12586" s="57" t="s">
        <v>5768</v>
      </c>
      <c r="E12586" s="72" t="s">
        <v>5764</v>
      </c>
      <c r="F12586" s="56" t="s">
        <v>5732</v>
      </c>
    </row>
    <row r="12587" spans="1:6" x14ac:dyDescent="0.25">
      <c r="A12587" s="56" t="s">
        <v>5093</v>
      </c>
      <c r="B12587" s="56" t="s">
        <v>5732</v>
      </c>
      <c r="C12587" s="56" t="s">
        <v>5782</v>
      </c>
      <c r="D12587" s="57" t="s">
        <v>5768</v>
      </c>
      <c r="E12587" s="72" t="s">
        <v>5764</v>
      </c>
      <c r="F12587" s="56" t="s">
        <v>5732</v>
      </c>
    </row>
    <row r="12588" spans="1:6" x14ac:dyDescent="0.25">
      <c r="A12588" s="56" t="s">
        <v>693</v>
      </c>
      <c r="B12588" s="56" t="s">
        <v>5732</v>
      </c>
      <c r="C12588" s="56" t="s">
        <v>5782</v>
      </c>
      <c r="D12588" s="57" t="s">
        <v>5768</v>
      </c>
      <c r="E12588" s="72" t="s">
        <v>5764</v>
      </c>
      <c r="F12588" s="56" t="s">
        <v>5732</v>
      </c>
    </row>
    <row r="12589" spans="1:6" x14ac:dyDescent="0.25">
      <c r="A12589" s="56" t="s">
        <v>4091</v>
      </c>
      <c r="B12589" s="56" t="s">
        <v>5732</v>
      </c>
      <c r="C12589" s="56" t="s">
        <v>5782</v>
      </c>
      <c r="D12589" s="57" t="s">
        <v>5768</v>
      </c>
      <c r="E12589" s="72" t="s">
        <v>5764</v>
      </c>
      <c r="F12589" s="56" t="s">
        <v>5732</v>
      </c>
    </row>
    <row r="12590" spans="1:6" x14ac:dyDescent="0.25">
      <c r="A12590" s="56" t="s">
        <v>4220</v>
      </c>
      <c r="B12590" s="56" t="s">
        <v>5732</v>
      </c>
      <c r="C12590" s="56" t="s">
        <v>5782</v>
      </c>
      <c r="D12590" s="57" t="s">
        <v>5768</v>
      </c>
      <c r="E12590" s="72" t="s">
        <v>5764</v>
      </c>
      <c r="F12590" s="56" t="s">
        <v>5732</v>
      </c>
    </row>
    <row r="12591" spans="1:6" x14ac:dyDescent="0.25">
      <c r="A12591" s="56" t="s">
        <v>5140</v>
      </c>
      <c r="B12591" s="56" t="s">
        <v>5732</v>
      </c>
      <c r="C12591" s="56" t="s">
        <v>5782</v>
      </c>
      <c r="D12591" s="57" t="s">
        <v>5768</v>
      </c>
      <c r="E12591" s="72" t="s">
        <v>5764</v>
      </c>
      <c r="F12591" s="56" t="s">
        <v>5732</v>
      </c>
    </row>
    <row r="12592" spans="1:6" x14ac:dyDescent="0.25">
      <c r="A12592" s="56" t="s">
        <v>5094</v>
      </c>
      <c r="B12592" s="56" t="s">
        <v>5732</v>
      </c>
      <c r="C12592" s="56" t="s">
        <v>5782</v>
      </c>
      <c r="D12592" s="57" t="s">
        <v>5768</v>
      </c>
      <c r="E12592" s="72" t="s">
        <v>5764</v>
      </c>
      <c r="F12592" s="56" t="s">
        <v>5732</v>
      </c>
    </row>
    <row r="12593" spans="1:6" x14ac:dyDescent="0.25">
      <c r="A12593" s="56" t="s">
        <v>1365</v>
      </c>
      <c r="B12593" s="56" t="s">
        <v>5732</v>
      </c>
      <c r="C12593" s="56" t="s">
        <v>5782</v>
      </c>
      <c r="D12593" s="57" t="s">
        <v>5768</v>
      </c>
      <c r="E12593" s="72" t="s">
        <v>5764</v>
      </c>
      <c r="F12593" s="56" t="s">
        <v>5732</v>
      </c>
    </row>
    <row r="12594" spans="1:6" x14ac:dyDescent="0.25">
      <c r="A12594" s="56" t="s">
        <v>2878</v>
      </c>
      <c r="B12594" s="56" t="s">
        <v>5732</v>
      </c>
      <c r="C12594" s="56" t="s">
        <v>5782</v>
      </c>
      <c r="D12594" s="57" t="s">
        <v>5768</v>
      </c>
      <c r="E12594" s="72" t="s">
        <v>5764</v>
      </c>
      <c r="F12594" s="56" t="s">
        <v>5732</v>
      </c>
    </row>
    <row r="12595" spans="1:6" x14ac:dyDescent="0.25">
      <c r="A12595" s="56" t="s">
        <v>3981</v>
      </c>
      <c r="B12595" s="56" t="s">
        <v>5732</v>
      </c>
      <c r="C12595" s="56" t="s">
        <v>5782</v>
      </c>
      <c r="D12595" s="57" t="s">
        <v>5768</v>
      </c>
      <c r="E12595" s="72" t="s">
        <v>5764</v>
      </c>
      <c r="F12595" s="56" t="s">
        <v>5732</v>
      </c>
    </row>
    <row r="12596" spans="1:6" x14ac:dyDescent="0.25">
      <c r="A12596" s="56" t="s">
        <v>4634</v>
      </c>
      <c r="B12596" s="56" t="s">
        <v>5732</v>
      </c>
      <c r="C12596" s="56" t="s">
        <v>5782</v>
      </c>
      <c r="D12596" s="57" t="s">
        <v>5768</v>
      </c>
      <c r="E12596" s="72" t="s">
        <v>5764</v>
      </c>
      <c r="F12596" s="56" t="s">
        <v>5732</v>
      </c>
    </row>
    <row r="12597" spans="1:6" x14ac:dyDescent="0.25">
      <c r="A12597" s="56" t="s">
        <v>3187</v>
      </c>
      <c r="B12597" s="56" t="s">
        <v>5732</v>
      </c>
      <c r="C12597" s="56" t="s">
        <v>5782</v>
      </c>
      <c r="D12597" s="57" t="s">
        <v>5768</v>
      </c>
      <c r="E12597" s="72" t="s">
        <v>5764</v>
      </c>
      <c r="F12597" s="56" t="s">
        <v>5732</v>
      </c>
    </row>
    <row r="12598" spans="1:6" x14ac:dyDescent="0.25">
      <c r="A12598" s="56" t="s">
        <v>4902</v>
      </c>
      <c r="B12598" s="56" t="s">
        <v>5732</v>
      </c>
      <c r="C12598" s="56" t="s">
        <v>5782</v>
      </c>
      <c r="D12598" s="57" t="s">
        <v>5768</v>
      </c>
      <c r="E12598" s="72" t="s">
        <v>5764</v>
      </c>
      <c r="F12598" s="56" t="s">
        <v>5732</v>
      </c>
    </row>
    <row r="12599" spans="1:6" x14ac:dyDescent="0.25">
      <c r="A12599" s="56" t="s">
        <v>5095</v>
      </c>
      <c r="B12599" s="56" t="s">
        <v>5732</v>
      </c>
      <c r="C12599" s="56" t="s">
        <v>5782</v>
      </c>
      <c r="D12599" s="57" t="s">
        <v>5768</v>
      </c>
      <c r="E12599" s="72" t="s">
        <v>5764</v>
      </c>
      <c r="F12599" s="56" t="s">
        <v>5732</v>
      </c>
    </row>
    <row r="12600" spans="1:6" x14ac:dyDescent="0.25">
      <c r="A12600" s="56" t="s">
        <v>3168</v>
      </c>
      <c r="B12600" s="56" t="s">
        <v>5732</v>
      </c>
      <c r="C12600" s="56" t="s">
        <v>5782</v>
      </c>
      <c r="D12600" s="57" t="s">
        <v>5768</v>
      </c>
      <c r="E12600" s="72" t="s">
        <v>5764</v>
      </c>
      <c r="F12600" s="56" t="s">
        <v>5732</v>
      </c>
    </row>
    <row r="12601" spans="1:6" x14ac:dyDescent="0.25">
      <c r="A12601" s="56" t="s">
        <v>3743</v>
      </c>
      <c r="B12601" s="56" t="s">
        <v>5732</v>
      </c>
      <c r="C12601" s="56" t="s">
        <v>5782</v>
      </c>
      <c r="D12601" s="57" t="s">
        <v>5768</v>
      </c>
      <c r="E12601" s="72" t="s">
        <v>5764</v>
      </c>
      <c r="F12601" s="56" t="s">
        <v>5732</v>
      </c>
    </row>
    <row r="12602" spans="1:6" x14ac:dyDescent="0.25">
      <c r="A12602" s="56" t="s">
        <v>3744</v>
      </c>
      <c r="B12602" s="56" t="s">
        <v>5732</v>
      </c>
      <c r="C12602" s="56" t="s">
        <v>5782</v>
      </c>
      <c r="D12602" s="57" t="s">
        <v>5768</v>
      </c>
      <c r="E12602" s="72" t="s">
        <v>5764</v>
      </c>
      <c r="F12602" s="56" t="s">
        <v>5732</v>
      </c>
    </row>
    <row r="12603" spans="1:6" x14ac:dyDescent="0.25">
      <c r="A12603" s="56" t="s">
        <v>4196</v>
      </c>
      <c r="B12603" s="56" t="s">
        <v>5732</v>
      </c>
      <c r="C12603" s="56" t="s">
        <v>5782</v>
      </c>
      <c r="D12603" s="57" t="s">
        <v>5768</v>
      </c>
      <c r="E12603" s="72" t="s">
        <v>5764</v>
      </c>
      <c r="F12603" s="56" t="s">
        <v>5732</v>
      </c>
    </row>
    <row r="12604" spans="1:6" x14ac:dyDescent="0.25">
      <c r="A12604" s="56" t="s">
        <v>3731</v>
      </c>
      <c r="B12604" s="56" t="s">
        <v>5732</v>
      </c>
      <c r="C12604" s="56" t="s">
        <v>5782</v>
      </c>
      <c r="D12604" s="57" t="s">
        <v>5768</v>
      </c>
      <c r="E12604" s="72" t="s">
        <v>5764</v>
      </c>
      <c r="F12604" s="56" t="s">
        <v>5732</v>
      </c>
    </row>
    <row r="12605" spans="1:6" x14ac:dyDescent="0.25">
      <c r="A12605" s="56" t="s">
        <v>4240</v>
      </c>
      <c r="B12605" s="56" t="s">
        <v>5732</v>
      </c>
      <c r="C12605" s="56" t="s">
        <v>5782</v>
      </c>
      <c r="D12605" s="57" t="s">
        <v>5768</v>
      </c>
      <c r="E12605" s="72" t="s">
        <v>5764</v>
      </c>
      <c r="F12605" s="56" t="s">
        <v>5732</v>
      </c>
    </row>
    <row r="12606" spans="1:6" x14ac:dyDescent="0.25">
      <c r="A12606" s="56" t="s">
        <v>4905</v>
      </c>
      <c r="B12606" s="56" t="s">
        <v>5732</v>
      </c>
      <c r="C12606" s="56" t="s">
        <v>5782</v>
      </c>
      <c r="D12606" s="57" t="s">
        <v>5768</v>
      </c>
      <c r="E12606" s="72" t="s">
        <v>5764</v>
      </c>
      <c r="F12606" s="56" t="s">
        <v>5732</v>
      </c>
    </row>
    <row r="12607" spans="1:6" x14ac:dyDescent="0.25">
      <c r="A12607" s="56" t="s">
        <v>4647</v>
      </c>
      <c r="B12607" s="56" t="s">
        <v>5732</v>
      </c>
      <c r="C12607" s="56" t="s">
        <v>5782</v>
      </c>
      <c r="D12607" s="57" t="s">
        <v>5768</v>
      </c>
      <c r="E12607" s="72" t="s">
        <v>5764</v>
      </c>
      <c r="F12607" s="56" t="s">
        <v>5732</v>
      </c>
    </row>
    <row r="12608" spans="1:6" x14ac:dyDescent="0.25">
      <c r="A12608" s="56" t="s">
        <v>5145</v>
      </c>
      <c r="B12608" s="56" t="s">
        <v>5732</v>
      </c>
      <c r="C12608" s="56" t="s">
        <v>5782</v>
      </c>
      <c r="D12608" s="57" t="s">
        <v>5768</v>
      </c>
      <c r="E12608" s="72" t="s">
        <v>5764</v>
      </c>
      <c r="F12608" s="56" t="s">
        <v>5732</v>
      </c>
    </row>
    <row r="12609" spans="1:6" x14ac:dyDescent="0.25">
      <c r="A12609" s="56" t="s">
        <v>4762</v>
      </c>
      <c r="B12609" s="56" t="s">
        <v>5732</v>
      </c>
      <c r="C12609" s="56" t="s">
        <v>5782</v>
      </c>
      <c r="D12609" s="57" t="s">
        <v>5768</v>
      </c>
      <c r="E12609" s="72" t="s">
        <v>5764</v>
      </c>
      <c r="F12609" s="56" t="s">
        <v>5732</v>
      </c>
    </row>
    <row r="12610" spans="1:6" x14ac:dyDescent="0.25">
      <c r="A12610" s="56" t="s">
        <v>4114</v>
      </c>
      <c r="B12610" s="56" t="s">
        <v>5732</v>
      </c>
      <c r="C12610" s="56" t="s">
        <v>5782</v>
      </c>
      <c r="D12610" s="57" t="s">
        <v>5768</v>
      </c>
      <c r="E12610" s="72" t="s">
        <v>5764</v>
      </c>
      <c r="F12610" s="56" t="s">
        <v>5732</v>
      </c>
    </row>
    <row r="12611" spans="1:6" x14ac:dyDescent="0.25">
      <c r="A12611" s="56" t="s">
        <v>3216</v>
      </c>
      <c r="B12611" s="56" t="s">
        <v>5732</v>
      </c>
      <c r="C12611" s="56" t="s">
        <v>5782</v>
      </c>
      <c r="D12611" s="57" t="s">
        <v>5768</v>
      </c>
      <c r="E12611" s="72" t="s">
        <v>5764</v>
      </c>
      <c r="F12611" s="56" t="s">
        <v>5732</v>
      </c>
    </row>
    <row r="12612" spans="1:6" x14ac:dyDescent="0.25">
      <c r="A12612" s="56" t="s">
        <v>4100</v>
      </c>
      <c r="B12612" s="56" t="s">
        <v>5732</v>
      </c>
      <c r="C12612" s="56" t="s">
        <v>5782</v>
      </c>
      <c r="D12612" s="57" t="s">
        <v>5768</v>
      </c>
      <c r="E12612" s="72" t="s">
        <v>5764</v>
      </c>
      <c r="F12612" s="56" t="s">
        <v>5732</v>
      </c>
    </row>
    <row r="12613" spans="1:6" x14ac:dyDescent="0.25">
      <c r="A12613" s="56" t="s">
        <v>5096</v>
      </c>
      <c r="B12613" s="56" t="s">
        <v>5732</v>
      </c>
      <c r="C12613" s="56" t="s">
        <v>5782</v>
      </c>
      <c r="D12613" s="57" t="s">
        <v>5768</v>
      </c>
      <c r="E12613" s="72" t="s">
        <v>5764</v>
      </c>
      <c r="F12613" s="56" t="s">
        <v>5732</v>
      </c>
    </row>
    <row r="12614" spans="1:6" x14ac:dyDescent="0.25">
      <c r="A12614" s="56" t="s">
        <v>4648</v>
      </c>
      <c r="B12614" s="56" t="s">
        <v>5732</v>
      </c>
      <c r="C12614" s="56" t="s">
        <v>5782</v>
      </c>
      <c r="D12614" s="57" t="s">
        <v>5768</v>
      </c>
      <c r="E12614" s="72" t="s">
        <v>5764</v>
      </c>
      <c r="F12614" s="56" t="s">
        <v>5732</v>
      </c>
    </row>
    <row r="12615" spans="1:6" x14ac:dyDescent="0.25">
      <c r="A12615" s="56" t="s">
        <v>4101</v>
      </c>
      <c r="B12615" s="56" t="s">
        <v>5732</v>
      </c>
      <c r="C12615" s="56" t="s">
        <v>5782</v>
      </c>
      <c r="D12615" s="57" t="s">
        <v>5768</v>
      </c>
      <c r="E12615" s="72" t="s">
        <v>5764</v>
      </c>
      <c r="F12615" s="56" t="s">
        <v>5732</v>
      </c>
    </row>
    <row r="12616" spans="1:6" x14ac:dyDescent="0.25">
      <c r="A12616" s="56" t="s">
        <v>2860</v>
      </c>
      <c r="B12616" s="56" t="s">
        <v>5732</v>
      </c>
      <c r="C12616" s="56" t="s">
        <v>5782</v>
      </c>
      <c r="D12616" s="57" t="s">
        <v>5768</v>
      </c>
      <c r="E12616" s="72" t="s">
        <v>5764</v>
      </c>
      <c r="F12616" s="56" t="s">
        <v>5732</v>
      </c>
    </row>
    <row r="12617" spans="1:6" x14ac:dyDescent="0.25">
      <c r="A12617" s="56" t="s">
        <v>3249</v>
      </c>
      <c r="B12617" s="56" t="s">
        <v>5732</v>
      </c>
      <c r="C12617" s="56" t="s">
        <v>5782</v>
      </c>
      <c r="D12617" s="57" t="s">
        <v>5768</v>
      </c>
      <c r="E12617" s="72" t="s">
        <v>5764</v>
      </c>
      <c r="F12617" s="56" t="s">
        <v>5732</v>
      </c>
    </row>
    <row r="12618" spans="1:6" x14ac:dyDescent="0.25">
      <c r="A12618" s="56" t="s">
        <v>3830</v>
      </c>
      <c r="B12618" s="56" t="s">
        <v>5732</v>
      </c>
      <c r="C12618" s="56" t="s">
        <v>5782</v>
      </c>
      <c r="D12618" s="57" t="s">
        <v>5768</v>
      </c>
      <c r="E12618" s="72" t="s">
        <v>5764</v>
      </c>
      <c r="F12618" s="56" t="s">
        <v>5732</v>
      </c>
    </row>
    <row r="12619" spans="1:6" x14ac:dyDescent="0.25">
      <c r="A12619" s="56" t="s">
        <v>4038</v>
      </c>
      <c r="B12619" s="56" t="s">
        <v>5732</v>
      </c>
      <c r="C12619" s="56" t="s">
        <v>5782</v>
      </c>
      <c r="D12619" s="57" t="s">
        <v>5768</v>
      </c>
      <c r="E12619" s="72" t="s">
        <v>5764</v>
      </c>
      <c r="F12619" s="56" t="s">
        <v>5732</v>
      </c>
    </row>
    <row r="12620" spans="1:6" x14ac:dyDescent="0.25">
      <c r="A12620" s="56" t="s">
        <v>791</v>
      </c>
      <c r="B12620" s="56" t="s">
        <v>5732</v>
      </c>
      <c r="C12620" s="56" t="s">
        <v>5782</v>
      </c>
      <c r="D12620" s="57" t="s">
        <v>5768</v>
      </c>
      <c r="E12620" s="72" t="s">
        <v>5764</v>
      </c>
      <c r="F12620" s="56" t="s">
        <v>5732</v>
      </c>
    </row>
    <row r="12621" spans="1:6" x14ac:dyDescent="0.25">
      <c r="A12621" s="56" t="s">
        <v>2966</v>
      </c>
      <c r="B12621" s="56" t="s">
        <v>5732</v>
      </c>
      <c r="C12621" s="56" t="s">
        <v>5782</v>
      </c>
      <c r="D12621" s="57" t="s">
        <v>5768</v>
      </c>
      <c r="E12621" s="72" t="s">
        <v>5764</v>
      </c>
      <c r="F12621" s="56" t="s">
        <v>5732</v>
      </c>
    </row>
    <row r="12622" spans="1:6" x14ac:dyDescent="0.25">
      <c r="A12622" s="56" t="s">
        <v>2861</v>
      </c>
      <c r="B12622" s="56" t="s">
        <v>5732</v>
      </c>
      <c r="C12622" s="56" t="s">
        <v>5782</v>
      </c>
      <c r="D12622" s="57" t="s">
        <v>5768</v>
      </c>
      <c r="E12622" s="72" t="s">
        <v>5764</v>
      </c>
      <c r="F12622" s="56" t="s">
        <v>5732</v>
      </c>
    </row>
    <row r="12623" spans="1:6" x14ac:dyDescent="0.25">
      <c r="A12623" s="56" t="s">
        <v>3737</v>
      </c>
      <c r="B12623" s="56" t="s">
        <v>5732</v>
      </c>
      <c r="C12623" s="56" t="s">
        <v>5782</v>
      </c>
      <c r="D12623" s="57" t="s">
        <v>5768</v>
      </c>
      <c r="E12623" s="72" t="s">
        <v>5764</v>
      </c>
      <c r="F12623" s="56" t="s">
        <v>5732</v>
      </c>
    </row>
    <row r="12624" spans="1:6" x14ac:dyDescent="0.25">
      <c r="A12624" s="56" t="s">
        <v>4201</v>
      </c>
      <c r="B12624" s="56" t="s">
        <v>5732</v>
      </c>
      <c r="C12624" s="56" t="s">
        <v>5782</v>
      </c>
      <c r="D12624" s="57" t="s">
        <v>5768</v>
      </c>
      <c r="E12624" s="72" t="s">
        <v>5764</v>
      </c>
      <c r="F12624" s="56" t="s">
        <v>5732</v>
      </c>
    </row>
    <row r="12625" spans="1:6" x14ac:dyDescent="0.25">
      <c r="A12625" s="56" t="s">
        <v>3991</v>
      </c>
      <c r="B12625" s="56" t="s">
        <v>5732</v>
      </c>
      <c r="C12625" s="56" t="s">
        <v>5782</v>
      </c>
      <c r="D12625" s="57" t="s">
        <v>5768</v>
      </c>
      <c r="E12625" s="72" t="s">
        <v>5764</v>
      </c>
      <c r="F12625" s="56" t="s">
        <v>5732</v>
      </c>
    </row>
    <row r="12626" spans="1:6" x14ac:dyDescent="0.25">
      <c r="A12626" s="56" t="s">
        <v>4133</v>
      </c>
      <c r="B12626" s="56" t="s">
        <v>5732</v>
      </c>
      <c r="C12626" s="56" t="s">
        <v>5782</v>
      </c>
      <c r="D12626" s="57" t="s">
        <v>5768</v>
      </c>
      <c r="E12626" s="72" t="s">
        <v>5764</v>
      </c>
      <c r="F12626" s="56" t="s">
        <v>5732</v>
      </c>
    </row>
    <row r="12627" spans="1:6" x14ac:dyDescent="0.25">
      <c r="A12627" s="56" t="s">
        <v>3145</v>
      </c>
      <c r="B12627" s="56" t="s">
        <v>5732</v>
      </c>
      <c r="C12627" s="56" t="s">
        <v>5782</v>
      </c>
      <c r="D12627" s="57" t="s">
        <v>5768</v>
      </c>
      <c r="E12627" s="72" t="s">
        <v>5764</v>
      </c>
      <c r="F12627" s="56" t="s">
        <v>5732</v>
      </c>
    </row>
    <row r="12628" spans="1:6" x14ac:dyDescent="0.25">
      <c r="A12628" s="56" t="s">
        <v>1198</v>
      </c>
      <c r="B12628" s="56" t="s">
        <v>5732</v>
      </c>
      <c r="C12628" s="56" t="s">
        <v>5782</v>
      </c>
      <c r="D12628" s="57" t="s">
        <v>5768</v>
      </c>
      <c r="E12628" s="72" t="s">
        <v>5764</v>
      </c>
      <c r="F12628" s="56" t="s">
        <v>5732</v>
      </c>
    </row>
    <row r="12629" spans="1:6" x14ac:dyDescent="0.25">
      <c r="A12629" s="56" t="s">
        <v>3146</v>
      </c>
      <c r="B12629" s="56" t="s">
        <v>5732</v>
      </c>
      <c r="C12629" s="56" t="s">
        <v>5782</v>
      </c>
      <c r="D12629" s="57" t="s">
        <v>5768</v>
      </c>
      <c r="E12629" s="72" t="s">
        <v>5764</v>
      </c>
      <c r="F12629" s="56" t="s">
        <v>5732</v>
      </c>
    </row>
    <row r="12630" spans="1:6" x14ac:dyDescent="0.25">
      <c r="A12630" s="56" t="s">
        <v>4921</v>
      </c>
      <c r="B12630" s="56" t="s">
        <v>5732</v>
      </c>
      <c r="C12630" s="56" t="s">
        <v>5782</v>
      </c>
      <c r="D12630" s="57" t="s">
        <v>5768</v>
      </c>
      <c r="E12630" s="72" t="s">
        <v>5764</v>
      </c>
      <c r="F12630" s="56" t="s">
        <v>5732</v>
      </c>
    </row>
    <row r="12631" spans="1:6" x14ac:dyDescent="0.25">
      <c r="A12631" s="56" t="s">
        <v>4369</v>
      </c>
      <c r="B12631" s="56" t="s">
        <v>5732</v>
      </c>
      <c r="C12631" s="56" t="s">
        <v>5782</v>
      </c>
      <c r="D12631" s="57" t="s">
        <v>5768</v>
      </c>
      <c r="E12631" s="72" t="s">
        <v>5764</v>
      </c>
      <c r="F12631" s="56" t="s">
        <v>5732</v>
      </c>
    </row>
    <row r="12632" spans="1:6" x14ac:dyDescent="0.25">
      <c r="A12632" s="56" t="s">
        <v>2969</v>
      </c>
      <c r="B12632" s="56" t="s">
        <v>5732</v>
      </c>
      <c r="C12632" s="56" t="s">
        <v>5782</v>
      </c>
      <c r="D12632" s="57" t="s">
        <v>5768</v>
      </c>
      <c r="E12632" s="72" t="s">
        <v>5764</v>
      </c>
      <c r="F12632" s="56" t="s">
        <v>5732</v>
      </c>
    </row>
    <row r="12633" spans="1:6" x14ac:dyDescent="0.25">
      <c r="A12633" s="56" t="s">
        <v>5035</v>
      </c>
      <c r="B12633" s="56" t="s">
        <v>5732</v>
      </c>
      <c r="C12633" s="56" t="s">
        <v>5782</v>
      </c>
      <c r="D12633" s="57" t="s">
        <v>5768</v>
      </c>
      <c r="E12633" s="72" t="s">
        <v>5764</v>
      </c>
      <c r="F12633" s="56" t="s">
        <v>5732</v>
      </c>
    </row>
    <row r="12634" spans="1:6" x14ac:dyDescent="0.25">
      <c r="A12634" s="56" t="s">
        <v>4651</v>
      </c>
      <c r="B12634" s="56" t="s">
        <v>5732</v>
      </c>
      <c r="C12634" s="56" t="s">
        <v>5782</v>
      </c>
      <c r="D12634" s="57" t="s">
        <v>5768</v>
      </c>
      <c r="E12634" s="72" t="s">
        <v>5764</v>
      </c>
      <c r="F12634" s="56" t="s">
        <v>5732</v>
      </c>
    </row>
    <row r="12635" spans="1:6" x14ac:dyDescent="0.25">
      <c r="A12635" s="56" t="s">
        <v>5135</v>
      </c>
      <c r="B12635" s="56" t="s">
        <v>5732</v>
      </c>
      <c r="C12635" s="56" t="s">
        <v>5782</v>
      </c>
      <c r="D12635" s="57" t="s">
        <v>5768</v>
      </c>
      <c r="E12635" s="72" t="s">
        <v>5764</v>
      </c>
      <c r="F12635" s="56" t="s">
        <v>5732</v>
      </c>
    </row>
    <row r="12636" spans="1:6" x14ac:dyDescent="0.25">
      <c r="A12636" s="56" t="s">
        <v>2926</v>
      </c>
      <c r="B12636" s="56" t="s">
        <v>5732</v>
      </c>
      <c r="C12636" s="56" t="s">
        <v>5782</v>
      </c>
      <c r="D12636" s="57" t="s">
        <v>5768</v>
      </c>
      <c r="E12636" s="72" t="s">
        <v>5764</v>
      </c>
      <c r="F12636" s="56" t="s">
        <v>5732</v>
      </c>
    </row>
    <row r="12637" spans="1:6" x14ac:dyDescent="0.25">
      <c r="A12637" s="56" t="s">
        <v>4231</v>
      </c>
      <c r="B12637" s="56" t="s">
        <v>5732</v>
      </c>
      <c r="C12637" s="56" t="s">
        <v>5782</v>
      </c>
      <c r="D12637" s="57" t="s">
        <v>5768</v>
      </c>
      <c r="E12637" s="72" t="s">
        <v>5764</v>
      </c>
      <c r="F12637" s="56" t="s">
        <v>5732</v>
      </c>
    </row>
    <row r="12638" spans="1:6" x14ac:dyDescent="0.25">
      <c r="A12638" s="56" t="s">
        <v>3765</v>
      </c>
      <c r="B12638" s="56" t="s">
        <v>5732</v>
      </c>
      <c r="C12638" s="56" t="s">
        <v>5782</v>
      </c>
      <c r="D12638" s="57" t="s">
        <v>5768</v>
      </c>
      <c r="E12638" s="72" t="s">
        <v>5764</v>
      </c>
      <c r="F12638" s="56" t="s">
        <v>5732</v>
      </c>
    </row>
    <row r="12639" spans="1:6" x14ac:dyDescent="0.25">
      <c r="A12639" s="56" t="s">
        <v>3498</v>
      </c>
      <c r="B12639" s="56" t="s">
        <v>5732</v>
      </c>
      <c r="C12639" s="56" t="s">
        <v>5782</v>
      </c>
      <c r="D12639" s="57" t="s">
        <v>5768</v>
      </c>
      <c r="E12639" s="72" t="s">
        <v>5764</v>
      </c>
      <c r="F12639" s="56" t="s">
        <v>5732</v>
      </c>
    </row>
    <row r="12640" spans="1:6" x14ac:dyDescent="0.25">
      <c r="A12640" s="56" t="s">
        <v>4901</v>
      </c>
      <c r="B12640" s="56" t="s">
        <v>5732</v>
      </c>
      <c r="C12640" s="56" t="s">
        <v>5782</v>
      </c>
      <c r="D12640" s="57" t="s">
        <v>5768</v>
      </c>
      <c r="E12640" s="72" t="s">
        <v>5764</v>
      </c>
      <c r="F12640" s="56" t="s">
        <v>5732</v>
      </c>
    </row>
    <row r="12641" spans="1:6" x14ac:dyDescent="0.25">
      <c r="A12641" s="56" t="s">
        <v>3236</v>
      </c>
      <c r="B12641" s="56" t="s">
        <v>5732</v>
      </c>
      <c r="C12641" s="56" t="s">
        <v>5782</v>
      </c>
      <c r="D12641" s="57" t="s">
        <v>5768</v>
      </c>
      <c r="E12641" s="72" t="s">
        <v>5764</v>
      </c>
      <c r="F12641" s="56" t="s">
        <v>5732</v>
      </c>
    </row>
    <row r="12642" spans="1:6" x14ac:dyDescent="0.25">
      <c r="A12642" s="56" t="s">
        <v>3537</v>
      </c>
      <c r="B12642" s="56" t="s">
        <v>5732</v>
      </c>
      <c r="C12642" s="56" t="s">
        <v>5782</v>
      </c>
      <c r="D12642" s="57" t="s">
        <v>5768</v>
      </c>
      <c r="E12642" s="72" t="s">
        <v>5764</v>
      </c>
      <c r="F12642" s="56" t="s">
        <v>5732</v>
      </c>
    </row>
    <row r="12643" spans="1:6" x14ac:dyDescent="0.25">
      <c r="A12643" s="56" t="s">
        <v>2990</v>
      </c>
      <c r="B12643" s="56" t="s">
        <v>5732</v>
      </c>
      <c r="C12643" s="56" t="s">
        <v>5782</v>
      </c>
      <c r="D12643" s="57" t="s">
        <v>5768</v>
      </c>
      <c r="E12643" s="72" t="s">
        <v>5764</v>
      </c>
      <c r="F12643" s="56" t="s">
        <v>5732</v>
      </c>
    </row>
    <row r="12644" spans="1:6" x14ac:dyDescent="0.25">
      <c r="A12644" s="56" t="s">
        <v>3672</v>
      </c>
      <c r="B12644" s="56" t="s">
        <v>5732</v>
      </c>
      <c r="C12644" s="56" t="s">
        <v>5782</v>
      </c>
      <c r="D12644" s="57" t="s">
        <v>5768</v>
      </c>
      <c r="E12644" s="72" t="s">
        <v>5764</v>
      </c>
      <c r="F12644" s="56" t="s">
        <v>5732</v>
      </c>
    </row>
    <row r="12645" spans="1:6" x14ac:dyDescent="0.25">
      <c r="A12645" s="56" t="s">
        <v>3119</v>
      </c>
      <c r="B12645" s="56" t="s">
        <v>5732</v>
      </c>
      <c r="C12645" s="56" t="s">
        <v>5782</v>
      </c>
      <c r="D12645" s="57" t="s">
        <v>5768</v>
      </c>
      <c r="E12645" s="72" t="s">
        <v>5764</v>
      </c>
      <c r="F12645" s="56" t="s">
        <v>5732</v>
      </c>
    </row>
    <row r="12646" spans="1:6" x14ac:dyDescent="0.25">
      <c r="A12646" s="56" t="s">
        <v>2883</v>
      </c>
      <c r="B12646" s="56" t="s">
        <v>5732</v>
      </c>
      <c r="C12646" s="56" t="s">
        <v>5782</v>
      </c>
      <c r="D12646" s="57" t="s">
        <v>5768</v>
      </c>
      <c r="E12646" s="72" t="s">
        <v>5764</v>
      </c>
      <c r="F12646" s="56" t="s">
        <v>5732</v>
      </c>
    </row>
    <row r="12647" spans="1:6" x14ac:dyDescent="0.25">
      <c r="A12647" s="56" t="s">
        <v>3876</v>
      </c>
      <c r="B12647" s="56" t="s">
        <v>5732</v>
      </c>
      <c r="C12647" s="56" t="s">
        <v>5782</v>
      </c>
      <c r="D12647" s="57" t="s">
        <v>5768</v>
      </c>
      <c r="E12647" s="72" t="s">
        <v>5764</v>
      </c>
      <c r="F12647" s="56" t="s">
        <v>5732</v>
      </c>
    </row>
    <row r="12648" spans="1:6" x14ac:dyDescent="0.25">
      <c r="A12648" s="56" t="s">
        <v>4801</v>
      </c>
      <c r="B12648" s="56" t="s">
        <v>5732</v>
      </c>
      <c r="C12648" s="56" t="s">
        <v>5782</v>
      </c>
      <c r="D12648" s="57" t="s">
        <v>5768</v>
      </c>
      <c r="E12648" s="72" t="s">
        <v>5764</v>
      </c>
      <c r="F12648" s="56" t="s">
        <v>5732</v>
      </c>
    </row>
    <row r="12649" spans="1:6" x14ac:dyDescent="0.25">
      <c r="A12649" s="56" t="s">
        <v>2862</v>
      </c>
      <c r="B12649" s="56" t="s">
        <v>5732</v>
      </c>
      <c r="C12649" s="56" t="s">
        <v>5782</v>
      </c>
      <c r="D12649" s="57" t="s">
        <v>5768</v>
      </c>
      <c r="E12649" s="72" t="s">
        <v>5764</v>
      </c>
      <c r="F12649" s="56" t="s">
        <v>5732</v>
      </c>
    </row>
    <row r="12650" spans="1:6" x14ac:dyDescent="0.25">
      <c r="A12650" s="56" t="s">
        <v>3780</v>
      </c>
      <c r="B12650" s="56" t="s">
        <v>5732</v>
      </c>
      <c r="C12650" s="56" t="s">
        <v>5782</v>
      </c>
      <c r="D12650" s="57" t="s">
        <v>5768</v>
      </c>
      <c r="E12650" s="72" t="s">
        <v>5764</v>
      </c>
      <c r="F12650" s="56" t="s">
        <v>5732</v>
      </c>
    </row>
    <row r="12651" spans="1:6" x14ac:dyDescent="0.25">
      <c r="A12651" s="56" t="s">
        <v>3150</v>
      </c>
      <c r="B12651" s="56" t="s">
        <v>5732</v>
      </c>
      <c r="C12651" s="56" t="s">
        <v>5782</v>
      </c>
      <c r="D12651" s="57" t="s">
        <v>5768</v>
      </c>
      <c r="E12651" s="72" t="s">
        <v>5764</v>
      </c>
      <c r="F12651" s="56" t="s">
        <v>5732</v>
      </c>
    </row>
    <row r="12652" spans="1:6" x14ac:dyDescent="0.25">
      <c r="A12652" s="56" t="s">
        <v>2928</v>
      </c>
      <c r="B12652" s="56" t="s">
        <v>5732</v>
      </c>
      <c r="C12652" s="56" t="s">
        <v>5782</v>
      </c>
      <c r="D12652" s="57" t="s">
        <v>5768</v>
      </c>
      <c r="E12652" s="72" t="s">
        <v>5764</v>
      </c>
      <c r="F12652" s="56" t="s">
        <v>5732</v>
      </c>
    </row>
    <row r="12653" spans="1:6" x14ac:dyDescent="0.25">
      <c r="A12653" s="56" t="s">
        <v>4653</v>
      </c>
      <c r="B12653" s="56" t="s">
        <v>5732</v>
      </c>
      <c r="C12653" s="56" t="s">
        <v>5782</v>
      </c>
      <c r="D12653" s="57" t="s">
        <v>5768</v>
      </c>
      <c r="E12653" s="72" t="s">
        <v>5764</v>
      </c>
      <c r="F12653" s="56" t="s">
        <v>5732</v>
      </c>
    </row>
    <row r="12654" spans="1:6" x14ac:dyDescent="0.25">
      <c r="A12654" s="56" t="s">
        <v>3278</v>
      </c>
      <c r="B12654" s="56" t="s">
        <v>5733</v>
      </c>
      <c r="C12654" s="56" t="s">
        <v>261</v>
      </c>
      <c r="D12654" s="57" t="s">
        <v>5770</v>
      </c>
      <c r="E12654" s="72" t="s">
        <v>5764</v>
      </c>
      <c r="F12654" s="56" t="s">
        <v>5733</v>
      </c>
    </row>
    <row r="12655" spans="1:6" x14ac:dyDescent="0.25">
      <c r="A12655" s="56" t="s">
        <v>1401</v>
      </c>
      <c r="B12655" s="56" t="s">
        <v>5733</v>
      </c>
      <c r="C12655" s="56" t="s">
        <v>261</v>
      </c>
      <c r="D12655" s="57" t="s">
        <v>5770</v>
      </c>
      <c r="E12655" s="72" t="s">
        <v>5764</v>
      </c>
      <c r="F12655" s="56" t="s">
        <v>5733</v>
      </c>
    </row>
    <row r="12656" spans="1:6" x14ac:dyDescent="0.25">
      <c r="A12656" s="56" t="s">
        <v>3279</v>
      </c>
      <c r="B12656" s="56" t="s">
        <v>5733</v>
      </c>
      <c r="C12656" s="56" t="s">
        <v>261</v>
      </c>
      <c r="D12656" s="57" t="s">
        <v>5770</v>
      </c>
      <c r="E12656" s="72" t="s">
        <v>5764</v>
      </c>
      <c r="F12656" s="56" t="s">
        <v>5733</v>
      </c>
    </row>
    <row r="12657" spans="1:6" x14ac:dyDescent="0.25">
      <c r="A12657" s="56" t="s">
        <v>1402</v>
      </c>
      <c r="B12657" s="56" t="s">
        <v>5733</v>
      </c>
      <c r="C12657" s="56" t="s">
        <v>261</v>
      </c>
      <c r="D12657" s="57" t="s">
        <v>5770</v>
      </c>
      <c r="E12657" s="72" t="s">
        <v>5764</v>
      </c>
      <c r="F12657" s="56" t="s">
        <v>5733</v>
      </c>
    </row>
    <row r="12658" spans="1:6" x14ac:dyDescent="0.25">
      <c r="A12658" s="56" t="s">
        <v>1188</v>
      </c>
      <c r="B12658" s="56" t="s">
        <v>5733</v>
      </c>
      <c r="C12658" s="56" t="s">
        <v>261</v>
      </c>
      <c r="D12658" s="57" t="s">
        <v>5770</v>
      </c>
      <c r="E12658" s="72" t="s">
        <v>5764</v>
      </c>
      <c r="F12658" s="56" t="s">
        <v>5733</v>
      </c>
    </row>
    <row r="12659" spans="1:6" x14ac:dyDescent="0.25">
      <c r="A12659" s="56" t="s">
        <v>1403</v>
      </c>
      <c r="B12659" s="56" t="s">
        <v>5733</v>
      </c>
      <c r="C12659" s="56" t="s">
        <v>261</v>
      </c>
      <c r="D12659" s="57" t="s">
        <v>5770</v>
      </c>
      <c r="E12659" s="72" t="s">
        <v>5764</v>
      </c>
      <c r="F12659" s="56" t="s">
        <v>5733</v>
      </c>
    </row>
    <row r="12660" spans="1:6" x14ac:dyDescent="0.25">
      <c r="A12660" s="56" t="s">
        <v>1404</v>
      </c>
      <c r="B12660" s="56" t="s">
        <v>5733</v>
      </c>
      <c r="C12660" s="56" t="s">
        <v>261</v>
      </c>
      <c r="D12660" s="57" t="s">
        <v>5770</v>
      </c>
      <c r="E12660" s="72" t="s">
        <v>5764</v>
      </c>
      <c r="F12660" s="56" t="s">
        <v>5733</v>
      </c>
    </row>
    <row r="12661" spans="1:6" x14ac:dyDescent="0.25">
      <c r="A12661" s="56" t="s">
        <v>1405</v>
      </c>
      <c r="B12661" s="56" t="s">
        <v>5733</v>
      </c>
      <c r="C12661" s="56" t="s">
        <v>261</v>
      </c>
      <c r="D12661" s="57" t="s">
        <v>5770</v>
      </c>
      <c r="E12661" s="72" t="s">
        <v>5764</v>
      </c>
      <c r="F12661" s="56" t="s">
        <v>5733</v>
      </c>
    </row>
    <row r="12662" spans="1:6" x14ac:dyDescent="0.25">
      <c r="A12662" s="56" t="s">
        <v>3280</v>
      </c>
      <c r="B12662" s="56" t="s">
        <v>5733</v>
      </c>
      <c r="C12662" s="56" t="s">
        <v>261</v>
      </c>
      <c r="D12662" s="57" t="s">
        <v>5770</v>
      </c>
      <c r="E12662" s="72" t="s">
        <v>5764</v>
      </c>
      <c r="F12662" s="56" t="s">
        <v>5733</v>
      </c>
    </row>
    <row r="12663" spans="1:6" x14ac:dyDescent="0.25">
      <c r="A12663" s="56" t="s">
        <v>3281</v>
      </c>
      <c r="B12663" s="56" t="s">
        <v>5733</v>
      </c>
      <c r="C12663" s="56" t="s">
        <v>261</v>
      </c>
      <c r="D12663" s="57" t="s">
        <v>5770</v>
      </c>
      <c r="E12663" s="72" t="s">
        <v>5764</v>
      </c>
      <c r="F12663" s="56" t="s">
        <v>5733</v>
      </c>
    </row>
    <row r="12664" spans="1:6" x14ac:dyDescent="0.25">
      <c r="A12664" s="56" t="s">
        <v>1406</v>
      </c>
      <c r="B12664" s="56" t="s">
        <v>5733</v>
      </c>
      <c r="C12664" s="56" t="s">
        <v>261</v>
      </c>
      <c r="D12664" s="57" t="s">
        <v>5770</v>
      </c>
      <c r="E12664" s="72" t="s">
        <v>5764</v>
      </c>
      <c r="F12664" s="56" t="s">
        <v>5733</v>
      </c>
    </row>
    <row r="12665" spans="1:6" x14ac:dyDescent="0.25">
      <c r="A12665" s="56" t="s">
        <v>3282</v>
      </c>
      <c r="B12665" s="56" t="s">
        <v>5733</v>
      </c>
      <c r="C12665" s="56" t="s">
        <v>261</v>
      </c>
      <c r="D12665" s="57" t="s">
        <v>5770</v>
      </c>
      <c r="E12665" s="72" t="s">
        <v>5764</v>
      </c>
      <c r="F12665" s="56" t="s">
        <v>5733</v>
      </c>
    </row>
    <row r="12666" spans="1:6" x14ac:dyDescent="0.25">
      <c r="A12666" s="56" t="s">
        <v>3283</v>
      </c>
      <c r="B12666" s="56" t="s">
        <v>5733</v>
      </c>
      <c r="C12666" s="56" t="s">
        <v>261</v>
      </c>
      <c r="D12666" s="57" t="s">
        <v>5770</v>
      </c>
      <c r="E12666" s="72" t="s">
        <v>5764</v>
      </c>
      <c r="F12666" s="56" t="s">
        <v>5733</v>
      </c>
    </row>
    <row r="12667" spans="1:6" x14ac:dyDescent="0.25">
      <c r="A12667" s="56" t="s">
        <v>3284</v>
      </c>
      <c r="B12667" s="56" t="s">
        <v>5733</v>
      </c>
      <c r="C12667" s="56" t="s">
        <v>261</v>
      </c>
      <c r="D12667" s="57" t="s">
        <v>5770</v>
      </c>
      <c r="E12667" s="72" t="s">
        <v>5764</v>
      </c>
      <c r="F12667" s="56" t="s">
        <v>5733</v>
      </c>
    </row>
    <row r="12668" spans="1:6" x14ac:dyDescent="0.25">
      <c r="A12668" s="56" t="s">
        <v>1407</v>
      </c>
      <c r="B12668" s="56" t="s">
        <v>5733</v>
      </c>
      <c r="C12668" s="56" t="s">
        <v>261</v>
      </c>
      <c r="D12668" s="57" t="s">
        <v>5770</v>
      </c>
      <c r="E12668" s="72" t="s">
        <v>5764</v>
      </c>
      <c r="F12668" s="56" t="s">
        <v>5733</v>
      </c>
    </row>
    <row r="12669" spans="1:6" x14ac:dyDescent="0.25">
      <c r="A12669" s="56" t="s">
        <v>3285</v>
      </c>
      <c r="B12669" s="56" t="s">
        <v>5733</v>
      </c>
      <c r="C12669" s="56" t="s">
        <v>261</v>
      </c>
      <c r="D12669" s="57" t="s">
        <v>5770</v>
      </c>
      <c r="E12669" s="72" t="s">
        <v>5764</v>
      </c>
      <c r="F12669" s="56" t="s">
        <v>5733</v>
      </c>
    </row>
    <row r="12670" spans="1:6" x14ac:dyDescent="0.25">
      <c r="A12670" s="56" t="s">
        <v>3286</v>
      </c>
      <c r="B12670" s="56" t="s">
        <v>5733</v>
      </c>
      <c r="C12670" s="56" t="s">
        <v>261</v>
      </c>
      <c r="D12670" s="57" t="s">
        <v>5770</v>
      </c>
      <c r="E12670" s="72" t="s">
        <v>5764</v>
      </c>
      <c r="F12670" s="56" t="s">
        <v>5733</v>
      </c>
    </row>
    <row r="12671" spans="1:6" x14ac:dyDescent="0.25">
      <c r="A12671" s="56" t="s">
        <v>3287</v>
      </c>
      <c r="B12671" s="56" t="s">
        <v>5733</v>
      </c>
      <c r="C12671" s="56" t="s">
        <v>261</v>
      </c>
      <c r="D12671" s="57" t="s">
        <v>5770</v>
      </c>
      <c r="E12671" s="72" t="s">
        <v>5764</v>
      </c>
      <c r="F12671" s="56" t="s">
        <v>5733</v>
      </c>
    </row>
    <row r="12672" spans="1:6" x14ac:dyDescent="0.25">
      <c r="A12672" s="56" t="s">
        <v>1408</v>
      </c>
      <c r="B12672" s="56" t="s">
        <v>5733</v>
      </c>
      <c r="C12672" s="56" t="s">
        <v>261</v>
      </c>
      <c r="D12672" s="57" t="s">
        <v>5770</v>
      </c>
      <c r="E12672" s="72" t="s">
        <v>5764</v>
      </c>
      <c r="F12672" s="56" t="s">
        <v>5733</v>
      </c>
    </row>
    <row r="12673" spans="1:6" x14ac:dyDescent="0.25">
      <c r="A12673" s="56" t="s">
        <v>3288</v>
      </c>
      <c r="B12673" s="56" t="s">
        <v>5733</v>
      </c>
      <c r="C12673" s="56" t="s">
        <v>261</v>
      </c>
      <c r="D12673" s="57" t="s">
        <v>5770</v>
      </c>
      <c r="E12673" s="72" t="s">
        <v>5764</v>
      </c>
      <c r="F12673" s="56" t="s">
        <v>5733</v>
      </c>
    </row>
    <row r="12674" spans="1:6" x14ac:dyDescent="0.25">
      <c r="A12674" s="56" t="s">
        <v>3290</v>
      </c>
      <c r="B12674" s="56" t="s">
        <v>5733</v>
      </c>
      <c r="C12674" s="56" t="s">
        <v>261</v>
      </c>
      <c r="D12674" s="57" t="s">
        <v>5770</v>
      </c>
      <c r="E12674" s="72" t="s">
        <v>5764</v>
      </c>
      <c r="F12674" s="56" t="s">
        <v>5733</v>
      </c>
    </row>
    <row r="12675" spans="1:6" x14ac:dyDescent="0.25">
      <c r="A12675" s="56" t="s">
        <v>3012</v>
      </c>
      <c r="B12675" s="56" t="s">
        <v>5733</v>
      </c>
      <c r="C12675" s="56" t="s">
        <v>261</v>
      </c>
      <c r="D12675" s="57" t="s">
        <v>5770</v>
      </c>
      <c r="E12675" s="72" t="s">
        <v>5764</v>
      </c>
      <c r="F12675" s="56" t="s">
        <v>5733</v>
      </c>
    </row>
    <row r="12676" spans="1:6" x14ac:dyDescent="0.25">
      <c r="A12676" s="56" t="s">
        <v>1409</v>
      </c>
      <c r="B12676" s="56" t="s">
        <v>5733</v>
      </c>
      <c r="C12676" s="56" t="s">
        <v>261</v>
      </c>
      <c r="D12676" s="57" t="s">
        <v>5770</v>
      </c>
      <c r="E12676" s="72" t="s">
        <v>5764</v>
      </c>
      <c r="F12676" s="56" t="s">
        <v>5733</v>
      </c>
    </row>
    <row r="12677" spans="1:6" x14ac:dyDescent="0.25">
      <c r="A12677" s="56" t="s">
        <v>3291</v>
      </c>
      <c r="B12677" s="56" t="s">
        <v>5733</v>
      </c>
      <c r="C12677" s="56" t="s">
        <v>261</v>
      </c>
      <c r="D12677" s="57" t="s">
        <v>5770</v>
      </c>
      <c r="E12677" s="72" t="s">
        <v>5764</v>
      </c>
      <c r="F12677" s="56" t="s">
        <v>5733</v>
      </c>
    </row>
    <row r="12678" spans="1:6" x14ac:dyDescent="0.25">
      <c r="A12678" s="56" t="s">
        <v>3292</v>
      </c>
      <c r="B12678" s="56" t="s">
        <v>5733</v>
      </c>
      <c r="C12678" s="56" t="s">
        <v>261</v>
      </c>
      <c r="D12678" s="57" t="s">
        <v>5770</v>
      </c>
      <c r="E12678" s="72" t="s">
        <v>5764</v>
      </c>
      <c r="F12678" s="56" t="s">
        <v>5733</v>
      </c>
    </row>
    <row r="12679" spans="1:6" x14ac:dyDescent="0.25">
      <c r="A12679" s="56" t="s">
        <v>1410</v>
      </c>
      <c r="B12679" s="56" t="s">
        <v>5733</v>
      </c>
      <c r="C12679" s="56" t="s">
        <v>261</v>
      </c>
      <c r="D12679" s="57" t="s">
        <v>5770</v>
      </c>
      <c r="E12679" s="72" t="s">
        <v>5764</v>
      </c>
      <c r="F12679" s="56" t="s">
        <v>5733</v>
      </c>
    </row>
    <row r="12680" spans="1:6" x14ac:dyDescent="0.25">
      <c r="A12680" s="56" t="s">
        <v>1411</v>
      </c>
      <c r="B12680" s="56" t="s">
        <v>5733</v>
      </c>
      <c r="C12680" s="56" t="s">
        <v>261</v>
      </c>
      <c r="D12680" s="57" t="s">
        <v>5770</v>
      </c>
      <c r="E12680" s="72" t="s">
        <v>5764</v>
      </c>
      <c r="F12680" s="56" t="s">
        <v>5733</v>
      </c>
    </row>
    <row r="12681" spans="1:6" x14ac:dyDescent="0.25">
      <c r="A12681" s="56" t="s">
        <v>1412</v>
      </c>
      <c r="B12681" s="56" t="s">
        <v>5733</v>
      </c>
      <c r="C12681" s="56" t="s">
        <v>261</v>
      </c>
      <c r="D12681" s="57" t="s">
        <v>5770</v>
      </c>
      <c r="E12681" s="72" t="s">
        <v>5764</v>
      </c>
      <c r="F12681" s="56" t="s">
        <v>5733</v>
      </c>
    </row>
    <row r="12682" spans="1:6" x14ac:dyDescent="0.25">
      <c r="A12682" s="56" t="s">
        <v>3054</v>
      </c>
      <c r="B12682" s="56" t="s">
        <v>5733</v>
      </c>
      <c r="C12682" s="56" t="s">
        <v>261</v>
      </c>
      <c r="D12682" s="57" t="s">
        <v>5770</v>
      </c>
      <c r="E12682" s="72" t="s">
        <v>5764</v>
      </c>
      <c r="F12682" s="56" t="s">
        <v>5733</v>
      </c>
    </row>
    <row r="12683" spans="1:6" x14ac:dyDescent="0.25">
      <c r="A12683" s="56" t="s">
        <v>3293</v>
      </c>
      <c r="B12683" s="56" t="s">
        <v>5733</v>
      </c>
      <c r="C12683" s="56" t="s">
        <v>261</v>
      </c>
      <c r="D12683" s="57" t="s">
        <v>5770</v>
      </c>
      <c r="E12683" s="72" t="s">
        <v>5764</v>
      </c>
      <c r="F12683" s="56" t="s">
        <v>5733</v>
      </c>
    </row>
    <row r="12684" spans="1:6" x14ac:dyDescent="0.25">
      <c r="A12684" s="56" t="s">
        <v>3294</v>
      </c>
      <c r="B12684" s="56" t="s">
        <v>5733</v>
      </c>
      <c r="C12684" s="56" t="s">
        <v>261</v>
      </c>
      <c r="D12684" s="57" t="s">
        <v>5770</v>
      </c>
      <c r="E12684" s="72" t="s">
        <v>5764</v>
      </c>
      <c r="F12684" s="56" t="s">
        <v>5733</v>
      </c>
    </row>
    <row r="12685" spans="1:6" x14ac:dyDescent="0.25">
      <c r="A12685" s="56" t="s">
        <v>1414</v>
      </c>
      <c r="B12685" s="56" t="s">
        <v>5733</v>
      </c>
      <c r="C12685" s="56" t="s">
        <v>261</v>
      </c>
      <c r="D12685" s="57" t="s">
        <v>5770</v>
      </c>
      <c r="E12685" s="72" t="s">
        <v>5764</v>
      </c>
      <c r="F12685" s="56" t="s">
        <v>5733</v>
      </c>
    </row>
    <row r="12686" spans="1:6" x14ac:dyDescent="0.25">
      <c r="A12686" s="56" t="s">
        <v>3295</v>
      </c>
      <c r="B12686" s="56" t="s">
        <v>5733</v>
      </c>
      <c r="C12686" s="56" t="s">
        <v>261</v>
      </c>
      <c r="D12686" s="57" t="s">
        <v>5770</v>
      </c>
      <c r="E12686" s="72" t="s">
        <v>5764</v>
      </c>
      <c r="F12686" s="56" t="s">
        <v>5733</v>
      </c>
    </row>
    <row r="12687" spans="1:6" x14ac:dyDescent="0.25">
      <c r="A12687" s="56" t="s">
        <v>1415</v>
      </c>
      <c r="B12687" s="56" t="s">
        <v>5733</v>
      </c>
      <c r="C12687" s="56" t="s">
        <v>261</v>
      </c>
      <c r="D12687" s="57" t="s">
        <v>5770</v>
      </c>
      <c r="E12687" s="72" t="s">
        <v>5764</v>
      </c>
      <c r="F12687" s="56" t="s">
        <v>5733</v>
      </c>
    </row>
    <row r="12688" spans="1:6" x14ac:dyDescent="0.25">
      <c r="A12688" s="56" t="s">
        <v>3297</v>
      </c>
      <c r="B12688" s="56" t="s">
        <v>5733</v>
      </c>
      <c r="C12688" s="56" t="s">
        <v>261</v>
      </c>
      <c r="D12688" s="57" t="s">
        <v>5770</v>
      </c>
      <c r="E12688" s="72" t="s">
        <v>5764</v>
      </c>
      <c r="F12688" s="56" t="s">
        <v>5733</v>
      </c>
    </row>
    <row r="12689" spans="1:6" x14ac:dyDescent="0.25">
      <c r="A12689" s="56" t="s">
        <v>3296</v>
      </c>
      <c r="B12689" s="56" t="s">
        <v>5733</v>
      </c>
      <c r="C12689" s="56" t="s">
        <v>261</v>
      </c>
      <c r="D12689" s="57" t="s">
        <v>5770</v>
      </c>
      <c r="E12689" s="72" t="s">
        <v>5764</v>
      </c>
      <c r="F12689" s="56" t="s">
        <v>5733</v>
      </c>
    </row>
    <row r="12690" spans="1:6" x14ac:dyDescent="0.25">
      <c r="A12690" s="56" t="s">
        <v>1416</v>
      </c>
      <c r="B12690" s="56" t="s">
        <v>5733</v>
      </c>
      <c r="C12690" s="56" t="s">
        <v>261</v>
      </c>
      <c r="D12690" s="57" t="s">
        <v>5770</v>
      </c>
      <c r="E12690" s="72" t="s">
        <v>5764</v>
      </c>
      <c r="F12690" s="56" t="s">
        <v>5733</v>
      </c>
    </row>
    <row r="12691" spans="1:6" x14ac:dyDescent="0.25">
      <c r="A12691" s="56" t="s">
        <v>1417</v>
      </c>
      <c r="B12691" s="56" t="s">
        <v>5734</v>
      </c>
      <c r="C12691" s="56" t="s">
        <v>393</v>
      </c>
      <c r="D12691" s="57" t="s">
        <v>5770</v>
      </c>
      <c r="E12691" s="72" t="s">
        <v>5764</v>
      </c>
      <c r="F12691" s="56" t="s">
        <v>5734</v>
      </c>
    </row>
    <row r="12692" spans="1:6" x14ac:dyDescent="0.25">
      <c r="A12692" s="56" t="s">
        <v>1418</v>
      </c>
      <c r="B12692" s="56" t="s">
        <v>5734</v>
      </c>
      <c r="C12692" s="56" t="s">
        <v>393</v>
      </c>
      <c r="D12692" s="57" t="s">
        <v>5770</v>
      </c>
      <c r="E12692" s="72" t="s">
        <v>5764</v>
      </c>
      <c r="F12692" s="56" t="s">
        <v>5734</v>
      </c>
    </row>
    <row r="12693" spans="1:6" x14ac:dyDescent="0.25">
      <c r="A12693" s="56" t="s">
        <v>1419</v>
      </c>
      <c r="B12693" s="56" t="s">
        <v>5734</v>
      </c>
      <c r="C12693" s="56" t="s">
        <v>393</v>
      </c>
      <c r="D12693" s="57" t="s">
        <v>5770</v>
      </c>
      <c r="E12693" s="72" t="s">
        <v>5764</v>
      </c>
      <c r="F12693" s="56" t="s">
        <v>5734</v>
      </c>
    </row>
    <row r="12694" spans="1:6" x14ac:dyDescent="0.25">
      <c r="A12694" s="56" t="s">
        <v>1420</v>
      </c>
      <c r="B12694" s="56" t="s">
        <v>5734</v>
      </c>
      <c r="C12694" s="56" t="s">
        <v>393</v>
      </c>
      <c r="D12694" s="57" t="s">
        <v>5770</v>
      </c>
      <c r="E12694" s="72" t="s">
        <v>5764</v>
      </c>
      <c r="F12694" s="56" t="s">
        <v>5734</v>
      </c>
    </row>
    <row r="12695" spans="1:6" x14ac:dyDescent="0.25">
      <c r="A12695" s="56" t="s">
        <v>1421</v>
      </c>
      <c r="B12695" s="56" t="s">
        <v>5734</v>
      </c>
      <c r="C12695" s="56" t="s">
        <v>393</v>
      </c>
      <c r="D12695" s="57" t="s">
        <v>5770</v>
      </c>
      <c r="E12695" s="72" t="s">
        <v>5764</v>
      </c>
      <c r="F12695" s="56" t="s">
        <v>5734</v>
      </c>
    </row>
    <row r="12696" spans="1:6" x14ac:dyDescent="0.25">
      <c r="A12696" s="56" t="s">
        <v>3039</v>
      </c>
      <c r="B12696" s="56" t="s">
        <v>5734</v>
      </c>
      <c r="C12696" s="56" t="s">
        <v>393</v>
      </c>
      <c r="D12696" s="57" t="s">
        <v>5770</v>
      </c>
      <c r="E12696" s="72" t="s">
        <v>5764</v>
      </c>
      <c r="F12696" s="56" t="s">
        <v>5734</v>
      </c>
    </row>
    <row r="12697" spans="1:6" x14ac:dyDescent="0.25">
      <c r="A12697" s="56" t="s">
        <v>1422</v>
      </c>
      <c r="B12697" s="56" t="s">
        <v>5734</v>
      </c>
      <c r="C12697" s="56" t="s">
        <v>393</v>
      </c>
      <c r="D12697" s="57" t="s">
        <v>5770</v>
      </c>
      <c r="E12697" s="72" t="s">
        <v>5764</v>
      </c>
      <c r="F12697" s="56" t="s">
        <v>5734</v>
      </c>
    </row>
    <row r="12698" spans="1:6" x14ac:dyDescent="0.25">
      <c r="A12698" s="56" t="s">
        <v>5699</v>
      </c>
      <c r="B12698" s="56" t="s">
        <v>5734</v>
      </c>
      <c r="C12698" s="56" t="s">
        <v>393</v>
      </c>
      <c r="D12698" s="57" t="s">
        <v>5770</v>
      </c>
      <c r="E12698" s="72" t="s">
        <v>5764</v>
      </c>
      <c r="F12698" s="56" t="s">
        <v>5734</v>
      </c>
    </row>
    <row r="12699" spans="1:6" x14ac:dyDescent="0.25">
      <c r="A12699" s="56" t="s">
        <v>3040</v>
      </c>
      <c r="B12699" s="56" t="s">
        <v>5734</v>
      </c>
      <c r="C12699" s="56" t="s">
        <v>393</v>
      </c>
      <c r="D12699" s="57" t="s">
        <v>5770</v>
      </c>
      <c r="E12699" s="72" t="s">
        <v>5764</v>
      </c>
      <c r="F12699" s="56" t="s">
        <v>5734</v>
      </c>
    </row>
    <row r="12700" spans="1:6" x14ac:dyDescent="0.25">
      <c r="A12700" s="56" t="s">
        <v>3041</v>
      </c>
      <c r="B12700" s="56" t="s">
        <v>5734</v>
      </c>
      <c r="C12700" s="56" t="s">
        <v>393</v>
      </c>
      <c r="D12700" s="57" t="s">
        <v>5770</v>
      </c>
      <c r="E12700" s="72" t="s">
        <v>5764</v>
      </c>
      <c r="F12700" s="56" t="s">
        <v>5734</v>
      </c>
    </row>
    <row r="12701" spans="1:6" x14ac:dyDescent="0.25">
      <c r="A12701" s="56" t="s">
        <v>1423</v>
      </c>
      <c r="B12701" s="56" t="s">
        <v>5734</v>
      </c>
      <c r="C12701" s="56" t="s">
        <v>393</v>
      </c>
      <c r="D12701" s="57" t="s">
        <v>5770</v>
      </c>
      <c r="E12701" s="72" t="s">
        <v>5764</v>
      </c>
      <c r="F12701" s="56" t="s">
        <v>5734</v>
      </c>
    </row>
    <row r="12702" spans="1:6" x14ac:dyDescent="0.25">
      <c r="A12702" s="56" t="s">
        <v>1424</v>
      </c>
      <c r="B12702" s="56" t="s">
        <v>5734</v>
      </c>
      <c r="C12702" s="56" t="s">
        <v>393</v>
      </c>
      <c r="D12702" s="57" t="s">
        <v>5770</v>
      </c>
      <c r="E12702" s="72" t="s">
        <v>5764</v>
      </c>
      <c r="F12702" s="56" t="s">
        <v>5734</v>
      </c>
    </row>
    <row r="12703" spans="1:6" x14ac:dyDescent="0.25">
      <c r="A12703" s="56" t="s">
        <v>3042</v>
      </c>
      <c r="B12703" s="56" t="s">
        <v>5734</v>
      </c>
      <c r="C12703" s="56" t="s">
        <v>393</v>
      </c>
      <c r="D12703" s="57" t="s">
        <v>5770</v>
      </c>
      <c r="E12703" s="72" t="s">
        <v>5764</v>
      </c>
      <c r="F12703" s="56" t="s">
        <v>5734</v>
      </c>
    </row>
    <row r="12704" spans="1:6" x14ac:dyDescent="0.25">
      <c r="A12704" s="56" t="s">
        <v>3043</v>
      </c>
      <c r="B12704" s="56" t="s">
        <v>5734</v>
      </c>
      <c r="C12704" s="56" t="s">
        <v>393</v>
      </c>
      <c r="D12704" s="57" t="s">
        <v>5770</v>
      </c>
      <c r="E12704" s="72" t="s">
        <v>5764</v>
      </c>
      <c r="F12704" s="56" t="s">
        <v>5734</v>
      </c>
    </row>
    <row r="12705" spans="1:6" x14ac:dyDescent="0.25">
      <c r="A12705" s="56" t="s">
        <v>1425</v>
      </c>
      <c r="B12705" s="56" t="s">
        <v>5734</v>
      </c>
      <c r="C12705" s="56" t="s">
        <v>393</v>
      </c>
      <c r="D12705" s="57" t="s">
        <v>5770</v>
      </c>
      <c r="E12705" s="72" t="s">
        <v>5764</v>
      </c>
      <c r="F12705" s="56" t="s">
        <v>5734</v>
      </c>
    </row>
    <row r="12706" spans="1:6" x14ac:dyDescent="0.25">
      <c r="A12706" s="56" t="s">
        <v>1426</v>
      </c>
      <c r="B12706" s="56" t="s">
        <v>5734</v>
      </c>
      <c r="C12706" s="56" t="s">
        <v>393</v>
      </c>
      <c r="D12706" s="57" t="s">
        <v>5770</v>
      </c>
      <c r="E12706" s="72" t="s">
        <v>5764</v>
      </c>
      <c r="F12706" s="56" t="s">
        <v>5734</v>
      </c>
    </row>
    <row r="12707" spans="1:6" x14ac:dyDescent="0.25">
      <c r="A12707" s="56" t="s">
        <v>3044</v>
      </c>
      <c r="B12707" s="56" t="s">
        <v>5734</v>
      </c>
      <c r="C12707" s="56" t="s">
        <v>393</v>
      </c>
      <c r="D12707" s="57" t="s">
        <v>5770</v>
      </c>
      <c r="E12707" s="72" t="s">
        <v>5764</v>
      </c>
      <c r="F12707" s="56" t="s">
        <v>5734</v>
      </c>
    </row>
    <row r="12708" spans="1:6" x14ac:dyDescent="0.25">
      <c r="A12708" s="56" t="s">
        <v>1427</v>
      </c>
      <c r="B12708" s="56" t="s">
        <v>5734</v>
      </c>
      <c r="C12708" s="56" t="s">
        <v>393</v>
      </c>
      <c r="D12708" s="57" t="s">
        <v>5770</v>
      </c>
      <c r="E12708" s="72" t="s">
        <v>5764</v>
      </c>
      <c r="F12708" s="56" t="s">
        <v>5734</v>
      </c>
    </row>
    <row r="12709" spans="1:6" x14ac:dyDescent="0.25">
      <c r="A12709" s="56" t="s">
        <v>3045</v>
      </c>
      <c r="B12709" s="56" t="s">
        <v>5734</v>
      </c>
      <c r="C12709" s="56" t="s">
        <v>393</v>
      </c>
      <c r="D12709" s="57" t="s">
        <v>5770</v>
      </c>
      <c r="E12709" s="72" t="s">
        <v>5764</v>
      </c>
      <c r="F12709" s="56" t="s">
        <v>5734</v>
      </c>
    </row>
    <row r="12710" spans="1:6" x14ac:dyDescent="0.25">
      <c r="A12710" s="56" t="s">
        <v>167</v>
      </c>
      <c r="B12710" s="56" t="s">
        <v>5734</v>
      </c>
      <c r="C12710" s="56" t="s">
        <v>393</v>
      </c>
      <c r="D12710" s="57" t="s">
        <v>5770</v>
      </c>
      <c r="E12710" s="72" t="s">
        <v>5764</v>
      </c>
      <c r="F12710" s="56" t="s">
        <v>5734</v>
      </c>
    </row>
    <row r="12711" spans="1:6" x14ac:dyDescent="0.25">
      <c r="A12711" s="56" t="s">
        <v>3046</v>
      </c>
      <c r="B12711" s="56" t="s">
        <v>5734</v>
      </c>
      <c r="C12711" s="56" t="s">
        <v>393</v>
      </c>
      <c r="D12711" s="57" t="s">
        <v>5770</v>
      </c>
      <c r="E12711" s="72" t="s">
        <v>5764</v>
      </c>
      <c r="F12711" s="56" t="s">
        <v>5734</v>
      </c>
    </row>
    <row r="12712" spans="1:6" x14ac:dyDescent="0.25">
      <c r="A12712" s="56" t="s">
        <v>1428</v>
      </c>
      <c r="B12712" s="56" t="s">
        <v>5734</v>
      </c>
      <c r="C12712" s="56" t="s">
        <v>393</v>
      </c>
      <c r="D12712" s="57" t="s">
        <v>5770</v>
      </c>
      <c r="E12712" s="72" t="s">
        <v>5764</v>
      </c>
      <c r="F12712" s="56" t="s">
        <v>5734</v>
      </c>
    </row>
    <row r="12713" spans="1:6" x14ac:dyDescent="0.25">
      <c r="A12713" s="56" t="s">
        <v>3047</v>
      </c>
      <c r="B12713" s="56" t="s">
        <v>5734</v>
      </c>
      <c r="C12713" s="56" t="s">
        <v>393</v>
      </c>
      <c r="D12713" s="57" t="s">
        <v>5770</v>
      </c>
      <c r="E12713" s="72" t="s">
        <v>5764</v>
      </c>
      <c r="F12713" s="56" t="s">
        <v>5734</v>
      </c>
    </row>
    <row r="12714" spans="1:6" x14ac:dyDescent="0.25">
      <c r="A12714" s="56" t="s">
        <v>3048</v>
      </c>
      <c r="B12714" s="56" t="s">
        <v>5734</v>
      </c>
      <c r="C12714" s="56" t="s">
        <v>280</v>
      </c>
      <c r="D12714" s="57" t="s">
        <v>5770</v>
      </c>
      <c r="E12714" s="72" t="s">
        <v>5764</v>
      </c>
      <c r="F12714" s="56" t="s">
        <v>5734</v>
      </c>
    </row>
    <row r="12715" spans="1:6" x14ac:dyDescent="0.25">
      <c r="A12715" s="56" t="s">
        <v>1429</v>
      </c>
      <c r="B12715" s="56" t="s">
        <v>5734</v>
      </c>
      <c r="C12715" s="56" t="s">
        <v>280</v>
      </c>
      <c r="D12715" s="57" t="s">
        <v>5770</v>
      </c>
      <c r="E12715" s="72" t="s">
        <v>5764</v>
      </c>
      <c r="F12715" s="56" t="s">
        <v>5734</v>
      </c>
    </row>
    <row r="12716" spans="1:6" x14ac:dyDescent="0.25">
      <c r="A12716" s="56" t="s">
        <v>1430</v>
      </c>
      <c r="B12716" s="56" t="s">
        <v>5734</v>
      </c>
      <c r="C12716" s="56" t="s">
        <v>280</v>
      </c>
      <c r="D12716" s="57" t="s">
        <v>5770</v>
      </c>
      <c r="E12716" s="72" t="s">
        <v>5764</v>
      </c>
      <c r="F12716" s="56" t="s">
        <v>5734</v>
      </c>
    </row>
    <row r="12717" spans="1:6" x14ac:dyDescent="0.25">
      <c r="A12717" s="56" t="s">
        <v>3049</v>
      </c>
      <c r="B12717" s="56" t="s">
        <v>5734</v>
      </c>
      <c r="C12717" s="56" t="s">
        <v>280</v>
      </c>
      <c r="D12717" s="57" t="s">
        <v>5770</v>
      </c>
      <c r="E12717" s="72" t="s">
        <v>5764</v>
      </c>
      <c r="F12717" s="56" t="s">
        <v>5734</v>
      </c>
    </row>
    <row r="12718" spans="1:6" x14ac:dyDescent="0.25">
      <c r="A12718" s="56" t="s">
        <v>1431</v>
      </c>
      <c r="B12718" s="56" t="s">
        <v>5734</v>
      </c>
      <c r="C12718" s="56" t="s">
        <v>280</v>
      </c>
      <c r="D12718" s="57" t="s">
        <v>5770</v>
      </c>
      <c r="E12718" s="72" t="s">
        <v>5764</v>
      </c>
      <c r="F12718" s="56" t="s">
        <v>5734</v>
      </c>
    </row>
    <row r="12719" spans="1:6" x14ac:dyDescent="0.25">
      <c r="A12719" s="56" t="s">
        <v>3050</v>
      </c>
      <c r="B12719" s="56" t="s">
        <v>5734</v>
      </c>
      <c r="C12719" s="56" t="s">
        <v>280</v>
      </c>
      <c r="D12719" s="57" t="s">
        <v>5770</v>
      </c>
      <c r="E12719" s="72" t="s">
        <v>5764</v>
      </c>
      <c r="F12719" s="56" t="s">
        <v>5734</v>
      </c>
    </row>
    <row r="12720" spans="1:6" x14ac:dyDescent="0.25">
      <c r="A12720" s="56" t="s">
        <v>3051</v>
      </c>
      <c r="B12720" s="56" t="s">
        <v>5734</v>
      </c>
      <c r="C12720" s="56" t="s">
        <v>280</v>
      </c>
      <c r="D12720" s="57" t="s">
        <v>5770</v>
      </c>
      <c r="E12720" s="72" t="s">
        <v>5764</v>
      </c>
      <c r="F12720" s="56" t="s">
        <v>5734</v>
      </c>
    </row>
    <row r="12721" spans="1:6" x14ac:dyDescent="0.25">
      <c r="A12721" s="56" t="s">
        <v>3052</v>
      </c>
      <c r="B12721" s="56" t="s">
        <v>5734</v>
      </c>
      <c r="C12721" s="56" t="s">
        <v>280</v>
      </c>
      <c r="D12721" s="57" t="s">
        <v>5770</v>
      </c>
      <c r="E12721" s="72" t="s">
        <v>5764</v>
      </c>
      <c r="F12721" s="56" t="s">
        <v>5734</v>
      </c>
    </row>
    <row r="12722" spans="1:6" x14ac:dyDescent="0.25">
      <c r="A12722" s="56" t="s">
        <v>1432</v>
      </c>
      <c r="B12722" s="56" t="s">
        <v>5734</v>
      </c>
      <c r="C12722" s="56" t="s">
        <v>280</v>
      </c>
      <c r="D12722" s="57" t="s">
        <v>5770</v>
      </c>
      <c r="E12722" s="72" t="s">
        <v>5764</v>
      </c>
      <c r="F12722" s="56" t="s">
        <v>5734</v>
      </c>
    </row>
    <row r="12723" spans="1:6" x14ac:dyDescent="0.25">
      <c r="A12723" s="56" t="s">
        <v>1433</v>
      </c>
      <c r="B12723" s="56" t="s">
        <v>5734</v>
      </c>
      <c r="C12723" s="56" t="s">
        <v>280</v>
      </c>
      <c r="D12723" s="57" t="s">
        <v>5770</v>
      </c>
      <c r="E12723" s="72" t="s">
        <v>5764</v>
      </c>
      <c r="F12723" s="56" t="s">
        <v>5734</v>
      </c>
    </row>
    <row r="12724" spans="1:6" x14ac:dyDescent="0.25">
      <c r="A12724" s="56" t="s">
        <v>3053</v>
      </c>
      <c r="B12724" s="56" t="s">
        <v>5734</v>
      </c>
      <c r="C12724" s="56" t="s">
        <v>280</v>
      </c>
      <c r="D12724" s="57" t="s">
        <v>5770</v>
      </c>
      <c r="E12724" s="72" t="s">
        <v>5764</v>
      </c>
      <c r="F12724" s="56" t="s">
        <v>5734</v>
      </c>
    </row>
    <row r="12725" spans="1:6" x14ac:dyDescent="0.25">
      <c r="A12725" s="56" t="s">
        <v>1434</v>
      </c>
      <c r="B12725" s="56" t="s">
        <v>5734</v>
      </c>
      <c r="C12725" s="56" t="s">
        <v>280</v>
      </c>
      <c r="D12725" s="57" t="s">
        <v>5770</v>
      </c>
      <c r="E12725" s="72" t="s">
        <v>5764</v>
      </c>
      <c r="F12725" s="56" t="s">
        <v>5734</v>
      </c>
    </row>
    <row r="12726" spans="1:6" x14ac:dyDescent="0.25">
      <c r="A12726" s="56" t="s">
        <v>1435</v>
      </c>
      <c r="B12726" s="56" t="s">
        <v>5734</v>
      </c>
      <c r="C12726" s="56" t="s">
        <v>280</v>
      </c>
      <c r="D12726" s="57" t="s">
        <v>5770</v>
      </c>
      <c r="E12726" s="72" t="s">
        <v>5764</v>
      </c>
      <c r="F12726" s="56" t="s">
        <v>5734</v>
      </c>
    </row>
    <row r="12727" spans="1:6" x14ac:dyDescent="0.25">
      <c r="A12727" s="56" t="s">
        <v>1436</v>
      </c>
      <c r="B12727" s="56" t="s">
        <v>5734</v>
      </c>
      <c r="C12727" s="56" t="s">
        <v>280</v>
      </c>
      <c r="D12727" s="57" t="s">
        <v>5770</v>
      </c>
      <c r="E12727" s="72" t="s">
        <v>5764</v>
      </c>
      <c r="F12727" s="56" t="s">
        <v>5734</v>
      </c>
    </row>
    <row r="12728" spans="1:6" x14ac:dyDescent="0.25">
      <c r="A12728" s="56" t="s">
        <v>1437</v>
      </c>
      <c r="B12728" s="56" t="s">
        <v>5734</v>
      </c>
      <c r="C12728" s="56" t="s">
        <v>280</v>
      </c>
      <c r="D12728" s="57" t="s">
        <v>5770</v>
      </c>
      <c r="E12728" s="72" t="s">
        <v>5764</v>
      </c>
      <c r="F12728" s="56" t="s">
        <v>5734</v>
      </c>
    </row>
    <row r="12729" spans="1:6" x14ac:dyDescent="0.25">
      <c r="A12729" s="56" t="s">
        <v>1413</v>
      </c>
      <c r="B12729" s="56" t="s">
        <v>5734</v>
      </c>
      <c r="C12729" s="56" t="s">
        <v>280</v>
      </c>
      <c r="D12729" s="57" t="s">
        <v>5770</v>
      </c>
      <c r="E12729" s="72" t="s">
        <v>5764</v>
      </c>
      <c r="F12729" s="56" t="s">
        <v>5734</v>
      </c>
    </row>
    <row r="12730" spans="1:6" x14ac:dyDescent="0.25">
      <c r="A12730" s="56" t="s">
        <v>1438</v>
      </c>
      <c r="B12730" s="56" t="s">
        <v>5734</v>
      </c>
      <c r="C12730" s="56" t="s">
        <v>280</v>
      </c>
      <c r="D12730" s="57" t="s">
        <v>5770</v>
      </c>
      <c r="E12730" s="72" t="s">
        <v>5764</v>
      </c>
      <c r="F12730" s="56" t="s">
        <v>5734</v>
      </c>
    </row>
    <row r="12731" spans="1:6" x14ac:dyDescent="0.25">
      <c r="A12731" s="56" t="s">
        <v>1183</v>
      </c>
      <c r="B12731" s="56" t="s">
        <v>5734</v>
      </c>
      <c r="C12731" s="56" t="s">
        <v>280</v>
      </c>
      <c r="D12731" s="57" t="s">
        <v>5770</v>
      </c>
      <c r="E12731" s="72" t="s">
        <v>5764</v>
      </c>
      <c r="F12731" s="56" t="s">
        <v>5734</v>
      </c>
    </row>
    <row r="12732" spans="1:6" x14ac:dyDescent="0.25">
      <c r="A12732" s="56" t="s">
        <v>1439</v>
      </c>
      <c r="B12732" s="56" t="s">
        <v>5734</v>
      </c>
      <c r="C12732" s="56" t="s">
        <v>280</v>
      </c>
      <c r="D12732" s="57" t="s">
        <v>5770</v>
      </c>
      <c r="E12732" s="72" t="s">
        <v>5764</v>
      </c>
      <c r="F12732" s="56" t="s">
        <v>5734</v>
      </c>
    </row>
    <row r="12733" spans="1:6" x14ac:dyDescent="0.25">
      <c r="A12733" s="56" t="s">
        <v>1184</v>
      </c>
      <c r="B12733" s="56" t="s">
        <v>5734</v>
      </c>
      <c r="C12733" s="56" t="s">
        <v>280</v>
      </c>
      <c r="D12733" s="57" t="s">
        <v>5770</v>
      </c>
      <c r="E12733" s="72" t="s">
        <v>5764</v>
      </c>
      <c r="F12733" s="56" t="s">
        <v>5734</v>
      </c>
    </row>
    <row r="12734" spans="1:6" x14ac:dyDescent="0.25">
      <c r="A12734" s="56" t="s">
        <v>3055</v>
      </c>
      <c r="B12734" s="56" t="s">
        <v>5734</v>
      </c>
      <c r="C12734" s="56" t="s">
        <v>280</v>
      </c>
      <c r="D12734" s="57" t="s">
        <v>5770</v>
      </c>
      <c r="E12734" s="72" t="s">
        <v>5764</v>
      </c>
      <c r="F12734" s="56" t="s">
        <v>5734</v>
      </c>
    </row>
    <row r="12735" spans="1:6" x14ac:dyDescent="0.25">
      <c r="A12735" s="56" t="s">
        <v>1440</v>
      </c>
      <c r="B12735" s="56" t="s">
        <v>5734</v>
      </c>
      <c r="C12735" s="56" t="s">
        <v>280</v>
      </c>
      <c r="D12735" s="57" t="s">
        <v>5770</v>
      </c>
      <c r="E12735" s="72" t="s">
        <v>5764</v>
      </c>
      <c r="F12735" s="56" t="s">
        <v>5734</v>
      </c>
    </row>
    <row r="12736" spans="1:6" x14ac:dyDescent="0.25">
      <c r="A12736" s="56" t="s">
        <v>1441</v>
      </c>
      <c r="B12736" s="56" t="s">
        <v>5734</v>
      </c>
      <c r="C12736" s="56" t="s">
        <v>280</v>
      </c>
      <c r="D12736" s="57" t="s">
        <v>5770</v>
      </c>
      <c r="E12736" s="72" t="s">
        <v>5764</v>
      </c>
      <c r="F12736" s="56" t="s">
        <v>5734</v>
      </c>
    </row>
    <row r="12737" spans="1:6" x14ac:dyDescent="0.25">
      <c r="A12737" s="56" t="s">
        <v>4294</v>
      </c>
      <c r="B12737" s="56" t="s">
        <v>2155</v>
      </c>
      <c r="C12737" s="56" t="s">
        <v>5782</v>
      </c>
      <c r="D12737" s="57" t="s">
        <v>5767</v>
      </c>
      <c r="E12737" s="72" t="s">
        <v>5765</v>
      </c>
      <c r="F12737" s="56" t="s">
        <v>2155</v>
      </c>
    </row>
    <row r="12738" spans="1:6" x14ac:dyDescent="0.25">
      <c r="A12738" s="56" t="s">
        <v>4145</v>
      </c>
      <c r="B12738" s="56" t="s">
        <v>2155</v>
      </c>
      <c r="C12738" s="56" t="s">
        <v>5782</v>
      </c>
      <c r="D12738" s="57" t="s">
        <v>5767</v>
      </c>
      <c r="E12738" s="72" t="s">
        <v>5765</v>
      </c>
      <c r="F12738" s="56" t="s">
        <v>2155</v>
      </c>
    </row>
    <row r="12739" spans="1:6" x14ac:dyDescent="0.25">
      <c r="A12739" s="56" t="s">
        <v>3741</v>
      </c>
      <c r="B12739" s="56" t="s">
        <v>2155</v>
      </c>
      <c r="C12739" s="56" t="s">
        <v>5782</v>
      </c>
      <c r="D12739" s="57" t="s">
        <v>5767</v>
      </c>
      <c r="E12739" s="72" t="s">
        <v>5765</v>
      </c>
      <c r="F12739" s="56" t="s">
        <v>2155</v>
      </c>
    </row>
    <row r="12740" spans="1:6" x14ac:dyDescent="0.25">
      <c r="A12740" s="56" t="s">
        <v>4090</v>
      </c>
      <c r="B12740" s="56" t="s">
        <v>2155</v>
      </c>
      <c r="C12740" s="56" t="s">
        <v>5782</v>
      </c>
      <c r="D12740" s="57" t="s">
        <v>5767</v>
      </c>
      <c r="E12740" s="72" t="s">
        <v>5765</v>
      </c>
      <c r="F12740" s="56" t="s">
        <v>2155</v>
      </c>
    </row>
    <row r="12741" spans="1:6" x14ac:dyDescent="0.25">
      <c r="A12741" s="56" t="s">
        <v>5037</v>
      </c>
      <c r="B12741" s="56" t="s">
        <v>2155</v>
      </c>
      <c r="C12741" s="56" t="s">
        <v>5782</v>
      </c>
      <c r="D12741" s="57" t="s">
        <v>5767</v>
      </c>
      <c r="E12741" s="72" t="s">
        <v>5765</v>
      </c>
      <c r="F12741" s="56" t="s">
        <v>2155</v>
      </c>
    </row>
    <row r="12742" spans="1:6" x14ac:dyDescent="0.25">
      <c r="A12742" s="56" t="s">
        <v>4146</v>
      </c>
      <c r="B12742" s="56" t="s">
        <v>2155</v>
      </c>
      <c r="C12742" s="56" t="s">
        <v>5782</v>
      </c>
      <c r="D12742" s="57" t="s">
        <v>5767</v>
      </c>
      <c r="E12742" s="72" t="s">
        <v>5765</v>
      </c>
      <c r="F12742" s="56" t="s">
        <v>2155</v>
      </c>
    </row>
    <row r="12743" spans="1:6" x14ac:dyDescent="0.25">
      <c r="A12743" s="56" t="s">
        <v>5118</v>
      </c>
      <c r="B12743" s="56" t="s">
        <v>2155</v>
      </c>
      <c r="C12743" s="56" t="s">
        <v>5782</v>
      </c>
      <c r="D12743" s="57" t="s">
        <v>5767</v>
      </c>
      <c r="E12743" s="72" t="s">
        <v>5765</v>
      </c>
      <c r="F12743" s="56" t="s">
        <v>2155</v>
      </c>
    </row>
    <row r="12744" spans="1:6" x14ac:dyDescent="0.25">
      <c r="A12744" s="56" t="s">
        <v>4171</v>
      </c>
      <c r="B12744" s="56" t="s">
        <v>2155</v>
      </c>
      <c r="C12744" s="56" t="s">
        <v>5782</v>
      </c>
      <c r="D12744" s="57" t="s">
        <v>5767</v>
      </c>
      <c r="E12744" s="72" t="s">
        <v>5765</v>
      </c>
      <c r="F12744" s="56" t="s">
        <v>2155</v>
      </c>
    </row>
    <row r="12745" spans="1:6" x14ac:dyDescent="0.25">
      <c r="A12745" s="56" t="s">
        <v>2869</v>
      </c>
      <c r="B12745" s="56" t="s">
        <v>2155</v>
      </c>
      <c r="C12745" s="56" t="s">
        <v>5782</v>
      </c>
      <c r="D12745" s="57" t="s">
        <v>5767</v>
      </c>
      <c r="E12745" s="72" t="s">
        <v>5765</v>
      </c>
      <c r="F12745" s="56" t="s">
        <v>2155</v>
      </c>
    </row>
    <row r="12746" spans="1:6" x14ac:dyDescent="0.25">
      <c r="A12746" s="56" t="s">
        <v>3980</v>
      </c>
      <c r="B12746" s="56" t="s">
        <v>2155</v>
      </c>
      <c r="C12746" s="56" t="s">
        <v>5782</v>
      </c>
      <c r="D12746" s="57" t="s">
        <v>5767</v>
      </c>
      <c r="E12746" s="72" t="s">
        <v>5765</v>
      </c>
      <c r="F12746" s="56" t="s">
        <v>2155</v>
      </c>
    </row>
    <row r="12747" spans="1:6" x14ac:dyDescent="0.25">
      <c r="A12747" s="56" t="s">
        <v>4295</v>
      </c>
      <c r="B12747" s="56" t="s">
        <v>2155</v>
      </c>
      <c r="C12747" s="56" t="s">
        <v>5782</v>
      </c>
      <c r="D12747" s="57" t="s">
        <v>5767</v>
      </c>
      <c r="E12747" s="72" t="s">
        <v>5765</v>
      </c>
      <c r="F12747" s="56" t="s">
        <v>2155</v>
      </c>
    </row>
    <row r="12748" spans="1:6" x14ac:dyDescent="0.25">
      <c r="A12748" s="56" t="s">
        <v>4175</v>
      </c>
      <c r="B12748" s="56" t="s">
        <v>2155</v>
      </c>
      <c r="C12748" s="56" t="s">
        <v>5782</v>
      </c>
      <c r="D12748" s="57" t="s">
        <v>5767</v>
      </c>
      <c r="E12748" s="72" t="s">
        <v>5765</v>
      </c>
      <c r="F12748" s="56" t="s">
        <v>2155</v>
      </c>
    </row>
    <row r="12749" spans="1:6" x14ac:dyDescent="0.25">
      <c r="A12749" s="56" t="s">
        <v>3501</v>
      </c>
      <c r="B12749" s="56" t="s">
        <v>2155</v>
      </c>
      <c r="C12749" s="56" t="s">
        <v>5782</v>
      </c>
      <c r="D12749" s="57" t="s">
        <v>5767</v>
      </c>
      <c r="E12749" s="72" t="s">
        <v>5765</v>
      </c>
      <c r="F12749" s="56" t="s">
        <v>2155</v>
      </c>
    </row>
    <row r="12750" spans="1:6" x14ac:dyDescent="0.25">
      <c r="A12750" s="56" t="s">
        <v>3487</v>
      </c>
      <c r="B12750" s="56" t="s">
        <v>2155</v>
      </c>
      <c r="C12750" s="56" t="s">
        <v>5782</v>
      </c>
      <c r="D12750" s="57" t="s">
        <v>5767</v>
      </c>
      <c r="E12750" s="72" t="s">
        <v>5765</v>
      </c>
      <c r="F12750" s="56" t="s">
        <v>2155</v>
      </c>
    </row>
    <row r="12751" spans="1:6" x14ac:dyDescent="0.25">
      <c r="A12751" s="56" t="s">
        <v>3058</v>
      </c>
      <c r="B12751" s="56" t="s">
        <v>2155</v>
      </c>
      <c r="C12751" s="56" t="s">
        <v>5782</v>
      </c>
      <c r="D12751" s="57" t="s">
        <v>5767</v>
      </c>
      <c r="E12751" s="72" t="s">
        <v>5765</v>
      </c>
      <c r="F12751" s="56" t="s">
        <v>2155</v>
      </c>
    </row>
    <row r="12752" spans="1:6" x14ac:dyDescent="0.25">
      <c r="A12752" s="56" t="s">
        <v>4018</v>
      </c>
      <c r="B12752" s="56" t="s">
        <v>2155</v>
      </c>
      <c r="C12752" s="56" t="s">
        <v>5782</v>
      </c>
      <c r="D12752" s="57" t="s">
        <v>5767</v>
      </c>
      <c r="E12752" s="72" t="s">
        <v>5765</v>
      </c>
      <c r="F12752" s="56" t="s">
        <v>2155</v>
      </c>
    </row>
    <row r="12753" spans="1:6" x14ac:dyDescent="0.25">
      <c r="A12753" s="56" t="s">
        <v>4136</v>
      </c>
      <c r="B12753" s="56" t="s">
        <v>2155</v>
      </c>
      <c r="C12753" s="56" t="s">
        <v>5782</v>
      </c>
      <c r="D12753" s="57" t="s">
        <v>5767</v>
      </c>
      <c r="E12753" s="72" t="s">
        <v>5765</v>
      </c>
      <c r="F12753" s="56" t="s">
        <v>2155</v>
      </c>
    </row>
    <row r="12754" spans="1:6" x14ac:dyDescent="0.25">
      <c r="A12754" s="56" t="s">
        <v>3139</v>
      </c>
      <c r="B12754" s="56" t="s">
        <v>2155</v>
      </c>
      <c r="C12754" s="56" t="s">
        <v>5782</v>
      </c>
      <c r="D12754" s="57" t="s">
        <v>5767</v>
      </c>
      <c r="E12754" s="72" t="s">
        <v>5765</v>
      </c>
      <c r="F12754" s="56" t="s">
        <v>2155</v>
      </c>
    </row>
    <row r="12755" spans="1:6" x14ac:dyDescent="0.25">
      <c r="A12755" s="56" t="s">
        <v>4020</v>
      </c>
      <c r="B12755" s="56" t="s">
        <v>2155</v>
      </c>
      <c r="C12755" s="56" t="s">
        <v>5782</v>
      </c>
      <c r="D12755" s="57" t="s">
        <v>5767</v>
      </c>
      <c r="E12755" s="72" t="s">
        <v>5765</v>
      </c>
      <c r="F12755" s="56" t="s">
        <v>2155</v>
      </c>
    </row>
    <row r="12756" spans="1:6" x14ac:dyDescent="0.25">
      <c r="A12756" s="56" t="s">
        <v>4137</v>
      </c>
      <c r="B12756" s="56" t="s">
        <v>2155</v>
      </c>
      <c r="C12756" s="56" t="s">
        <v>5782</v>
      </c>
      <c r="D12756" s="57" t="s">
        <v>5767</v>
      </c>
      <c r="E12756" s="72" t="s">
        <v>5765</v>
      </c>
      <c r="F12756" s="56" t="s">
        <v>2155</v>
      </c>
    </row>
    <row r="12757" spans="1:6" x14ac:dyDescent="0.25">
      <c r="A12757" s="56" t="s">
        <v>4021</v>
      </c>
      <c r="B12757" s="56" t="s">
        <v>2155</v>
      </c>
      <c r="C12757" s="56" t="s">
        <v>5782</v>
      </c>
      <c r="D12757" s="57" t="s">
        <v>5767</v>
      </c>
      <c r="E12757" s="72" t="s">
        <v>5765</v>
      </c>
      <c r="F12757" s="56" t="s">
        <v>2155</v>
      </c>
    </row>
    <row r="12758" spans="1:6" x14ac:dyDescent="0.25">
      <c r="A12758" s="56" t="s">
        <v>2914</v>
      </c>
      <c r="B12758" s="56" t="s">
        <v>2155</v>
      </c>
      <c r="C12758" s="56" t="s">
        <v>5782</v>
      </c>
      <c r="D12758" s="57" t="s">
        <v>5767</v>
      </c>
      <c r="E12758" s="72" t="s">
        <v>5765</v>
      </c>
      <c r="F12758" s="56" t="s">
        <v>2155</v>
      </c>
    </row>
    <row r="12759" spans="1:6" x14ac:dyDescent="0.25">
      <c r="A12759" s="56" t="s">
        <v>3094</v>
      </c>
      <c r="B12759" s="56" t="s">
        <v>2155</v>
      </c>
      <c r="C12759" s="56" t="s">
        <v>5782</v>
      </c>
      <c r="D12759" s="57" t="s">
        <v>5767</v>
      </c>
      <c r="E12759" s="72" t="s">
        <v>5765</v>
      </c>
      <c r="F12759" s="56" t="s">
        <v>2155</v>
      </c>
    </row>
    <row r="12760" spans="1:6" x14ac:dyDescent="0.25">
      <c r="A12760" s="56" t="s">
        <v>4373</v>
      </c>
      <c r="B12760" s="56" t="s">
        <v>2155</v>
      </c>
      <c r="C12760" s="56" t="s">
        <v>5782</v>
      </c>
      <c r="D12760" s="57" t="s">
        <v>5767</v>
      </c>
      <c r="E12760" s="72" t="s">
        <v>5765</v>
      </c>
      <c r="F12760" s="56" t="s">
        <v>2155</v>
      </c>
    </row>
    <row r="12761" spans="1:6" x14ac:dyDescent="0.25">
      <c r="A12761" s="56" t="s">
        <v>4621</v>
      </c>
      <c r="B12761" s="56" t="s">
        <v>2155</v>
      </c>
      <c r="C12761" s="56" t="s">
        <v>5782</v>
      </c>
      <c r="D12761" s="57" t="s">
        <v>5767</v>
      </c>
      <c r="E12761" s="72" t="s">
        <v>5765</v>
      </c>
      <c r="F12761" s="56" t="s">
        <v>2155</v>
      </c>
    </row>
    <row r="12762" spans="1:6" x14ac:dyDescent="0.25">
      <c r="A12762" s="56" t="s">
        <v>3543</v>
      </c>
      <c r="B12762" s="56" t="s">
        <v>2155</v>
      </c>
      <c r="C12762" s="56" t="s">
        <v>5782</v>
      </c>
      <c r="D12762" s="57" t="s">
        <v>5767</v>
      </c>
      <c r="E12762" s="72" t="s">
        <v>5765</v>
      </c>
      <c r="F12762" s="56" t="s">
        <v>2155</v>
      </c>
    </row>
    <row r="12763" spans="1:6" x14ac:dyDescent="0.25">
      <c r="A12763" s="56" t="s">
        <v>3716</v>
      </c>
      <c r="B12763" s="56" t="s">
        <v>2155</v>
      </c>
      <c r="C12763" s="56" t="s">
        <v>5782</v>
      </c>
      <c r="D12763" s="57" t="s">
        <v>5767</v>
      </c>
      <c r="E12763" s="72" t="s">
        <v>5765</v>
      </c>
      <c r="F12763" s="56" t="s">
        <v>2155</v>
      </c>
    </row>
    <row r="12764" spans="1:6" x14ac:dyDescent="0.25">
      <c r="A12764" s="56" t="s">
        <v>525</v>
      </c>
      <c r="B12764" s="56" t="s">
        <v>2155</v>
      </c>
      <c r="C12764" s="56" t="s">
        <v>5782</v>
      </c>
      <c r="D12764" s="57" t="s">
        <v>5767</v>
      </c>
      <c r="E12764" s="72" t="s">
        <v>5765</v>
      </c>
      <c r="F12764" s="56" t="s">
        <v>2155</v>
      </c>
    </row>
    <row r="12765" spans="1:6" x14ac:dyDescent="0.25">
      <c r="A12765" s="56" t="s">
        <v>2958</v>
      </c>
      <c r="B12765" s="56" t="s">
        <v>2155</v>
      </c>
      <c r="C12765" s="56" t="s">
        <v>5782</v>
      </c>
      <c r="D12765" s="57" t="s">
        <v>5767</v>
      </c>
      <c r="E12765" s="72" t="s">
        <v>5765</v>
      </c>
      <c r="F12765" s="56" t="s">
        <v>2155</v>
      </c>
    </row>
    <row r="12766" spans="1:6" x14ac:dyDescent="0.25">
      <c r="A12766" s="56" t="s">
        <v>3264</v>
      </c>
      <c r="B12766" s="56" t="s">
        <v>2155</v>
      </c>
      <c r="C12766" s="56" t="s">
        <v>5782</v>
      </c>
      <c r="D12766" s="57" t="s">
        <v>5767</v>
      </c>
      <c r="E12766" s="72" t="s">
        <v>5765</v>
      </c>
      <c r="F12766" s="56" t="s">
        <v>2155</v>
      </c>
    </row>
    <row r="12767" spans="1:6" x14ac:dyDescent="0.25">
      <c r="A12767" s="56" t="s">
        <v>3064</v>
      </c>
      <c r="B12767" s="56" t="s">
        <v>2155</v>
      </c>
      <c r="C12767" s="56" t="s">
        <v>5782</v>
      </c>
      <c r="D12767" s="57" t="s">
        <v>5767</v>
      </c>
      <c r="E12767" s="72" t="s">
        <v>5765</v>
      </c>
      <c r="F12767" s="56" t="s">
        <v>2155</v>
      </c>
    </row>
    <row r="12768" spans="1:6" x14ac:dyDescent="0.25">
      <c r="A12768" s="56" t="s">
        <v>1130</v>
      </c>
      <c r="B12768" s="56" t="s">
        <v>2155</v>
      </c>
      <c r="C12768" s="56" t="s">
        <v>5782</v>
      </c>
      <c r="D12768" s="57" t="s">
        <v>5767</v>
      </c>
      <c r="E12768" s="72" t="s">
        <v>5765</v>
      </c>
      <c r="F12768" s="56" t="s">
        <v>2155</v>
      </c>
    </row>
    <row r="12769" spans="1:6" x14ac:dyDescent="0.25">
      <c r="A12769" s="56" t="s">
        <v>1036</v>
      </c>
      <c r="B12769" s="56" t="s">
        <v>2155</v>
      </c>
      <c r="C12769" s="56" t="s">
        <v>5782</v>
      </c>
      <c r="D12769" s="57" t="s">
        <v>5767</v>
      </c>
      <c r="E12769" s="72" t="s">
        <v>5765</v>
      </c>
      <c r="F12769" s="56" t="s">
        <v>2155</v>
      </c>
    </row>
    <row r="12770" spans="1:6" x14ac:dyDescent="0.25">
      <c r="A12770" s="56" t="s">
        <v>3546</v>
      </c>
      <c r="B12770" s="56" t="s">
        <v>2155</v>
      </c>
      <c r="C12770" s="56" t="s">
        <v>5782</v>
      </c>
      <c r="D12770" s="57" t="s">
        <v>5767</v>
      </c>
      <c r="E12770" s="72" t="s">
        <v>5765</v>
      </c>
      <c r="F12770" s="56" t="s">
        <v>2155</v>
      </c>
    </row>
    <row r="12771" spans="1:6" x14ac:dyDescent="0.25">
      <c r="A12771" s="56" t="s">
        <v>2961</v>
      </c>
      <c r="B12771" s="56" t="s">
        <v>2155</v>
      </c>
      <c r="C12771" s="56" t="s">
        <v>5782</v>
      </c>
      <c r="D12771" s="57" t="s">
        <v>5767</v>
      </c>
      <c r="E12771" s="72" t="s">
        <v>5765</v>
      </c>
      <c r="F12771" s="56" t="s">
        <v>2155</v>
      </c>
    </row>
    <row r="12772" spans="1:6" x14ac:dyDescent="0.25">
      <c r="A12772" s="56" t="s">
        <v>780</v>
      </c>
      <c r="B12772" s="56" t="s">
        <v>2155</v>
      </c>
      <c r="C12772" s="56" t="s">
        <v>5782</v>
      </c>
      <c r="D12772" s="57" t="s">
        <v>5767</v>
      </c>
      <c r="E12772" s="72" t="s">
        <v>5765</v>
      </c>
      <c r="F12772" s="56" t="s">
        <v>2155</v>
      </c>
    </row>
    <row r="12773" spans="1:6" x14ac:dyDescent="0.25">
      <c r="A12773" s="56" t="s">
        <v>3174</v>
      </c>
      <c r="B12773" s="56" t="s">
        <v>2155</v>
      </c>
      <c r="C12773" s="56" t="s">
        <v>5782</v>
      </c>
      <c r="D12773" s="57" t="s">
        <v>5767</v>
      </c>
      <c r="E12773" s="72" t="s">
        <v>5765</v>
      </c>
      <c r="F12773" s="56" t="s">
        <v>2155</v>
      </c>
    </row>
    <row r="12774" spans="1:6" x14ac:dyDescent="0.25">
      <c r="A12774" s="56" t="s">
        <v>2932</v>
      </c>
      <c r="B12774" s="56" t="s">
        <v>2155</v>
      </c>
      <c r="C12774" s="56" t="s">
        <v>5782</v>
      </c>
      <c r="D12774" s="57" t="s">
        <v>5767</v>
      </c>
      <c r="E12774" s="72" t="s">
        <v>5765</v>
      </c>
      <c r="F12774" s="56" t="s">
        <v>2155</v>
      </c>
    </row>
    <row r="12775" spans="1:6" x14ac:dyDescent="0.25">
      <c r="A12775" s="56" t="s">
        <v>4180</v>
      </c>
      <c r="B12775" s="56" t="s">
        <v>2155</v>
      </c>
      <c r="C12775" s="56" t="s">
        <v>5782</v>
      </c>
      <c r="D12775" s="57" t="s">
        <v>5767</v>
      </c>
      <c r="E12775" s="72" t="s">
        <v>5765</v>
      </c>
      <c r="F12775" s="56" t="s">
        <v>2155</v>
      </c>
    </row>
    <row r="12776" spans="1:6" x14ac:dyDescent="0.25">
      <c r="A12776" s="56" t="s">
        <v>3510</v>
      </c>
      <c r="B12776" s="56" t="s">
        <v>2155</v>
      </c>
      <c r="C12776" s="56" t="s">
        <v>5782</v>
      </c>
      <c r="D12776" s="57" t="s">
        <v>5767</v>
      </c>
      <c r="E12776" s="72" t="s">
        <v>5765</v>
      </c>
      <c r="F12776" s="56" t="s">
        <v>2155</v>
      </c>
    </row>
    <row r="12777" spans="1:6" x14ac:dyDescent="0.25">
      <c r="A12777" s="56" t="s">
        <v>1368</v>
      </c>
      <c r="B12777" s="56" t="s">
        <v>2155</v>
      </c>
      <c r="C12777" s="56" t="s">
        <v>5782</v>
      </c>
      <c r="D12777" s="57" t="s">
        <v>5767</v>
      </c>
      <c r="E12777" s="72" t="s">
        <v>5765</v>
      </c>
      <c r="F12777" s="56" t="s">
        <v>2155</v>
      </c>
    </row>
    <row r="12778" spans="1:6" x14ac:dyDescent="0.25">
      <c r="A12778" s="56" t="s">
        <v>3175</v>
      </c>
      <c r="B12778" s="56" t="s">
        <v>2155</v>
      </c>
      <c r="C12778" s="56" t="s">
        <v>5782</v>
      </c>
      <c r="D12778" s="57" t="s">
        <v>5767</v>
      </c>
      <c r="E12778" s="72" t="s">
        <v>5765</v>
      </c>
      <c r="F12778" s="56" t="s">
        <v>2155</v>
      </c>
    </row>
    <row r="12779" spans="1:6" x14ac:dyDescent="0.25">
      <c r="A12779" s="56" t="s">
        <v>5132</v>
      </c>
      <c r="B12779" s="56" t="s">
        <v>2155</v>
      </c>
      <c r="C12779" s="56" t="s">
        <v>5782</v>
      </c>
      <c r="D12779" s="57" t="s">
        <v>5767</v>
      </c>
      <c r="E12779" s="72" t="s">
        <v>5765</v>
      </c>
      <c r="F12779" s="56" t="s">
        <v>2155</v>
      </c>
    </row>
    <row r="12780" spans="1:6" x14ac:dyDescent="0.25">
      <c r="A12780" s="56" t="s">
        <v>3660</v>
      </c>
      <c r="B12780" s="56" t="s">
        <v>2155</v>
      </c>
      <c r="C12780" s="56" t="s">
        <v>5782</v>
      </c>
      <c r="D12780" s="57" t="s">
        <v>5767</v>
      </c>
      <c r="E12780" s="72" t="s">
        <v>5765</v>
      </c>
      <c r="F12780" s="56" t="s">
        <v>2155</v>
      </c>
    </row>
    <row r="12781" spans="1:6" x14ac:dyDescent="0.25">
      <c r="A12781" s="56" t="s">
        <v>3549</v>
      </c>
      <c r="B12781" s="56" t="s">
        <v>2155</v>
      </c>
      <c r="C12781" s="56" t="s">
        <v>5782</v>
      </c>
      <c r="D12781" s="57" t="s">
        <v>5767</v>
      </c>
      <c r="E12781" s="72" t="s">
        <v>5765</v>
      </c>
      <c r="F12781" s="56" t="s">
        <v>2155</v>
      </c>
    </row>
    <row r="12782" spans="1:6" x14ac:dyDescent="0.25">
      <c r="A12782" s="56" t="s">
        <v>1364</v>
      </c>
      <c r="B12782" s="56" t="s">
        <v>2155</v>
      </c>
      <c r="C12782" s="56" t="s">
        <v>5782</v>
      </c>
      <c r="D12782" s="57" t="s">
        <v>5767</v>
      </c>
      <c r="E12782" s="72" t="s">
        <v>5765</v>
      </c>
      <c r="F12782" s="56" t="s">
        <v>2155</v>
      </c>
    </row>
    <row r="12783" spans="1:6" x14ac:dyDescent="0.25">
      <c r="A12783" s="56" t="s">
        <v>3228</v>
      </c>
      <c r="B12783" s="56" t="s">
        <v>2155</v>
      </c>
      <c r="C12783" s="56" t="s">
        <v>5782</v>
      </c>
      <c r="D12783" s="57" t="s">
        <v>5767</v>
      </c>
      <c r="E12783" s="72" t="s">
        <v>5765</v>
      </c>
      <c r="F12783" s="56" t="s">
        <v>2155</v>
      </c>
    </row>
    <row r="12784" spans="1:6" x14ac:dyDescent="0.25">
      <c r="A12784" s="56" t="s">
        <v>4393</v>
      </c>
      <c r="B12784" s="56" t="s">
        <v>2155</v>
      </c>
      <c r="C12784" s="56" t="s">
        <v>5782</v>
      </c>
      <c r="D12784" s="57" t="s">
        <v>5767</v>
      </c>
      <c r="E12784" s="72" t="s">
        <v>5765</v>
      </c>
      <c r="F12784" s="56" t="s">
        <v>2155</v>
      </c>
    </row>
    <row r="12785" spans="1:6" x14ac:dyDescent="0.25">
      <c r="A12785" s="56" t="s">
        <v>4302</v>
      </c>
      <c r="B12785" s="56" t="s">
        <v>2155</v>
      </c>
      <c r="C12785" s="56" t="s">
        <v>5782</v>
      </c>
      <c r="D12785" s="57" t="s">
        <v>5767</v>
      </c>
      <c r="E12785" s="72" t="s">
        <v>5765</v>
      </c>
      <c r="F12785" s="56" t="s">
        <v>2155</v>
      </c>
    </row>
    <row r="12786" spans="1:6" x14ac:dyDescent="0.25">
      <c r="A12786" s="56" t="s">
        <v>4119</v>
      </c>
      <c r="B12786" s="56" t="s">
        <v>2155</v>
      </c>
      <c r="C12786" s="56" t="s">
        <v>5782</v>
      </c>
      <c r="D12786" s="57" t="s">
        <v>5767</v>
      </c>
      <c r="E12786" s="72" t="s">
        <v>5765</v>
      </c>
      <c r="F12786" s="56" t="s">
        <v>2155</v>
      </c>
    </row>
    <row r="12787" spans="1:6" x14ac:dyDescent="0.25">
      <c r="A12787" s="56" t="s">
        <v>4674</v>
      </c>
      <c r="B12787" s="56" t="s">
        <v>2155</v>
      </c>
      <c r="C12787" s="56" t="s">
        <v>5782</v>
      </c>
      <c r="D12787" s="57" t="s">
        <v>5767</v>
      </c>
      <c r="E12787" s="72" t="s">
        <v>5765</v>
      </c>
      <c r="F12787" s="56" t="s">
        <v>2155</v>
      </c>
    </row>
    <row r="12788" spans="1:6" x14ac:dyDescent="0.25">
      <c r="A12788" s="56" t="s">
        <v>3101</v>
      </c>
      <c r="B12788" s="56" t="s">
        <v>2155</v>
      </c>
      <c r="C12788" s="56" t="s">
        <v>5782</v>
      </c>
      <c r="D12788" s="57" t="s">
        <v>5767</v>
      </c>
      <c r="E12788" s="72" t="s">
        <v>5765</v>
      </c>
      <c r="F12788" s="56" t="s">
        <v>2155</v>
      </c>
    </row>
    <row r="12789" spans="1:6" x14ac:dyDescent="0.25">
      <c r="A12789" s="56" t="s">
        <v>3494</v>
      </c>
      <c r="B12789" s="56" t="s">
        <v>2155</v>
      </c>
      <c r="C12789" s="56" t="s">
        <v>5782</v>
      </c>
      <c r="D12789" s="57" t="s">
        <v>5767</v>
      </c>
      <c r="E12789" s="72" t="s">
        <v>5765</v>
      </c>
      <c r="F12789" s="56" t="s">
        <v>2155</v>
      </c>
    </row>
    <row r="12790" spans="1:6" x14ac:dyDescent="0.25">
      <c r="A12790" s="56" t="s">
        <v>3552</v>
      </c>
      <c r="B12790" s="56" t="s">
        <v>2155</v>
      </c>
      <c r="C12790" s="56" t="s">
        <v>5782</v>
      </c>
      <c r="D12790" s="57" t="s">
        <v>5767</v>
      </c>
      <c r="E12790" s="72" t="s">
        <v>5765</v>
      </c>
      <c r="F12790" s="56" t="s">
        <v>2155</v>
      </c>
    </row>
    <row r="12791" spans="1:6" x14ac:dyDescent="0.25">
      <c r="A12791" s="56" t="s">
        <v>3690</v>
      </c>
      <c r="B12791" s="56" t="s">
        <v>2155</v>
      </c>
      <c r="C12791" s="56" t="s">
        <v>5782</v>
      </c>
      <c r="D12791" s="57" t="s">
        <v>5767</v>
      </c>
      <c r="E12791" s="72" t="s">
        <v>5765</v>
      </c>
      <c r="F12791" s="56" t="s">
        <v>2155</v>
      </c>
    </row>
    <row r="12792" spans="1:6" x14ac:dyDescent="0.25">
      <c r="A12792" s="56" t="s">
        <v>5061</v>
      </c>
      <c r="B12792" s="56" t="s">
        <v>2155</v>
      </c>
      <c r="C12792" s="56" t="s">
        <v>5782</v>
      </c>
      <c r="D12792" s="57" t="s">
        <v>5767</v>
      </c>
      <c r="E12792" s="72" t="s">
        <v>5765</v>
      </c>
      <c r="F12792" s="56" t="s">
        <v>2155</v>
      </c>
    </row>
    <row r="12793" spans="1:6" x14ac:dyDescent="0.25">
      <c r="A12793" s="56" t="s">
        <v>3564</v>
      </c>
      <c r="B12793" s="56" t="s">
        <v>2155</v>
      </c>
      <c r="C12793" s="56" t="s">
        <v>5782</v>
      </c>
      <c r="D12793" s="57" t="s">
        <v>5767</v>
      </c>
      <c r="E12793" s="72" t="s">
        <v>5765</v>
      </c>
      <c r="F12793" s="56" t="s">
        <v>2155</v>
      </c>
    </row>
    <row r="12794" spans="1:6" x14ac:dyDescent="0.25">
      <c r="A12794" s="56" t="s">
        <v>4483</v>
      </c>
      <c r="B12794" s="56" t="s">
        <v>2155</v>
      </c>
      <c r="C12794" s="56" t="s">
        <v>5782</v>
      </c>
      <c r="D12794" s="57" t="s">
        <v>5767</v>
      </c>
      <c r="E12794" s="72" t="s">
        <v>5765</v>
      </c>
      <c r="F12794" s="56" t="s">
        <v>2155</v>
      </c>
    </row>
    <row r="12795" spans="1:6" x14ac:dyDescent="0.25">
      <c r="A12795" s="56" t="s">
        <v>4444</v>
      </c>
      <c r="B12795" s="56" t="s">
        <v>2155</v>
      </c>
      <c r="C12795" s="56" t="s">
        <v>5782</v>
      </c>
      <c r="D12795" s="57" t="s">
        <v>5767</v>
      </c>
      <c r="E12795" s="72" t="s">
        <v>5765</v>
      </c>
      <c r="F12795" s="56" t="s">
        <v>2155</v>
      </c>
    </row>
    <row r="12796" spans="1:6" x14ac:dyDescent="0.25">
      <c r="A12796" s="56" t="s">
        <v>1242</v>
      </c>
      <c r="B12796" s="56" t="s">
        <v>2155</v>
      </c>
      <c r="C12796" s="56" t="s">
        <v>5782</v>
      </c>
      <c r="D12796" s="57" t="s">
        <v>5767</v>
      </c>
      <c r="E12796" s="72" t="s">
        <v>5765</v>
      </c>
      <c r="F12796" s="56" t="s">
        <v>2155</v>
      </c>
    </row>
    <row r="12797" spans="1:6" x14ac:dyDescent="0.25">
      <c r="A12797" s="56" t="s">
        <v>3669</v>
      </c>
      <c r="B12797" s="56" t="s">
        <v>2155</v>
      </c>
      <c r="C12797" s="56" t="s">
        <v>5782</v>
      </c>
      <c r="D12797" s="57" t="s">
        <v>5767</v>
      </c>
      <c r="E12797" s="72" t="s">
        <v>5765</v>
      </c>
      <c r="F12797" s="56" t="s">
        <v>2155</v>
      </c>
    </row>
    <row r="12798" spans="1:6" x14ac:dyDescent="0.25">
      <c r="A12798" s="56" t="s">
        <v>1369</v>
      </c>
      <c r="B12798" s="56" t="s">
        <v>2155</v>
      </c>
      <c r="C12798" s="56" t="s">
        <v>5782</v>
      </c>
      <c r="D12798" s="57" t="s">
        <v>5767</v>
      </c>
      <c r="E12798" s="72" t="s">
        <v>5765</v>
      </c>
      <c r="F12798" s="56" t="s">
        <v>2155</v>
      </c>
    </row>
    <row r="12799" spans="1:6" x14ac:dyDescent="0.25">
      <c r="A12799" s="56" t="s">
        <v>3752</v>
      </c>
      <c r="B12799" s="56" t="s">
        <v>2155</v>
      </c>
      <c r="C12799" s="56" t="s">
        <v>5782</v>
      </c>
      <c r="D12799" s="57" t="s">
        <v>5767</v>
      </c>
      <c r="E12799" s="72" t="s">
        <v>5765</v>
      </c>
      <c r="F12799" s="56" t="s">
        <v>2155</v>
      </c>
    </row>
    <row r="12800" spans="1:6" x14ac:dyDescent="0.25">
      <c r="A12800" s="56" t="s">
        <v>3693</v>
      </c>
      <c r="B12800" s="56" t="s">
        <v>2155</v>
      </c>
      <c r="C12800" s="56" t="s">
        <v>5782</v>
      </c>
      <c r="D12800" s="57" t="s">
        <v>5767</v>
      </c>
      <c r="E12800" s="72" t="s">
        <v>5765</v>
      </c>
      <c r="F12800" s="56" t="s">
        <v>2155</v>
      </c>
    </row>
    <row r="12801" spans="1:6" x14ac:dyDescent="0.25">
      <c r="A12801" s="56" t="s">
        <v>3071</v>
      </c>
      <c r="B12801" s="56" t="s">
        <v>2155</v>
      </c>
      <c r="C12801" s="56" t="s">
        <v>5782</v>
      </c>
      <c r="D12801" s="57" t="s">
        <v>5767</v>
      </c>
      <c r="E12801" s="72" t="s">
        <v>5765</v>
      </c>
      <c r="F12801" s="56" t="s">
        <v>2155</v>
      </c>
    </row>
    <row r="12802" spans="1:6" x14ac:dyDescent="0.25">
      <c r="A12802" s="56" t="s">
        <v>3694</v>
      </c>
      <c r="B12802" s="56" t="s">
        <v>2155</v>
      </c>
      <c r="C12802" s="56" t="s">
        <v>5782</v>
      </c>
      <c r="D12802" s="57" t="s">
        <v>5767</v>
      </c>
      <c r="E12802" s="72" t="s">
        <v>5765</v>
      </c>
      <c r="F12802" s="56" t="s">
        <v>2155</v>
      </c>
    </row>
    <row r="12803" spans="1:6" x14ac:dyDescent="0.25">
      <c r="A12803" s="56" t="s">
        <v>3670</v>
      </c>
      <c r="B12803" s="56" t="s">
        <v>2155</v>
      </c>
      <c r="C12803" s="56" t="s">
        <v>5782</v>
      </c>
      <c r="D12803" s="57" t="s">
        <v>5767</v>
      </c>
      <c r="E12803" s="72" t="s">
        <v>5765</v>
      </c>
      <c r="F12803" s="56" t="s">
        <v>2155</v>
      </c>
    </row>
    <row r="12804" spans="1:6" x14ac:dyDescent="0.25">
      <c r="A12804" s="56" t="s">
        <v>3235</v>
      </c>
      <c r="B12804" s="56" t="s">
        <v>2155</v>
      </c>
      <c r="C12804" s="56" t="s">
        <v>5782</v>
      </c>
      <c r="D12804" s="57" t="s">
        <v>5767</v>
      </c>
      <c r="E12804" s="72" t="s">
        <v>5765</v>
      </c>
      <c r="F12804" s="56" t="s">
        <v>2155</v>
      </c>
    </row>
    <row r="12805" spans="1:6" x14ac:dyDescent="0.25">
      <c r="A12805" s="56" t="s">
        <v>3671</v>
      </c>
      <c r="B12805" s="56" t="s">
        <v>2155</v>
      </c>
      <c r="C12805" s="56" t="s">
        <v>5782</v>
      </c>
      <c r="D12805" s="57" t="s">
        <v>5767</v>
      </c>
      <c r="E12805" s="72" t="s">
        <v>5765</v>
      </c>
      <c r="F12805" s="56" t="s">
        <v>2155</v>
      </c>
    </row>
    <row r="12806" spans="1:6" x14ac:dyDescent="0.25">
      <c r="A12806" s="56" t="s">
        <v>3196</v>
      </c>
      <c r="B12806" s="56" t="s">
        <v>2155</v>
      </c>
      <c r="C12806" s="56" t="s">
        <v>5782</v>
      </c>
      <c r="D12806" s="57" t="s">
        <v>5767</v>
      </c>
      <c r="E12806" s="72" t="s">
        <v>5765</v>
      </c>
      <c r="F12806" s="56" t="s">
        <v>2155</v>
      </c>
    </row>
    <row r="12807" spans="1:6" x14ac:dyDescent="0.25">
      <c r="A12807" s="56" t="s">
        <v>3072</v>
      </c>
      <c r="B12807" s="56" t="s">
        <v>2155</v>
      </c>
      <c r="C12807" s="56" t="s">
        <v>5782</v>
      </c>
      <c r="D12807" s="57" t="s">
        <v>5767</v>
      </c>
      <c r="E12807" s="72" t="s">
        <v>5765</v>
      </c>
      <c r="F12807" s="56" t="s">
        <v>2155</v>
      </c>
    </row>
    <row r="12808" spans="1:6" x14ac:dyDescent="0.25">
      <c r="A12808" s="56" t="s">
        <v>4396</v>
      </c>
      <c r="B12808" s="56" t="s">
        <v>2155</v>
      </c>
      <c r="C12808" s="56" t="s">
        <v>5782</v>
      </c>
      <c r="D12808" s="57" t="s">
        <v>5767</v>
      </c>
      <c r="E12808" s="72" t="s">
        <v>5765</v>
      </c>
      <c r="F12808" s="56" t="s">
        <v>2155</v>
      </c>
    </row>
    <row r="12809" spans="1:6" x14ac:dyDescent="0.25">
      <c r="A12809" s="56" t="s">
        <v>5028</v>
      </c>
      <c r="B12809" s="56" t="s">
        <v>2155</v>
      </c>
      <c r="C12809" s="56" t="s">
        <v>5782</v>
      </c>
      <c r="D12809" s="57" t="s">
        <v>5767</v>
      </c>
      <c r="E12809" s="72" t="s">
        <v>5765</v>
      </c>
      <c r="F12809" s="56" t="s">
        <v>2155</v>
      </c>
    </row>
    <row r="12810" spans="1:6" x14ac:dyDescent="0.25">
      <c r="A12810" s="56" t="s">
        <v>779</v>
      </c>
      <c r="B12810" s="56" t="s">
        <v>2155</v>
      </c>
      <c r="C12810" s="56" t="s">
        <v>5782</v>
      </c>
      <c r="D12810" s="57" t="s">
        <v>5767</v>
      </c>
      <c r="E12810" s="72" t="s">
        <v>5765</v>
      </c>
      <c r="F12810" s="56" t="s">
        <v>2155</v>
      </c>
    </row>
    <row r="12811" spans="1:6" x14ac:dyDescent="0.25">
      <c r="A12811" s="56" t="s">
        <v>4814</v>
      </c>
      <c r="B12811" s="56" t="s">
        <v>5735</v>
      </c>
      <c r="C12811" s="56" t="s">
        <v>5783</v>
      </c>
      <c r="D12811" s="57" t="s">
        <v>5767</v>
      </c>
      <c r="E12811" s="72" t="s">
        <v>5765</v>
      </c>
      <c r="F12811" s="56" t="s">
        <v>5735</v>
      </c>
    </row>
    <row r="12812" spans="1:6" x14ac:dyDescent="0.25">
      <c r="A12812" s="56" t="s">
        <v>4932</v>
      </c>
      <c r="B12812" s="56" t="s">
        <v>5735</v>
      </c>
      <c r="C12812" s="56" t="s">
        <v>5783</v>
      </c>
      <c r="D12812" s="57" t="s">
        <v>5767</v>
      </c>
      <c r="E12812" s="72" t="s">
        <v>5765</v>
      </c>
      <c r="F12812" s="56" t="s">
        <v>5735</v>
      </c>
    </row>
    <row r="12813" spans="1:6" x14ac:dyDescent="0.25">
      <c r="A12813" s="56" t="s">
        <v>5029</v>
      </c>
      <c r="B12813" s="56" t="s">
        <v>5735</v>
      </c>
      <c r="C12813" s="56" t="s">
        <v>5783</v>
      </c>
      <c r="D12813" s="57" t="s">
        <v>5767</v>
      </c>
      <c r="E12813" s="72" t="s">
        <v>5765</v>
      </c>
      <c r="F12813" s="56" t="s">
        <v>5735</v>
      </c>
    </row>
    <row r="12814" spans="1:6" x14ac:dyDescent="0.25">
      <c r="A12814" s="56" t="s">
        <v>3952</v>
      </c>
      <c r="B12814" s="56" t="s">
        <v>5735</v>
      </c>
      <c r="C12814" s="56" t="s">
        <v>5783</v>
      </c>
      <c r="D12814" s="57" t="s">
        <v>5767</v>
      </c>
      <c r="E12814" s="72" t="s">
        <v>5765</v>
      </c>
      <c r="F12814" s="56" t="s">
        <v>5735</v>
      </c>
    </row>
    <row r="12815" spans="1:6" x14ac:dyDescent="0.25">
      <c r="A12815" s="56" t="s">
        <v>2974</v>
      </c>
      <c r="B12815" s="56" t="s">
        <v>5735</v>
      </c>
      <c r="C12815" s="56" t="s">
        <v>5783</v>
      </c>
      <c r="D12815" s="57" t="s">
        <v>5767</v>
      </c>
      <c r="E12815" s="72" t="s">
        <v>5765</v>
      </c>
      <c r="F12815" s="56" t="s">
        <v>5735</v>
      </c>
    </row>
    <row r="12816" spans="1:6" x14ac:dyDescent="0.25">
      <c r="A12816" s="56" t="s">
        <v>2952</v>
      </c>
      <c r="B12816" s="56" t="s">
        <v>5735</v>
      </c>
      <c r="C12816" s="56" t="s">
        <v>5783</v>
      </c>
      <c r="D12816" s="57" t="s">
        <v>5767</v>
      </c>
      <c r="E12816" s="72" t="s">
        <v>5765</v>
      </c>
      <c r="F12816" s="56" t="s">
        <v>5735</v>
      </c>
    </row>
    <row r="12817" spans="1:6" x14ac:dyDescent="0.25">
      <c r="A12817" s="56" t="s">
        <v>150</v>
      </c>
      <c r="B12817" s="56" t="s">
        <v>5735</v>
      </c>
      <c r="C12817" s="56" t="s">
        <v>5783</v>
      </c>
      <c r="D12817" s="57" t="s">
        <v>5767</v>
      </c>
      <c r="E12817" s="72" t="s">
        <v>5765</v>
      </c>
      <c r="F12817" s="56" t="s">
        <v>5735</v>
      </c>
    </row>
    <row r="12818" spans="1:6" x14ac:dyDescent="0.25">
      <c r="A12818" s="56" t="s">
        <v>980</v>
      </c>
      <c r="B12818" s="56" t="s">
        <v>5735</v>
      </c>
      <c r="C12818" s="56" t="s">
        <v>5783</v>
      </c>
      <c r="D12818" s="57" t="s">
        <v>5767</v>
      </c>
      <c r="E12818" s="72" t="s">
        <v>5765</v>
      </c>
      <c r="F12818" s="56" t="s">
        <v>5735</v>
      </c>
    </row>
    <row r="12819" spans="1:6" x14ac:dyDescent="0.25">
      <c r="A12819" s="56" t="s">
        <v>4816</v>
      </c>
      <c r="B12819" s="56" t="s">
        <v>5735</v>
      </c>
      <c r="C12819" s="56" t="s">
        <v>5783</v>
      </c>
      <c r="D12819" s="57" t="s">
        <v>5767</v>
      </c>
      <c r="E12819" s="72" t="s">
        <v>5765</v>
      </c>
      <c r="F12819" s="56" t="s">
        <v>5735</v>
      </c>
    </row>
    <row r="12820" spans="1:6" x14ac:dyDescent="0.25">
      <c r="A12820" s="56" t="s">
        <v>4843</v>
      </c>
      <c r="B12820" s="56" t="s">
        <v>5735</v>
      </c>
      <c r="C12820" s="56" t="s">
        <v>5783</v>
      </c>
      <c r="D12820" s="57" t="s">
        <v>5767</v>
      </c>
      <c r="E12820" s="72" t="s">
        <v>5765</v>
      </c>
      <c r="F12820" s="56" t="s">
        <v>5735</v>
      </c>
    </row>
    <row r="12821" spans="1:6" x14ac:dyDescent="0.25">
      <c r="A12821" s="56" t="s">
        <v>3074</v>
      </c>
      <c r="B12821" s="56" t="s">
        <v>5735</v>
      </c>
      <c r="C12821" s="56" t="s">
        <v>5783</v>
      </c>
      <c r="D12821" s="57" t="s">
        <v>5767</v>
      </c>
      <c r="E12821" s="72" t="s">
        <v>5765</v>
      </c>
      <c r="F12821" s="56" t="s">
        <v>5735</v>
      </c>
    </row>
    <row r="12822" spans="1:6" x14ac:dyDescent="0.25">
      <c r="A12822" s="56" t="s">
        <v>4877</v>
      </c>
      <c r="B12822" s="56" t="s">
        <v>5735</v>
      </c>
      <c r="C12822" s="56" t="s">
        <v>5783</v>
      </c>
      <c r="D12822" s="57" t="s">
        <v>5767</v>
      </c>
      <c r="E12822" s="72" t="s">
        <v>5765</v>
      </c>
      <c r="F12822" s="56" t="s">
        <v>5735</v>
      </c>
    </row>
    <row r="12823" spans="1:6" x14ac:dyDescent="0.25">
      <c r="A12823" s="56" t="s">
        <v>3686</v>
      </c>
      <c r="B12823" s="56" t="s">
        <v>5735</v>
      </c>
      <c r="C12823" s="56" t="s">
        <v>5783</v>
      </c>
      <c r="D12823" s="57" t="s">
        <v>5767</v>
      </c>
      <c r="E12823" s="72" t="s">
        <v>5765</v>
      </c>
      <c r="F12823" s="56" t="s">
        <v>5735</v>
      </c>
    </row>
    <row r="12824" spans="1:6" x14ac:dyDescent="0.25">
      <c r="A12824" s="56" t="s">
        <v>3138</v>
      </c>
      <c r="B12824" s="56" t="s">
        <v>5735</v>
      </c>
      <c r="C12824" s="56" t="s">
        <v>5783</v>
      </c>
      <c r="D12824" s="57" t="s">
        <v>5767</v>
      </c>
      <c r="E12824" s="72" t="s">
        <v>5765</v>
      </c>
      <c r="F12824" s="56" t="s">
        <v>5735</v>
      </c>
    </row>
    <row r="12825" spans="1:6" x14ac:dyDescent="0.25">
      <c r="A12825" s="56" t="s">
        <v>3860</v>
      </c>
      <c r="B12825" s="56" t="s">
        <v>5735</v>
      </c>
      <c r="C12825" s="56" t="s">
        <v>5783</v>
      </c>
      <c r="D12825" s="57" t="s">
        <v>5767</v>
      </c>
      <c r="E12825" s="72" t="s">
        <v>5765</v>
      </c>
      <c r="F12825" s="56" t="s">
        <v>5735</v>
      </c>
    </row>
    <row r="12826" spans="1:6" x14ac:dyDescent="0.25">
      <c r="A12826" s="56" t="s">
        <v>5063</v>
      </c>
      <c r="B12826" s="56" t="s">
        <v>5735</v>
      </c>
      <c r="C12826" s="56" t="s">
        <v>5783</v>
      </c>
      <c r="D12826" s="57" t="s">
        <v>5767</v>
      </c>
      <c r="E12826" s="72" t="s">
        <v>5765</v>
      </c>
      <c r="F12826" s="56" t="s">
        <v>5735</v>
      </c>
    </row>
    <row r="12827" spans="1:6" x14ac:dyDescent="0.25">
      <c r="A12827" s="56" t="s">
        <v>3756</v>
      </c>
      <c r="B12827" s="56" t="s">
        <v>5735</v>
      </c>
      <c r="C12827" s="56" t="s">
        <v>5783</v>
      </c>
      <c r="D12827" s="57" t="s">
        <v>5767</v>
      </c>
      <c r="E12827" s="72" t="s">
        <v>5765</v>
      </c>
      <c r="F12827" s="56" t="s">
        <v>5735</v>
      </c>
    </row>
    <row r="12828" spans="1:6" x14ac:dyDescent="0.25">
      <c r="A12828" s="56" t="s">
        <v>3502</v>
      </c>
      <c r="B12828" s="56" t="s">
        <v>5735</v>
      </c>
      <c r="C12828" s="56" t="s">
        <v>5783</v>
      </c>
      <c r="D12828" s="57" t="s">
        <v>5767</v>
      </c>
      <c r="E12828" s="72" t="s">
        <v>5765</v>
      </c>
      <c r="F12828" s="56" t="s">
        <v>5735</v>
      </c>
    </row>
    <row r="12829" spans="1:6" x14ac:dyDescent="0.25">
      <c r="A12829" s="56" t="s">
        <v>3505</v>
      </c>
      <c r="B12829" s="56" t="s">
        <v>5735</v>
      </c>
      <c r="C12829" s="56" t="s">
        <v>5783</v>
      </c>
      <c r="D12829" s="57" t="s">
        <v>5767</v>
      </c>
      <c r="E12829" s="72" t="s">
        <v>5765</v>
      </c>
      <c r="F12829" s="56" t="s">
        <v>5735</v>
      </c>
    </row>
    <row r="12830" spans="1:6" x14ac:dyDescent="0.25">
      <c r="A12830" s="56" t="s">
        <v>3544</v>
      </c>
      <c r="B12830" s="56" t="s">
        <v>5735</v>
      </c>
      <c r="C12830" s="56" t="s">
        <v>5783</v>
      </c>
      <c r="D12830" s="57" t="s">
        <v>5767</v>
      </c>
      <c r="E12830" s="72" t="s">
        <v>5765</v>
      </c>
      <c r="F12830" s="56" t="s">
        <v>5735</v>
      </c>
    </row>
    <row r="12831" spans="1:6" x14ac:dyDescent="0.25">
      <c r="A12831" s="56" t="s">
        <v>3063</v>
      </c>
      <c r="B12831" s="56" t="s">
        <v>5735</v>
      </c>
      <c r="C12831" s="56" t="s">
        <v>5783</v>
      </c>
      <c r="D12831" s="57" t="s">
        <v>5767</v>
      </c>
      <c r="E12831" s="72" t="s">
        <v>5765</v>
      </c>
      <c r="F12831" s="56" t="s">
        <v>5735</v>
      </c>
    </row>
    <row r="12832" spans="1:6" x14ac:dyDescent="0.25">
      <c r="A12832" s="56" t="s">
        <v>3506</v>
      </c>
      <c r="B12832" s="56" t="s">
        <v>5735</v>
      </c>
      <c r="C12832" s="56" t="s">
        <v>5783</v>
      </c>
      <c r="D12832" s="57" t="s">
        <v>5767</v>
      </c>
      <c r="E12832" s="72" t="s">
        <v>5765</v>
      </c>
      <c r="F12832" s="56" t="s">
        <v>5735</v>
      </c>
    </row>
    <row r="12833" spans="1:6" x14ac:dyDescent="0.25">
      <c r="A12833" s="56" t="s">
        <v>3077</v>
      </c>
      <c r="B12833" s="56" t="s">
        <v>5735</v>
      </c>
      <c r="C12833" s="56" t="s">
        <v>5783</v>
      </c>
      <c r="D12833" s="57" t="s">
        <v>5767</v>
      </c>
      <c r="E12833" s="72" t="s">
        <v>5765</v>
      </c>
      <c r="F12833" s="56" t="s">
        <v>5735</v>
      </c>
    </row>
    <row r="12834" spans="1:6" x14ac:dyDescent="0.25">
      <c r="A12834" s="56" t="s">
        <v>1319</v>
      </c>
      <c r="B12834" s="56" t="s">
        <v>5735</v>
      </c>
      <c r="C12834" s="56" t="s">
        <v>5783</v>
      </c>
      <c r="D12834" s="57" t="s">
        <v>5767</v>
      </c>
      <c r="E12834" s="72" t="s">
        <v>5765</v>
      </c>
      <c r="F12834" s="56" t="s">
        <v>5735</v>
      </c>
    </row>
    <row r="12835" spans="1:6" x14ac:dyDescent="0.25">
      <c r="A12835" s="56" t="s">
        <v>3545</v>
      </c>
      <c r="B12835" s="56" t="s">
        <v>5735</v>
      </c>
      <c r="C12835" s="56" t="s">
        <v>5783</v>
      </c>
      <c r="D12835" s="57" t="s">
        <v>5767</v>
      </c>
      <c r="E12835" s="72" t="s">
        <v>5765</v>
      </c>
      <c r="F12835" s="56" t="s">
        <v>5735</v>
      </c>
    </row>
    <row r="12836" spans="1:6" x14ac:dyDescent="0.25">
      <c r="A12836" s="56" t="s">
        <v>2916</v>
      </c>
      <c r="B12836" s="56" t="s">
        <v>5735</v>
      </c>
      <c r="C12836" s="56" t="s">
        <v>5783</v>
      </c>
      <c r="D12836" s="57" t="s">
        <v>5767</v>
      </c>
      <c r="E12836" s="72" t="s">
        <v>5765</v>
      </c>
      <c r="F12836" s="56" t="s">
        <v>5735</v>
      </c>
    </row>
    <row r="12837" spans="1:6" x14ac:dyDescent="0.25">
      <c r="A12837" s="56" t="s">
        <v>3508</v>
      </c>
      <c r="B12837" s="56" t="s">
        <v>5735</v>
      </c>
      <c r="C12837" s="56" t="s">
        <v>5783</v>
      </c>
      <c r="D12837" s="57" t="s">
        <v>5767</v>
      </c>
      <c r="E12837" s="72" t="s">
        <v>5765</v>
      </c>
      <c r="F12837" s="56" t="s">
        <v>5735</v>
      </c>
    </row>
    <row r="12838" spans="1:6" x14ac:dyDescent="0.25">
      <c r="A12838" s="56" t="s">
        <v>2917</v>
      </c>
      <c r="B12838" s="56" t="s">
        <v>5735</v>
      </c>
      <c r="C12838" s="56" t="s">
        <v>5783</v>
      </c>
      <c r="D12838" s="57" t="s">
        <v>5767</v>
      </c>
      <c r="E12838" s="72" t="s">
        <v>5765</v>
      </c>
      <c r="F12838" s="56" t="s">
        <v>5735</v>
      </c>
    </row>
    <row r="12839" spans="1:6" x14ac:dyDescent="0.25">
      <c r="A12839" s="56" t="s">
        <v>2853</v>
      </c>
      <c r="B12839" s="56" t="s">
        <v>5735</v>
      </c>
      <c r="C12839" s="56" t="s">
        <v>5783</v>
      </c>
      <c r="D12839" s="57" t="s">
        <v>5767</v>
      </c>
      <c r="E12839" s="72" t="s">
        <v>5765</v>
      </c>
      <c r="F12839" s="56" t="s">
        <v>5735</v>
      </c>
    </row>
    <row r="12840" spans="1:6" x14ac:dyDescent="0.25">
      <c r="A12840" s="56" t="s">
        <v>497</v>
      </c>
      <c r="B12840" s="56" t="s">
        <v>5735</v>
      </c>
      <c r="C12840" s="56" t="s">
        <v>5783</v>
      </c>
      <c r="D12840" s="57" t="s">
        <v>5767</v>
      </c>
      <c r="E12840" s="72" t="s">
        <v>5765</v>
      </c>
      <c r="F12840" s="56" t="s">
        <v>5735</v>
      </c>
    </row>
    <row r="12841" spans="1:6" x14ac:dyDescent="0.25">
      <c r="A12841" s="56" t="s">
        <v>4597</v>
      </c>
      <c r="B12841" s="56" t="s">
        <v>5735</v>
      </c>
      <c r="C12841" s="56" t="s">
        <v>5783</v>
      </c>
      <c r="D12841" s="57" t="s">
        <v>5767</v>
      </c>
      <c r="E12841" s="72" t="s">
        <v>5765</v>
      </c>
      <c r="F12841" s="56" t="s">
        <v>5735</v>
      </c>
    </row>
    <row r="12842" spans="1:6" x14ac:dyDescent="0.25">
      <c r="A12842" s="56" t="s">
        <v>3547</v>
      </c>
      <c r="B12842" s="56" t="s">
        <v>5735</v>
      </c>
      <c r="C12842" s="56" t="s">
        <v>5783</v>
      </c>
      <c r="D12842" s="57" t="s">
        <v>5767</v>
      </c>
      <c r="E12842" s="72" t="s">
        <v>5765</v>
      </c>
      <c r="F12842" s="56" t="s">
        <v>5735</v>
      </c>
    </row>
    <row r="12843" spans="1:6" x14ac:dyDescent="0.25">
      <c r="A12843" s="56" t="s">
        <v>3868</v>
      </c>
      <c r="B12843" s="56" t="s">
        <v>5735</v>
      </c>
      <c r="C12843" s="56" t="s">
        <v>5783</v>
      </c>
      <c r="D12843" s="57" t="s">
        <v>5767</v>
      </c>
      <c r="E12843" s="72" t="s">
        <v>5765</v>
      </c>
      <c r="F12843" s="56" t="s">
        <v>5735</v>
      </c>
    </row>
    <row r="12844" spans="1:6" x14ac:dyDescent="0.25">
      <c r="A12844" s="56" t="s">
        <v>4794</v>
      </c>
      <c r="B12844" s="56" t="s">
        <v>5735</v>
      </c>
      <c r="C12844" s="56" t="s">
        <v>5783</v>
      </c>
      <c r="D12844" s="57" t="s">
        <v>5767</v>
      </c>
      <c r="E12844" s="72" t="s">
        <v>5765</v>
      </c>
      <c r="F12844" s="56" t="s">
        <v>5735</v>
      </c>
    </row>
    <row r="12845" spans="1:6" x14ac:dyDescent="0.25">
      <c r="A12845" s="56" t="s">
        <v>2845</v>
      </c>
      <c r="B12845" s="56" t="s">
        <v>5735</v>
      </c>
      <c r="C12845" s="56" t="s">
        <v>5783</v>
      </c>
      <c r="D12845" s="57" t="s">
        <v>5767</v>
      </c>
      <c r="E12845" s="72" t="s">
        <v>5765</v>
      </c>
      <c r="F12845" s="56" t="s">
        <v>5735</v>
      </c>
    </row>
    <row r="12846" spans="1:6" x14ac:dyDescent="0.25">
      <c r="A12846" s="56" t="s">
        <v>3511</v>
      </c>
      <c r="B12846" s="56" t="s">
        <v>5735</v>
      </c>
      <c r="C12846" s="56" t="s">
        <v>5783</v>
      </c>
      <c r="D12846" s="57" t="s">
        <v>5767</v>
      </c>
      <c r="E12846" s="72" t="s">
        <v>5765</v>
      </c>
      <c r="F12846" s="56" t="s">
        <v>5735</v>
      </c>
    </row>
    <row r="12847" spans="1:6" x14ac:dyDescent="0.25">
      <c r="A12847" s="56" t="s">
        <v>2905</v>
      </c>
      <c r="B12847" s="56" t="s">
        <v>5735</v>
      </c>
      <c r="C12847" s="56" t="s">
        <v>5783</v>
      </c>
      <c r="D12847" s="57" t="s">
        <v>5767</v>
      </c>
      <c r="E12847" s="72" t="s">
        <v>5765</v>
      </c>
      <c r="F12847" s="56" t="s">
        <v>5735</v>
      </c>
    </row>
    <row r="12848" spans="1:6" x14ac:dyDescent="0.25">
      <c r="A12848" s="56" t="s">
        <v>3512</v>
      </c>
      <c r="B12848" s="56" t="s">
        <v>5735</v>
      </c>
      <c r="C12848" s="56" t="s">
        <v>5783</v>
      </c>
      <c r="D12848" s="57" t="s">
        <v>5767</v>
      </c>
      <c r="E12848" s="72" t="s">
        <v>5765</v>
      </c>
      <c r="F12848" s="56" t="s">
        <v>5735</v>
      </c>
    </row>
    <row r="12849" spans="1:6" x14ac:dyDescent="0.25">
      <c r="A12849" s="56" t="s">
        <v>4450</v>
      </c>
      <c r="B12849" s="56" t="s">
        <v>5735</v>
      </c>
      <c r="C12849" s="56" t="s">
        <v>5783</v>
      </c>
      <c r="D12849" s="57" t="s">
        <v>5767</v>
      </c>
      <c r="E12849" s="72" t="s">
        <v>5765</v>
      </c>
      <c r="F12849" s="56" t="s">
        <v>5735</v>
      </c>
    </row>
    <row r="12850" spans="1:6" x14ac:dyDescent="0.25">
      <c r="A12850" s="56" t="s">
        <v>3514</v>
      </c>
      <c r="B12850" s="56" t="s">
        <v>5735</v>
      </c>
      <c r="C12850" s="56" t="s">
        <v>5783</v>
      </c>
      <c r="D12850" s="57" t="s">
        <v>5767</v>
      </c>
      <c r="E12850" s="72" t="s">
        <v>5765</v>
      </c>
      <c r="F12850" s="56" t="s">
        <v>5735</v>
      </c>
    </row>
    <row r="12851" spans="1:6" x14ac:dyDescent="0.25">
      <c r="A12851" s="56" t="s">
        <v>5121</v>
      </c>
      <c r="B12851" s="56" t="s">
        <v>5735</v>
      </c>
      <c r="C12851" s="56" t="s">
        <v>5783</v>
      </c>
      <c r="D12851" s="57" t="s">
        <v>5767</v>
      </c>
      <c r="E12851" s="72" t="s">
        <v>5765</v>
      </c>
      <c r="F12851" s="56" t="s">
        <v>5735</v>
      </c>
    </row>
    <row r="12852" spans="1:6" x14ac:dyDescent="0.25">
      <c r="A12852" s="56" t="s">
        <v>2797</v>
      </c>
      <c r="B12852" s="56" t="s">
        <v>5735</v>
      </c>
      <c r="C12852" s="56" t="s">
        <v>5783</v>
      </c>
      <c r="D12852" s="57" t="s">
        <v>5767</v>
      </c>
      <c r="E12852" s="72" t="s">
        <v>5765</v>
      </c>
      <c r="F12852" s="56" t="s">
        <v>5735</v>
      </c>
    </row>
    <row r="12853" spans="1:6" x14ac:dyDescent="0.25">
      <c r="A12853" s="56" t="s">
        <v>3680</v>
      </c>
      <c r="B12853" s="56" t="s">
        <v>5735</v>
      </c>
      <c r="C12853" s="56" t="s">
        <v>5783</v>
      </c>
      <c r="D12853" s="57" t="s">
        <v>5767</v>
      </c>
      <c r="E12853" s="72" t="s">
        <v>5765</v>
      </c>
      <c r="F12853" s="56" t="s">
        <v>5735</v>
      </c>
    </row>
    <row r="12854" spans="1:6" x14ac:dyDescent="0.25">
      <c r="A12854" s="56" t="s">
        <v>3761</v>
      </c>
      <c r="B12854" s="56" t="s">
        <v>5735</v>
      </c>
      <c r="C12854" s="56" t="s">
        <v>5783</v>
      </c>
      <c r="D12854" s="57" t="s">
        <v>5767</v>
      </c>
      <c r="E12854" s="72" t="s">
        <v>5765</v>
      </c>
      <c r="F12854" s="56" t="s">
        <v>5735</v>
      </c>
    </row>
    <row r="12855" spans="1:6" x14ac:dyDescent="0.25">
      <c r="A12855" s="56" t="s">
        <v>2965</v>
      </c>
      <c r="B12855" s="56" t="s">
        <v>5735</v>
      </c>
      <c r="C12855" s="56" t="s">
        <v>5783</v>
      </c>
      <c r="D12855" s="57" t="s">
        <v>5767</v>
      </c>
      <c r="E12855" s="72" t="s">
        <v>5765</v>
      </c>
      <c r="F12855" s="56" t="s">
        <v>5735</v>
      </c>
    </row>
    <row r="12856" spans="1:6" x14ac:dyDescent="0.25">
      <c r="A12856" s="56" t="s">
        <v>3515</v>
      </c>
      <c r="B12856" s="56" t="s">
        <v>5735</v>
      </c>
      <c r="C12856" s="56" t="s">
        <v>5783</v>
      </c>
      <c r="D12856" s="57" t="s">
        <v>5767</v>
      </c>
      <c r="E12856" s="72" t="s">
        <v>5765</v>
      </c>
      <c r="F12856" s="56" t="s">
        <v>5735</v>
      </c>
    </row>
    <row r="12857" spans="1:6" x14ac:dyDescent="0.25">
      <c r="A12857" s="56" t="s">
        <v>1301</v>
      </c>
      <c r="B12857" s="56" t="s">
        <v>5735</v>
      </c>
      <c r="C12857" s="56" t="s">
        <v>5783</v>
      </c>
      <c r="D12857" s="57" t="s">
        <v>5767</v>
      </c>
      <c r="E12857" s="72" t="s">
        <v>5765</v>
      </c>
      <c r="F12857" s="56" t="s">
        <v>5735</v>
      </c>
    </row>
    <row r="12858" spans="1:6" x14ac:dyDescent="0.25">
      <c r="A12858" s="56" t="s">
        <v>3491</v>
      </c>
      <c r="B12858" s="56" t="s">
        <v>5735</v>
      </c>
      <c r="C12858" s="56" t="s">
        <v>5783</v>
      </c>
      <c r="D12858" s="57" t="s">
        <v>5767</v>
      </c>
      <c r="E12858" s="72" t="s">
        <v>5765</v>
      </c>
      <c r="F12858" s="56" t="s">
        <v>5735</v>
      </c>
    </row>
    <row r="12859" spans="1:6" x14ac:dyDescent="0.25">
      <c r="A12859" s="56" t="s">
        <v>4301</v>
      </c>
      <c r="B12859" s="56" t="s">
        <v>5735</v>
      </c>
      <c r="C12859" s="56" t="s">
        <v>5783</v>
      </c>
      <c r="D12859" s="57" t="s">
        <v>5767</v>
      </c>
      <c r="E12859" s="72" t="s">
        <v>5765</v>
      </c>
      <c r="F12859" s="56" t="s">
        <v>5735</v>
      </c>
    </row>
    <row r="12860" spans="1:6" x14ac:dyDescent="0.25">
      <c r="A12860" s="56" t="s">
        <v>4375</v>
      </c>
      <c r="B12860" s="56" t="s">
        <v>5735</v>
      </c>
      <c r="C12860" s="56" t="s">
        <v>5783</v>
      </c>
      <c r="D12860" s="57" t="s">
        <v>5767</v>
      </c>
      <c r="E12860" s="72" t="s">
        <v>5765</v>
      </c>
      <c r="F12860" s="56" t="s">
        <v>5735</v>
      </c>
    </row>
    <row r="12861" spans="1:6" x14ac:dyDescent="0.25">
      <c r="A12861" s="56" t="s">
        <v>5123</v>
      </c>
      <c r="B12861" s="56" t="s">
        <v>5735</v>
      </c>
      <c r="C12861" s="56" t="s">
        <v>5783</v>
      </c>
      <c r="D12861" s="57" t="s">
        <v>5767</v>
      </c>
      <c r="E12861" s="72" t="s">
        <v>5765</v>
      </c>
      <c r="F12861" s="56" t="s">
        <v>5735</v>
      </c>
    </row>
    <row r="12862" spans="1:6" x14ac:dyDescent="0.25">
      <c r="A12862" s="56" t="s">
        <v>3516</v>
      </c>
      <c r="B12862" s="56" t="s">
        <v>5735</v>
      </c>
      <c r="C12862" s="56" t="s">
        <v>5783</v>
      </c>
      <c r="D12862" s="57" t="s">
        <v>5767</v>
      </c>
      <c r="E12862" s="72" t="s">
        <v>5765</v>
      </c>
      <c r="F12862" s="56" t="s">
        <v>5735</v>
      </c>
    </row>
    <row r="12863" spans="1:6" x14ac:dyDescent="0.25">
      <c r="A12863" s="56" t="s">
        <v>3229</v>
      </c>
      <c r="B12863" s="56" t="s">
        <v>5735</v>
      </c>
      <c r="C12863" s="56" t="s">
        <v>5783</v>
      </c>
      <c r="D12863" s="57" t="s">
        <v>5767</v>
      </c>
      <c r="E12863" s="72" t="s">
        <v>5765</v>
      </c>
      <c r="F12863" s="56" t="s">
        <v>5735</v>
      </c>
    </row>
    <row r="12864" spans="1:6" x14ac:dyDescent="0.25">
      <c r="A12864" s="56" t="s">
        <v>3921</v>
      </c>
      <c r="B12864" s="56" t="s">
        <v>5735</v>
      </c>
      <c r="C12864" s="56" t="s">
        <v>5783</v>
      </c>
      <c r="D12864" s="57" t="s">
        <v>5767</v>
      </c>
      <c r="E12864" s="72" t="s">
        <v>5765</v>
      </c>
      <c r="F12864" s="56" t="s">
        <v>5735</v>
      </c>
    </row>
    <row r="12865" spans="1:6" x14ac:dyDescent="0.25">
      <c r="A12865" s="56" t="s">
        <v>3762</v>
      </c>
      <c r="B12865" s="56" t="s">
        <v>5735</v>
      </c>
      <c r="C12865" s="56" t="s">
        <v>5783</v>
      </c>
      <c r="D12865" s="57" t="s">
        <v>5767</v>
      </c>
      <c r="E12865" s="72" t="s">
        <v>5765</v>
      </c>
      <c r="F12865" s="56" t="s">
        <v>5735</v>
      </c>
    </row>
    <row r="12866" spans="1:6" x14ac:dyDescent="0.25">
      <c r="A12866" s="56" t="s">
        <v>4796</v>
      </c>
      <c r="B12866" s="56" t="s">
        <v>5735</v>
      </c>
      <c r="C12866" s="56" t="s">
        <v>5783</v>
      </c>
      <c r="D12866" s="57" t="s">
        <v>5767</v>
      </c>
      <c r="E12866" s="72" t="s">
        <v>5765</v>
      </c>
      <c r="F12866" s="56" t="s">
        <v>5735</v>
      </c>
    </row>
    <row r="12867" spans="1:6" x14ac:dyDescent="0.25">
      <c r="A12867" s="56" t="s">
        <v>3518</v>
      </c>
      <c r="B12867" s="56" t="s">
        <v>5735</v>
      </c>
      <c r="C12867" s="56" t="s">
        <v>5783</v>
      </c>
      <c r="D12867" s="57" t="s">
        <v>5767</v>
      </c>
      <c r="E12867" s="72" t="s">
        <v>5765</v>
      </c>
      <c r="F12867" s="56" t="s">
        <v>5735</v>
      </c>
    </row>
    <row r="12868" spans="1:6" x14ac:dyDescent="0.25">
      <c r="A12868" s="56" t="s">
        <v>4797</v>
      </c>
      <c r="B12868" s="56" t="s">
        <v>5735</v>
      </c>
      <c r="C12868" s="56" t="s">
        <v>5783</v>
      </c>
      <c r="D12868" s="57" t="s">
        <v>5767</v>
      </c>
      <c r="E12868" s="72" t="s">
        <v>5765</v>
      </c>
      <c r="F12868" s="56" t="s">
        <v>5735</v>
      </c>
    </row>
    <row r="12869" spans="1:6" x14ac:dyDescent="0.25">
      <c r="A12869" s="56" t="s">
        <v>4600</v>
      </c>
      <c r="B12869" s="56" t="s">
        <v>5735</v>
      </c>
      <c r="C12869" s="56" t="s">
        <v>5783</v>
      </c>
      <c r="D12869" s="57" t="s">
        <v>5767</v>
      </c>
      <c r="E12869" s="72" t="s">
        <v>5765</v>
      </c>
      <c r="F12869" s="56" t="s">
        <v>5735</v>
      </c>
    </row>
    <row r="12870" spans="1:6" x14ac:dyDescent="0.25">
      <c r="A12870" s="56" t="s">
        <v>3763</v>
      </c>
      <c r="B12870" s="56" t="s">
        <v>5735</v>
      </c>
      <c r="C12870" s="56" t="s">
        <v>5783</v>
      </c>
      <c r="D12870" s="57" t="s">
        <v>5767</v>
      </c>
      <c r="E12870" s="72" t="s">
        <v>5765</v>
      </c>
      <c r="F12870" s="56" t="s">
        <v>5735</v>
      </c>
    </row>
    <row r="12871" spans="1:6" x14ac:dyDescent="0.25">
      <c r="A12871" s="56" t="s">
        <v>2848</v>
      </c>
      <c r="B12871" s="56" t="s">
        <v>5735</v>
      </c>
      <c r="C12871" s="56" t="s">
        <v>5783</v>
      </c>
      <c r="D12871" s="57" t="s">
        <v>5767</v>
      </c>
      <c r="E12871" s="72" t="s">
        <v>5765</v>
      </c>
      <c r="F12871" s="56" t="s">
        <v>5735</v>
      </c>
    </row>
    <row r="12872" spans="1:6" x14ac:dyDescent="0.25">
      <c r="A12872" s="56" t="s">
        <v>4435</v>
      </c>
      <c r="B12872" s="56" t="s">
        <v>5735</v>
      </c>
      <c r="C12872" s="56" t="s">
        <v>5783</v>
      </c>
      <c r="D12872" s="57" t="s">
        <v>5767</v>
      </c>
      <c r="E12872" s="72" t="s">
        <v>5765</v>
      </c>
      <c r="F12872" s="56" t="s">
        <v>5735</v>
      </c>
    </row>
    <row r="12873" spans="1:6" x14ac:dyDescent="0.25">
      <c r="A12873" s="56" t="s">
        <v>3230</v>
      </c>
      <c r="B12873" s="56" t="s">
        <v>5735</v>
      </c>
      <c r="C12873" s="56" t="s">
        <v>5783</v>
      </c>
      <c r="D12873" s="57" t="s">
        <v>5767</v>
      </c>
      <c r="E12873" s="72" t="s">
        <v>5765</v>
      </c>
      <c r="F12873" s="56" t="s">
        <v>5735</v>
      </c>
    </row>
    <row r="12874" spans="1:6" x14ac:dyDescent="0.25">
      <c r="A12874" s="56" t="s">
        <v>2951</v>
      </c>
      <c r="B12874" s="56" t="s">
        <v>5735</v>
      </c>
      <c r="C12874" s="56" t="s">
        <v>5783</v>
      </c>
      <c r="D12874" s="57" t="s">
        <v>5767</v>
      </c>
      <c r="E12874" s="72" t="s">
        <v>5765</v>
      </c>
      <c r="F12874" s="56" t="s">
        <v>5735</v>
      </c>
    </row>
    <row r="12875" spans="1:6" x14ac:dyDescent="0.25">
      <c r="A12875" s="56" t="s">
        <v>4168</v>
      </c>
      <c r="B12875" s="56" t="s">
        <v>5735</v>
      </c>
      <c r="C12875" s="56" t="s">
        <v>5783</v>
      </c>
      <c r="D12875" s="57" t="s">
        <v>5767</v>
      </c>
      <c r="E12875" s="72" t="s">
        <v>5765</v>
      </c>
      <c r="F12875" s="56" t="s">
        <v>5735</v>
      </c>
    </row>
    <row r="12876" spans="1:6" x14ac:dyDescent="0.25">
      <c r="A12876" s="56" t="s">
        <v>3068</v>
      </c>
      <c r="B12876" s="56" t="s">
        <v>5735</v>
      </c>
      <c r="C12876" s="56" t="s">
        <v>5783</v>
      </c>
      <c r="D12876" s="57" t="s">
        <v>5767</v>
      </c>
      <c r="E12876" s="72" t="s">
        <v>5765</v>
      </c>
      <c r="F12876" s="56" t="s">
        <v>5735</v>
      </c>
    </row>
    <row r="12877" spans="1:6" x14ac:dyDescent="0.25">
      <c r="A12877" s="56" t="s">
        <v>1205</v>
      </c>
      <c r="B12877" s="56" t="s">
        <v>5735</v>
      </c>
      <c r="C12877" s="56" t="s">
        <v>5783</v>
      </c>
      <c r="D12877" s="57" t="s">
        <v>5767</v>
      </c>
      <c r="E12877" s="72" t="s">
        <v>5765</v>
      </c>
      <c r="F12877" s="56" t="s">
        <v>5735</v>
      </c>
    </row>
    <row r="12878" spans="1:6" x14ac:dyDescent="0.25">
      <c r="A12878" s="56" t="s">
        <v>3766</v>
      </c>
      <c r="B12878" s="56" t="s">
        <v>5735</v>
      </c>
      <c r="C12878" s="56" t="s">
        <v>5783</v>
      </c>
      <c r="D12878" s="57" t="s">
        <v>5767</v>
      </c>
      <c r="E12878" s="72" t="s">
        <v>5765</v>
      </c>
      <c r="F12878" s="56" t="s">
        <v>5735</v>
      </c>
    </row>
    <row r="12879" spans="1:6" x14ac:dyDescent="0.25">
      <c r="A12879" s="56" t="s">
        <v>3232</v>
      </c>
      <c r="B12879" s="56" t="s">
        <v>5735</v>
      </c>
      <c r="C12879" s="56" t="s">
        <v>5783</v>
      </c>
      <c r="D12879" s="57" t="s">
        <v>5767</v>
      </c>
      <c r="E12879" s="72" t="s">
        <v>5765</v>
      </c>
      <c r="F12879" s="56" t="s">
        <v>5735</v>
      </c>
    </row>
    <row r="12880" spans="1:6" x14ac:dyDescent="0.25">
      <c r="A12880" s="56" t="s">
        <v>3521</v>
      </c>
      <c r="B12880" s="56" t="s">
        <v>5735</v>
      </c>
      <c r="C12880" s="56" t="s">
        <v>5783</v>
      </c>
      <c r="D12880" s="57" t="s">
        <v>5767</v>
      </c>
      <c r="E12880" s="72" t="s">
        <v>5765</v>
      </c>
      <c r="F12880" s="56" t="s">
        <v>5735</v>
      </c>
    </row>
    <row r="12881" spans="1:6" x14ac:dyDescent="0.25">
      <c r="A12881" s="56" t="s">
        <v>3767</v>
      </c>
      <c r="B12881" s="56" t="s">
        <v>5735</v>
      </c>
      <c r="C12881" s="56" t="s">
        <v>5783</v>
      </c>
      <c r="D12881" s="57" t="s">
        <v>5767</v>
      </c>
      <c r="E12881" s="72" t="s">
        <v>5765</v>
      </c>
      <c r="F12881" s="56" t="s">
        <v>5735</v>
      </c>
    </row>
    <row r="12882" spans="1:6" x14ac:dyDescent="0.25">
      <c r="A12882" s="56" t="s">
        <v>2802</v>
      </c>
      <c r="B12882" s="56" t="s">
        <v>5735</v>
      </c>
      <c r="C12882" s="56" t="s">
        <v>5783</v>
      </c>
      <c r="D12882" s="57" t="s">
        <v>5767</v>
      </c>
      <c r="E12882" s="72" t="s">
        <v>5765</v>
      </c>
      <c r="F12882" s="56" t="s">
        <v>5735</v>
      </c>
    </row>
    <row r="12883" spans="1:6" x14ac:dyDescent="0.25">
      <c r="A12883" s="56" t="s">
        <v>3241</v>
      </c>
      <c r="B12883" s="56" t="s">
        <v>5736</v>
      </c>
      <c r="C12883" s="56" t="s">
        <v>5788</v>
      </c>
      <c r="D12883" s="57" t="s">
        <v>5767</v>
      </c>
      <c r="E12883" s="72" t="s">
        <v>5765</v>
      </c>
      <c r="F12883" s="56" t="s">
        <v>5736</v>
      </c>
    </row>
    <row r="12884" spans="1:6" x14ac:dyDescent="0.25">
      <c r="A12884" s="56" t="s">
        <v>4017</v>
      </c>
      <c r="B12884" s="56" t="s">
        <v>5736</v>
      </c>
      <c r="C12884" s="56" t="s">
        <v>5788</v>
      </c>
      <c r="D12884" s="57" t="s">
        <v>5767</v>
      </c>
      <c r="E12884" s="72" t="s">
        <v>5765</v>
      </c>
      <c r="F12884" s="56" t="s">
        <v>5736</v>
      </c>
    </row>
    <row r="12885" spans="1:6" x14ac:dyDescent="0.25">
      <c r="A12885" s="56" t="s">
        <v>4477</v>
      </c>
      <c r="B12885" s="56" t="s">
        <v>5736</v>
      </c>
      <c r="C12885" s="56" t="s">
        <v>5788</v>
      </c>
      <c r="D12885" s="57" t="s">
        <v>5767</v>
      </c>
      <c r="E12885" s="72" t="s">
        <v>5765</v>
      </c>
      <c r="F12885" s="56" t="s">
        <v>5736</v>
      </c>
    </row>
    <row r="12886" spans="1:6" x14ac:dyDescent="0.25">
      <c r="A12886" s="56" t="s">
        <v>3185</v>
      </c>
      <c r="B12886" s="56" t="s">
        <v>5736</v>
      </c>
      <c r="C12886" s="56" t="s">
        <v>5788</v>
      </c>
      <c r="D12886" s="57" t="s">
        <v>5767</v>
      </c>
      <c r="E12886" s="72" t="s">
        <v>5765</v>
      </c>
      <c r="F12886" s="56" t="s">
        <v>5736</v>
      </c>
    </row>
    <row r="12887" spans="1:6" x14ac:dyDescent="0.25">
      <c r="A12887" s="56" t="s">
        <v>3056</v>
      </c>
      <c r="B12887" s="56" t="s">
        <v>5736</v>
      </c>
      <c r="C12887" s="56" t="s">
        <v>5788</v>
      </c>
      <c r="D12887" s="57" t="s">
        <v>5767</v>
      </c>
      <c r="E12887" s="72" t="s">
        <v>5765</v>
      </c>
      <c r="F12887" s="56" t="s">
        <v>5736</v>
      </c>
    </row>
    <row r="12888" spans="1:6" x14ac:dyDescent="0.25">
      <c r="A12888" s="56" t="s">
        <v>4134</v>
      </c>
      <c r="B12888" s="56" t="s">
        <v>5736</v>
      </c>
      <c r="C12888" s="56" t="s">
        <v>5788</v>
      </c>
      <c r="D12888" s="57" t="s">
        <v>5767</v>
      </c>
      <c r="E12888" s="72" t="s">
        <v>5765</v>
      </c>
      <c r="F12888" s="56" t="s">
        <v>5736</v>
      </c>
    </row>
    <row r="12889" spans="1:6" x14ac:dyDescent="0.25">
      <c r="A12889" s="56" t="s">
        <v>3245</v>
      </c>
      <c r="B12889" s="56" t="s">
        <v>5736</v>
      </c>
      <c r="C12889" s="56" t="s">
        <v>5788</v>
      </c>
      <c r="D12889" s="57" t="s">
        <v>5767</v>
      </c>
      <c r="E12889" s="72" t="s">
        <v>5765</v>
      </c>
      <c r="F12889" s="56" t="s">
        <v>5736</v>
      </c>
    </row>
    <row r="12890" spans="1:6" x14ac:dyDescent="0.25">
      <c r="A12890" s="56" t="s">
        <v>788</v>
      </c>
      <c r="B12890" s="56" t="s">
        <v>5736</v>
      </c>
      <c r="C12890" s="56" t="s">
        <v>5788</v>
      </c>
      <c r="D12890" s="57" t="s">
        <v>5767</v>
      </c>
      <c r="E12890" s="72" t="s">
        <v>5765</v>
      </c>
      <c r="F12890" s="56" t="s">
        <v>5736</v>
      </c>
    </row>
    <row r="12891" spans="1:6" x14ac:dyDescent="0.25">
      <c r="A12891" s="56" t="s">
        <v>4193</v>
      </c>
      <c r="B12891" s="56" t="s">
        <v>5736</v>
      </c>
      <c r="C12891" s="56" t="s">
        <v>5788</v>
      </c>
      <c r="D12891" s="57" t="s">
        <v>5767</v>
      </c>
      <c r="E12891" s="72" t="s">
        <v>5765</v>
      </c>
      <c r="F12891" s="56" t="s">
        <v>5736</v>
      </c>
    </row>
    <row r="12892" spans="1:6" x14ac:dyDescent="0.25">
      <c r="A12892" s="56" t="s">
        <v>4248</v>
      </c>
      <c r="B12892" s="56" t="s">
        <v>5736</v>
      </c>
      <c r="C12892" s="56" t="s">
        <v>5788</v>
      </c>
      <c r="D12892" s="57" t="s">
        <v>5767</v>
      </c>
      <c r="E12892" s="72" t="s">
        <v>5765</v>
      </c>
      <c r="F12892" s="56" t="s">
        <v>5736</v>
      </c>
    </row>
    <row r="12893" spans="1:6" x14ac:dyDescent="0.25">
      <c r="A12893" s="56" t="s">
        <v>4827</v>
      </c>
      <c r="B12893" s="56" t="s">
        <v>5736</v>
      </c>
      <c r="C12893" s="56" t="s">
        <v>5788</v>
      </c>
      <c r="D12893" s="57" t="s">
        <v>5767</v>
      </c>
      <c r="E12893" s="72" t="s">
        <v>5765</v>
      </c>
      <c r="F12893" s="56" t="s">
        <v>5736</v>
      </c>
    </row>
    <row r="12894" spans="1:6" x14ac:dyDescent="0.25">
      <c r="A12894" s="56" t="s">
        <v>1202</v>
      </c>
      <c r="B12894" s="56" t="s">
        <v>5736</v>
      </c>
      <c r="C12894" s="56" t="s">
        <v>5788</v>
      </c>
      <c r="D12894" s="57" t="s">
        <v>5767</v>
      </c>
      <c r="E12894" s="72" t="s">
        <v>5765</v>
      </c>
      <c r="F12894" s="56" t="s">
        <v>5736</v>
      </c>
    </row>
    <row r="12895" spans="1:6" x14ac:dyDescent="0.25">
      <c r="A12895" s="56" t="s">
        <v>3728</v>
      </c>
      <c r="B12895" s="56" t="s">
        <v>5736</v>
      </c>
      <c r="C12895" s="56" t="s">
        <v>5788</v>
      </c>
      <c r="D12895" s="57" t="s">
        <v>5767</v>
      </c>
      <c r="E12895" s="72" t="s">
        <v>5765</v>
      </c>
      <c r="F12895" s="56" t="s">
        <v>5736</v>
      </c>
    </row>
    <row r="12896" spans="1:6" x14ac:dyDescent="0.25">
      <c r="A12896" s="56" t="s">
        <v>3659</v>
      </c>
      <c r="B12896" s="56" t="s">
        <v>5736</v>
      </c>
      <c r="C12896" s="56" t="s">
        <v>5788</v>
      </c>
      <c r="D12896" s="57" t="s">
        <v>5767</v>
      </c>
      <c r="E12896" s="72" t="s">
        <v>5765</v>
      </c>
      <c r="F12896" s="56" t="s">
        <v>5736</v>
      </c>
    </row>
    <row r="12897" spans="1:6" x14ac:dyDescent="0.25">
      <c r="A12897" s="56" t="s">
        <v>3888</v>
      </c>
      <c r="B12897" s="56" t="s">
        <v>5736</v>
      </c>
      <c r="C12897" s="56" t="s">
        <v>5788</v>
      </c>
      <c r="D12897" s="57" t="s">
        <v>5767</v>
      </c>
      <c r="E12897" s="72" t="s">
        <v>5765</v>
      </c>
      <c r="F12897" s="56" t="s">
        <v>5736</v>
      </c>
    </row>
    <row r="12898" spans="1:6" x14ac:dyDescent="0.25">
      <c r="A12898" s="56" t="s">
        <v>5053</v>
      </c>
      <c r="B12898" s="56" t="s">
        <v>5736</v>
      </c>
      <c r="C12898" s="56" t="s">
        <v>5788</v>
      </c>
      <c r="D12898" s="57" t="s">
        <v>5767</v>
      </c>
      <c r="E12898" s="72" t="s">
        <v>5765</v>
      </c>
      <c r="F12898" s="56" t="s">
        <v>5736</v>
      </c>
    </row>
    <row r="12899" spans="1:6" x14ac:dyDescent="0.25">
      <c r="A12899" s="56" t="s">
        <v>3503</v>
      </c>
      <c r="B12899" s="56" t="s">
        <v>5736</v>
      </c>
      <c r="C12899" s="56" t="s">
        <v>5788</v>
      </c>
      <c r="D12899" s="57" t="s">
        <v>5767</v>
      </c>
      <c r="E12899" s="72" t="s">
        <v>5765</v>
      </c>
      <c r="F12899" s="56" t="s">
        <v>5736</v>
      </c>
    </row>
    <row r="12900" spans="1:6" x14ac:dyDescent="0.25">
      <c r="A12900" s="56" t="s">
        <v>3892</v>
      </c>
      <c r="B12900" s="56" t="s">
        <v>5736</v>
      </c>
      <c r="C12900" s="56" t="s">
        <v>5788</v>
      </c>
      <c r="D12900" s="57" t="s">
        <v>5767</v>
      </c>
      <c r="E12900" s="72" t="s">
        <v>5765</v>
      </c>
      <c r="F12900" s="56" t="s">
        <v>5736</v>
      </c>
    </row>
    <row r="12901" spans="1:6" x14ac:dyDescent="0.25">
      <c r="A12901" s="56" t="s">
        <v>3984</v>
      </c>
      <c r="B12901" s="56" t="s">
        <v>5736</v>
      </c>
      <c r="C12901" s="56" t="s">
        <v>5788</v>
      </c>
      <c r="D12901" s="57" t="s">
        <v>5767</v>
      </c>
      <c r="E12901" s="72" t="s">
        <v>5765</v>
      </c>
      <c r="F12901" s="56" t="s">
        <v>5736</v>
      </c>
    </row>
    <row r="12902" spans="1:6" x14ac:dyDescent="0.25">
      <c r="A12902" s="56" t="s">
        <v>2904</v>
      </c>
      <c r="B12902" s="56" t="s">
        <v>5736</v>
      </c>
      <c r="C12902" s="56" t="s">
        <v>5788</v>
      </c>
      <c r="D12902" s="57" t="s">
        <v>5767</v>
      </c>
      <c r="E12902" s="72" t="s">
        <v>5765</v>
      </c>
      <c r="F12902" s="56" t="s">
        <v>5736</v>
      </c>
    </row>
    <row r="12903" spans="1:6" x14ac:dyDescent="0.25">
      <c r="A12903" s="56" t="s">
        <v>3894</v>
      </c>
      <c r="B12903" s="56" t="s">
        <v>5736</v>
      </c>
      <c r="C12903" s="56" t="s">
        <v>5788</v>
      </c>
      <c r="D12903" s="57" t="s">
        <v>5767</v>
      </c>
      <c r="E12903" s="72" t="s">
        <v>5765</v>
      </c>
      <c r="F12903" s="56" t="s">
        <v>5736</v>
      </c>
    </row>
    <row r="12904" spans="1:6" x14ac:dyDescent="0.25">
      <c r="A12904" s="56" t="s">
        <v>4638</v>
      </c>
      <c r="B12904" s="56" t="s">
        <v>5736</v>
      </c>
      <c r="C12904" s="56" t="s">
        <v>5788</v>
      </c>
      <c r="D12904" s="57" t="s">
        <v>5767</v>
      </c>
      <c r="E12904" s="72" t="s">
        <v>5765</v>
      </c>
      <c r="F12904" s="56" t="s">
        <v>5736</v>
      </c>
    </row>
    <row r="12905" spans="1:6" x14ac:dyDescent="0.25">
      <c r="A12905" s="56" t="s">
        <v>3509</v>
      </c>
      <c r="B12905" s="56" t="s">
        <v>5736</v>
      </c>
      <c r="C12905" s="56" t="s">
        <v>5788</v>
      </c>
      <c r="D12905" s="57" t="s">
        <v>5767</v>
      </c>
      <c r="E12905" s="72" t="s">
        <v>5765</v>
      </c>
      <c r="F12905" s="56" t="s">
        <v>5736</v>
      </c>
    </row>
    <row r="12906" spans="1:6" x14ac:dyDescent="0.25">
      <c r="A12906" s="56" t="s">
        <v>3706</v>
      </c>
      <c r="B12906" s="56" t="s">
        <v>5736</v>
      </c>
      <c r="C12906" s="56" t="s">
        <v>5788</v>
      </c>
      <c r="D12906" s="57" t="s">
        <v>5767</v>
      </c>
      <c r="E12906" s="72" t="s">
        <v>5765</v>
      </c>
      <c r="F12906" s="56" t="s">
        <v>5736</v>
      </c>
    </row>
    <row r="12907" spans="1:6" x14ac:dyDescent="0.25">
      <c r="A12907" s="56" t="s">
        <v>3986</v>
      </c>
      <c r="B12907" s="56" t="s">
        <v>5736</v>
      </c>
      <c r="C12907" s="56" t="s">
        <v>5788</v>
      </c>
      <c r="D12907" s="57" t="s">
        <v>5767</v>
      </c>
      <c r="E12907" s="72" t="s">
        <v>5765</v>
      </c>
      <c r="F12907" s="56" t="s">
        <v>5736</v>
      </c>
    </row>
    <row r="12908" spans="1:6" x14ac:dyDescent="0.25">
      <c r="A12908" s="56" t="s">
        <v>3733</v>
      </c>
      <c r="B12908" s="56" t="s">
        <v>5736</v>
      </c>
      <c r="C12908" s="56" t="s">
        <v>5788</v>
      </c>
      <c r="D12908" s="57" t="s">
        <v>5767</v>
      </c>
      <c r="E12908" s="72" t="s">
        <v>5765</v>
      </c>
      <c r="F12908" s="56" t="s">
        <v>5736</v>
      </c>
    </row>
    <row r="12909" spans="1:6" x14ac:dyDescent="0.25">
      <c r="A12909" s="56" t="s">
        <v>3971</v>
      </c>
      <c r="B12909" s="56" t="s">
        <v>5736</v>
      </c>
      <c r="C12909" s="56" t="s">
        <v>5788</v>
      </c>
      <c r="D12909" s="57" t="s">
        <v>5767</v>
      </c>
      <c r="E12909" s="72" t="s">
        <v>5765</v>
      </c>
      <c r="F12909" s="56" t="s">
        <v>5736</v>
      </c>
    </row>
    <row r="12910" spans="1:6" x14ac:dyDescent="0.25">
      <c r="A12910" s="56" t="s">
        <v>812</v>
      </c>
      <c r="B12910" s="56" t="s">
        <v>5736</v>
      </c>
      <c r="C12910" s="56" t="s">
        <v>5788</v>
      </c>
      <c r="D12910" s="57" t="s">
        <v>5767</v>
      </c>
      <c r="E12910" s="72" t="s">
        <v>5765</v>
      </c>
      <c r="F12910" s="56" t="s">
        <v>5736</v>
      </c>
    </row>
    <row r="12911" spans="1:6" x14ac:dyDescent="0.25">
      <c r="A12911" s="56" t="s">
        <v>3513</v>
      </c>
      <c r="B12911" s="56" t="s">
        <v>5736</v>
      </c>
      <c r="C12911" s="56" t="s">
        <v>5788</v>
      </c>
      <c r="D12911" s="57" t="s">
        <v>5767</v>
      </c>
      <c r="E12911" s="72" t="s">
        <v>5765</v>
      </c>
      <c r="F12911" s="56" t="s">
        <v>5736</v>
      </c>
    </row>
    <row r="12912" spans="1:6" x14ac:dyDescent="0.25">
      <c r="A12912" s="56" t="s">
        <v>3176</v>
      </c>
      <c r="B12912" s="56" t="s">
        <v>5736</v>
      </c>
      <c r="C12912" s="56" t="s">
        <v>5788</v>
      </c>
      <c r="D12912" s="57" t="s">
        <v>5767</v>
      </c>
      <c r="E12912" s="72" t="s">
        <v>5765</v>
      </c>
      <c r="F12912" s="56" t="s">
        <v>5736</v>
      </c>
    </row>
    <row r="12913" spans="1:6" x14ac:dyDescent="0.25">
      <c r="A12913" s="56" t="s">
        <v>3661</v>
      </c>
      <c r="B12913" s="56" t="s">
        <v>5736</v>
      </c>
      <c r="C12913" s="56" t="s">
        <v>5788</v>
      </c>
      <c r="D12913" s="57" t="s">
        <v>5767</v>
      </c>
      <c r="E12913" s="72" t="s">
        <v>5765</v>
      </c>
      <c r="F12913" s="56" t="s">
        <v>5736</v>
      </c>
    </row>
    <row r="12914" spans="1:6" x14ac:dyDescent="0.25">
      <c r="A12914" s="56" t="s">
        <v>4117</v>
      </c>
      <c r="B12914" s="56" t="s">
        <v>5736</v>
      </c>
      <c r="C12914" s="56" t="s">
        <v>5788</v>
      </c>
      <c r="D12914" s="57" t="s">
        <v>5767</v>
      </c>
      <c r="E12914" s="72" t="s">
        <v>5765</v>
      </c>
      <c r="F12914" s="56" t="s">
        <v>5736</v>
      </c>
    </row>
    <row r="12915" spans="1:6" x14ac:dyDescent="0.25">
      <c r="A12915" s="56" t="s">
        <v>3973</v>
      </c>
      <c r="B12915" s="56" t="s">
        <v>5736</v>
      </c>
      <c r="C12915" s="56" t="s">
        <v>5788</v>
      </c>
      <c r="D12915" s="57" t="s">
        <v>5767</v>
      </c>
      <c r="E12915" s="72" t="s">
        <v>5765</v>
      </c>
      <c r="F12915" s="56" t="s">
        <v>5736</v>
      </c>
    </row>
    <row r="12916" spans="1:6" x14ac:dyDescent="0.25">
      <c r="A12916" s="56" t="s">
        <v>3250</v>
      </c>
      <c r="B12916" s="56" t="s">
        <v>5736</v>
      </c>
      <c r="C12916" s="56" t="s">
        <v>5788</v>
      </c>
      <c r="D12916" s="57" t="s">
        <v>5767</v>
      </c>
      <c r="E12916" s="72" t="s">
        <v>5765</v>
      </c>
      <c r="F12916" s="56" t="s">
        <v>5736</v>
      </c>
    </row>
    <row r="12917" spans="1:6" x14ac:dyDescent="0.25">
      <c r="A12917" s="56" t="s">
        <v>3895</v>
      </c>
      <c r="B12917" s="56" t="s">
        <v>5736</v>
      </c>
      <c r="C12917" s="56" t="s">
        <v>5788</v>
      </c>
      <c r="D12917" s="57" t="s">
        <v>5767</v>
      </c>
      <c r="E12917" s="72" t="s">
        <v>5765</v>
      </c>
      <c r="F12917" s="56" t="s">
        <v>5736</v>
      </c>
    </row>
    <row r="12918" spans="1:6" x14ac:dyDescent="0.25">
      <c r="A12918" s="56" t="s">
        <v>2830</v>
      </c>
      <c r="B12918" s="56" t="s">
        <v>5736</v>
      </c>
      <c r="C12918" s="56" t="s">
        <v>5788</v>
      </c>
      <c r="D12918" s="57" t="s">
        <v>5767</v>
      </c>
      <c r="E12918" s="72" t="s">
        <v>5765</v>
      </c>
      <c r="F12918" s="56" t="s">
        <v>5736</v>
      </c>
    </row>
    <row r="12919" spans="1:6" x14ac:dyDescent="0.25">
      <c r="A12919" s="56" t="s">
        <v>3974</v>
      </c>
      <c r="B12919" s="56" t="s">
        <v>5736</v>
      </c>
      <c r="C12919" s="56" t="s">
        <v>5788</v>
      </c>
      <c r="D12919" s="57" t="s">
        <v>5767</v>
      </c>
      <c r="E12919" s="72" t="s">
        <v>5765</v>
      </c>
      <c r="F12919" s="56" t="s">
        <v>5736</v>
      </c>
    </row>
    <row r="12920" spans="1:6" x14ac:dyDescent="0.25">
      <c r="A12920" s="56" t="s">
        <v>5138</v>
      </c>
      <c r="B12920" s="56" t="s">
        <v>5736</v>
      </c>
      <c r="C12920" s="56" t="s">
        <v>5788</v>
      </c>
      <c r="D12920" s="57" t="s">
        <v>5767</v>
      </c>
      <c r="E12920" s="72" t="s">
        <v>5765</v>
      </c>
      <c r="F12920" s="56" t="s">
        <v>5736</v>
      </c>
    </row>
    <row r="12921" spans="1:6" x14ac:dyDescent="0.25">
      <c r="A12921" s="56" t="s">
        <v>3960</v>
      </c>
      <c r="B12921" s="56" t="s">
        <v>5736</v>
      </c>
      <c r="C12921" s="56" t="s">
        <v>5788</v>
      </c>
      <c r="D12921" s="57" t="s">
        <v>5767</v>
      </c>
      <c r="E12921" s="72" t="s">
        <v>5765</v>
      </c>
      <c r="F12921" s="56" t="s">
        <v>5736</v>
      </c>
    </row>
    <row r="12922" spans="1:6" x14ac:dyDescent="0.25">
      <c r="A12922" s="56" t="s">
        <v>3896</v>
      </c>
      <c r="B12922" s="56" t="s">
        <v>5736</v>
      </c>
      <c r="C12922" s="56" t="s">
        <v>5788</v>
      </c>
      <c r="D12922" s="57" t="s">
        <v>5767</v>
      </c>
      <c r="E12922" s="72" t="s">
        <v>5765</v>
      </c>
      <c r="F12922" s="56" t="s">
        <v>5736</v>
      </c>
    </row>
    <row r="12923" spans="1:6" x14ac:dyDescent="0.25">
      <c r="A12923" s="56" t="s">
        <v>3665</v>
      </c>
      <c r="B12923" s="56" t="s">
        <v>5736</v>
      </c>
      <c r="C12923" s="56" t="s">
        <v>5788</v>
      </c>
      <c r="D12923" s="57" t="s">
        <v>5767</v>
      </c>
      <c r="E12923" s="72" t="s">
        <v>5765</v>
      </c>
      <c r="F12923" s="56" t="s">
        <v>5736</v>
      </c>
    </row>
    <row r="12924" spans="1:6" x14ac:dyDescent="0.25">
      <c r="A12924" s="56" t="s">
        <v>3988</v>
      </c>
      <c r="B12924" s="56" t="s">
        <v>5736</v>
      </c>
      <c r="C12924" s="56" t="s">
        <v>5788</v>
      </c>
      <c r="D12924" s="57" t="s">
        <v>5767</v>
      </c>
      <c r="E12924" s="72" t="s">
        <v>5765</v>
      </c>
      <c r="F12924" s="56" t="s">
        <v>5736</v>
      </c>
    </row>
    <row r="12925" spans="1:6" x14ac:dyDescent="0.25">
      <c r="A12925" s="56" t="s">
        <v>5079</v>
      </c>
      <c r="B12925" s="56" t="s">
        <v>5736</v>
      </c>
      <c r="C12925" s="56" t="s">
        <v>5788</v>
      </c>
      <c r="D12925" s="57" t="s">
        <v>5767</v>
      </c>
      <c r="E12925" s="72" t="s">
        <v>5765</v>
      </c>
      <c r="F12925" s="56" t="s">
        <v>5736</v>
      </c>
    </row>
    <row r="12926" spans="1:6" x14ac:dyDescent="0.25">
      <c r="A12926" s="56" t="s">
        <v>4243</v>
      </c>
      <c r="B12926" s="56" t="s">
        <v>5736</v>
      </c>
      <c r="C12926" s="56" t="s">
        <v>5788</v>
      </c>
      <c r="D12926" s="57" t="s">
        <v>5767</v>
      </c>
      <c r="E12926" s="72" t="s">
        <v>5765</v>
      </c>
      <c r="F12926" s="56" t="s">
        <v>5736</v>
      </c>
    </row>
    <row r="12927" spans="1:6" x14ac:dyDescent="0.25">
      <c r="A12927" s="56" t="s">
        <v>3898</v>
      </c>
      <c r="B12927" s="56" t="s">
        <v>5736</v>
      </c>
      <c r="C12927" s="56" t="s">
        <v>5788</v>
      </c>
      <c r="D12927" s="57" t="s">
        <v>5767</v>
      </c>
      <c r="E12927" s="72" t="s">
        <v>5765</v>
      </c>
      <c r="F12927" s="56" t="s">
        <v>5736</v>
      </c>
    </row>
    <row r="12928" spans="1:6" x14ac:dyDescent="0.25">
      <c r="A12928" s="56" t="s">
        <v>5133</v>
      </c>
      <c r="B12928" s="56" t="s">
        <v>5736</v>
      </c>
      <c r="C12928" s="56" t="s">
        <v>5788</v>
      </c>
      <c r="D12928" s="57" t="s">
        <v>5767</v>
      </c>
      <c r="E12928" s="72" t="s">
        <v>5765</v>
      </c>
      <c r="F12928" s="56" t="s">
        <v>5736</v>
      </c>
    </row>
    <row r="12929" spans="1:6" x14ac:dyDescent="0.25">
      <c r="A12929" s="56" t="s">
        <v>5097</v>
      </c>
      <c r="B12929" s="56" t="s">
        <v>5736</v>
      </c>
      <c r="C12929" s="56" t="s">
        <v>5788</v>
      </c>
      <c r="D12929" s="57" t="s">
        <v>5767</v>
      </c>
      <c r="E12929" s="72" t="s">
        <v>5765</v>
      </c>
      <c r="F12929" s="56" t="s">
        <v>5736</v>
      </c>
    </row>
    <row r="12930" spans="1:6" x14ac:dyDescent="0.25">
      <c r="A12930" s="56" t="s">
        <v>3144</v>
      </c>
      <c r="B12930" s="56" t="s">
        <v>5736</v>
      </c>
      <c r="C12930" s="56" t="s">
        <v>5788</v>
      </c>
      <c r="D12930" s="57" t="s">
        <v>5767</v>
      </c>
      <c r="E12930" s="72" t="s">
        <v>5765</v>
      </c>
      <c r="F12930" s="56" t="s">
        <v>5736</v>
      </c>
    </row>
    <row r="12931" spans="1:6" x14ac:dyDescent="0.25">
      <c r="A12931" s="56" t="s">
        <v>4183</v>
      </c>
      <c r="B12931" s="56" t="s">
        <v>5736</v>
      </c>
      <c r="C12931" s="56" t="s">
        <v>5788</v>
      </c>
      <c r="D12931" s="57" t="s">
        <v>5767</v>
      </c>
      <c r="E12931" s="72" t="s">
        <v>5765</v>
      </c>
      <c r="F12931" s="56" t="s">
        <v>5736</v>
      </c>
    </row>
    <row r="12932" spans="1:6" x14ac:dyDescent="0.25">
      <c r="A12932" s="56" t="s">
        <v>4810</v>
      </c>
      <c r="B12932" s="56" t="s">
        <v>5736</v>
      </c>
      <c r="C12932" s="56" t="s">
        <v>5788</v>
      </c>
      <c r="D12932" s="57" t="s">
        <v>5767</v>
      </c>
      <c r="E12932" s="72" t="s">
        <v>5765</v>
      </c>
      <c r="F12932" s="56" t="s">
        <v>5736</v>
      </c>
    </row>
    <row r="12933" spans="1:6" x14ac:dyDescent="0.25">
      <c r="A12933" s="56" t="s">
        <v>4650</v>
      </c>
      <c r="B12933" s="56" t="s">
        <v>5736</v>
      </c>
      <c r="C12933" s="56" t="s">
        <v>5788</v>
      </c>
      <c r="D12933" s="57" t="s">
        <v>5767</v>
      </c>
      <c r="E12933" s="72" t="s">
        <v>5765</v>
      </c>
      <c r="F12933" s="56" t="s">
        <v>5736</v>
      </c>
    </row>
    <row r="12934" spans="1:6" x14ac:dyDescent="0.25">
      <c r="A12934" s="56" t="s">
        <v>4785</v>
      </c>
      <c r="B12934" s="56" t="s">
        <v>5736</v>
      </c>
      <c r="C12934" s="56" t="s">
        <v>5788</v>
      </c>
      <c r="D12934" s="57" t="s">
        <v>5767</v>
      </c>
      <c r="E12934" s="72" t="s">
        <v>5765</v>
      </c>
      <c r="F12934" s="56" t="s">
        <v>5736</v>
      </c>
    </row>
    <row r="12935" spans="1:6" x14ac:dyDescent="0.25">
      <c r="A12935" s="56" t="s">
        <v>3667</v>
      </c>
      <c r="B12935" s="56" t="s">
        <v>5736</v>
      </c>
      <c r="C12935" s="56" t="s">
        <v>5788</v>
      </c>
      <c r="D12935" s="57" t="s">
        <v>5767</v>
      </c>
      <c r="E12935" s="72" t="s">
        <v>5765</v>
      </c>
      <c r="F12935" s="56" t="s">
        <v>5736</v>
      </c>
    </row>
    <row r="12936" spans="1:6" x14ac:dyDescent="0.25">
      <c r="A12936" s="56" t="s">
        <v>3709</v>
      </c>
      <c r="B12936" s="56" t="s">
        <v>5736</v>
      </c>
      <c r="C12936" s="56" t="s">
        <v>5788</v>
      </c>
      <c r="D12936" s="57" t="s">
        <v>5767</v>
      </c>
      <c r="E12936" s="72" t="s">
        <v>5765</v>
      </c>
      <c r="F12936" s="56" t="s">
        <v>5736</v>
      </c>
    </row>
    <row r="12937" spans="1:6" x14ac:dyDescent="0.25">
      <c r="A12937" s="56" t="s">
        <v>2950</v>
      </c>
      <c r="B12937" s="56" t="s">
        <v>5736</v>
      </c>
      <c r="C12937" s="56" t="s">
        <v>5788</v>
      </c>
      <c r="D12937" s="57" t="s">
        <v>5767</v>
      </c>
      <c r="E12937" s="72" t="s">
        <v>5765</v>
      </c>
      <c r="F12937" s="56" t="s">
        <v>5736</v>
      </c>
    </row>
    <row r="12938" spans="1:6" x14ac:dyDescent="0.25">
      <c r="A12938" s="56" t="s">
        <v>3067</v>
      </c>
      <c r="B12938" s="56" t="s">
        <v>5736</v>
      </c>
      <c r="C12938" s="56" t="s">
        <v>5788</v>
      </c>
      <c r="D12938" s="57" t="s">
        <v>5767</v>
      </c>
      <c r="E12938" s="72" t="s">
        <v>5765</v>
      </c>
      <c r="F12938" s="56" t="s">
        <v>5736</v>
      </c>
    </row>
    <row r="12939" spans="1:6" x14ac:dyDescent="0.25">
      <c r="A12939" s="56" t="s">
        <v>2855</v>
      </c>
      <c r="B12939" s="56" t="s">
        <v>5736</v>
      </c>
      <c r="C12939" s="56" t="s">
        <v>5788</v>
      </c>
      <c r="D12939" s="57" t="s">
        <v>5767</v>
      </c>
      <c r="E12939" s="72" t="s">
        <v>5765</v>
      </c>
      <c r="F12939" s="56" t="s">
        <v>5736</v>
      </c>
    </row>
    <row r="12940" spans="1:6" x14ac:dyDescent="0.25">
      <c r="A12940" s="56" t="s">
        <v>3520</v>
      </c>
      <c r="B12940" s="56" t="s">
        <v>5736</v>
      </c>
      <c r="C12940" s="56" t="s">
        <v>5788</v>
      </c>
      <c r="D12940" s="57" t="s">
        <v>5767</v>
      </c>
      <c r="E12940" s="72" t="s">
        <v>5765</v>
      </c>
      <c r="F12940" s="56" t="s">
        <v>5736</v>
      </c>
    </row>
    <row r="12941" spans="1:6" x14ac:dyDescent="0.25">
      <c r="A12941" s="56" t="s">
        <v>3555</v>
      </c>
      <c r="B12941" s="56" t="s">
        <v>5736</v>
      </c>
      <c r="C12941" s="56" t="s">
        <v>5788</v>
      </c>
      <c r="D12941" s="57" t="s">
        <v>5767</v>
      </c>
      <c r="E12941" s="72" t="s">
        <v>5765</v>
      </c>
      <c r="F12941" s="56" t="s">
        <v>5736</v>
      </c>
    </row>
    <row r="12942" spans="1:6" x14ac:dyDescent="0.25">
      <c r="A12942" s="56" t="s">
        <v>1245</v>
      </c>
      <c r="B12942" s="56" t="s">
        <v>5736</v>
      </c>
      <c r="C12942" s="56" t="s">
        <v>5788</v>
      </c>
      <c r="D12942" s="57" t="s">
        <v>5767</v>
      </c>
      <c r="E12942" s="72" t="s">
        <v>5765</v>
      </c>
      <c r="F12942" s="56" t="s">
        <v>5736</v>
      </c>
    </row>
    <row r="12943" spans="1:6" x14ac:dyDescent="0.25">
      <c r="A12943" s="56" t="s">
        <v>3535</v>
      </c>
      <c r="B12943" s="56" t="s">
        <v>5736</v>
      </c>
      <c r="C12943" s="56" t="s">
        <v>5788</v>
      </c>
      <c r="D12943" s="57" t="s">
        <v>5767</v>
      </c>
      <c r="E12943" s="72" t="s">
        <v>5765</v>
      </c>
      <c r="F12943" s="56" t="s">
        <v>5736</v>
      </c>
    </row>
    <row r="12944" spans="1:6" x14ac:dyDescent="0.25">
      <c r="A12944" s="56" t="s">
        <v>3711</v>
      </c>
      <c r="B12944" s="56" t="s">
        <v>5736</v>
      </c>
      <c r="C12944" s="56" t="s">
        <v>5788</v>
      </c>
      <c r="D12944" s="57" t="s">
        <v>5767</v>
      </c>
      <c r="E12944" s="72" t="s">
        <v>5765</v>
      </c>
      <c r="F12944" s="56" t="s">
        <v>5736</v>
      </c>
    </row>
    <row r="12945" spans="1:6" x14ac:dyDescent="0.25">
      <c r="A12945" s="56" t="s">
        <v>3900</v>
      </c>
      <c r="B12945" s="56" t="s">
        <v>5736</v>
      </c>
      <c r="C12945" s="56" t="s">
        <v>5788</v>
      </c>
      <c r="D12945" s="57" t="s">
        <v>5767</v>
      </c>
      <c r="E12945" s="72" t="s">
        <v>5765</v>
      </c>
      <c r="F12945" s="56" t="s">
        <v>5736</v>
      </c>
    </row>
    <row r="12946" spans="1:6" x14ac:dyDescent="0.25">
      <c r="A12946" s="56" t="s">
        <v>2799</v>
      </c>
      <c r="B12946" s="56" t="s">
        <v>5736</v>
      </c>
      <c r="C12946" s="56" t="s">
        <v>5788</v>
      </c>
      <c r="D12946" s="57" t="s">
        <v>5767</v>
      </c>
      <c r="E12946" s="72" t="s">
        <v>5765</v>
      </c>
      <c r="F12946" s="56" t="s">
        <v>5736</v>
      </c>
    </row>
    <row r="12947" spans="1:6" x14ac:dyDescent="0.25">
      <c r="A12947" s="56" t="s">
        <v>3258</v>
      </c>
      <c r="B12947" s="56" t="s">
        <v>5736</v>
      </c>
      <c r="C12947" s="56" t="s">
        <v>5788</v>
      </c>
      <c r="D12947" s="57" t="s">
        <v>5767</v>
      </c>
      <c r="E12947" s="72" t="s">
        <v>5765</v>
      </c>
      <c r="F12947" s="56" t="s">
        <v>5736</v>
      </c>
    </row>
    <row r="12948" spans="1:6" x14ac:dyDescent="0.25">
      <c r="A12948" s="56" t="s">
        <v>154</v>
      </c>
      <c r="B12948" s="56" t="s">
        <v>5736</v>
      </c>
      <c r="C12948" s="56" t="s">
        <v>5788</v>
      </c>
      <c r="D12948" s="57" t="s">
        <v>5767</v>
      </c>
      <c r="E12948" s="72" t="s">
        <v>5765</v>
      </c>
      <c r="F12948" s="56" t="s">
        <v>5736</v>
      </c>
    </row>
    <row r="12949" spans="1:6" x14ac:dyDescent="0.25">
      <c r="A12949" s="56" t="s">
        <v>1019</v>
      </c>
      <c r="B12949" s="56" t="s">
        <v>5736</v>
      </c>
      <c r="C12949" s="56" t="s">
        <v>5788</v>
      </c>
      <c r="D12949" s="57" t="s">
        <v>5767</v>
      </c>
      <c r="E12949" s="72" t="s">
        <v>5765</v>
      </c>
      <c r="F12949" s="56" t="s">
        <v>5736</v>
      </c>
    </row>
    <row r="12950" spans="1:6" x14ac:dyDescent="0.25">
      <c r="A12950" s="56" t="s">
        <v>3523</v>
      </c>
      <c r="B12950" s="56" t="s">
        <v>5736</v>
      </c>
      <c r="C12950" s="56" t="s">
        <v>5788</v>
      </c>
      <c r="D12950" s="57" t="s">
        <v>5767</v>
      </c>
      <c r="E12950" s="72" t="s">
        <v>5765</v>
      </c>
      <c r="F12950" s="56" t="s">
        <v>5736</v>
      </c>
    </row>
    <row r="12951" spans="1:6" x14ac:dyDescent="0.25">
      <c r="A12951" s="56" t="s">
        <v>4144</v>
      </c>
      <c r="B12951" s="56" t="s">
        <v>5736</v>
      </c>
      <c r="C12951" s="56" t="s">
        <v>5788</v>
      </c>
      <c r="D12951" s="57" t="s">
        <v>5767</v>
      </c>
      <c r="E12951" s="72" t="s">
        <v>5765</v>
      </c>
      <c r="F12951" s="56" t="s">
        <v>5736</v>
      </c>
    </row>
    <row r="12952" spans="1:6" x14ac:dyDescent="0.25">
      <c r="A12952" s="56" t="s">
        <v>5036</v>
      </c>
      <c r="B12952" s="56" t="s">
        <v>5736</v>
      </c>
      <c r="C12952" s="56" t="s">
        <v>5788</v>
      </c>
      <c r="D12952" s="57" t="s">
        <v>5767</v>
      </c>
      <c r="E12952" s="72" t="s">
        <v>5765</v>
      </c>
      <c r="F12952" s="56" t="s">
        <v>5736</v>
      </c>
    </row>
    <row r="12953" spans="1:6" x14ac:dyDescent="0.25">
      <c r="A12953" s="56" t="s">
        <v>3198</v>
      </c>
      <c r="B12953" s="56" t="s">
        <v>5736</v>
      </c>
      <c r="C12953" s="56" t="s">
        <v>5788</v>
      </c>
      <c r="D12953" s="57" t="s">
        <v>5767</v>
      </c>
      <c r="E12953" s="72" t="s">
        <v>5765</v>
      </c>
      <c r="F12953" s="56" t="s">
        <v>5736</v>
      </c>
    </row>
    <row r="12954" spans="1:6" x14ac:dyDescent="0.25">
      <c r="A12954" s="56" t="s">
        <v>4654</v>
      </c>
      <c r="B12954" s="56" t="s">
        <v>2156</v>
      </c>
      <c r="C12954" s="56" t="s">
        <v>5782</v>
      </c>
      <c r="D12954" s="57" t="s">
        <v>5768</v>
      </c>
      <c r="E12954" s="72" t="s">
        <v>5765</v>
      </c>
      <c r="F12954" s="56" t="s">
        <v>2156</v>
      </c>
    </row>
    <row r="12955" spans="1:6" x14ac:dyDescent="0.25">
      <c r="A12955" s="56" t="s">
        <v>2825</v>
      </c>
      <c r="B12955" s="56" t="s">
        <v>2156</v>
      </c>
      <c r="C12955" s="56" t="s">
        <v>5782</v>
      </c>
      <c r="D12955" s="57" t="s">
        <v>5768</v>
      </c>
      <c r="E12955" s="72" t="s">
        <v>5765</v>
      </c>
      <c r="F12955" s="56" t="s">
        <v>2156</v>
      </c>
    </row>
    <row r="12956" spans="1:6" x14ac:dyDescent="0.25">
      <c r="A12956" s="56" t="s">
        <v>3656</v>
      </c>
      <c r="B12956" s="56" t="s">
        <v>2156</v>
      </c>
      <c r="C12956" s="56" t="s">
        <v>5782</v>
      </c>
      <c r="D12956" s="57" t="s">
        <v>5768</v>
      </c>
      <c r="E12956" s="72" t="s">
        <v>5765</v>
      </c>
      <c r="F12956" s="56" t="s">
        <v>2156</v>
      </c>
    </row>
    <row r="12957" spans="1:6" x14ac:dyDescent="0.25">
      <c r="A12957" s="56" t="s">
        <v>3677</v>
      </c>
      <c r="B12957" s="56" t="s">
        <v>2156</v>
      </c>
      <c r="C12957" s="56" t="s">
        <v>5782</v>
      </c>
      <c r="D12957" s="57" t="s">
        <v>5768</v>
      </c>
      <c r="E12957" s="72" t="s">
        <v>5765</v>
      </c>
      <c r="F12957" s="56" t="s">
        <v>2156</v>
      </c>
    </row>
    <row r="12958" spans="1:6" x14ac:dyDescent="0.25">
      <c r="A12958" s="56" t="s">
        <v>4546</v>
      </c>
      <c r="B12958" s="56" t="s">
        <v>2156</v>
      </c>
      <c r="C12958" s="56" t="s">
        <v>5782</v>
      </c>
      <c r="D12958" s="57" t="s">
        <v>5768</v>
      </c>
      <c r="E12958" s="72" t="s">
        <v>5765</v>
      </c>
      <c r="F12958" s="56" t="s">
        <v>2156</v>
      </c>
    </row>
    <row r="12959" spans="1:6" x14ac:dyDescent="0.25">
      <c r="A12959" s="56" t="s">
        <v>285</v>
      </c>
      <c r="B12959" s="56" t="s">
        <v>2156</v>
      </c>
      <c r="C12959" s="56" t="s">
        <v>5782</v>
      </c>
      <c r="D12959" s="57" t="s">
        <v>5768</v>
      </c>
      <c r="E12959" s="72" t="s">
        <v>5765</v>
      </c>
      <c r="F12959" s="56" t="s">
        <v>2156</v>
      </c>
    </row>
    <row r="12960" spans="1:6" x14ac:dyDescent="0.25">
      <c r="A12960" s="56" t="s">
        <v>4149</v>
      </c>
      <c r="B12960" s="56" t="s">
        <v>2156</v>
      </c>
      <c r="C12960" s="56" t="s">
        <v>5782</v>
      </c>
      <c r="D12960" s="57" t="s">
        <v>5768</v>
      </c>
      <c r="E12960" s="72" t="s">
        <v>5765</v>
      </c>
      <c r="F12960" s="56" t="s">
        <v>2156</v>
      </c>
    </row>
    <row r="12961" spans="1:6" x14ac:dyDescent="0.25">
      <c r="A12961" s="56" t="s">
        <v>3858</v>
      </c>
      <c r="B12961" s="56" t="s">
        <v>2156</v>
      </c>
      <c r="C12961" s="56" t="s">
        <v>5782</v>
      </c>
      <c r="D12961" s="57" t="s">
        <v>5768</v>
      </c>
      <c r="E12961" s="72" t="s">
        <v>5765</v>
      </c>
      <c r="F12961" s="56" t="s">
        <v>2156</v>
      </c>
    </row>
    <row r="12962" spans="1:6" x14ac:dyDescent="0.25">
      <c r="A12962" s="56" t="s">
        <v>4643</v>
      </c>
      <c r="B12962" s="56" t="s">
        <v>2156</v>
      </c>
      <c r="C12962" s="56" t="s">
        <v>5782</v>
      </c>
      <c r="D12962" s="57" t="s">
        <v>5768</v>
      </c>
      <c r="E12962" s="72" t="s">
        <v>5765</v>
      </c>
      <c r="F12962" s="56" t="s">
        <v>2156</v>
      </c>
    </row>
    <row r="12963" spans="1:6" x14ac:dyDescent="0.25">
      <c r="A12963" s="56" t="s">
        <v>2955</v>
      </c>
      <c r="B12963" s="56" t="s">
        <v>2156</v>
      </c>
      <c r="C12963" s="56" t="s">
        <v>5782</v>
      </c>
      <c r="D12963" s="57" t="s">
        <v>5768</v>
      </c>
      <c r="E12963" s="72" t="s">
        <v>5765</v>
      </c>
      <c r="F12963" s="56" t="s">
        <v>2156</v>
      </c>
    </row>
    <row r="12964" spans="1:6" x14ac:dyDescent="0.25">
      <c r="A12964" s="56" t="s">
        <v>3059</v>
      </c>
      <c r="B12964" s="56" t="s">
        <v>2156</v>
      </c>
      <c r="C12964" s="56" t="s">
        <v>5782</v>
      </c>
      <c r="D12964" s="57" t="s">
        <v>5768</v>
      </c>
      <c r="E12964" s="72" t="s">
        <v>5765</v>
      </c>
      <c r="F12964" s="56" t="s">
        <v>2156</v>
      </c>
    </row>
    <row r="12965" spans="1:6" x14ac:dyDescent="0.25">
      <c r="A12965" s="56" t="s">
        <v>2886</v>
      </c>
      <c r="B12965" s="56" t="s">
        <v>2156</v>
      </c>
      <c r="C12965" s="56" t="s">
        <v>5782</v>
      </c>
      <c r="D12965" s="57" t="s">
        <v>5768</v>
      </c>
      <c r="E12965" s="72" t="s">
        <v>5765</v>
      </c>
      <c r="F12965" s="56" t="s">
        <v>2156</v>
      </c>
    </row>
    <row r="12966" spans="1:6" x14ac:dyDescent="0.25">
      <c r="A12966" s="56" t="s">
        <v>5128</v>
      </c>
      <c r="B12966" s="56" t="s">
        <v>2156</v>
      </c>
      <c r="C12966" s="56" t="s">
        <v>5782</v>
      </c>
      <c r="D12966" s="57" t="s">
        <v>5768</v>
      </c>
      <c r="E12966" s="72" t="s">
        <v>5765</v>
      </c>
      <c r="F12966" s="56" t="s">
        <v>2156</v>
      </c>
    </row>
    <row r="12967" spans="1:6" x14ac:dyDescent="0.25">
      <c r="A12967" s="56" t="s">
        <v>3729</v>
      </c>
      <c r="B12967" s="56" t="s">
        <v>2156</v>
      </c>
      <c r="C12967" s="56" t="s">
        <v>5782</v>
      </c>
      <c r="D12967" s="57" t="s">
        <v>5768</v>
      </c>
      <c r="E12967" s="72" t="s">
        <v>5765</v>
      </c>
      <c r="F12967" s="56" t="s">
        <v>2156</v>
      </c>
    </row>
    <row r="12968" spans="1:6" x14ac:dyDescent="0.25">
      <c r="A12968" s="56" t="s">
        <v>4947</v>
      </c>
      <c r="B12968" s="56" t="s">
        <v>2156</v>
      </c>
      <c r="C12968" s="56" t="s">
        <v>5782</v>
      </c>
      <c r="D12968" s="57" t="s">
        <v>5768</v>
      </c>
      <c r="E12968" s="72" t="s">
        <v>5765</v>
      </c>
      <c r="F12968" s="56" t="s">
        <v>2156</v>
      </c>
    </row>
    <row r="12969" spans="1:6" x14ac:dyDescent="0.25">
      <c r="A12969" s="56" t="s">
        <v>4622</v>
      </c>
      <c r="B12969" s="56" t="s">
        <v>2156</v>
      </c>
      <c r="C12969" s="56" t="s">
        <v>5782</v>
      </c>
      <c r="D12969" s="57" t="s">
        <v>5768</v>
      </c>
      <c r="E12969" s="72" t="s">
        <v>5765</v>
      </c>
      <c r="F12969" s="56" t="s">
        <v>2156</v>
      </c>
    </row>
    <row r="12970" spans="1:6" x14ac:dyDescent="0.25">
      <c r="A12970" s="56" t="s">
        <v>3730</v>
      </c>
      <c r="B12970" s="56" t="s">
        <v>2156</v>
      </c>
      <c r="C12970" s="56" t="s">
        <v>5782</v>
      </c>
      <c r="D12970" s="57" t="s">
        <v>5768</v>
      </c>
      <c r="E12970" s="72" t="s">
        <v>5765</v>
      </c>
      <c r="F12970" s="56" t="s">
        <v>2156</v>
      </c>
    </row>
    <row r="12971" spans="1:6" x14ac:dyDescent="0.25">
      <c r="A12971" s="56" t="s">
        <v>4549</v>
      </c>
      <c r="B12971" s="56" t="s">
        <v>2156</v>
      </c>
      <c r="C12971" s="56" t="s">
        <v>5782</v>
      </c>
      <c r="D12971" s="57" t="s">
        <v>5768</v>
      </c>
      <c r="E12971" s="72" t="s">
        <v>5765</v>
      </c>
      <c r="F12971" s="56" t="s">
        <v>2156</v>
      </c>
    </row>
    <row r="12972" spans="1:6" x14ac:dyDescent="0.25">
      <c r="A12972" s="56" t="s">
        <v>3181</v>
      </c>
      <c r="B12972" s="56" t="s">
        <v>2156</v>
      </c>
      <c r="C12972" s="56" t="s">
        <v>5782</v>
      </c>
      <c r="D12972" s="57" t="s">
        <v>5768</v>
      </c>
      <c r="E12972" s="72" t="s">
        <v>5765</v>
      </c>
      <c r="F12972" s="56" t="s">
        <v>2156</v>
      </c>
    </row>
    <row r="12973" spans="1:6" x14ac:dyDescent="0.25">
      <c r="A12973" s="56" t="s">
        <v>2915</v>
      </c>
      <c r="B12973" s="56" t="s">
        <v>2156</v>
      </c>
      <c r="C12973" s="56" t="s">
        <v>5782</v>
      </c>
      <c r="D12973" s="57" t="s">
        <v>5768</v>
      </c>
      <c r="E12973" s="72" t="s">
        <v>5765</v>
      </c>
      <c r="F12973" s="56" t="s">
        <v>2156</v>
      </c>
    </row>
    <row r="12974" spans="1:6" x14ac:dyDescent="0.25">
      <c r="A12974" s="56" t="s">
        <v>3679</v>
      </c>
      <c r="B12974" s="56" t="s">
        <v>2156</v>
      </c>
      <c r="C12974" s="56" t="s">
        <v>5782</v>
      </c>
      <c r="D12974" s="57" t="s">
        <v>5768</v>
      </c>
      <c r="E12974" s="72" t="s">
        <v>5765</v>
      </c>
      <c r="F12974" s="56" t="s">
        <v>2156</v>
      </c>
    </row>
    <row r="12975" spans="1:6" x14ac:dyDescent="0.25">
      <c r="A12975" s="56" t="s">
        <v>3704</v>
      </c>
      <c r="B12975" s="56" t="s">
        <v>2156</v>
      </c>
      <c r="C12975" s="56" t="s">
        <v>5782</v>
      </c>
      <c r="D12975" s="57" t="s">
        <v>5768</v>
      </c>
      <c r="E12975" s="72" t="s">
        <v>5765</v>
      </c>
      <c r="F12975" s="56" t="s">
        <v>2156</v>
      </c>
    </row>
    <row r="12976" spans="1:6" x14ac:dyDescent="0.25">
      <c r="A12976" s="56" t="s">
        <v>2887</v>
      </c>
      <c r="B12976" s="56" t="s">
        <v>2156</v>
      </c>
      <c r="C12976" s="56" t="s">
        <v>5782</v>
      </c>
      <c r="D12976" s="57" t="s">
        <v>5768</v>
      </c>
      <c r="E12976" s="72" t="s">
        <v>5765</v>
      </c>
      <c r="F12976" s="56" t="s">
        <v>2156</v>
      </c>
    </row>
    <row r="12977" spans="1:6" x14ac:dyDescent="0.25">
      <c r="A12977" s="56" t="s">
        <v>5059</v>
      </c>
      <c r="B12977" s="56" t="s">
        <v>2156</v>
      </c>
      <c r="C12977" s="56" t="s">
        <v>5782</v>
      </c>
      <c r="D12977" s="57" t="s">
        <v>5768</v>
      </c>
      <c r="E12977" s="72" t="s">
        <v>5765</v>
      </c>
      <c r="F12977" s="56" t="s">
        <v>2156</v>
      </c>
    </row>
    <row r="12978" spans="1:6" x14ac:dyDescent="0.25">
      <c r="A12978" s="56" t="s">
        <v>3490</v>
      </c>
      <c r="B12978" s="56" t="s">
        <v>2156</v>
      </c>
      <c r="C12978" s="56" t="s">
        <v>5782</v>
      </c>
      <c r="D12978" s="57" t="s">
        <v>5768</v>
      </c>
      <c r="E12978" s="72" t="s">
        <v>5765</v>
      </c>
      <c r="F12978" s="56" t="s">
        <v>2156</v>
      </c>
    </row>
    <row r="12979" spans="1:6" x14ac:dyDescent="0.25">
      <c r="A12979" s="56" t="s">
        <v>2828</v>
      </c>
      <c r="B12979" s="56" t="s">
        <v>2156</v>
      </c>
      <c r="C12979" s="56" t="s">
        <v>5782</v>
      </c>
      <c r="D12979" s="57" t="s">
        <v>5768</v>
      </c>
      <c r="E12979" s="72" t="s">
        <v>5765</v>
      </c>
      <c r="F12979" s="56" t="s">
        <v>2156</v>
      </c>
    </row>
    <row r="12980" spans="1:6" x14ac:dyDescent="0.25">
      <c r="A12980" s="56" t="s">
        <v>496</v>
      </c>
      <c r="B12980" s="56" t="s">
        <v>2156</v>
      </c>
      <c r="C12980" s="56" t="s">
        <v>5782</v>
      </c>
      <c r="D12980" s="57" t="s">
        <v>5768</v>
      </c>
      <c r="E12980" s="72" t="s">
        <v>5765</v>
      </c>
      <c r="F12980" s="56" t="s">
        <v>2156</v>
      </c>
    </row>
    <row r="12981" spans="1:6" x14ac:dyDescent="0.25">
      <c r="A12981" s="56" t="s">
        <v>4297</v>
      </c>
      <c r="B12981" s="56" t="s">
        <v>2156</v>
      </c>
      <c r="C12981" s="56" t="s">
        <v>5782</v>
      </c>
      <c r="D12981" s="57" t="s">
        <v>5768</v>
      </c>
      <c r="E12981" s="72" t="s">
        <v>5765</v>
      </c>
      <c r="F12981" s="56" t="s">
        <v>2156</v>
      </c>
    </row>
    <row r="12982" spans="1:6" x14ac:dyDescent="0.25">
      <c r="A12982" s="56" t="s">
        <v>4488</v>
      </c>
      <c r="B12982" s="56" t="s">
        <v>2156</v>
      </c>
      <c r="C12982" s="56" t="s">
        <v>5782</v>
      </c>
      <c r="D12982" s="57" t="s">
        <v>5768</v>
      </c>
      <c r="E12982" s="72" t="s">
        <v>5765</v>
      </c>
      <c r="F12982" s="56" t="s">
        <v>2156</v>
      </c>
    </row>
    <row r="12983" spans="1:6" x14ac:dyDescent="0.25">
      <c r="A12983" s="56" t="s">
        <v>3867</v>
      </c>
      <c r="B12983" s="56" t="s">
        <v>2156</v>
      </c>
      <c r="C12983" s="56" t="s">
        <v>5782</v>
      </c>
      <c r="D12983" s="57" t="s">
        <v>5768</v>
      </c>
      <c r="E12983" s="72" t="s">
        <v>5765</v>
      </c>
      <c r="F12983" s="56" t="s">
        <v>2156</v>
      </c>
    </row>
    <row r="12984" spans="1:6" x14ac:dyDescent="0.25">
      <c r="A12984" s="56" t="s">
        <v>159</v>
      </c>
      <c r="B12984" s="56" t="s">
        <v>2156</v>
      </c>
      <c r="C12984" s="56" t="s">
        <v>5782</v>
      </c>
      <c r="D12984" s="57" t="s">
        <v>5768</v>
      </c>
      <c r="E12984" s="72" t="s">
        <v>5765</v>
      </c>
      <c r="F12984" s="56" t="s">
        <v>2156</v>
      </c>
    </row>
    <row r="12985" spans="1:6" x14ac:dyDescent="0.25">
      <c r="A12985" s="56" t="s">
        <v>4112</v>
      </c>
      <c r="B12985" s="56" t="s">
        <v>2156</v>
      </c>
      <c r="C12985" s="56" t="s">
        <v>5782</v>
      </c>
      <c r="D12985" s="57" t="s">
        <v>5768</v>
      </c>
      <c r="E12985" s="72" t="s">
        <v>5765</v>
      </c>
      <c r="F12985" s="56" t="s">
        <v>2156</v>
      </c>
    </row>
    <row r="12986" spans="1:6" x14ac:dyDescent="0.25">
      <c r="A12986" s="56" t="s">
        <v>3530</v>
      </c>
      <c r="B12986" s="56" t="s">
        <v>2156</v>
      </c>
      <c r="C12986" s="56" t="s">
        <v>5782</v>
      </c>
      <c r="D12986" s="57" t="s">
        <v>5768</v>
      </c>
      <c r="E12986" s="72" t="s">
        <v>5765</v>
      </c>
      <c r="F12986" s="56" t="s">
        <v>2156</v>
      </c>
    </row>
    <row r="12987" spans="1:6" x14ac:dyDescent="0.25">
      <c r="A12987" s="56" t="s">
        <v>3173</v>
      </c>
      <c r="B12987" s="56" t="s">
        <v>2156</v>
      </c>
      <c r="C12987" s="56" t="s">
        <v>5782</v>
      </c>
      <c r="D12987" s="57" t="s">
        <v>5768</v>
      </c>
      <c r="E12987" s="72" t="s">
        <v>5765</v>
      </c>
      <c r="F12987" s="56" t="s">
        <v>2156</v>
      </c>
    </row>
    <row r="12988" spans="1:6" x14ac:dyDescent="0.25">
      <c r="A12988" s="56" t="s">
        <v>5031</v>
      </c>
      <c r="B12988" s="56" t="s">
        <v>2156</v>
      </c>
      <c r="C12988" s="56" t="s">
        <v>5782</v>
      </c>
      <c r="D12988" s="57" t="s">
        <v>5768</v>
      </c>
      <c r="E12988" s="72" t="s">
        <v>5765</v>
      </c>
      <c r="F12988" s="56" t="s">
        <v>2156</v>
      </c>
    </row>
    <row r="12989" spans="1:6" x14ac:dyDescent="0.25">
      <c r="A12989" s="56" t="s">
        <v>5130</v>
      </c>
      <c r="B12989" s="56" t="s">
        <v>2156</v>
      </c>
      <c r="C12989" s="56" t="s">
        <v>5782</v>
      </c>
      <c r="D12989" s="57" t="s">
        <v>5768</v>
      </c>
      <c r="E12989" s="72" t="s">
        <v>5765</v>
      </c>
      <c r="F12989" s="56" t="s">
        <v>2156</v>
      </c>
    </row>
    <row r="12990" spans="1:6" x14ac:dyDescent="0.25">
      <c r="A12990" s="56" t="s">
        <v>5070</v>
      </c>
      <c r="B12990" s="56" t="s">
        <v>2156</v>
      </c>
      <c r="C12990" s="56" t="s">
        <v>5782</v>
      </c>
      <c r="D12990" s="57" t="s">
        <v>5768</v>
      </c>
      <c r="E12990" s="72" t="s">
        <v>5765</v>
      </c>
      <c r="F12990" s="56" t="s">
        <v>2156</v>
      </c>
    </row>
    <row r="12991" spans="1:6" x14ac:dyDescent="0.25">
      <c r="A12991" s="56" t="s">
        <v>5056</v>
      </c>
      <c r="B12991" s="56" t="s">
        <v>2156</v>
      </c>
      <c r="C12991" s="56" t="s">
        <v>5782</v>
      </c>
      <c r="D12991" s="57" t="s">
        <v>5768</v>
      </c>
      <c r="E12991" s="72" t="s">
        <v>5765</v>
      </c>
      <c r="F12991" s="56" t="s">
        <v>2156</v>
      </c>
    </row>
    <row r="12992" spans="1:6" x14ac:dyDescent="0.25">
      <c r="A12992" s="56" t="s">
        <v>3934</v>
      </c>
      <c r="B12992" s="56" t="s">
        <v>2156</v>
      </c>
      <c r="C12992" s="56" t="s">
        <v>5782</v>
      </c>
      <c r="D12992" s="57" t="s">
        <v>5768</v>
      </c>
      <c r="E12992" s="72" t="s">
        <v>5765</v>
      </c>
      <c r="F12992" s="56" t="s">
        <v>2156</v>
      </c>
    </row>
    <row r="12993" spans="1:6" x14ac:dyDescent="0.25">
      <c r="A12993" s="56" t="s">
        <v>3663</v>
      </c>
      <c r="B12993" s="56" t="s">
        <v>2156</v>
      </c>
      <c r="C12993" s="56" t="s">
        <v>5782</v>
      </c>
      <c r="D12993" s="57" t="s">
        <v>5768</v>
      </c>
      <c r="E12993" s="72" t="s">
        <v>5765</v>
      </c>
      <c r="F12993" s="56" t="s">
        <v>2156</v>
      </c>
    </row>
    <row r="12994" spans="1:6" x14ac:dyDescent="0.25">
      <c r="A12994" s="56" t="s">
        <v>5137</v>
      </c>
      <c r="B12994" s="56" t="s">
        <v>2156</v>
      </c>
      <c r="C12994" s="56" t="s">
        <v>5782</v>
      </c>
      <c r="D12994" s="57" t="s">
        <v>5768</v>
      </c>
      <c r="E12994" s="72" t="s">
        <v>5765</v>
      </c>
      <c r="F12994" s="56" t="s">
        <v>2156</v>
      </c>
    </row>
    <row r="12995" spans="1:6" x14ac:dyDescent="0.25">
      <c r="A12995" s="56" t="s">
        <v>3082</v>
      </c>
      <c r="B12995" s="56" t="s">
        <v>2156</v>
      </c>
      <c r="C12995" s="56" t="s">
        <v>5782</v>
      </c>
      <c r="D12995" s="57" t="s">
        <v>5768</v>
      </c>
      <c r="E12995" s="72" t="s">
        <v>5765</v>
      </c>
      <c r="F12995" s="56" t="s">
        <v>2156</v>
      </c>
    </row>
    <row r="12996" spans="1:6" x14ac:dyDescent="0.25">
      <c r="A12996" s="56" t="s">
        <v>5122</v>
      </c>
      <c r="B12996" s="56" t="s">
        <v>2156</v>
      </c>
      <c r="C12996" s="56" t="s">
        <v>5782</v>
      </c>
      <c r="D12996" s="57" t="s">
        <v>5768</v>
      </c>
      <c r="E12996" s="72" t="s">
        <v>5765</v>
      </c>
      <c r="F12996" s="56" t="s">
        <v>2156</v>
      </c>
    </row>
    <row r="12997" spans="1:6" x14ac:dyDescent="0.25">
      <c r="A12997" s="56" t="s">
        <v>3987</v>
      </c>
      <c r="B12997" s="56" t="s">
        <v>2156</v>
      </c>
      <c r="C12997" s="56" t="s">
        <v>5782</v>
      </c>
      <c r="D12997" s="57" t="s">
        <v>5768</v>
      </c>
      <c r="E12997" s="72" t="s">
        <v>5765</v>
      </c>
      <c r="F12997" s="56" t="s">
        <v>2156</v>
      </c>
    </row>
    <row r="12998" spans="1:6" x14ac:dyDescent="0.25">
      <c r="A12998" s="56" t="s">
        <v>3493</v>
      </c>
      <c r="B12998" s="56" t="s">
        <v>2156</v>
      </c>
      <c r="C12998" s="56" t="s">
        <v>5782</v>
      </c>
      <c r="D12998" s="57" t="s">
        <v>5768</v>
      </c>
      <c r="E12998" s="72" t="s">
        <v>5765</v>
      </c>
      <c r="F12998" s="56" t="s">
        <v>2156</v>
      </c>
    </row>
    <row r="12999" spans="1:6" x14ac:dyDescent="0.25">
      <c r="A12999" s="56" t="s">
        <v>3736</v>
      </c>
      <c r="B12999" s="56" t="s">
        <v>2156</v>
      </c>
      <c r="C12999" s="56" t="s">
        <v>5782</v>
      </c>
      <c r="D12999" s="57" t="s">
        <v>5768</v>
      </c>
      <c r="E12999" s="72" t="s">
        <v>5765</v>
      </c>
      <c r="F12999" s="56" t="s">
        <v>2156</v>
      </c>
    </row>
    <row r="13000" spans="1:6" x14ac:dyDescent="0.25">
      <c r="A13000" s="56" t="s">
        <v>3265</v>
      </c>
      <c r="B13000" s="56" t="s">
        <v>2156</v>
      </c>
      <c r="C13000" s="56" t="s">
        <v>5782</v>
      </c>
      <c r="D13000" s="57" t="s">
        <v>5768</v>
      </c>
      <c r="E13000" s="72" t="s">
        <v>5765</v>
      </c>
      <c r="F13000" s="56" t="s">
        <v>2156</v>
      </c>
    </row>
    <row r="13001" spans="1:6" x14ac:dyDescent="0.25">
      <c r="A13001" s="56" t="s">
        <v>3738</v>
      </c>
      <c r="B13001" s="56" t="s">
        <v>2156</v>
      </c>
      <c r="C13001" s="56" t="s">
        <v>5782</v>
      </c>
      <c r="D13001" s="57" t="s">
        <v>5768</v>
      </c>
      <c r="E13001" s="72" t="s">
        <v>5765</v>
      </c>
      <c r="F13001" s="56" t="s">
        <v>2156</v>
      </c>
    </row>
    <row r="13002" spans="1:6" x14ac:dyDescent="0.25">
      <c r="A13002" s="56" t="s">
        <v>4165</v>
      </c>
      <c r="B13002" s="56" t="s">
        <v>2156</v>
      </c>
      <c r="C13002" s="56" t="s">
        <v>5782</v>
      </c>
      <c r="D13002" s="57" t="s">
        <v>5768</v>
      </c>
      <c r="E13002" s="72" t="s">
        <v>5765</v>
      </c>
      <c r="F13002" s="56" t="s">
        <v>2156</v>
      </c>
    </row>
    <row r="13003" spans="1:6" x14ac:dyDescent="0.25">
      <c r="A13003" s="56" t="s">
        <v>3085</v>
      </c>
      <c r="B13003" s="56" t="s">
        <v>2156</v>
      </c>
      <c r="C13003" s="56" t="s">
        <v>5782</v>
      </c>
      <c r="D13003" s="57" t="s">
        <v>5768</v>
      </c>
      <c r="E13003" s="72" t="s">
        <v>5765</v>
      </c>
      <c r="F13003" s="56" t="s">
        <v>2156</v>
      </c>
    </row>
    <row r="13004" spans="1:6" x14ac:dyDescent="0.25">
      <c r="A13004" s="56" t="s">
        <v>3691</v>
      </c>
      <c r="B13004" s="56" t="s">
        <v>2156</v>
      </c>
      <c r="C13004" s="56" t="s">
        <v>5782</v>
      </c>
      <c r="D13004" s="57" t="s">
        <v>5768</v>
      </c>
      <c r="E13004" s="72" t="s">
        <v>5765</v>
      </c>
      <c r="F13004" s="56" t="s">
        <v>2156</v>
      </c>
    </row>
    <row r="13005" spans="1:6" x14ac:dyDescent="0.25">
      <c r="A13005" s="56" t="s">
        <v>3764</v>
      </c>
      <c r="B13005" s="56" t="s">
        <v>2156</v>
      </c>
      <c r="C13005" s="56" t="s">
        <v>5782</v>
      </c>
      <c r="D13005" s="57" t="s">
        <v>5768</v>
      </c>
      <c r="E13005" s="72" t="s">
        <v>5765</v>
      </c>
      <c r="F13005" s="56" t="s">
        <v>2156</v>
      </c>
    </row>
    <row r="13006" spans="1:6" x14ac:dyDescent="0.25">
      <c r="A13006" s="56" t="s">
        <v>3086</v>
      </c>
      <c r="B13006" s="56" t="s">
        <v>2156</v>
      </c>
      <c r="C13006" s="56" t="s">
        <v>5782</v>
      </c>
      <c r="D13006" s="57" t="s">
        <v>5768</v>
      </c>
      <c r="E13006" s="72" t="s">
        <v>5765</v>
      </c>
      <c r="F13006" s="56" t="s">
        <v>2156</v>
      </c>
    </row>
    <row r="13007" spans="1:6" x14ac:dyDescent="0.25">
      <c r="A13007" s="56" t="s">
        <v>2892</v>
      </c>
      <c r="B13007" s="56" t="s">
        <v>2156</v>
      </c>
      <c r="C13007" s="56" t="s">
        <v>5782</v>
      </c>
      <c r="D13007" s="57" t="s">
        <v>5768</v>
      </c>
      <c r="E13007" s="72" t="s">
        <v>5765</v>
      </c>
      <c r="F13007" s="56" t="s">
        <v>2156</v>
      </c>
    </row>
    <row r="13008" spans="1:6" x14ac:dyDescent="0.25">
      <c r="A13008" s="56" t="s">
        <v>3668</v>
      </c>
      <c r="B13008" s="56" t="s">
        <v>2156</v>
      </c>
      <c r="C13008" s="56" t="s">
        <v>5782</v>
      </c>
      <c r="D13008" s="57" t="s">
        <v>5768</v>
      </c>
      <c r="E13008" s="72" t="s">
        <v>5765</v>
      </c>
      <c r="F13008" s="56" t="s">
        <v>2156</v>
      </c>
    </row>
    <row r="13009" spans="1:6" x14ac:dyDescent="0.25">
      <c r="A13009" s="56" t="s">
        <v>3231</v>
      </c>
      <c r="B13009" s="56" t="s">
        <v>2156</v>
      </c>
      <c r="C13009" s="56" t="s">
        <v>5782</v>
      </c>
      <c r="D13009" s="57" t="s">
        <v>5768</v>
      </c>
      <c r="E13009" s="72" t="s">
        <v>5765</v>
      </c>
      <c r="F13009" s="56" t="s">
        <v>2156</v>
      </c>
    </row>
    <row r="13010" spans="1:6" x14ac:dyDescent="0.25">
      <c r="A13010" s="56" t="s">
        <v>2851</v>
      </c>
      <c r="B13010" s="56" t="s">
        <v>2156</v>
      </c>
      <c r="C13010" s="56" t="s">
        <v>5782</v>
      </c>
      <c r="D13010" s="57" t="s">
        <v>5768</v>
      </c>
      <c r="E13010" s="72" t="s">
        <v>5765</v>
      </c>
      <c r="F13010" s="56" t="s">
        <v>2156</v>
      </c>
    </row>
    <row r="13011" spans="1:6" x14ac:dyDescent="0.25">
      <c r="A13011" s="56" t="s">
        <v>4217</v>
      </c>
      <c r="B13011" s="56" t="s">
        <v>2156</v>
      </c>
      <c r="C13011" s="56" t="s">
        <v>5782</v>
      </c>
      <c r="D13011" s="57" t="s">
        <v>5768</v>
      </c>
      <c r="E13011" s="72" t="s">
        <v>5765</v>
      </c>
      <c r="F13011" s="56" t="s">
        <v>2156</v>
      </c>
    </row>
    <row r="13012" spans="1:6" x14ac:dyDescent="0.25">
      <c r="A13012" s="56" t="s">
        <v>3739</v>
      </c>
      <c r="B13012" s="56" t="s">
        <v>2156</v>
      </c>
      <c r="C13012" s="56" t="s">
        <v>5782</v>
      </c>
      <c r="D13012" s="57" t="s">
        <v>5768</v>
      </c>
      <c r="E13012" s="72" t="s">
        <v>5765</v>
      </c>
      <c r="F13012" s="56" t="s">
        <v>2156</v>
      </c>
    </row>
    <row r="13013" spans="1:6" x14ac:dyDescent="0.25">
      <c r="A13013" s="56" t="s">
        <v>5074</v>
      </c>
      <c r="B13013" s="56" t="s">
        <v>2156</v>
      </c>
      <c r="C13013" s="56" t="s">
        <v>5782</v>
      </c>
      <c r="D13013" s="57" t="s">
        <v>5768</v>
      </c>
      <c r="E13013" s="72" t="s">
        <v>5765</v>
      </c>
      <c r="F13013" s="56" t="s">
        <v>2156</v>
      </c>
    </row>
    <row r="13014" spans="1:6" x14ac:dyDescent="0.25">
      <c r="A13014" s="56" t="s">
        <v>3234</v>
      </c>
      <c r="B13014" s="56" t="s">
        <v>2156</v>
      </c>
      <c r="C13014" s="56" t="s">
        <v>5782</v>
      </c>
      <c r="D13014" s="57" t="s">
        <v>5768</v>
      </c>
      <c r="E13014" s="72" t="s">
        <v>5765</v>
      </c>
      <c r="F13014" s="56" t="s">
        <v>2156</v>
      </c>
    </row>
    <row r="13015" spans="1:6" x14ac:dyDescent="0.25">
      <c r="A13015" s="56" t="s">
        <v>5062</v>
      </c>
      <c r="B13015" s="56" t="s">
        <v>2156</v>
      </c>
      <c r="C13015" s="56" t="s">
        <v>5782</v>
      </c>
      <c r="D13015" s="57" t="s">
        <v>5768</v>
      </c>
      <c r="E13015" s="72" t="s">
        <v>5765</v>
      </c>
      <c r="F13015" s="56" t="s">
        <v>2156</v>
      </c>
    </row>
    <row r="13016" spans="1:6" x14ac:dyDescent="0.25">
      <c r="A13016" s="56" t="s">
        <v>5148</v>
      </c>
      <c r="B13016" s="56" t="s">
        <v>2156</v>
      </c>
      <c r="C13016" s="56" t="s">
        <v>5782</v>
      </c>
      <c r="D13016" s="57" t="s">
        <v>5768</v>
      </c>
      <c r="E13016" s="72" t="s">
        <v>5765</v>
      </c>
      <c r="F13016" s="56" t="s">
        <v>2156</v>
      </c>
    </row>
    <row r="13017" spans="1:6" x14ac:dyDescent="0.25">
      <c r="A13017" s="56" t="s">
        <v>4306</v>
      </c>
      <c r="B13017" s="56" t="s">
        <v>2156</v>
      </c>
      <c r="C13017" s="56" t="s">
        <v>5782</v>
      </c>
      <c r="D13017" s="57" t="s">
        <v>5768</v>
      </c>
      <c r="E13017" s="72" t="s">
        <v>5765</v>
      </c>
      <c r="F13017" s="56" t="s">
        <v>2156</v>
      </c>
    </row>
    <row r="13018" spans="1:6" x14ac:dyDescent="0.25">
      <c r="A13018" s="56" t="s">
        <v>3237</v>
      </c>
      <c r="B13018" s="56" t="s">
        <v>2156</v>
      </c>
      <c r="C13018" s="56" t="s">
        <v>5782</v>
      </c>
      <c r="D13018" s="57" t="s">
        <v>5768</v>
      </c>
      <c r="E13018" s="72" t="s">
        <v>5765</v>
      </c>
      <c r="F13018" s="56" t="s">
        <v>2156</v>
      </c>
    </row>
    <row r="13019" spans="1:6" x14ac:dyDescent="0.25">
      <c r="A13019" s="56" t="s">
        <v>3698</v>
      </c>
      <c r="B13019" s="56" t="s">
        <v>2156</v>
      </c>
      <c r="C13019" s="56" t="s">
        <v>5782</v>
      </c>
      <c r="D13019" s="57" t="s">
        <v>5768</v>
      </c>
      <c r="E13019" s="72" t="s">
        <v>5765</v>
      </c>
      <c r="F13019" s="56" t="s">
        <v>2156</v>
      </c>
    </row>
    <row r="13020" spans="1:6" x14ac:dyDescent="0.25">
      <c r="A13020" s="56" t="s">
        <v>3699</v>
      </c>
      <c r="B13020" s="56" t="s">
        <v>2156</v>
      </c>
      <c r="C13020" s="56" t="s">
        <v>5782</v>
      </c>
      <c r="D13020" s="57" t="s">
        <v>5768</v>
      </c>
      <c r="E13020" s="72" t="s">
        <v>5765</v>
      </c>
      <c r="F13020" s="56" t="s">
        <v>2156</v>
      </c>
    </row>
    <row r="13021" spans="1:6" x14ac:dyDescent="0.25">
      <c r="A13021" s="56" t="s">
        <v>3877</v>
      </c>
      <c r="B13021" s="56" t="s">
        <v>2156</v>
      </c>
      <c r="C13021" s="56" t="s">
        <v>5782</v>
      </c>
      <c r="D13021" s="57" t="s">
        <v>5768</v>
      </c>
      <c r="E13021" s="72" t="s">
        <v>5765</v>
      </c>
      <c r="F13021" s="56" t="s">
        <v>2156</v>
      </c>
    </row>
    <row r="13022" spans="1:6" x14ac:dyDescent="0.25">
      <c r="A13022" s="56" t="s">
        <v>3901</v>
      </c>
      <c r="B13022" s="56" t="s">
        <v>2156</v>
      </c>
      <c r="C13022" s="56" t="s">
        <v>5782</v>
      </c>
      <c r="D13022" s="57" t="s">
        <v>5768</v>
      </c>
      <c r="E13022" s="72" t="s">
        <v>5765</v>
      </c>
      <c r="F13022" s="56" t="s">
        <v>2156</v>
      </c>
    </row>
    <row r="13023" spans="1:6" x14ac:dyDescent="0.25">
      <c r="A13023" s="56" t="s">
        <v>3240</v>
      </c>
      <c r="B13023" s="56" t="s">
        <v>2156</v>
      </c>
      <c r="C13023" s="56" t="s">
        <v>5782</v>
      </c>
      <c r="D13023" s="57" t="s">
        <v>5768</v>
      </c>
      <c r="E13023" s="72" t="s">
        <v>5765</v>
      </c>
      <c r="F13023" s="56" t="s">
        <v>2156</v>
      </c>
    </row>
    <row r="13024" spans="1:6" x14ac:dyDescent="0.25">
      <c r="A13024" s="56" t="s">
        <v>4836</v>
      </c>
      <c r="B13024" s="56" t="s">
        <v>2156</v>
      </c>
      <c r="C13024" s="56" t="s">
        <v>5782</v>
      </c>
      <c r="D13024" s="57" t="s">
        <v>5768</v>
      </c>
      <c r="E13024" s="72" t="s">
        <v>5765</v>
      </c>
      <c r="F13024" s="56" t="s">
        <v>2156</v>
      </c>
    </row>
    <row r="13025" spans="1:6" x14ac:dyDescent="0.25">
      <c r="A13025" s="56" t="s">
        <v>3769</v>
      </c>
      <c r="B13025" s="56" t="s">
        <v>2156</v>
      </c>
      <c r="C13025" s="56" t="s">
        <v>5782</v>
      </c>
      <c r="D13025" s="57" t="s">
        <v>5768</v>
      </c>
      <c r="E13025" s="72" t="s">
        <v>5765</v>
      </c>
      <c r="F13025" s="56" t="s">
        <v>2156</v>
      </c>
    </row>
    <row r="13026" spans="1:6" x14ac:dyDescent="0.25">
      <c r="A13026" s="56" t="s">
        <v>4147</v>
      </c>
      <c r="B13026" s="56" t="s">
        <v>5737</v>
      </c>
      <c r="C13026" s="56" t="s">
        <v>5788</v>
      </c>
      <c r="D13026" s="57" t="s">
        <v>5768</v>
      </c>
      <c r="E13026" s="72" t="s">
        <v>5765</v>
      </c>
      <c r="F13026" s="56" t="s">
        <v>5737</v>
      </c>
    </row>
    <row r="13027" spans="1:6" x14ac:dyDescent="0.25">
      <c r="A13027" s="56" t="s">
        <v>787</v>
      </c>
      <c r="B13027" s="56" t="s">
        <v>5737</v>
      </c>
      <c r="C13027" s="56" t="s">
        <v>5788</v>
      </c>
      <c r="D13027" s="57" t="s">
        <v>5768</v>
      </c>
      <c r="E13027" s="72" t="s">
        <v>5765</v>
      </c>
      <c r="F13027" s="56" t="s">
        <v>5737</v>
      </c>
    </row>
    <row r="13028" spans="1:6" x14ac:dyDescent="0.25">
      <c r="A13028" s="56" t="s">
        <v>4174</v>
      </c>
      <c r="B13028" s="56" t="s">
        <v>5737</v>
      </c>
      <c r="C13028" s="56" t="s">
        <v>5788</v>
      </c>
      <c r="D13028" s="57" t="s">
        <v>5768</v>
      </c>
      <c r="E13028" s="72" t="s">
        <v>5765</v>
      </c>
      <c r="F13028" s="56" t="s">
        <v>5737</v>
      </c>
    </row>
    <row r="13029" spans="1:6" x14ac:dyDescent="0.25">
      <c r="A13029" s="56" t="s">
        <v>3167</v>
      </c>
      <c r="B13029" s="56" t="s">
        <v>5737</v>
      </c>
      <c r="C13029" s="56" t="s">
        <v>5788</v>
      </c>
      <c r="D13029" s="57" t="s">
        <v>5768</v>
      </c>
      <c r="E13029" s="72" t="s">
        <v>5765</v>
      </c>
      <c r="F13029" s="56" t="s">
        <v>5737</v>
      </c>
    </row>
    <row r="13030" spans="1:6" x14ac:dyDescent="0.25">
      <c r="A13030" s="56" t="s">
        <v>3857</v>
      </c>
      <c r="B13030" s="56" t="s">
        <v>5737</v>
      </c>
      <c r="C13030" s="56" t="s">
        <v>5788</v>
      </c>
      <c r="D13030" s="57" t="s">
        <v>5768</v>
      </c>
      <c r="E13030" s="72" t="s">
        <v>5765</v>
      </c>
      <c r="F13030" s="56" t="s">
        <v>5737</v>
      </c>
    </row>
    <row r="13031" spans="1:6" x14ac:dyDescent="0.25">
      <c r="A13031" s="56" t="s">
        <v>3092</v>
      </c>
      <c r="B13031" s="56" t="s">
        <v>5737</v>
      </c>
      <c r="C13031" s="56" t="s">
        <v>5788</v>
      </c>
      <c r="D13031" s="57" t="s">
        <v>5768</v>
      </c>
      <c r="E13031" s="72" t="s">
        <v>5765</v>
      </c>
      <c r="F13031" s="56" t="s">
        <v>5737</v>
      </c>
    </row>
    <row r="13032" spans="1:6" x14ac:dyDescent="0.25">
      <c r="A13032" s="56" t="s">
        <v>3152</v>
      </c>
      <c r="B13032" s="56" t="s">
        <v>5737</v>
      </c>
      <c r="C13032" s="56" t="s">
        <v>5788</v>
      </c>
      <c r="D13032" s="57" t="s">
        <v>5768</v>
      </c>
      <c r="E13032" s="72" t="s">
        <v>5765</v>
      </c>
      <c r="F13032" s="56" t="s">
        <v>5737</v>
      </c>
    </row>
    <row r="13033" spans="1:6" x14ac:dyDescent="0.25">
      <c r="A13033" s="56" t="s">
        <v>4826</v>
      </c>
      <c r="B13033" s="56" t="s">
        <v>5737</v>
      </c>
      <c r="C13033" s="56" t="s">
        <v>5788</v>
      </c>
      <c r="D13033" s="57" t="s">
        <v>5768</v>
      </c>
      <c r="E13033" s="72" t="s">
        <v>5765</v>
      </c>
      <c r="F13033" s="56" t="s">
        <v>5737</v>
      </c>
    </row>
    <row r="13034" spans="1:6" x14ac:dyDescent="0.25">
      <c r="A13034" s="56" t="s">
        <v>3093</v>
      </c>
      <c r="B13034" s="56" t="s">
        <v>5737</v>
      </c>
      <c r="C13034" s="56" t="s">
        <v>5788</v>
      </c>
      <c r="D13034" s="57" t="s">
        <v>5768</v>
      </c>
      <c r="E13034" s="72" t="s">
        <v>5765</v>
      </c>
      <c r="F13034" s="56" t="s">
        <v>5737</v>
      </c>
    </row>
    <row r="13035" spans="1:6" x14ac:dyDescent="0.25">
      <c r="A13035" s="56" t="s">
        <v>2826</v>
      </c>
      <c r="B13035" s="56" t="s">
        <v>5737</v>
      </c>
      <c r="C13035" s="56" t="s">
        <v>5788</v>
      </c>
      <c r="D13035" s="57" t="s">
        <v>5768</v>
      </c>
      <c r="E13035" s="72" t="s">
        <v>5765</v>
      </c>
      <c r="F13035" s="56" t="s">
        <v>5737</v>
      </c>
    </row>
    <row r="13036" spans="1:6" x14ac:dyDescent="0.25">
      <c r="A13036" s="56" t="s">
        <v>3060</v>
      </c>
      <c r="B13036" s="56" t="s">
        <v>5737</v>
      </c>
      <c r="C13036" s="56" t="s">
        <v>5788</v>
      </c>
      <c r="D13036" s="57" t="s">
        <v>5768</v>
      </c>
      <c r="E13036" s="72" t="s">
        <v>5765</v>
      </c>
      <c r="F13036" s="56" t="s">
        <v>5737</v>
      </c>
    </row>
    <row r="13037" spans="1:6" x14ac:dyDescent="0.25">
      <c r="A13037" s="56" t="s">
        <v>1362</v>
      </c>
      <c r="B13037" s="56" t="s">
        <v>5737</v>
      </c>
      <c r="C13037" s="56" t="s">
        <v>5788</v>
      </c>
      <c r="D13037" s="57" t="s">
        <v>5768</v>
      </c>
      <c r="E13037" s="72" t="s">
        <v>5765</v>
      </c>
      <c r="F13037" s="56" t="s">
        <v>5737</v>
      </c>
    </row>
    <row r="13038" spans="1:6" x14ac:dyDescent="0.25">
      <c r="A13038" s="56" t="s">
        <v>5083</v>
      </c>
      <c r="B13038" s="56" t="s">
        <v>5737</v>
      </c>
      <c r="C13038" s="56" t="s">
        <v>5788</v>
      </c>
      <c r="D13038" s="57" t="s">
        <v>5768</v>
      </c>
      <c r="E13038" s="72" t="s">
        <v>5765</v>
      </c>
      <c r="F13038" s="56" t="s">
        <v>5737</v>
      </c>
    </row>
    <row r="13039" spans="1:6" x14ac:dyDescent="0.25">
      <c r="A13039" s="56" t="s">
        <v>3861</v>
      </c>
      <c r="B13039" s="56" t="s">
        <v>5737</v>
      </c>
      <c r="C13039" s="56" t="s">
        <v>5788</v>
      </c>
      <c r="D13039" s="57" t="s">
        <v>5768</v>
      </c>
      <c r="E13039" s="72" t="s">
        <v>5765</v>
      </c>
      <c r="F13039" s="56" t="s">
        <v>5737</v>
      </c>
    </row>
    <row r="13040" spans="1:6" x14ac:dyDescent="0.25">
      <c r="A13040" s="56" t="s">
        <v>785</v>
      </c>
      <c r="B13040" s="56" t="s">
        <v>5737</v>
      </c>
      <c r="C13040" s="56" t="s">
        <v>5788</v>
      </c>
      <c r="D13040" s="57" t="s">
        <v>5768</v>
      </c>
      <c r="E13040" s="72" t="s">
        <v>5765</v>
      </c>
      <c r="F13040" s="56" t="s">
        <v>5737</v>
      </c>
    </row>
    <row r="13041" spans="1:6" x14ac:dyDescent="0.25">
      <c r="A13041" s="56" t="s">
        <v>4769</v>
      </c>
      <c r="B13041" s="56" t="s">
        <v>5737</v>
      </c>
      <c r="C13041" s="56" t="s">
        <v>5788</v>
      </c>
      <c r="D13041" s="57" t="s">
        <v>5768</v>
      </c>
      <c r="E13041" s="72" t="s">
        <v>5765</v>
      </c>
      <c r="F13041" s="56" t="s">
        <v>5737</v>
      </c>
    </row>
    <row r="13042" spans="1:6" x14ac:dyDescent="0.25">
      <c r="A13042" s="56" t="s">
        <v>4153</v>
      </c>
      <c r="B13042" s="56" t="s">
        <v>5737</v>
      </c>
      <c r="C13042" s="56" t="s">
        <v>5788</v>
      </c>
      <c r="D13042" s="57" t="s">
        <v>5768</v>
      </c>
      <c r="E13042" s="72" t="s">
        <v>5765</v>
      </c>
      <c r="F13042" s="56" t="s">
        <v>5737</v>
      </c>
    </row>
    <row r="13043" spans="1:6" x14ac:dyDescent="0.25">
      <c r="A13043" s="56" t="s">
        <v>4884</v>
      </c>
      <c r="B13043" s="56" t="s">
        <v>5737</v>
      </c>
      <c r="C13043" s="56" t="s">
        <v>5788</v>
      </c>
      <c r="D13043" s="57" t="s">
        <v>5768</v>
      </c>
      <c r="E13043" s="72" t="s">
        <v>5765</v>
      </c>
      <c r="F13043" s="56" t="s">
        <v>5737</v>
      </c>
    </row>
    <row r="13044" spans="1:6" x14ac:dyDescent="0.25">
      <c r="A13044" s="56" t="s">
        <v>3863</v>
      </c>
      <c r="B13044" s="56" t="s">
        <v>5737</v>
      </c>
      <c r="C13044" s="56" t="s">
        <v>5788</v>
      </c>
      <c r="D13044" s="57" t="s">
        <v>5768</v>
      </c>
      <c r="E13044" s="72" t="s">
        <v>5765</v>
      </c>
      <c r="F13044" s="56" t="s">
        <v>5737</v>
      </c>
    </row>
    <row r="13045" spans="1:6" x14ac:dyDescent="0.25">
      <c r="A13045" s="56" t="s">
        <v>3529</v>
      </c>
      <c r="B13045" s="56" t="s">
        <v>5737</v>
      </c>
      <c r="C13045" s="56" t="s">
        <v>5788</v>
      </c>
      <c r="D13045" s="57" t="s">
        <v>5768</v>
      </c>
      <c r="E13045" s="72" t="s">
        <v>5765</v>
      </c>
      <c r="F13045" s="56" t="s">
        <v>5737</v>
      </c>
    </row>
    <row r="13046" spans="1:6" x14ac:dyDescent="0.25">
      <c r="A13046" s="56" t="s">
        <v>3507</v>
      </c>
      <c r="B13046" s="56" t="s">
        <v>5737</v>
      </c>
      <c r="C13046" s="56" t="s">
        <v>5788</v>
      </c>
      <c r="D13046" s="57" t="s">
        <v>5768</v>
      </c>
      <c r="E13046" s="72" t="s">
        <v>5765</v>
      </c>
      <c r="F13046" s="56" t="s">
        <v>5737</v>
      </c>
    </row>
    <row r="13047" spans="1:6" x14ac:dyDescent="0.25">
      <c r="A13047" s="56" t="s">
        <v>5087</v>
      </c>
      <c r="B13047" s="56" t="s">
        <v>5737</v>
      </c>
      <c r="C13047" s="56" t="s">
        <v>5788</v>
      </c>
      <c r="D13047" s="57" t="s">
        <v>5768</v>
      </c>
      <c r="E13047" s="72" t="s">
        <v>5765</v>
      </c>
      <c r="F13047" s="56" t="s">
        <v>5737</v>
      </c>
    </row>
    <row r="13048" spans="1:6" x14ac:dyDescent="0.25">
      <c r="A13048" s="56" t="s">
        <v>3065</v>
      </c>
      <c r="B13048" s="56" t="s">
        <v>5737</v>
      </c>
      <c r="C13048" s="56" t="s">
        <v>5788</v>
      </c>
      <c r="D13048" s="57" t="s">
        <v>5768</v>
      </c>
      <c r="E13048" s="72" t="s">
        <v>5765</v>
      </c>
      <c r="F13048" s="56" t="s">
        <v>5737</v>
      </c>
    </row>
    <row r="13049" spans="1:6" x14ac:dyDescent="0.25">
      <c r="A13049" s="56" t="s">
        <v>3864</v>
      </c>
      <c r="B13049" s="56" t="s">
        <v>5737</v>
      </c>
      <c r="C13049" s="56" t="s">
        <v>5788</v>
      </c>
      <c r="D13049" s="57" t="s">
        <v>5768</v>
      </c>
      <c r="E13049" s="72" t="s">
        <v>5765</v>
      </c>
      <c r="F13049" s="56" t="s">
        <v>5737</v>
      </c>
    </row>
    <row r="13050" spans="1:6" x14ac:dyDescent="0.25">
      <c r="A13050" s="56" t="s">
        <v>3205</v>
      </c>
      <c r="B13050" s="56" t="s">
        <v>5737</v>
      </c>
      <c r="C13050" s="56" t="s">
        <v>5788</v>
      </c>
      <c r="D13050" s="57" t="s">
        <v>5768</v>
      </c>
      <c r="E13050" s="72" t="s">
        <v>5765</v>
      </c>
      <c r="F13050" s="56" t="s">
        <v>5737</v>
      </c>
    </row>
    <row r="13051" spans="1:6" x14ac:dyDescent="0.25">
      <c r="A13051" s="56" t="s">
        <v>4197</v>
      </c>
      <c r="B13051" s="56" t="s">
        <v>5737</v>
      </c>
      <c r="C13051" s="56" t="s">
        <v>5788</v>
      </c>
      <c r="D13051" s="57" t="s">
        <v>5768</v>
      </c>
      <c r="E13051" s="72" t="s">
        <v>5765</v>
      </c>
      <c r="F13051" s="56" t="s">
        <v>5737</v>
      </c>
    </row>
    <row r="13052" spans="1:6" x14ac:dyDescent="0.25">
      <c r="A13052" s="56" t="s">
        <v>3705</v>
      </c>
      <c r="B13052" s="56" t="s">
        <v>5737</v>
      </c>
      <c r="C13052" s="56" t="s">
        <v>5788</v>
      </c>
      <c r="D13052" s="57" t="s">
        <v>5768</v>
      </c>
      <c r="E13052" s="72" t="s">
        <v>5765</v>
      </c>
      <c r="F13052" s="56" t="s">
        <v>5737</v>
      </c>
    </row>
    <row r="13053" spans="1:6" x14ac:dyDescent="0.25">
      <c r="A13053" s="56" t="s">
        <v>3829</v>
      </c>
      <c r="B13053" s="56" t="s">
        <v>5737</v>
      </c>
      <c r="C13053" s="56" t="s">
        <v>5788</v>
      </c>
      <c r="D13053" s="57" t="s">
        <v>5768</v>
      </c>
      <c r="E13053" s="72" t="s">
        <v>5765</v>
      </c>
      <c r="F13053" s="56" t="s">
        <v>5737</v>
      </c>
    </row>
    <row r="13054" spans="1:6" x14ac:dyDescent="0.25">
      <c r="A13054" s="56" t="s">
        <v>3865</v>
      </c>
      <c r="B13054" s="56" t="s">
        <v>5737</v>
      </c>
      <c r="C13054" s="56" t="s">
        <v>5788</v>
      </c>
      <c r="D13054" s="57" t="s">
        <v>5768</v>
      </c>
      <c r="E13054" s="72" t="s">
        <v>5765</v>
      </c>
      <c r="F13054" s="56" t="s">
        <v>5737</v>
      </c>
    </row>
    <row r="13055" spans="1:6" x14ac:dyDescent="0.25">
      <c r="A13055" s="56" t="s">
        <v>3985</v>
      </c>
      <c r="B13055" s="56" t="s">
        <v>5737</v>
      </c>
      <c r="C13055" s="56" t="s">
        <v>5788</v>
      </c>
      <c r="D13055" s="57" t="s">
        <v>5768</v>
      </c>
      <c r="E13055" s="72" t="s">
        <v>5765</v>
      </c>
      <c r="F13055" s="56" t="s">
        <v>5737</v>
      </c>
    </row>
    <row r="13056" spans="1:6" x14ac:dyDescent="0.25">
      <c r="A13056" s="56" t="s">
        <v>4551</v>
      </c>
      <c r="B13056" s="56" t="s">
        <v>5737</v>
      </c>
      <c r="C13056" s="56" t="s">
        <v>5788</v>
      </c>
      <c r="D13056" s="57" t="s">
        <v>5768</v>
      </c>
      <c r="E13056" s="72" t="s">
        <v>5765</v>
      </c>
      <c r="F13056" s="56" t="s">
        <v>5737</v>
      </c>
    </row>
    <row r="13057" spans="1:6" x14ac:dyDescent="0.25">
      <c r="A13057" s="56" t="s">
        <v>3098</v>
      </c>
      <c r="B13057" s="56" t="s">
        <v>5737</v>
      </c>
      <c r="C13057" s="56" t="s">
        <v>5788</v>
      </c>
      <c r="D13057" s="57" t="s">
        <v>5768</v>
      </c>
      <c r="E13057" s="72" t="s">
        <v>5765</v>
      </c>
      <c r="F13057" s="56" t="s">
        <v>5737</v>
      </c>
    </row>
    <row r="13058" spans="1:6" x14ac:dyDescent="0.25">
      <c r="A13058" s="56" t="s">
        <v>3122</v>
      </c>
      <c r="B13058" s="56" t="s">
        <v>5737</v>
      </c>
      <c r="C13058" s="56" t="s">
        <v>5788</v>
      </c>
      <c r="D13058" s="57" t="s">
        <v>5768</v>
      </c>
      <c r="E13058" s="72" t="s">
        <v>5765</v>
      </c>
      <c r="F13058" s="56" t="s">
        <v>5737</v>
      </c>
    </row>
    <row r="13059" spans="1:6" x14ac:dyDescent="0.25">
      <c r="A13059" s="56" t="s">
        <v>5146</v>
      </c>
      <c r="B13059" s="56" t="s">
        <v>5737</v>
      </c>
      <c r="C13059" s="56" t="s">
        <v>5788</v>
      </c>
      <c r="D13059" s="57" t="s">
        <v>5768</v>
      </c>
      <c r="E13059" s="72" t="s">
        <v>5765</v>
      </c>
      <c r="F13059" s="56" t="s">
        <v>5737</v>
      </c>
    </row>
    <row r="13060" spans="1:6" x14ac:dyDescent="0.25">
      <c r="A13060" s="56" t="s">
        <v>4156</v>
      </c>
      <c r="B13060" s="56" t="s">
        <v>5737</v>
      </c>
      <c r="C13060" s="56" t="s">
        <v>5788</v>
      </c>
      <c r="D13060" s="57" t="s">
        <v>5768</v>
      </c>
      <c r="E13060" s="72" t="s">
        <v>5765</v>
      </c>
      <c r="F13060" s="56" t="s">
        <v>5737</v>
      </c>
    </row>
    <row r="13061" spans="1:6" x14ac:dyDescent="0.25">
      <c r="A13061" s="56" t="s">
        <v>3662</v>
      </c>
      <c r="B13061" s="56" t="s">
        <v>5737</v>
      </c>
      <c r="C13061" s="56" t="s">
        <v>5788</v>
      </c>
      <c r="D13061" s="57" t="s">
        <v>5768</v>
      </c>
      <c r="E13061" s="72" t="s">
        <v>5765</v>
      </c>
      <c r="F13061" s="56" t="s">
        <v>5737</v>
      </c>
    </row>
    <row r="13062" spans="1:6" x14ac:dyDescent="0.25">
      <c r="A13062" s="56" t="s">
        <v>5147</v>
      </c>
      <c r="B13062" s="56" t="s">
        <v>5737</v>
      </c>
      <c r="C13062" s="56" t="s">
        <v>5788</v>
      </c>
      <c r="D13062" s="57" t="s">
        <v>5768</v>
      </c>
      <c r="E13062" s="72" t="s">
        <v>5765</v>
      </c>
      <c r="F13062" s="56" t="s">
        <v>5737</v>
      </c>
    </row>
    <row r="13063" spans="1:6" x14ac:dyDescent="0.25">
      <c r="A13063" s="56" t="s">
        <v>3748</v>
      </c>
      <c r="B13063" s="56" t="s">
        <v>5737</v>
      </c>
      <c r="C13063" s="56" t="s">
        <v>5788</v>
      </c>
      <c r="D13063" s="57" t="s">
        <v>5768</v>
      </c>
      <c r="E13063" s="72" t="s">
        <v>5765</v>
      </c>
      <c r="F13063" s="56" t="s">
        <v>5737</v>
      </c>
    </row>
    <row r="13064" spans="1:6" x14ac:dyDescent="0.25">
      <c r="A13064" s="56" t="s">
        <v>3099</v>
      </c>
      <c r="B13064" s="56" t="s">
        <v>5737</v>
      </c>
      <c r="C13064" s="56" t="s">
        <v>5788</v>
      </c>
      <c r="D13064" s="57" t="s">
        <v>5768</v>
      </c>
      <c r="E13064" s="72" t="s">
        <v>5765</v>
      </c>
      <c r="F13064" s="56" t="s">
        <v>5737</v>
      </c>
    </row>
    <row r="13065" spans="1:6" x14ac:dyDescent="0.25">
      <c r="A13065" s="56" t="s">
        <v>3123</v>
      </c>
      <c r="B13065" s="56" t="s">
        <v>5737</v>
      </c>
      <c r="C13065" s="56" t="s">
        <v>5788</v>
      </c>
      <c r="D13065" s="57" t="s">
        <v>5768</v>
      </c>
      <c r="E13065" s="72" t="s">
        <v>5765</v>
      </c>
      <c r="F13065" s="56" t="s">
        <v>5737</v>
      </c>
    </row>
    <row r="13066" spans="1:6" x14ac:dyDescent="0.25">
      <c r="A13066" s="56" t="s">
        <v>5109</v>
      </c>
      <c r="B13066" s="56" t="s">
        <v>5737</v>
      </c>
      <c r="C13066" s="56" t="s">
        <v>5788</v>
      </c>
      <c r="D13066" s="57" t="s">
        <v>5768</v>
      </c>
      <c r="E13066" s="72" t="s">
        <v>5765</v>
      </c>
      <c r="F13066" s="56" t="s">
        <v>5737</v>
      </c>
    </row>
    <row r="13067" spans="1:6" x14ac:dyDescent="0.25">
      <c r="A13067" s="56" t="s">
        <v>3124</v>
      </c>
      <c r="B13067" s="56" t="s">
        <v>5737</v>
      </c>
      <c r="C13067" s="56" t="s">
        <v>5788</v>
      </c>
      <c r="D13067" s="57" t="s">
        <v>5768</v>
      </c>
      <c r="E13067" s="72" t="s">
        <v>5765</v>
      </c>
      <c r="F13067" s="56" t="s">
        <v>5737</v>
      </c>
    </row>
    <row r="13068" spans="1:6" x14ac:dyDescent="0.25">
      <c r="A13068" s="56" t="s">
        <v>3563</v>
      </c>
      <c r="B13068" s="56" t="s">
        <v>5737</v>
      </c>
      <c r="C13068" s="56" t="s">
        <v>5788</v>
      </c>
      <c r="D13068" s="57" t="s">
        <v>5768</v>
      </c>
      <c r="E13068" s="72" t="s">
        <v>5765</v>
      </c>
      <c r="F13068" s="56" t="s">
        <v>5737</v>
      </c>
    </row>
    <row r="13069" spans="1:6" x14ac:dyDescent="0.25">
      <c r="A13069" s="56" t="s">
        <v>3102</v>
      </c>
      <c r="B13069" s="56" t="s">
        <v>5737</v>
      </c>
      <c r="C13069" s="56" t="s">
        <v>5788</v>
      </c>
      <c r="D13069" s="57" t="s">
        <v>5768</v>
      </c>
      <c r="E13069" s="72" t="s">
        <v>5765</v>
      </c>
      <c r="F13069" s="56" t="s">
        <v>5737</v>
      </c>
    </row>
    <row r="13070" spans="1:6" x14ac:dyDescent="0.25">
      <c r="A13070" s="56" t="s">
        <v>1084</v>
      </c>
      <c r="B13070" s="56" t="s">
        <v>5737</v>
      </c>
      <c r="C13070" s="56" t="s">
        <v>5788</v>
      </c>
      <c r="D13070" s="57" t="s">
        <v>5768</v>
      </c>
      <c r="E13070" s="72" t="s">
        <v>5765</v>
      </c>
      <c r="F13070" s="56" t="s">
        <v>5737</v>
      </c>
    </row>
    <row r="13071" spans="1:6" x14ac:dyDescent="0.25">
      <c r="A13071" s="56" t="s">
        <v>2831</v>
      </c>
      <c r="B13071" s="56" t="s">
        <v>5737</v>
      </c>
      <c r="C13071" s="56" t="s">
        <v>5788</v>
      </c>
      <c r="D13071" s="57" t="s">
        <v>5768</v>
      </c>
      <c r="E13071" s="72" t="s">
        <v>5765</v>
      </c>
      <c r="F13071" s="56" t="s">
        <v>5737</v>
      </c>
    </row>
    <row r="13072" spans="1:6" x14ac:dyDescent="0.25">
      <c r="A13072" s="56" t="s">
        <v>4182</v>
      </c>
      <c r="B13072" s="56" t="s">
        <v>5737</v>
      </c>
      <c r="C13072" s="56" t="s">
        <v>5788</v>
      </c>
      <c r="D13072" s="57" t="s">
        <v>5768</v>
      </c>
      <c r="E13072" s="72" t="s">
        <v>5765</v>
      </c>
      <c r="F13072" s="56" t="s">
        <v>5737</v>
      </c>
    </row>
    <row r="13073" spans="1:6" x14ac:dyDescent="0.25">
      <c r="A13073" s="56" t="s">
        <v>3177</v>
      </c>
      <c r="B13073" s="56" t="s">
        <v>5737</v>
      </c>
      <c r="C13073" s="56" t="s">
        <v>5788</v>
      </c>
      <c r="D13073" s="57" t="s">
        <v>5768</v>
      </c>
      <c r="E13073" s="72" t="s">
        <v>5765</v>
      </c>
      <c r="F13073" s="56" t="s">
        <v>5737</v>
      </c>
    </row>
    <row r="13074" spans="1:6" x14ac:dyDescent="0.25">
      <c r="A13074" s="56" t="s">
        <v>4890</v>
      </c>
      <c r="B13074" s="56" t="s">
        <v>5737</v>
      </c>
      <c r="C13074" s="56" t="s">
        <v>5788</v>
      </c>
      <c r="D13074" s="57" t="s">
        <v>5768</v>
      </c>
      <c r="E13074" s="72" t="s">
        <v>5765</v>
      </c>
      <c r="F13074" s="56" t="s">
        <v>5737</v>
      </c>
    </row>
    <row r="13075" spans="1:6" x14ac:dyDescent="0.25">
      <c r="A13075" s="56" t="s">
        <v>3112</v>
      </c>
      <c r="B13075" s="56" t="s">
        <v>5737</v>
      </c>
      <c r="C13075" s="56" t="s">
        <v>5788</v>
      </c>
      <c r="D13075" s="57" t="s">
        <v>5768</v>
      </c>
      <c r="E13075" s="72" t="s">
        <v>5765</v>
      </c>
      <c r="F13075" s="56" t="s">
        <v>5737</v>
      </c>
    </row>
    <row r="13076" spans="1:6" x14ac:dyDescent="0.25">
      <c r="A13076" s="56" t="s">
        <v>4962</v>
      </c>
      <c r="B13076" s="56" t="s">
        <v>5737</v>
      </c>
      <c r="C13076" s="56" t="s">
        <v>5788</v>
      </c>
      <c r="D13076" s="57" t="s">
        <v>5768</v>
      </c>
      <c r="E13076" s="72" t="s">
        <v>5765</v>
      </c>
      <c r="F13076" s="56" t="s">
        <v>5737</v>
      </c>
    </row>
    <row r="13077" spans="1:6" x14ac:dyDescent="0.25">
      <c r="A13077" s="56" t="s">
        <v>4075</v>
      </c>
      <c r="B13077" s="56" t="s">
        <v>5737</v>
      </c>
      <c r="C13077" s="56" t="s">
        <v>5788</v>
      </c>
      <c r="D13077" s="57" t="s">
        <v>5768</v>
      </c>
      <c r="E13077" s="72" t="s">
        <v>5765</v>
      </c>
      <c r="F13077" s="56" t="s">
        <v>5737</v>
      </c>
    </row>
    <row r="13078" spans="1:6" x14ac:dyDescent="0.25">
      <c r="A13078" s="56" t="s">
        <v>3113</v>
      </c>
      <c r="B13078" s="56" t="s">
        <v>5737</v>
      </c>
      <c r="C13078" s="56" t="s">
        <v>5788</v>
      </c>
      <c r="D13078" s="57" t="s">
        <v>5768</v>
      </c>
      <c r="E13078" s="72" t="s">
        <v>5765</v>
      </c>
      <c r="F13078" s="56" t="s">
        <v>5737</v>
      </c>
    </row>
    <row r="13079" spans="1:6" x14ac:dyDescent="0.25">
      <c r="A13079" s="56" t="s">
        <v>3129</v>
      </c>
      <c r="B13079" s="56" t="s">
        <v>5737</v>
      </c>
      <c r="C13079" s="56" t="s">
        <v>5788</v>
      </c>
      <c r="D13079" s="57" t="s">
        <v>5768</v>
      </c>
      <c r="E13079" s="72" t="s">
        <v>5765</v>
      </c>
      <c r="F13079" s="56" t="s">
        <v>5737</v>
      </c>
    </row>
    <row r="13080" spans="1:6" x14ac:dyDescent="0.25">
      <c r="A13080" s="56" t="s">
        <v>3115</v>
      </c>
      <c r="B13080" s="56" t="s">
        <v>5737</v>
      </c>
      <c r="C13080" s="56" t="s">
        <v>5788</v>
      </c>
      <c r="D13080" s="57" t="s">
        <v>5768</v>
      </c>
      <c r="E13080" s="72" t="s">
        <v>5765</v>
      </c>
      <c r="F13080" s="56" t="s">
        <v>5737</v>
      </c>
    </row>
    <row r="13081" spans="1:6" x14ac:dyDescent="0.25">
      <c r="A13081" s="56" t="s">
        <v>4679</v>
      </c>
      <c r="B13081" s="56" t="s">
        <v>5737</v>
      </c>
      <c r="C13081" s="56" t="s">
        <v>5788</v>
      </c>
      <c r="D13081" s="57" t="s">
        <v>5768</v>
      </c>
      <c r="E13081" s="72" t="s">
        <v>5765</v>
      </c>
      <c r="F13081" s="56" t="s">
        <v>5737</v>
      </c>
    </row>
    <row r="13082" spans="1:6" x14ac:dyDescent="0.25">
      <c r="A13082" s="56" t="s">
        <v>4157</v>
      </c>
      <c r="B13082" s="56" t="s">
        <v>5737</v>
      </c>
      <c r="C13082" s="56" t="s">
        <v>5788</v>
      </c>
      <c r="D13082" s="57" t="s">
        <v>5768</v>
      </c>
      <c r="E13082" s="72" t="s">
        <v>5765</v>
      </c>
      <c r="F13082" s="56" t="s">
        <v>5737</v>
      </c>
    </row>
    <row r="13083" spans="1:6" x14ac:dyDescent="0.25">
      <c r="A13083" s="56" t="s">
        <v>3992</v>
      </c>
      <c r="B13083" s="56" t="s">
        <v>5737</v>
      </c>
      <c r="C13083" s="56" t="s">
        <v>5788</v>
      </c>
      <c r="D13083" s="57" t="s">
        <v>5768</v>
      </c>
      <c r="E13083" s="72" t="s">
        <v>5765</v>
      </c>
      <c r="F13083" s="56" t="s">
        <v>5737</v>
      </c>
    </row>
    <row r="13084" spans="1:6" x14ac:dyDescent="0.25">
      <c r="A13084" s="56" t="s">
        <v>3130</v>
      </c>
      <c r="B13084" s="56" t="s">
        <v>5737</v>
      </c>
      <c r="C13084" s="56" t="s">
        <v>5788</v>
      </c>
      <c r="D13084" s="57" t="s">
        <v>5768</v>
      </c>
      <c r="E13084" s="72" t="s">
        <v>5765</v>
      </c>
      <c r="F13084" s="56" t="s">
        <v>5737</v>
      </c>
    </row>
    <row r="13085" spans="1:6" x14ac:dyDescent="0.25">
      <c r="A13085" s="56" t="s">
        <v>3070</v>
      </c>
      <c r="B13085" s="56" t="s">
        <v>5737</v>
      </c>
      <c r="C13085" s="56" t="s">
        <v>5788</v>
      </c>
      <c r="D13085" s="57" t="s">
        <v>5768</v>
      </c>
      <c r="E13085" s="72" t="s">
        <v>5765</v>
      </c>
      <c r="F13085" s="56" t="s">
        <v>5737</v>
      </c>
    </row>
    <row r="13086" spans="1:6" x14ac:dyDescent="0.25">
      <c r="A13086" s="56" t="s">
        <v>3118</v>
      </c>
      <c r="B13086" s="56" t="s">
        <v>5737</v>
      </c>
      <c r="C13086" s="56" t="s">
        <v>5788</v>
      </c>
      <c r="D13086" s="57" t="s">
        <v>5768</v>
      </c>
      <c r="E13086" s="72" t="s">
        <v>5765</v>
      </c>
      <c r="F13086" s="56" t="s">
        <v>5737</v>
      </c>
    </row>
    <row r="13087" spans="1:6" x14ac:dyDescent="0.25">
      <c r="A13087" s="56" t="s">
        <v>1361</v>
      </c>
      <c r="B13087" s="56" t="s">
        <v>5737</v>
      </c>
      <c r="C13087" s="56" t="s">
        <v>5788</v>
      </c>
      <c r="D13087" s="57" t="s">
        <v>5768</v>
      </c>
      <c r="E13087" s="72" t="s">
        <v>5765</v>
      </c>
      <c r="F13087" s="56" t="s">
        <v>5737</v>
      </c>
    </row>
    <row r="13088" spans="1:6" x14ac:dyDescent="0.25">
      <c r="A13088" s="56" t="s">
        <v>3131</v>
      </c>
      <c r="B13088" s="56" t="s">
        <v>5737</v>
      </c>
      <c r="C13088" s="56" t="s">
        <v>5788</v>
      </c>
      <c r="D13088" s="57" t="s">
        <v>5768</v>
      </c>
      <c r="E13088" s="72" t="s">
        <v>5765</v>
      </c>
      <c r="F13088" s="56" t="s">
        <v>5737</v>
      </c>
    </row>
    <row r="13089" spans="1:6" x14ac:dyDescent="0.25">
      <c r="A13089" s="56" t="s">
        <v>3132</v>
      </c>
      <c r="B13089" s="56" t="s">
        <v>5737</v>
      </c>
      <c r="C13089" s="56" t="s">
        <v>5788</v>
      </c>
      <c r="D13089" s="57" t="s">
        <v>5768</v>
      </c>
      <c r="E13089" s="72" t="s">
        <v>5765</v>
      </c>
      <c r="F13089" s="56" t="s">
        <v>5737</v>
      </c>
    </row>
    <row r="13090" spans="1:6" x14ac:dyDescent="0.25">
      <c r="A13090" s="56" t="s">
        <v>3133</v>
      </c>
      <c r="B13090" s="56" t="s">
        <v>5737</v>
      </c>
      <c r="C13090" s="56" t="s">
        <v>5788</v>
      </c>
      <c r="D13090" s="57" t="s">
        <v>5768</v>
      </c>
      <c r="E13090" s="72" t="s">
        <v>5765</v>
      </c>
      <c r="F13090" s="56" t="s">
        <v>5737</v>
      </c>
    </row>
    <row r="13091" spans="1:6" x14ac:dyDescent="0.25">
      <c r="A13091" s="56" t="s">
        <v>795</v>
      </c>
      <c r="B13091" s="56" t="s">
        <v>5737</v>
      </c>
      <c r="C13091" s="56" t="s">
        <v>5788</v>
      </c>
      <c r="D13091" s="57" t="s">
        <v>5768</v>
      </c>
      <c r="E13091" s="72" t="s">
        <v>5765</v>
      </c>
      <c r="F13091" s="56" t="s">
        <v>5737</v>
      </c>
    </row>
    <row r="13092" spans="1:6" x14ac:dyDescent="0.25">
      <c r="A13092" s="56" t="s">
        <v>3134</v>
      </c>
      <c r="B13092" s="56" t="s">
        <v>5737</v>
      </c>
      <c r="C13092" s="56" t="s">
        <v>5788</v>
      </c>
      <c r="D13092" s="57" t="s">
        <v>5768</v>
      </c>
      <c r="E13092" s="72" t="s">
        <v>5765</v>
      </c>
      <c r="F13092" s="56" t="s">
        <v>5737</v>
      </c>
    </row>
    <row r="13093" spans="1:6" x14ac:dyDescent="0.25">
      <c r="A13093" s="56" t="s">
        <v>4143</v>
      </c>
      <c r="B13093" s="56" t="s">
        <v>5737</v>
      </c>
      <c r="C13093" s="56" t="s">
        <v>5788</v>
      </c>
      <c r="D13093" s="57" t="s">
        <v>5768</v>
      </c>
      <c r="E13093" s="72" t="s">
        <v>5765</v>
      </c>
      <c r="F13093" s="56" t="s">
        <v>5737</v>
      </c>
    </row>
    <row r="13094" spans="1:6" x14ac:dyDescent="0.25">
      <c r="A13094" s="56" t="s">
        <v>4160</v>
      </c>
      <c r="B13094" s="56" t="s">
        <v>5737</v>
      </c>
      <c r="C13094" s="56" t="s">
        <v>5788</v>
      </c>
      <c r="D13094" s="57" t="s">
        <v>5768</v>
      </c>
      <c r="E13094" s="72" t="s">
        <v>5765</v>
      </c>
      <c r="F13094" s="56" t="s">
        <v>5737</v>
      </c>
    </row>
    <row r="13095" spans="1:6" x14ac:dyDescent="0.25">
      <c r="A13095" s="56" t="s">
        <v>3270</v>
      </c>
      <c r="B13095" s="56" t="s">
        <v>5737</v>
      </c>
      <c r="C13095" s="56" t="s">
        <v>5788</v>
      </c>
      <c r="D13095" s="57" t="s">
        <v>5768</v>
      </c>
      <c r="E13095" s="72" t="s">
        <v>5765</v>
      </c>
      <c r="F13095" s="56" t="s">
        <v>5737</v>
      </c>
    </row>
    <row r="13096" spans="1:6" x14ac:dyDescent="0.25">
      <c r="A13096" s="56" t="s">
        <v>3831</v>
      </c>
      <c r="B13096" s="56" t="s">
        <v>5738</v>
      </c>
      <c r="C13096" s="56" t="s">
        <v>5783</v>
      </c>
      <c r="D13096" s="57" t="s">
        <v>5768</v>
      </c>
      <c r="E13096" s="72" t="s">
        <v>5765</v>
      </c>
      <c r="F13096" s="56" t="s">
        <v>5738</v>
      </c>
    </row>
    <row r="13097" spans="1:6" x14ac:dyDescent="0.25">
      <c r="A13097" s="56" t="s">
        <v>2910</v>
      </c>
      <c r="B13097" s="56" t="s">
        <v>5738</v>
      </c>
      <c r="C13097" s="56" t="s">
        <v>5783</v>
      </c>
      <c r="D13097" s="57" t="s">
        <v>5768</v>
      </c>
      <c r="E13097" s="72" t="s">
        <v>5765</v>
      </c>
      <c r="F13097" s="56" t="s">
        <v>5738</v>
      </c>
    </row>
    <row r="13098" spans="1:6" x14ac:dyDescent="0.25">
      <c r="A13098" s="56" t="s">
        <v>4148</v>
      </c>
      <c r="B13098" s="56" t="s">
        <v>5738</v>
      </c>
      <c r="C13098" s="56" t="s">
        <v>5783</v>
      </c>
      <c r="D13098" s="57" t="s">
        <v>5768</v>
      </c>
      <c r="E13098" s="72" t="s">
        <v>5765</v>
      </c>
      <c r="F13098" s="56" t="s">
        <v>5738</v>
      </c>
    </row>
    <row r="13099" spans="1:6" x14ac:dyDescent="0.25">
      <c r="A13099" s="56" t="s">
        <v>2895</v>
      </c>
      <c r="B13099" s="56" t="s">
        <v>5738</v>
      </c>
      <c r="C13099" s="56" t="s">
        <v>5783</v>
      </c>
      <c r="D13099" s="57" t="s">
        <v>5768</v>
      </c>
      <c r="E13099" s="72" t="s">
        <v>5765</v>
      </c>
      <c r="F13099" s="56" t="s">
        <v>5738</v>
      </c>
    </row>
    <row r="13100" spans="1:6" x14ac:dyDescent="0.25">
      <c r="A13100" s="56" t="s">
        <v>3963</v>
      </c>
      <c r="B13100" s="56" t="s">
        <v>5738</v>
      </c>
      <c r="C13100" s="56" t="s">
        <v>5783</v>
      </c>
      <c r="D13100" s="57" t="s">
        <v>5768</v>
      </c>
      <c r="E13100" s="72" t="s">
        <v>5765</v>
      </c>
      <c r="F13100" s="56" t="s">
        <v>5738</v>
      </c>
    </row>
    <row r="13101" spans="1:6" x14ac:dyDescent="0.25">
      <c r="A13101" s="56" t="s">
        <v>4236</v>
      </c>
      <c r="B13101" s="56" t="s">
        <v>5738</v>
      </c>
      <c r="C13101" s="56" t="s">
        <v>5783</v>
      </c>
      <c r="D13101" s="57" t="s">
        <v>5768</v>
      </c>
      <c r="E13101" s="72" t="s">
        <v>5765</v>
      </c>
      <c r="F13101" s="56" t="s">
        <v>5738</v>
      </c>
    </row>
    <row r="13102" spans="1:6" x14ac:dyDescent="0.25">
      <c r="A13102" s="56" t="s">
        <v>4108</v>
      </c>
      <c r="B13102" s="56" t="s">
        <v>5738</v>
      </c>
      <c r="C13102" s="56" t="s">
        <v>5783</v>
      </c>
      <c r="D13102" s="57" t="s">
        <v>5768</v>
      </c>
      <c r="E13102" s="72" t="s">
        <v>5765</v>
      </c>
      <c r="F13102" s="56" t="s">
        <v>5738</v>
      </c>
    </row>
    <row r="13103" spans="1:6" x14ac:dyDescent="0.25">
      <c r="A13103" s="56" t="s">
        <v>3222</v>
      </c>
      <c r="B13103" s="56" t="s">
        <v>5738</v>
      </c>
      <c r="C13103" s="56" t="s">
        <v>5783</v>
      </c>
      <c r="D13103" s="57" t="s">
        <v>5768</v>
      </c>
      <c r="E13103" s="72" t="s">
        <v>5765</v>
      </c>
      <c r="F13103" s="56" t="s">
        <v>5738</v>
      </c>
    </row>
    <row r="13104" spans="1:6" x14ac:dyDescent="0.25">
      <c r="A13104" s="56" t="s">
        <v>4618</v>
      </c>
      <c r="B13104" s="56" t="s">
        <v>5738</v>
      </c>
      <c r="C13104" s="56" t="s">
        <v>5783</v>
      </c>
      <c r="D13104" s="57" t="s">
        <v>5768</v>
      </c>
      <c r="E13104" s="72" t="s">
        <v>5765</v>
      </c>
      <c r="F13104" s="56" t="s">
        <v>5738</v>
      </c>
    </row>
    <row r="13105" spans="1:6" x14ac:dyDescent="0.25">
      <c r="A13105" s="56" t="s">
        <v>4150</v>
      </c>
      <c r="B13105" s="56" t="s">
        <v>5738</v>
      </c>
      <c r="C13105" s="56" t="s">
        <v>5783</v>
      </c>
      <c r="D13105" s="57" t="s">
        <v>5768</v>
      </c>
      <c r="E13105" s="72" t="s">
        <v>5765</v>
      </c>
      <c r="F13105" s="56" t="s">
        <v>5738</v>
      </c>
    </row>
    <row r="13106" spans="1:6" x14ac:dyDescent="0.25">
      <c r="A13106" s="56" t="s">
        <v>2896</v>
      </c>
      <c r="B13106" s="56" t="s">
        <v>5738</v>
      </c>
      <c r="C13106" s="56" t="s">
        <v>5783</v>
      </c>
      <c r="D13106" s="57" t="s">
        <v>5768</v>
      </c>
      <c r="E13106" s="72" t="s">
        <v>5765</v>
      </c>
      <c r="F13106" s="56" t="s">
        <v>5738</v>
      </c>
    </row>
    <row r="13107" spans="1:6" x14ac:dyDescent="0.25">
      <c r="A13107" s="56" t="s">
        <v>3105</v>
      </c>
      <c r="B13107" s="56" t="s">
        <v>5738</v>
      </c>
      <c r="C13107" s="56" t="s">
        <v>5783</v>
      </c>
      <c r="D13107" s="57" t="s">
        <v>5768</v>
      </c>
      <c r="E13107" s="72" t="s">
        <v>5765</v>
      </c>
      <c r="F13107" s="56" t="s">
        <v>5738</v>
      </c>
    </row>
    <row r="13108" spans="1:6" x14ac:dyDescent="0.25">
      <c r="A13108" s="56" t="s">
        <v>3757</v>
      </c>
      <c r="B13108" s="56" t="s">
        <v>5738</v>
      </c>
      <c r="C13108" s="56" t="s">
        <v>5783</v>
      </c>
      <c r="D13108" s="57" t="s">
        <v>5768</v>
      </c>
      <c r="E13108" s="72" t="s">
        <v>5765</v>
      </c>
      <c r="F13108" s="56" t="s">
        <v>5738</v>
      </c>
    </row>
    <row r="13109" spans="1:6" x14ac:dyDescent="0.25">
      <c r="A13109" s="56" t="s">
        <v>3560</v>
      </c>
      <c r="B13109" s="56" t="s">
        <v>5738</v>
      </c>
      <c r="C13109" s="56" t="s">
        <v>5783</v>
      </c>
      <c r="D13109" s="57" t="s">
        <v>5768</v>
      </c>
      <c r="E13109" s="72" t="s">
        <v>5765</v>
      </c>
      <c r="F13109" s="56" t="s">
        <v>5738</v>
      </c>
    </row>
    <row r="13110" spans="1:6" x14ac:dyDescent="0.25">
      <c r="A13110" s="56" t="s">
        <v>4110</v>
      </c>
      <c r="B13110" s="56" t="s">
        <v>5738</v>
      </c>
      <c r="C13110" s="56" t="s">
        <v>5783</v>
      </c>
      <c r="D13110" s="57" t="s">
        <v>5768</v>
      </c>
      <c r="E13110" s="72" t="s">
        <v>5765</v>
      </c>
      <c r="F13110" s="56" t="s">
        <v>5738</v>
      </c>
    </row>
    <row r="13111" spans="1:6" x14ac:dyDescent="0.25">
      <c r="A13111" s="56" t="s">
        <v>3758</v>
      </c>
      <c r="B13111" s="56" t="s">
        <v>5738</v>
      </c>
      <c r="C13111" s="56" t="s">
        <v>5783</v>
      </c>
      <c r="D13111" s="57" t="s">
        <v>5768</v>
      </c>
      <c r="E13111" s="72" t="s">
        <v>5765</v>
      </c>
      <c r="F13111" s="56" t="s">
        <v>5738</v>
      </c>
    </row>
    <row r="13112" spans="1:6" x14ac:dyDescent="0.25">
      <c r="A13112" s="56" t="s">
        <v>3061</v>
      </c>
      <c r="B13112" s="56" t="s">
        <v>5738</v>
      </c>
      <c r="C13112" s="56" t="s">
        <v>5783</v>
      </c>
      <c r="D13112" s="57" t="s">
        <v>5768</v>
      </c>
      <c r="E13112" s="72" t="s">
        <v>5765</v>
      </c>
      <c r="F13112" s="56" t="s">
        <v>5738</v>
      </c>
    </row>
    <row r="13113" spans="1:6" x14ac:dyDescent="0.25">
      <c r="A13113" s="56" t="s">
        <v>3745</v>
      </c>
      <c r="B13113" s="56" t="s">
        <v>5738</v>
      </c>
      <c r="C13113" s="56" t="s">
        <v>5783</v>
      </c>
      <c r="D13113" s="57" t="s">
        <v>5768</v>
      </c>
      <c r="E13113" s="72" t="s">
        <v>5765</v>
      </c>
      <c r="F13113" s="56" t="s">
        <v>5738</v>
      </c>
    </row>
    <row r="13114" spans="1:6" x14ac:dyDescent="0.25">
      <c r="A13114" s="56" t="s">
        <v>3154</v>
      </c>
      <c r="B13114" s="56" t="s">
        <v>5738</v>
      </c>
      <c r="C13114" s="56" t="s">
        <v>5783</v>
      </c>
      <c r="D13114" s="57" t="s">
        <v>5768</v>
      </c>
      <c r="E13114" s="72" t="s">
        <v>5765</v>
      </c>
      <c r="F13114" s="56" t="s">
        <v>5738</v>
      </c>
    </row>
    <row r="13115" spans="1:6" x14ac:dyDescent="0.25">
      <c r="A13115" s="56" t="s">
        <v>4152</v>
      </c>
      <c r="B13115" s="56" t="s">
        <v>5738</v>
      </c>
      <c r="C13115" s="56" t="s">
        <v>5783</v>
      </c>
      <c r="D13115" s="57" t="s">
        <v>5768</v>
      </c>
      <c r="E13115" s="72" t="s">
        <v>5765</v>
      </c>
      <c r="F13115" s="56" t="s">
        <v>5738</v>
      </c>
    </row>
    <row r="13116" spans="1:6" x14ac:dyDescent="0.25">
      <c r="A13116" s="56" t="s">
        <v>3169</v>
      </c>
      <c r="B13116" s="56" t="s">
        <v>5738</v>
      </c>
      <c r="C13116" s="56" t="s">
        <v>5783</v>
      </c>
      <c r="D13116" s="57" t="s">
        <v>5768</v>
      </c>
      <c r="E13116" s="72" t="s">
        <v>5765</v>
      </c>
      <c r="F13116" s="56" t="s">
        <v>5738</v>
      </c>
    </row>
    <row r="13117" spans="1:6" x14ac:dyDescent="0.25">
      <c r="A13117" s="56" t="s">
        <v>5103</v>
      </c>
      <c r="B13117" s="56" t="s">
        <v>5738</v>
      </c>
      <c r="C13117" s="56" t="s">
        <v>5783</v>
      </c>
      <c r="D13117" s="57" t="s">
        <v>5768</v>
      </c>
      <c r="E13117" s="72" t="s">
        <v>5765</v>
      </c>
      <c r="F13117" s="56" t="s">
        <v>5738</v>
      </c>
    </row>
    <row r="13118" spans="1:6" x14ac:dyDescent="0.25">
      <c r="A13118" s="56" t="s">
        <v>4620</v>
      </c>
      <c r="B13118" s="56" t="s">
        <v>5738</v>
      </c>
      <c r="C13118" s="56" t="s">
        <v>5783</v>
      </c>
      <c r="D13118" s="57" t="s">
        <v>5768</v>
      </c>
      <c r="E13118" s="72" t="s">
        <v>5765</v>
      </c>
      <c r="F13118" s="56" t="s">
        <v>5738</v>
      </c>
    </row>
    <row r="13119" spans="1:6" x14ac:dyDescent="0.25">
      <c r="A13119" s="56" t="s">
        <v>5114</v>
      </c>
      <c r="B13119" s="56" t="s">
        <v>5738</v>
      </c>
      <c r="C13119" s="56" t="s">
        <v>5783</v>
      </c>
      <c r="D13119" s="57" t="s">
        <v>5768</v>
      </c>
      <c r="E13119" s="72" t="s">
        <v>5765</v>
      </c>
      <c r="F13119" s="56" t="s">
        <v>5738</v>
      </c>
    </row>
    <row r="13120" spans="1:6" x14ac:dyDescent="0.25">
      <c r="A13120" s="56" t="s">
        <v>3202</v>
      </c>
      <c r="B13120" s="56" t="s">
        <v>5738</v>
      </c>
      <c r="C13120" s="56" t="s">
        <v>5783</v>
      </c>
      <c r="D13120" s="57" t="s">
        <v>5768</v>
      </c>
      <c r="E13120" s="72" t="s">
        <v>5765</v>
      </c>
      <c r="F13120" s="56" t="s">
        <v>5738</v>
      </c>
    </row>
    <row r="13121" spans="1:6" x14ac:dyDescent="0.25">
      <c r="A13121" s="56" t="s">
        <v>3687</v>
      </c>
      <c r="B13121" s="56" t="s">
        <v>5738</v>
      </c>
      <c r="C13121" s="56" t="s">
        <v>5783</v>
      </c>
      <c r="D13121" s="57" t="s">
        <v>5768</v>
      </c>
      <c r="E13121" s="72" t="s">
        <v>5765</v>
      </c>
      <c r="F13121" s="56" t="s">
        <v>5738</v>
      </c>
    </row>
    <row r="13122" spans="1:6" x14ac:dyDescent="0.25">
      <c r="A13122" s="56" t="s">
        <v>3203</v>
      </c>
      <c r="B13122" s="56" t="s">
        <v>5738</v>
      </c>
      <c r="C13122" s="56" t="s">
        <v>5783</v>
      </c>
      <c r="D13122" s="57" t="s">
        <v>5768</v>
      </c>
      <c r="E13122" s="72" t="s">
        <v>5765</v>
      </c>
      <c r="F13122" s="56" t="s">
        <v>5738</v>
      </c>
    </row>
    <row r="13123" spans="1:6" x14ac:dyDescent="0.25">
      <c r="A13123" s="56" t="s">
        <v>4635</v>
      </c>
      <c r="B13123" s="56" t="s">
        <v>5738</v>
      </c>
      <c r="C13123" s="56" t="s">
        <v>5783</v>
      </c>
      <c r="D13123" s="57" t="s">
        <v>5768</v>
      </c>
      <c r="E13123" s="72" t="s">
        <v>5765</v>
      </c>
      <c r="F13123" s="56" t="s">
        <v>5738</v>
      </c>
    </row>
    <row r="13124" spans="1:6" x14ac:dyDescent="0.25">
      <c r="A13124" s="56" t="s">
        <v>4624</v>
      </c>
      <c r="B13124" s="56" t="s">
        <v>5738</v>
      </c>
      <c r="C13124" s="56" t="s">
        <v>5783</v>
      </c>
      <c r="D13124" s="57" t="s">
        <v>5768</v>
      </c>
      <c r="E13124" s="72" t="s">
        <v>5765</v>
      </c>
      <c r="F13124" s="56" t="s">
        <v>5738</v>
      </c>
    </row>
    <row r="13125" spans="1:6" x14ac:dyDescent="0.25">
      <c r="A13125" s="56" t="s">
        <v>5104</v>
      </c>
      <c r="B13125" s="56" t="s">
        <v>5738</v>
      </c>
      <c r="C13125" s="56" t="s">
        <v>5783</v>
      </c>
      <c r="D13125" s="57" t="s">
        <v>5768</v>
      </c>
      <c r="E13125" s="72" t="s">
        <v>5765</v>
      </c>
      <c r="F13125" s="56" t="s">
        <v>5738</v>
      </c>
    </row>
    <row r="13126" spans="1:6" x14ac:dyDescent="0.25">
      <c r="A13126" s="56" t="s">
        <v>4646</v>
      </c>
      <c r="B13126" s="56" t="s">
        <v>5738</v>
      </c>
      <c r="C13126" s="56" t="s">
        <v>5783</v>
      </c>
      <c r="D13126" s="57" t="s">
        <v>5768</v>
      </c>
      <c r="E13126" s="72" t="s">
        <v>5765</v>
      </c>
      <c r="F13126" s="56" t="s">
        <v>5738</v>
      </c>
    </row>
    <row r="13127" spans="1:6" x14ac:dyDescent="0.25">
      <c r="A13127" s="56" t="s">
        <v>3206</v>
      </c>
      <c r="B13127" s="56" t="s">
        <v>5738</v>
      </c>
      <c r="C13127" s="56" t="s">
        <v>5783</v>
      </c>
      <c r="D13127" s="57" t="s">
        <v>5768</v>
      </c>
      <c r="E13127" s="72" t="s">
        <v>5765</v>
      </c>
      <c r="F13127" s="56" t="s">
        <v>5738</v>
      </c>
    </row>
    <row r="13128" spans="1:6" x14ac:dyDescent="0.25">
      <c r="A13128" s="56" t="s">
        <v>5088</v>
      </c>
      <c r="B13128" s="56" t="s">
        <v>5738</v>
      </c>
      <c r="C13128" s="56" t="s">
        <v>5783</v>
      </c>
      <c r="D13128" s="57" t="s">
        <v>5768</v>
      </c>
      <c r="E13128" s="72" t="s">
        <v>5765</v>
      </c>
      <c r="F13128" s="56" t="s">
        <v>5738</v>
      </c>
    </row>
    <row r="13129" spans="1:6" x14ac:dyDescent="0.25">
      <c r="A13129" s="56" t="s">
        <v>4670</v>
      </c>
      <c r="B13129" s="56" t="s">
        <v>5738</v>
      </c>
      <c r="C13129" s="56" t="s">
        <v>5783</v>
      </c>
      <c r="D13129" s="57" t="s">
        <v>5768</v>
      </c>
      <c r="E13129" s="72" t="s">
        <v>5765</v>
      </c>
      <c r="F13129" s="56" t="s">
        <v>5738</v>
      </c>
    </row>
    <row r="13130" spans="1:6" x14ac:dyDescent="0.25">
      <c r="A13130" s="56" t="s">
        <v>4226</v>
      </c>
      <c r="B13130" s="56" t="s">
        <v>5738</v>
      </c>
      <c r="C13130" s="56" t="s">
        <v>5783</v>
      </c>
      <c r="D13130" s="57" t="s">
        <v>5768</v>
      </c>
      <c r="E13130" s="72" t="s">
        <v>5765</v>
      </c>
      <c r="F13130" s="56" t="s">
        <v>5738</v>
      </c>
    </row>
    <row r="13131" spans="1:6" x14ac:dyDescent="0.25">
      <c r="A13131" s="56" t="s">
        <v>3171</v>
      </c>
      <c r="B13131" s="56" t="s">
        <v>5738</v>
      </c>
      <c r="C13131" s="56" t="s">
        <v>5783</v>
      </c>
      <c r="D13131" s="57" t="s">
        <v>5768</v>
      </c>
      <c r="E13131" s="72" t="s">
        <v>5765</v>
      </c>
      <c r="F13131" s="56" t="s">
        <v>5738</v>
      </c>
    </row>
    <row r="13132" spans="1:6" x14ac:dyDescent="0.25">
      <c r="A13132" s="56" t="s">
        <v>3182</v>
      </c>
      <c r="B13132" s="56" t="s">
        <v>5738</v>
      </c>
      <c r="C13132" s="56" t="s">
        <v>5783</v>
      </c>
      <c r="D13132" s="57" t="s">
        <v>5768</v>
      </c>
      <c r="E13132" s="72" t="s">
        <v>5765</v>
      </c>
      <c r="F13132" s="56" t="s">
        <v>5738</v>
      </c>
    </row>
    <row r="13133" spans="1:6" x14ac:dyDescent="0.25">
      <c r="A13133" s="56" t="s">
        <v>4625</v>
      </c>
      <c r="B13133" s="56" t="s">
        <v>5738</v>
      </c>
      <c r="C13133" s="56" t="s">
        <v>5783</v>
      </c>
      <c r="D13133" s="57" t="s">
        <v>5768</v>
      </c>
      <c r="E13133" s="72" t="s">
        <v>5765</v>
      </c>
      <c r="F13133" s="56" t="s">
        <v>5738</v>
      </c>
    </row>
    <row r="13134" spans="1:6" x14ac:dyDescent="0.25">
      <c r="A13134" s="56" t="s">
        <v>3172</v>
      </c>
      <c r="B13134" s="56" t="s">
        <v>5738</v>
      </c>
      <c r="C13134" s="56" t="s">
        <v>5783</v>
      </c>
      <c r="D13134" s="57" t="s">
        <v>5768</v>
      </c>
      <c r="E13134" s="72" t="s">
        <v>5765</v>
      </c>
      <c r="F13134" s="56" t="s">
        <v>5738</v>
      </c>
    </row>
    <row r="13135" spans="1:6" x14ac:dyDescent="0.25">
      <c r="A13135" s="56" t="s">
        <v>3159</v>
      </c>
      <c r="B13135" s="56" t="s">
        <v>5738</v>
      </c>
      <c r="C13135" s="56" t="s">
        <v>5783</v>
      </c>
      <c r="D13135" s="57" t="s">
        <v>5768</v>
      </c>
      <c r="E13135" s="72" t="s">
        <v>5765</v>
      </c>
      <c r="F13135" s="56" t="s">
        <v>5738</v>
      </c>
    </row>
    <row r="13136" spans="1:6" x14ac:dyDescent="0.25">
      <c r="A13136" s="56" t="s">
        <v>4155</v>
      </c>
      <c r="B13136" s="56" t="s">
        <v>5738</v>
      </c>
      <c r="C13136" s="56" t="s">
        <v>5783</v>
      </c>
      <c r="D13136" s="57" t="s">
        <v>5768</v>
      </c>
      <c r="E13136" s="72" t="s">
        <v>5765</v>
      </c>
      <c r="F13136" s="56" t="s">
        <v>5738</v>
      </c>
    </row>
    <row r="13137" spans="1:6" x14ac:dyDescent="0.25">
      <c r="A13137" s="56" t="s">
        <v>3207</v>
      </c>
      <c r="B13137" s="56" t="s">
        <v>5738</v>
      </c>
      <c r="C13137" s="56" t="s">
        <v>5783</v>
      </c>
      <c r="D13137" s="57" t="s">
        <v>5768</v>
      </c>
      <c r="E13137" s="72" t="s">
        <v>5765</v>
      </c>
      <c r="F13137" s="56" t="s">
        <v>5738</v>
      </c>
    </row>
    <row r="13138" spans="1:6" x14ac:dyDescent="0.25">
      <c r="A13138" s="56" t="s">
        <v>5106</v>
      </c>
      <c r="B13138" s="56" t="s">
        <v>5738</v>
      </c>
      <c r="C13138" s="56" t="s">
        <v>5783</v>
      </c>
      <c r="D13138" s="57" t="s">
        <v>5768</v>
      </c>
      <c r="E13138" s="72" t="s">
        <v>5765</v>
      </c>
      <c r="F13138" s="56" t="s">
        <v>5738</v>
      </c>
    </row>
    <row r="13139" spans="1:6" x14ac:dyDescent="0.25">
      <c r="A13139" s="56" t="s">
        <v>5107</v>
      </c>
      <c r="B13139" s="56" t="s">
        <v>5738</v>
      </c>
      <c r="C13139" s="56" t="s">
        <v>5783</v>
      </c>
      <c r="D13139" s="57" t="s">
        <v>5768</v>
      </c>
      <c r="E13139" s="72" t="s">
        <v>5765</v>
      </c>
      <c r="F13139" s="56" t="s">
        <v>5738</v>
      </c>
    </row>
    <row r="13140" spans="1:6" x14ac:dyDescent="0.25">
      <c r="A13140" s="56" t="s">
        <v>3837</v>
      </c>
      <c r="B13140" s="56" t="s">
        <v>5738</v>
      </c>
      <c r="C13140" s="56" t="s">
        <v>5783</v>
      </c>
      <c r="D13140" s="57" t="s">
        <v>5768</v>
      </c>
      <c r="E13140" s="72" t="s">
        <v>5765</v>
      </c>
      <c r="F13140" s="56" t="s">
        <v>5738</v>
      </c>
    </row>
    <row r="13141" spans="1:6" x14ac:dyDescent="0.25">
      <c r="A13141" s="56" t="s">
        <v>4228</v>
      </c>
      <c r="B13141" s="56" t="s">
        <v>5738</v>
      </c>
      <c r="C13141" s="56" t="s">
        <v>5783</v>
      </c>
      <c r="D13141" s="57" t="s">
        <v>5768</v>
      </c>
      <c r="E13141" s="72" t="s">
        <v>5765</v>
      </c>
      <c r="F13141" s="56" t="s">
        <v>5738</v>
      </c>
    </row>
    <row r="13142" spans="1:6" x14ac:dyDescent="0.25">
      <c r="A13142" s="56" t="s">
        <v>2963</v>
      </c>
      <c r="B13142" s="56" t="s">
        <v>5738</v>
      </c>
      <c r="C13142" s="56" t="s">
        <v>5783</v>
      </c>
      <c r="D13142" s="57" t="s">
        <v>5768</v>
      </c>
      <c r="E13142" s="72" t="s">
        <v>5765</v>
      </c>
      <c r="F13142" s="56" t="s">
        <v>5738</v>
      </c>
    </row>
    <row r="13143" spans="1:6" x14ac:dyDescent="0.25">
      <c r="A13143" s="56" t="s">
        <v>4672</v>
      </c>
      <c r="B13143" s="56" t="s">
        <v>5738</v>
      </c>
      <c r="C13143" s="56" t="s">
        <v>5783</v>
      </c>
      <c r="D13143" s="57" t="s">
        <v>5768</v>
      </c>
      <c r="E13143" s="72" t="s">
        <v>5765</v>
      </c>
      <c r="F13143" s="56" t="s">
        <v>5738</v>
      </c>
    </row>
    <row r="13144" spans="1:6" x14ac:dyDescent="0.25">
      <c r="A13144" s="56" t="s">
        <v>707</v>
      </c>
      <c r="B13144" s="56" t="s">
        <v>5738</v>
      </c>
      <c r="C13144" s="56" t="s">
        <v>5783</v>
      </c>
      <c r="D13144" s="57" t="s">
        <v>5768</v>
      </c>
      <c r="E13144" s="72" t="s">
        <v>5765</v>
      </c>
      <c r="F13144" s="56" t="s">
        <v>5738</v>
      </c>
    </row>
    <row r="13145" spans="1:6" x14ac:dyDescent="0.25">
      <c r="A13145" s="56" t="s">
        <v>3125</v>
      </c>
      <c r="B13145" s="56" t="s">
        <v>5738</v>
      </c>
      <c r="C13145" s="56" t="s">
        <v>5783</v>
      </c>
      <c r="D13145" s="57" t="s">
        <v>5768</v>
      </c>
      <c r="E13145" s="72" t="s">
        <v>5765</v>
      </c>
      <c r="F13145" s="56" t="s">
        <v>5738</v>
      </c>
    </row>
    <row r="13146" spans="1:6" x14ac:dyDescent="0.25">
      <c r="A13146" s="56" t="s">
        <v>4795</v>
      </c>
      <c r="B13146" s="56" t="s">
        <v>5738</v>
      </c>
      <c r="C13146" s="56" t="s">
        <v>5783</v>
      </c>
      <c r="D13146" s="57" t="s">
        <v>5768</v>
      </c>
      <c r="E13146" s="72" t="s">
        <v>5765</v>
      </c>
      <c r="F13146" s="56" t="s">
        <v>5738</v>
      </c>
    </row>
    <row r="13147" spans="1:6" x14ac:dyDescent="0.25">
      <c r="A13147" s="56" t="s">
        <v>2899</v>
      </c>
      <c r="B13147" s="56" t="s">
        <v>5738</v>
      </c>
      <c r="C13147" s="56" t="s">
        <v>5783</v>
      </c>
      <c r="D13147" s="57" t="s">
        <v>5768</v>
      </c>
      <c r="E13147" s="72" t="s">
        <v>5765</v>
      </c>
      <c r="F13147" s="56" t="s">
        <v>5738</v>
      </c>
    </row>
    <row r="13148" spans="1:6" x14ac:dyDescent="0.25">
      <c r="A13148" s="56" t="s">
        <v>2949</v>
      </c>
      <c r="B13148" s="56" t="s">
        <v>5738</v>
      </c>
      <c r="C13148" s="56" t="s">
        <v>5783</v>
      </c>
      <c r="D13148" s="57" t="s">
        <v>5768</v>
      </c>
      <c r="E13148" s="72" t="s">
        <v>5765</v>
      </c>
      <c r="F13148" s="56" t="s">
        <v>5738</v>
      </c>
    </row>
    <row r="13149" spans="1:6" x14ac:dyDescent="0.25">
      <c r="A13149" s="56" t="s">
        <v>1005</v>
      </c>
      <c r="B13149" s="56" t="s">
        <v>5738</v>
      </c>
      <c r="C13149" s="56" t="s">
        <v>5783</v>
      </c>
      <c r="D13149" s="57" t="s">
        <v>5768</v>
      </c>
      <c r="E13149" s="72" t="s">
        <v>5765</v>
      </c>
      <c r="F13149" s="56" t="s">
        <v>5738</v>
      </c>
    </row>
    <row r="13150" spans="1:6" x14ac:dyDescent="0.25">
      <c r="A13150" s="56" t="s">
        <v>4229</v>
      </c>
      <c r="B13150" s="56" t="s">
        <v>5738</v>
      </c>
      <c r="C13150" s="56" t="s">
        <v>5783</v>
      </c>
      <c r="D13150" s="57" t="s">
        <v>5768</v>
      </c>
      <c r="E13150" s="72" t="s">
        <v>5765</v>
      </c>
      <c r="F13150" s="56" t="s">
        <v>5738</v>
      </c>
    </row>
    <row r="13151" spans="1:6" x14ac:dyDescent="0.25">
      <c r="A13151" s="56" t="s">
        <v>4911</v>
      </c>
      <c r="B13151" s="56" t="s">
        <v>5738</v>
      </c>
      <c r="C13151" s="56" t="s">
        <v>5783</v>
      </c>
      <c r="D13151" s="57" t="s">
        <v>5768</v>
      </c>
      <c r="E13151" s="72" t="s">
        <v>5765</v>
      </c>
      <c r="F13151" s="56" t="s">
        <v>5738</v>
      </c>
    </row>
    <row r="13152" spans="1:6" x14ac:dyDescent="0.25">
      <c r="A13152" s="56" t="s">
        <v>1224</v>
      </c>
      <c r="B13152" s="56" t="s">
        <v>5738</v>
      </c>
      <c r="C13152" s="56" t="s">
        <v>5783</v>
      </c>
      <c r="D13152" s="57" t="s">
        <v>5768</v>
      </c>
      <c r="E13152" s="72" t="s">
        <v>5765</v>
      </c>
      <c r="F13152" s="56" t="s">
        <v>5738</v>
      </c>
    </row>
    <row r="13153" spans="1:6" x14ac:dyDescent="0.25">
      <c r="A13153" s="56" t="s">
        <v>2968</v>
      </c>
      <c r="B13153" s="56" t="s">
        <v>5738</v>
      </c>
      <c r="C13153" s="56" t="s">
        <v>5783</v>
      </c>
      <c r="D13153" s="57" t="s">
        <v>5768</v>
      </c>
      <c r="E13153" s="72" t="s">
        <v>5765</v>
      </c>
      <c r="F13153" s="56" t="s">
        <v>5738</v>
      </c>
    </row>
    <row r="13154" spans="1:6" x14ac:dyDescent="0.25">
      <c r="A13154" s="56" t="s">
        <v>3682</v>
      </c>
      <c r="B13154" s="56" t="s">
        <v>5738</v>
      </c>
      <c r="C13154" s="56" t="s">
        <v>5783</v>
      </c>
      <c r="D13154" s="57" t="s">
        <v>5768</v>
      </c>
      <c r="E13154" s="72" t="s">
        <v>5765</v>
      </c>
      <c r="F13154" s="56" t="s">
        <v>5738</v>
      </c>
    </row>
    <row r="13155" spans="1:6" x14ac:dyDescent="0.25">
      <c r="A13155" s="56" t="s">
        <v>4230</v>
      </c>
      <c r="B13155" s="56" t="s">
        <v>5738</v>
      </c>
      <c r="C13155" s="56" t="s">
        <v>5783</v>
      </c>
      <c r="D13155" s="57" t="s">
        <v>5768</v>
      </c>
      <c r="E13155" s="72" t="s">
        <v>5765</v>
      </c>
      <c r="F13155" s="56" t="s">
        <v>5738</v>
      </c>
    </row>
    <row r="13156" spans="1:6" x14ac:dyDescent="0.25">
      <c r="A13156" s="56" t="s">
        <v>3116</v>
      </c>
      <c r="B13156" s="56" t="s">
        <v>5738</v>
      </c>
      <c r="C13156" s="56" t="s">
        <v>5783</v>
      </c>
      <c r="D13156" s="57" t="s">
        <v>5768</v>
      </c>
      <c r="E13156" s="72" t="s">
        <v>5765</v>
      </c>
      <c r="F13156" s="56" t="s">
        <v>5738</v>
      </c>
    </row>
    <row r="13157" spans="1:6" x14ac:dyDescent="0.25">
      <c r="A13157" s="56" t="s">
        <v>4822</v>
      </c>
      <c r="B13157" s="56" t="s">
        <v>5738</v>
      </c>
      <c r="C13157" s="56" t="s">
        <v>5783</v>
      </c>
      <c r="D13157" s="57" t="s">
        <v>5768</v>
      </c>
      <c r="E13157" s="72" t="s">
        <v>5765</v>
      </c>
      <c r="F13157" s="56" t="s">
        <v>5738</v>
      </c>
    </row>
    <row r="13158" spans="1:6" x14ac:dyDescent="0.25">
      <c r="A13158" s="56" t="s">
        <v>2902</v>
      </c>
      <c r="B13158" s="56" t="s">
        <v>5738</v>
      </c>
      <c r="C13158" s="56" t="s">
        <v>5783</v>
      </c>
      <c r="D13158" s="57" t="s">
        <v>5768</v>
      </c>
      <c r="E13158" s="72" t="s">
        <v>5765</v>
      </c>
      <c r="F13158" s="56" t="s">
        <v>5738</v>
      </c>
    </row>
    <row r="13159" spans="1:6" x14ac:dyDescent="0.25">
      <c r="A13159" s="56" t="s">
        <v>3149</v>
      </c>
      <c r="B13159" s="56" t="s">
        <v>5738</v>
      </c>
      <c r="C13159" s="56" t="s">
        <v>5783</v>
      </c>
      <c r="D13159" s="57" t="s">
        <v>5768</v>
      </c>
      <c r="E13159" s="72" t="s">
        <v>5765</v>
      </c>
      <c r="F13159" s="56" t="s">
        <v>5738</v>
      </c>
    </row>
    <row r="13160" spans="1:6" x14ac:dyDescent="0.25">
      <c r="A13160" s="56" t="s">
        <v>2884</v>
      </c>
      <c r="B13160" s="56" t="s">
        <v>5738</v>
      </c>
      <c r="C13160" s="56" t="s">
        <v>5783</v>
      </c>
      <c r="D13160" s="57" t="s">
        <v>5768</v>
      </c>
      <c r="E13160" s="72" t="s">
        <v>5765</v>
      </c>
      <c r="F13160" s="56" t="s">
        <v>5738</v>
      </c>
    </row>
    <row r="13161" spans="1:6" x14ac:dyDescent="0.25">
      <c r="A13161" s="56" t="s">
        <v>3673</v>
      </c>
      <c r="B13161" s="56" t="s">
        <v>5738</v>
      </c>
      <c r="C13161" s="56" t="s">
        <v>5783</v>
      </c>
      <c r="D13161" s="57" t="s">
        <v>5768</v>
      </c>
      <c r="E13161" s="72" t="s">
        <v>5765</v>
      </c>
      <c r="F13161" s="56" t="s">
        <v>5738</v>
      </c>
    </row>
    <row r="13162" spans="1:6" x14ac:dyDescent="0.25">
      <c r="A13162" s="56" t="s">
        <v>4159</v>
      </c>
      <c r="B13162" s="56" t="s">
        <v>5738</v>
      </c>
      <c r="C13162" s="56" t="s">
        <v>5783</v>
      </c>
      <c r="D13162" s="57" t="s">
        <v>5768</v>
      </c>
      <c r="E13162" s="72" t="s">
        <v>5765</v>
      </c>
      <c r="F13162" s="56" t="s">
        <v>5738</v>
      </c>
    </row>
    <row r="13163" spans="1:6" x14ac:dyDescent="0.25">
      <c r="A13163" s="56" t="s">
        <v>5076</v>
      </c>
      <c r="B13163" s="56" t="s">
        <v>5738</v>
      </c>
      <c r="C13163" s="56" t="s">
        <v>5783</v>
      </c>
      <c r="D13163" s="57" t="s">
        <v>5768</v>
      </c>
      <c r="E13163" s="72" t="s">
        <v>5765</v>
      </c>
      <c r="F13163" s="56" t="s">
        <v>5738</v>
      </c>
    </row>
    <row r="13164" spans="1:6" x14ac:dyDescent="0.25">
      <c r="A13164" s="56" t="s">
        <v>3674</v>
      </c>
      <c r="B13164" s="56" t="s">
        <v>5738</v>
      </c>
      <c r="C13164" s="56" t="s">
        <v>5783</v>
      </c>
      <c r="D13164" s="57" t="s">
        <v>5768</v>
      </c>
      <c r="E13164" s="72" t="s">
        <v>5765</v>
      </c>
      <c r="F13164" s="56" t="s">
        <v>5738</v>
      </c>
    </row>
    <row r="13165" spans="1:6" x14ac:dyDescent="0.25">
      <c r="A13165" s="56" t="s">
        <v>5092</v>
      </c>
      <c r="B13165" s="56" t="s">
        <v>5738</v>
      </c>
      <c r="C13165" s="56" t="s">
        <v>5783</v>
      </c>
      <c r="D13165" s="57" t="s">
        <v>5768</v>
      </c>
      <c r="E13165" s="72" t="s">
        <v>5765</v>
      </c>
      <c r="F13165" s="56" t="s">
        <v>5738</v>
      </c>
    </row>
    <row r="13166" spans="1:6" x14ac:dyDescent="0.25">
      <c r="A13166" s="56" t="s">
        <v>3770</v>
      </c>
      <c r="B13166" s="56" t="s">
        <v>5738</v>
      </c>
      <c r="C13166" s="56" t="s">
        <v>5783</v>
      </c>
      <c r="D13166" s="57" t="s">
        <v>5768</v>
      </c>
      <c r="E13166" s="72" t="s">
        <v>5765</v>
      </c>
      <c r="F13166" s="56" t="s">
        <v>5738</v>
      </c>
    </row>
    <row r="13167" spans="1:6" x14ac:dyDescent="0.25">
      <c r="A13167" s="56" t="s">
        <v>3772</v>
      </c>
      <c r="B13167" s="56" t="s">
        <v>5739</v>
      </c>
      <c r="C13167" s="56" t="s">
        <v>5783</v>
      </c>
      <c r="D13167" s="57" t="s">
        <v>5767</v>
      </c>
      <c r="E13167" s="72" t="s">
        <v>5766</v>
      </c>
      <c r="F13167" s="56" t="s">
        <v>5739</v>
      </c>
    </row>
    <row r="13168" spans="1:6" x14ac:dyDescent="0.25">
      <c r="A13168" s="56" t="s">
        <v>2824</v>
      </c>
      <c r="B13168" s="56" t="s">
        <v>5739</v>
      </c>
      <c r="C13168" s="56" t="s">
        <v>5783</v>
      </c>
      <c r="D13168" s="57" t="s">
        <v>5767</v>
      </c>
      <c r="E13168" s="72" t="s">
        <v>5766</v>
      </c>
      <c r="F13168" s="56" t="s">
        <v>5739</v>
      </c>
    </row>
    <row r="13169" spans="1:6" x14ac:dyDescent="0.25">
      <c r="A13169" s="56" t="s">
        <v>2796</v>
      </c>
      <c r="B13169" s="56" t="s">
        <v>5739</v>
      </c>
      <c r="C13169" s="56" t="s">
        <v>5783</v>
      </c>
      <c r="D13169" s="57" t="s">
        <v>5767</v>
      </c>
      <c r="E13169" s="72" t="s">
        <v>5766</v>
      </c>
      <c r="F13169" s="56" t="s">
        <v>5739</v>
      </c>
    </row>
    <row r="13170" spans="1:6" x14ac:dyDescent="0.25">
      <c r="A13170" s="56" t="s">
        <v>3755</v>
      </c>
      <c r="B13170" s="56" t="s">
        <v>5739</v>
      </c>
      <c r="C13170" s="56" t="s">
        <v>5783</v>
      </c>
      <c r="D13170" s="57" t="s">
        <v>5767</v>
      </c>
      <c r="E13170" s="72" t="s">
        <v>5766</v>
      </c>
      <c r="F13170" s="56" t="s">
        <v>5739</v>
      </c>
    </row>
    <row r="13171" spans="1:6" x14ac:dyDescent="0.25">
      <c r="A13171" s="56" t="s">
        <v>2953</v>
      </c>
      <c r="B13171" s="56" t="s">
        <v>5739</v>
      </c>
      <c r="C13171" s="56" t="s">
        <v>5783</v>
      </c>
      <c r="D13171" s="57" t="s">
        <v>5767</v>
      </c>
      <c r="E13171" s="72" t="s">
        <v>5766</v>
      </c>
      <c r="F13171" s="56" t="s">
        <v>5739</v>
      </c>
    </row>
    <row r="13172" spans="1:6" x14ac:dyDescent="0.25">
      <c r="A13172" s="56" t="s">
        <v>4781</v>
      </c>
      <c r="B13172" s="56" t="s">
        <v>5739</v>
      </c>
      <c r="C13172" s="56" t="s">
        <v>5783</v>
      </c>
      <c r="D13172" s="57" t="s">
        <v>5767</v>
      </c>
      <c r="E13172" s="72" t="s">
        <v>5766</v>
      </c>
      <c r="F13172" s="56" t="s">
        <v>5739</v>
      </c>
    </row>
    <row r="13173" spans="1:6" x14ac:dyDescent="0.25">
      <c r="A13173" s="56" t="s">
        <v>4121</v>
      </c>
      <c r="B13173" s="56" t="s">
        <v>5739</v>
      </c>
      <c r="C13173" s="56" t="s">
        <v>5783</v>
      </c>
      <c r="D13173" s="57" t="s">
        <v>5767</v>
      </c>
      <c r="E13173" s="72" t="s">
        <v>5766</v>
      </c>
      <c r="F13173" s="56" t="s">
        <v>5739</v>
      </c>
    </row>
    <row r="13174" spans="1:6" x14ac:dyDescent="0.25">
      <c r="A13174" s="56" t="s">
        <v>2954</v>
      </c>
      <c r="B13174" s="56" t="s">
        <v>5739</v>
      </c>
      <c r="C13174" s="56" t="s">
        <v>5783</v>
      </c>
      <c r="D13174" s="57" t="s">
        <v>5767</v>
      </c>
      <c r="E13174" s="72" t="s">
        <v>5766</v>
      </c>
      <c r="F13174" s="56" t="s">
        <v>5739</v>
      </c>
    </row>
    <row r="13175" spans="1:6" x14ac:dyDescent="0.25">
      <c r="A13175" s="56" t="s">
        <v>1363</v>
      </c>
      <c r="B13175" s="56" t="s">
        <v>5739</v>
      </c>
      <c r="C13175" s="56" t="s">
        <v>5783</v>
      </c>
      <c r="D13175" s="57" t="s">
        <v>5767</v>
      </c>
      <c r="E13175" s="72" t="s">
        <v>5766</v>
      </c>
      <c r="F13175" s="56" t="s">
        <v>5739</v>
      </c>
    </row>
    <row r="13176" spans="1:6" x14ac:dyDescent="0.25">
      <c r="A13176" s="56" t="s">
        <v>5112</v>
      </c>
      <c r="B13176" s="56" t="s">
        <v>5739</v>
      </c>
      <c r="C13176" s="56" t="s">
        <v>5783</v>
      </c>
      <c r="D13176" s="57" t="s">
        <v>5767</v>
      </c>
      <c r="E13176" s="72" t="s">
        <v>5766</v>
      </c>
      <c r="F13176" s="56" t="s">
        <v>5739</v>
      </c>
    </row>
    <row r="13177" spans="1:6" x14ac:dyDescent="0.25">
      <c r="A13177" s="56" t="s">
        <v>4247</v>
      </c>
      <c r="B13177" s="56" t="s">
        <v>5739</v>
      </c>
      <c r="C13177" s="56" t="s">
        <v>5783</v>
      </c>
      <c r="D13177" s="57" t="s">
        <v>5767</v>
      </c>
      <c r="E13177" s="72" t="s">
        <v>5766</v>
      </c>
      <c r="F13177" s="56" t="s">
        <v>5739</v>
      </c>
    </row>
    <row r="13178" spans="1:6" x14ac:dyDescent="0.25">
      <c r="A13178" s="56" t="s">
        <v>4122</v>
      </c>
      <c r="B13178" s="56" t="s">
        <v>5739</v>
      </c>
      <c r="C13178" s="56" t="s">
        <v>5783</v>
      </c>
      <c r="D13178" s="57" t="s">
        <v>5767</v>
      </c>
      <c r="E13178" s="72" t="s">
        <v>5766</v>
      </c>
      <c r="F13178" s="56" t="s">
        <v>5739</v>
      </c>
    </row>
    <row r="13179" spans="1:6" x14ac:dyDescent="0.25">
      <c r="A13179" s="56" t="s">
        <v>3057</v>
      </c>
      <c r="B13179" s="56" t="s">
        <v>5739</v>
      </c>
      <c r="C13179" s="56" t="s">
        <v>5783</v>
      </c>
      <c r="D13179" s="57" t="s">
        <v>5767</v>
      </c>
      <c r="E13179" s="72" t="s">
        <v>5766</v>
      </c>
      <c r="F13179" s="56" t="s">
        <v>5739</v>
      </c>
    </row>
    <row r="13180" spans="1:6" x14ac:dyDescent="0.25">
      <c r="A13180" s="56" t="s">
        <v>3223</v>
      </c>
      <c r="B13180" s="56" t="s">
        <v>5739</v>
      </c>
      <c r="C13180" s="56" t="s">
        <v>5783</v>
      </c>
      <c r="D13180" s="57" t="s">
        <v>5767</v>
      </c>
      <c r="E13180" s="72" t="s">
        <v>5766</v>
      </c>
      <c r="F13180" s="56" t="s">
        <v>5739</v>
      </c>
    </row>
    <row r="13181" spans="1:6" x14ac:dyDescent="0.25">
      <c r="A13181" s="56" t="s">
        <v>4940</v>
      </c>
      <c r="B13181" s="56" t="s">
        <v>5739</v>
      </c>
      <c r="C13181" s="56" t="s">
        <v>5783</v>
      </c>
      <c r="D13181" s="57" t="s">
        <v>5767</v>
      </c>
      <c r="E13181" s="72" t="s">
        <v>5766</v>
      </c>
      <c r="F13181" s="56" t="s">
        <v>5739</v>
      </c>
    </row>
    <row r="13182" spans="1:6" x14ac:dyDescent="0.25">
      <c r="A13182" s="56" t="s">
        <v>4933</v>
      </c>
      <c r="B13182" s="56" t="s">
        <v>5739</v>
      </c>
      <c r="C13182" s="56" t="s">
        <v>5783</v>
      </c>
      <c r="D13182" s="57" t="s">
        <v>5767</v>
      </c>
      <c r="E13182" s="72" t="s">
        <v>5766</v>
      </c>
      <c r="F13182" s="56" t="s">
        <v>5739</v>
      </c>
    </row>
    <row r="13183" spans="1:6" x14ac:dyDescent="0.25">
      <c r="A13183" s="56" t="s">
        <v>4124</v>
      </c>
      <c r="B13183" s="56" t="s">
        <v>5739</v>
      </c>
      <c r="C13183" s="56" t="s">
        <v>5783</v>
      </c>
      <c r="D13183" s="57" t="s">
        <v>5767</v>
      </c>
      <c r="E13183" s="72" t="s">
        <v>5766</v>
      </c>
      <c r="F13183" s="56" t="s">
        <v>5739</v>
      </c>
    </row>
    <row r="13184" spans="1:6" x14ac:dyDescent="0.25">
      <c r="A13184" s="56" t="s">
        <v>3528</v>
      </c>
      <c r="B13184" s="56" t="s">
        <v>5739</v>
      </c>
      <c r="C13184" s="56" t="s">
        <v>5783</v>
      </c>
      <c r="D13184" s="57" t="s">
        <v>5767</v>
      </c>
      <c r="E13184" s="72" t="s">
        <v>5766</v>
      </c>
      <c r="F13184" s="56" t="s">
        <v>5739</v>
      </c>
    </row>
    <row r="13185" spans="1:6" x14ac:dyDescent="0.25">
      <c r="A13185" s="56" t="s">
        <v>4109</v>
      </c>
      <c r="B13185" s="56" t="s">
        <v>5739</v>
      </c>
      <c r="C13185" s="56" t="s">
        <v>5783</v>
      </c>
      <c r="D13185" s="57" t="s">
        <v>5767</v>
      </c>
      <c r="E13185" s="72" t="s">
        <v>5766</v>
      </c>
      <c r="F13185" s="56" t="s">
        <v>5739</v>
      </c>
    </row>
    <row r="13186" spans="1:6" x14ac:dyDescent="0.25">
      <c r="A13186" s="56" t="s">
        <v>4151</v>
      </c>
      <c r="B13186" s="56" t="s">
        <v>5739</v>
      </c>
      <c r="C13186" s="56" t="s">
        <v>5783</v>
      </c>
      <c r="D13186" s="57" t="s">
        <v>5767</v>
      </c>
      <c r="E13186" s="72" t="s">
        <v>5766</v>
      </c>
      <c r="F13186" s="56" t="s">
        <v>5739</v>
      </c>
    </row>
    <row r="13187" spans="1:6" x14ac:dyDescent="0.25">
      <c r="A13187" s="56" t="s">
        <v>5143</v>
      </c>
      <c r="B13187" s="56" t="s">
        <v>5739</v>
      </c>
      <c r="C13187" s="56" t="s">
        <v>5783</v>
      </c>
      <c r="D13187" s="57" t="s">
        <v>5767</v>
      </c>
      <c r="E13187" s="72" t="s">
        <v>5766</v>
      </c>
      <c r="F13187" s="56" t="s">
        <v>5739</v>
      </c>
    </row>
    <row r="13188" spans="1:6" x14ac:dyDescent="0.25">
      <c r="A13188" s="56" t="s">
        <v>4757</v>
      </c>
      <c r="B13188" s="56" t="s">
        <v>5739</v>
      </c>
      <c r="C13188" s="56" t="s">
        <v>5783</v>
      </c>
      <c r="D13188" s="57" t="s">
        <v>5767</v>
      </c>
      <c r="E13188" s="72" t="s">
        <v>5766</v>
      </c>
      <c r="F13188" s="56" t="s">
        <v>5739</v>
      </c>
    </row>
    <row r="13189" spans="1:6" x14ac:dyDescent="0.25">
      <c r="A13189" s="56" t="s">
        <v>2957</v>
      </c>
      <c r="B13189" s="56" t="s">
        <v>5739</v>
      </c>
      <c r="C13189" s="56" t="s">
        <v>5783</v>
      </c>
      <c r="D13189" s="57" t="s">
        <v>5767</v>
      </c>
      <c r="E13189" s="72" t="s">
        <v>5766</v>
      </c>
      <c r="F13189" s="56" t="s">
        <v>5739</v>
      </c>
    </row>
    <row r="13190" spans="1:6" x14ac:dyDescent="0.25">
      <c r="A13190" s="56" t="s">
        <v>3108</v>
      </c>
      <c r="B13190" s="56" t="s">
        <v>5739</v>
      </c>
      <c r="C13190" s="56" t="s">
        <v>5783</v>
      </c>
      <c r="D13190" s="57" t="s">
        <v>5767</v>
      </c>
      <c r="E13190" s="72" t="s">
        <v>5766</v>
      </c>
      <c r="F13190" s="56" t="s">
        <v>5739</v>
      </c>
    </row>
    <row r="13191" spans="1:6" x14ac:dyDescent="0.25">
      <c r="A13191" s="56" t="s">
        <v>3847</v>
      </c>
      <c r="B13191" s="56" t="s">
        <v>5739</v>
      </c>
      <c r="C13191" s="56" t="s">
        <v>5783</v>
      </c>
      <c r="D13191" s="57" t="s">
        <v>5767</v>
      </c>
      <c r="E13191" s="72" t="s">
        <v>5766</v>
      </c>
      <c r="F13191" s="56" t="s">
        <v>5739</v>
      </c>
    </row>
    <row r="13192" spans="1:6" x14ac:dyDescent="0.25">
      <c r="A13192" s="56" t="s">
        <v>4154</v>
      </c>
      <c r="B13192" s="56" t="s">
        <v>5739</v>
      </c>
      <c r="C13192" s="56" t="s">
        <v>5783</v>
      </c>
      <c r="D13192" s="57" t="s">
        <v>5767</v>
      </c>
      <c r="E13192" s="72" t="s">
        <v>5766</v>
      </c>
      <c r="F13192" s="56" t="s">
        <v>5739</v>
      </c>
    </row>
    <row r="13193" spans="1:6" x14ac:dyDescent="0.25">
      <c r="A13193" s="56" t="s">
        <v>3746</v>
      </c>
      <c r="B13193" s="56" t="s">
        <v>5739</v>
      </c>
      <c r="C13193" s="56" t="s">
        <v>5783</v>
      </c>
      <c r="D13193" s="57" t="s">
        <v>5767</v>
      </c>
      <c r="E13193" s="72" t="s">
        <v>5766</v>
      </c>
      <c r="F13193" s="56" t="s">
        <v>5739</v>
      </c>
    </row>
    <row r="13194" spans="1:6" x14ac:dyDescent="0.25">
      <c r="A13194" s="56" t="s">
        <v>4934</v>
      </c>
      <c r="B13194" s="56" t="s">
        <v>5739</v>
      </c>
      <c r="C13194" s="56" t="s">
        <v>5783</v>
      </c>
      <c r="D13194" s="57" t="s">
        <v>5767</v>
      </c>
      <c r="E13194" s="72" t="s">
        <v>5766</v>
      </c>
      <c r="F13194" s="56" t="s">
        <v>5739</v>
      </c>
    </row>
    <row r="13195" spans="1:6" x14ac:dyDescent="0.25">
      <c r="A13195" s="56" t="s">
        <v>4935</v>
      </c>
      <c r="B13195" s="56" t="s">
        <v>5739</v>
      </c>
      <c r="C13195" s="56" t="s">
        <v>5783</v>
      </c>
      <c r="D13195" s="57" t="s">
        <v>5767</v>
      </c>
      <c r="E13195" s="72" t="s">
        <v>5766</v>
      </c>
      <c r="F13195" s="56" t="s">
        <v>5739</v>
      </c>
    </row>
    <row r="13196" spans="1:6" x14ac:dyDescent="0.25">
      <c r="A13196" s="56" t="s">
        <v>1320</v>
      </c>
      <c r="B13196" s="56" t="s">
        <v>5739</v>
      </c>
      <c r="C13196" s="56" t="s">
        <v>5783</v>
      </c>
      <c r="D13196" s="57" t="s">
        <v>5767</v>
      </c>
      <c r="E13196" s="72" t="s">
        <v>5766</v>
      </c>
      <c r="F13196" s="56" t="s">
        <v>5739</v>
      </c>
    </row>
    <row r="13197" spans="1:6" x14ac:dyDescent="0.25">
      <c r="A13197" s="56" t="s">
        <v>3947</v>
      </c>
      <c r="B13197" s="56" t="s">
        <v>5739</v>
      </c>
      <c r="C13197" s="56" t="s">
        <v>5783</v>
      </c>
      <c r="D13197" s="57" t="s">
        <v>5767</v>
      </c>
      <c r="E13197" s="72" t="s">
        <v>5766</v>
      </c>
      <c r="F13197" s="56" t="s">
        <v>5739</v>
      </c>
    </row>
    <row r="13198" spans="1:6" x14ac:dyDescent="0.25">
      <c r="A13198" s="56" t="s">
        <v>2959</v>
      </c>
      <c r="B13198" s="56" t="s">
        <v>5739</v>
      </c>
      <c r="C13198" s="56" t="s">
        <v>5783</v>
      </c>
      <c r="D13198" s="57" t="s">
        <v>5767</v>
      </c>
      <c r="E13198" s="72" t="s">
        <v>5766</v>
      </c>
      <c r="F13198" s="56" t="s">
        <v>5739</v>
      </c>
    </row>
    <row r="13199" spans="1:6" x14ac:dyDescent="0.25">
      <c r="A13199" s="56" t="s">
        <v>4338</v>
      </c>
      <c r="B13199" s="56" t="s">
        <v>5739</v>
      </c>
      <c r="C13199" s="56" t="s">
        <v>5783</v>
      </c>
      <c r="D13199" s="57" t="s">
        <v>5767</v>
      </c>
      <c r="E13199" s="72" t="s">
        <v>5766</v>
      </c>
      <c r="F13199" s="56" t="s">
        <v>5739</v>
      </c>
    </row>
    <row r="13200" spans="1:6" x14ac:dyDescent="0.25">
      <c r="A13200" s="56" t="s">
        <v>2945</v>
      </c>
      <c r="B13200" s="56" t="s">
        <v>5739</v>
      </c>
      <c r="C13200" s="56" t="s">
        <v>5783</v>
      </c>
      <c r="D13200" s="57" t="s">
        <v>5767</v>
      </c>
      <c r="E13200" s="72" t="s">
        <v>5766</v>
      </c>
      <c r="F13200" s="56" t="s">
        <v>5739</v>
      </c>
    </row>
    <row r="13201" spans="1:6" x14ac:dyDescent="0.25">
      <c r="A13201" s="56" t="s">
        <v>3121</v>
      </c>
      <c r="B13201" s="56" t="s">
        <v>5739</v>
      </c>
      <c r="C13201" s="56" t="s">
        <v>5783</v>
      </c>
      <c r="D13201" s="57" t="s">
        <v>5767</v>
      </c>
      <c r="E13201" s="72" t="s">
        <v>5766</v>
      </c>
      <c r="F13201" s="56" t="s">
        <v>5739</v>
      </c>
    </row>
    <row r="13202" spans="1:6" x14ac:dyDescent="0.25">
      <c r="A13202" s="56" t="s">
        <v>2946</v>
      </c>
      <c r="B13202" s="56" t="s">
        <v>5739</v>
      </c>
      <c r="C13202" s="56" t="s">
        <v>5783</v>
      </c>
      <c r="D13202" s="57" t="s">
        <v>5767</v>
      </c>
      <c r="E13202" s="72" t="s">
        <v>5766</v>
      </c>
      <c r="F13202" s="56" t="s">
        <v>5739</v>
      </c>
    </row>
    <row r="13203" spans="1:6" x14ac:dyDescent="0.25">
      <c r="A13203" s="56" t="s">
        <v>2962</v>
      </c>
      <c r="B13203" s="56" t="s">
        <v>5739</v>
      </c>
      <c r="C13203" s="56" t="s">
        <v>5783</v>
      </c>
      <c r="D13203" s="57" t="s">
        <v>5767</v>
      </c>
      <c r="E13203" s="72" t="s">
        <v>5766</v>
      </c>
      <c r="F13203" s="56" t="s">
        <v>5739</v>
      </c>
    </row>
    <row r="13204" spans="1:6" x14ac:dyDescent="0.25">
      <c r="A13204" s="56" t="s">
        <v>4116</v>
      </c>
      <c r="B13204" s="56" t="s">
        <v>5739</v>
      </c>
      <c r="C13204" s="56" t="s">
        <v>5783</v>
      </c>
      <c r="D13204" s="57" t="s">
        <v>5767</v>
      </c>
      <c r="E13204" s="72" t="s">
        <v>5766</v>
      </c>
      <c r="F13204" s="56" t="s">
        <v>5739</v>
      </c>
    </row>
    <row r="13205" spans="1:6" x14ac:dyDescent="0.25">
      <c r="A13205" s="56" t="s">
        <v>5055</v>
      </c>
      <c r="B13205" s="56" t="s">
        <v>5739</v>
      </c>
      <c r="C13205" s="56" t="s">
        <v>5783</v>
      </c>
      <c r="D13205" s="57" t="s">
        <v>5767</v>
      </c>
      <c r="E13205" s="72" t="s">
        <v>5766</v>
      </c>
      <c r="F13205" s="56" t="s">
        <v>5739</v>
      </c>
    </row>
    <row r="13206" spans="1:6" x14ac:dyDescent="0.25">
      <c r="A13206" s="56" t="s">
        <v>3531</v>
      </c>
      <c r="B13206" s="56" t="s">
        <v>5739</v>
      </c>
      <c r="C13206" s="56" t="s">
        <v>5783</v>
      </c>
      <c r="D13206" s="57" t="s">
        <v>5767</v>
      </c>
      <c r="E13206" s="72" t="s">
        <v>5766</v>
      </c>
      <c r="F13206" s="56" t="s">
        <v>5739</v>
      </c>
    </row>
    <row r="13207" spans="1:6" x14ac:dyDescent="0.25">
      <c r="A13207" s="56" t="s">
        <v>3852</v>
      </c>
      <c r="B13207" s="56" t="s">
        <v>5739</v>
      </c>
      <c r="C13207" s="56" t="s">
        <v>5783</v>
      </c>
      <c r="D13207" s="57" t="s">
        <v>5767</v>
      </c>
      <c r="E13207" s="72" t="s">
        <v>5766</v>
      </c>
      <c r="F13207" s="56" t="s">
        <v>5739</v>
      </c>
    </row>
    <row r="13208" spans="1:6" x14ac:dyDescent="0.25">
      <c r="A13208" s="56" t="s">
        <v>4783</v>
      </c>
      <c r="B13208" s="56" t="s">
        <v>5739</v>
      </c>
      <c r="C13208" s="56" t="s">
        <v>5783</v>
      </c>
      <c r="D13208" s="57" t="s">
        <v>5767</v>
      </c>
      <c r="E13208" s="72" t="s">
        <v>5766</v>
      </c>
      <c r="F13208" s="56" t="s">
        <v>5739</v>
      </c>
    </row>
    <row r="13209" spans="1:6" x14ac:dyDescent="0.25">
      <c r="A13209" s="56" t="s">
        <v>3735</v>
      </c>
      <c r="B13209" s="56" t="s">
        <v>5739</v>
      </c>
      <c r="C13209" s="56" t="s">
        <v>5783</v>
      </c>
      <c r="D13209" s="57" t="s">
        <v>5767</v>
      </c>
      <c r="E13209" s="72" t="s">
        <v>5766</v>
      </c>
      <c r="F13209" s="56" t="s">
        <v>5739</v>
      </c>
    </row>
    <row r="13210" spans="1:6" x14ac:dyDescent="0.25">
      <c r="A13210" s="56" t="s">
        <v>3840</v>
      </c>
      <c r="B13210" s="56" t="s">
        <v>5739</v>
      </c>
      <c r="C13210" s="56" t="s">
        <v>5783</v>
      </c>
      <c r="D13210" s="57" t="s">
        <v>5767</v>
      </c>
      <c r="E13210" s="72" t="s">
        <v>5766</v>
      </c>
      <c r="F13210" s="56" t="s">
        <v>5739</v>
      </c>
    </row>
    <row r="13211" spans="1:6" x14ac:dyDescent="0.25">
      <c r="A13211" s="56" t="s">
        <v>4673</v>
      </c>
      <c r="B13211" s="56" t="s">
        <v>5739</v>
      </c>
      <c r="C13211" s="56" t="s">
        <v>5783</v>
      </c>
      <c r="D13211" s="57" t="s">
        <v>5767</v>
      </c>
      <c r="E13211" s="72" t="s">
        <v>5766</v>
      </c>
      <c r="F13211" s="56" t="s">
        <v>5739</v>
      </c>
    </row>
    <row r="13212" spans="1:6" x14ac:dyDescent="0.25">
      <c r="A13212" s="56" t="s">
        <v>4392</v>
      </c>
      <c r="B13212" s="56" t="s">
        <v>5739</v>
      </c>
      <c r="C13212" s="56" t="s">
        <v>5783</v>
      </c>
      <c r="D13212" s="57" t="s">
        <v>5767</v>
      </c>
      <c r="E13212" s="72" t="s">
        <v>5766</v>
      </c>
      <c r="F13212" s="56" t="s">
        <v>5739</v>
      </c>
    </row>
    <row r="13213" spans="1:6" x14ac:dyDescent="0.25">
      <c r="A13213" s="56" t="s">
        <v>375</v>
      </c>
      <c r="B13213" s="56" t="s">
        <v>5739</v>
      </c>
      <c r="C13213" s="56" t="s">
        <v>5783</v>
      </c>
      <c r="D13213" s="57" t="s">
        <v>5767</v>
      </c>
      <c r="E13213" s="72" t="s">
        <v>5766</v>
      </c>
      <c r="F13213" s="56" t="s">
        <v>5739</v>
      </c>
    </row>
    <row r="13214" spans="1:6" x14ac:dyDescent="0.25">
      <c r="A13214" s="56" t="s">
        <v>4118</v>
      </c>
      <c r="B13214" s="56" t="s">
        <v>5739</v>
      </c>
      <c r="C13214" s="56" t="s">
        <v>5783</v>
      </c>
      <c r="D13214" s="57" t="s">
        <v>5767</v>
      </c>
      <c r="E13214" s="72" t="s">
        <v>5766</v>
      </c>
      <c r="F13214" s="56" t="s">
        <v>5739</v>
      </c>
    </row>
    <row r="13215" spans="1:6" x14ac:dyDescent="0.25">
      <c r="A13215" s="56" t="s">
        <v>3127</v>
      </c>
      <c r="B13215" s="56" t="s">
        <v>5739</v>
      </c>
      <c r="C13215" s="56" t="s">
        <v>5783</v>
      </c>
      <c r="D13215" s="57" t="s">
        <v>5767</v>
      </c>
      <c r="E13215" s="72" t="s">
        <v>5766</v>
      </c>
      <c r="F13215" s="56" t="s">
        <v>5739</v>
      </c>
    </row>
    <row r="13216" spans="1:6" x14ac:dyDescent="0.25">
      <c r="A13216" s="56" t="s">
        <v>4434</v>
      </c>
      <c r="B13216" s="56" t="s">
        <v>5739</v>
      </c>
      <c r="C13216" s="56" t="s">
        <v>5783</v>
      </c>
      <c r="D13216" s="57" t="s">
        <v>5767</v>
      </c>
      <c r="E13216" s="72" t="s">
        <v>5766</v>
      </c>
      <c r="F13216" s="56" t="s">
        <v>5739</v>
      </c>
    </row>
    <row r="13217" spans="1:6" x14ac:dyDescent="0.25">
      <c r="A13217" s="56" t="s">
        <v>1303</v>
      </c>
      <c r="B13217" s="56" t="s">
        <v>5739</v>
      </c>
      <c r="C13217" s="56" t="s">
        <v>5783</v>
      </c>
      <c r="D13217" s="57" t="s">
        <v>5767</v>
      </c>
      <c r="E13217" s="72" t="s">
        <v>5766</v>
      </c>
      <c r="F13217" s="56" t="s">
        <v>5739</v>
      </c>
    </row>
    <row r="13218" spans="1:6" x14ac:dyDescent="0.25">
      <c r="A13218" s="56" t="s">
        <v>4131</v>
      </c>
      <c r="B13218" s="56" t="s">
        <v>5739</v>
      </c>
      <c r="C13218" s="56" t="s">
        <v>5783</v>
      </c>
      <c r="D13218" s="57" t="s">
        <v>5767</v>
      </c>
      <c r="E13218" s="72" t="s">
        <v>5766</v>
      </c>
      <c r="F13218" s="56" t="s">
        <v>5739</v>
      </c>
    </row>
    <row r="13219" spans="1:6" x14ac:dyDescent="0.25">
      <c r="A13219" s="56" t="s">
        <v>4938</v>
      </c>
      <c r="B13219" s="56" t="s">
        <v>5739</v>
      </c>
      <c r="C13219" s="56" t="s">
        <v>5783</v>
      </c>
      <c r="D13219" s="57" t="s">
        <v>5767</v>
      </c>
      <c r="E13219" s="72" t="s">
        <v>5766</v>
      </c>
      <c r="F13219" s="56" t="s">
        <v>5739</v>
      </c>
    </row>
    <row r="13220" spans="1:6" x14ac:dyDescent="0.25">
      <c r="A13220" s="56" t="s">
        <v>3066</v>
      </c>
      <c r="B13220" s="56" t="s">
        <v>5739</v>
      </c>
      <c r="C13220" s="56" t="s">
        <v>5783</v>
      </c>
      <c r="D13220" s="57" t="s">
        <v>5767</v>
      </c>
      <c r="E13220" s="72" t="s">
        <v>5766</v>
      </c>
      <c r="F13220" s="56" t="s">
        <v>5739</v>
      </c>
    </row>
    <row r="13221" spans="1:6" x14ac:dyDescent="0.25">
      <c r="A13221" s="56" t="s">
        <v>3495</v>
      </c>
      <c r="B13221" s="56" t="s">
        <v>5739</v>
      </c>
      <c r="C13221" s="56" t="s">
        <v>5783</v>
      </c>
      <c r="D13221" s="57" t="s">
        <v>5767</v>
      </c>
      <c r="E13221" s="72" t="s">
        <v>5766</v>
      </c>
      <c r="F13221" s="56" t="s">
        <v>5739</v>
      </c>
    </row>
    <row r="13222" spans="1:6" x14ac:dyDescent="0.25">
      <c r="A13222" s="56" t="s">
        <v>4675</v>
      </c>
      <c r="B13222" s="56" t="s">
        <v>5739</v>
      </c>
      <c r="C13222" s="56" t="s">
        <v>5783</v>
      </c>
      <c r="D13222" s="57" t="s">
        <v>5767</v>
      </c>
      <c r="E13222" s="72" t="s">
        <v>5766</v>
      </c>
      <c r="F13222" s="56" t="s">
        <v>5739</v>
      </c>
    </row>
    <row r="13223" spans="1:6" x14ac:dyDescent="0.25">
      <c r="A13223" s="56" t="s">
        <v>2794</v>
      </c>
      <c r="B13223" s="56" t="s">
        <v>5739</v>
      </c>
      <c r="C13223" s="56" t="s">
        <v>5783</v>
      </c>
      <c r="D13223" s="57" t="s">
        <v>5767</v>
      </c>
      <c r="E13223" s="72" t="s">
        <v>5766</v>
      </c>
      <c r="F13223" s="56" t="s">
        <v>5739</v>
      </c>
    </row>
    <row r="13224" spans="1:6" x14ac:dyDescent="0.25">
      <c r="A13224" s="56" t="s">
        <v>4436</v>
      </c>
      <c r="B13224" s="56" t="s">
        <v>5739</v>
      </c>
      <c r="C13224" s="56" t="s">
        <v>5783</v>
      </c>
      <c r="D13224" s="57" t="s">
        <v>5767</v>
      </c>
      <c r="E13224" s="72" t="s">
        <v>5766</v>
      </c>
      <c r="F13224" s="56" t="s">
        <v>5739</v>
      </c>
    </row>
    <row r="13225" spans="1:6" x14ac:dyDescent="0.25">
      <c r="A13225" s="56" t="s">
        <v>3255</v>
      </c>
      <c r="B13225" s="56" t="s">
        <v>5739</v>
      </c>
      <c r="C13225" s="56" t="s">
        <v>5783</v>
      </c>
      <c r="D13225" s="57" t="s">
        <v>5767</v>
      </c>
      <c r="E13225" s="72" t="s">
        <v>5766</v>
      </c>
      <c r="F13225" s="56" t="s">
        <v>5739</v>
      </c>
    </row>
    <row r="13226" spans="1:6" x14ac:dyDescent="0.25">
      <c r="A13226" s="56" t="s">
        <v>4158</v>
      </c>
      <c r="B13226" s="56" t="s">
        <v>5739</v>
      </c>
      <c r="C13226" s="56" t="s">
        <v>5783</v>
      </c>
      <c r="D13226" s="57" t="s">
        <v>5767</v>
      </c>
      <c r="E13226" s="72" t="s">
        <v>5766</v>
      </c>
      <c r="F13226" s="56" t="s">
        <v>5739</v>
      </c>
    </row>
    <row r="13227" spans="1:6" x14ac:dyDescent="0.25">
      <c r="A13227" s="56" t="s">
        <v>3942</v>
      </c>
      <c r="B13227" s="56" t="s">
        <v>5739</v>
      </c>
      <c r="C13227" s="56" t="s">
        <v>5783</v>
      </c>
      <c r="D13227" s="57" t="s">
        <v>5767</v>
      </c>
      <c r="E13227" s="72" t="s">
        <v>5766</v>
      </c>
      <c r="F13227" s="56" t="s">
        <v>5739</v>
      </c>
    </row>
    <row r="13228" spans="1:6" x14ac:dyDescent="0.25">
      <c r="A13228" s="56" t="s">
        <v>3779</v>
      </c>
      <c r="B13228" s="56" t="s">
        <v>5739</v>
      </c>
      <c r="C13228" s="56" t="s">
        <v>5783</v>
      </c>
      <c r="D13228" s="57" t="s">
        <v>5767</v>
      </c>
      <c r="E13228" s="72" t="s">
        <v>5766</v>
      </c>
      <c r="F13228" s="56" t="s">
        <v>5739</v>
      </c>
    </row>
    <row r="13229" spans="1:6" x14ac:dyDescent="0.25">
      <c r="A13229" s="56" t="s">
        <v>3257</v>
      </c>
      <c r="B13229" s="56" t="s">
        <v>5739</v>
      </c>
      <c r="C13229" s="56" t="s">
        <v>5783</v>
      </c>
      <c r="D13229" s="57" t="s">
        <v>5767</v>
      </c>
      <c r="E13229" s="72" t="s">
        <v>5766</v>
      </c>
      <c r="F13229" s="56" t="s">
        <v>5739</v>
      </c>
    </row>
    <row r="13230" spans="1:6" x14ac:dyDescent="0.25">
      <c r="A13230" s="56" t="s">
        <v>797</v>
      </c>
      <c r="B13230" s="56" t="s">
        <v>5739</v>
      </c>
      <c r="C13230" s="56" t="s">
        <v>5783</v>
      </c>
      <c r="D13230" s="57" t="s">
        <v>5767</v>
      </c>
      <c r="E13230" s="72" t="s">
        <v>5766</v>
      </c>
      <c r="F13230" s="56" t="s">
        <v>5739</v>
      </c>
    </row>
    <row r="13231" spans="1:6" x14ac:dyDescent="0.25">
      <c r="A13231" s="56" t="s">
        <v>4360</v>
      </c>
      <c r="B13231" s="56" t="s">
        <v>5739</v>
      </c>
      <c r="C13231" s="56" t="s">
        <v>5783</v>
      </c>
      <c r="D13231" s="57" t="s">
        <v>5767</v>
      </c>
      <c r="E13231" s="72" t="s">
        <v>5766</v>
      </c>
      <c r="F13231" s="56" t="s">
        <v>5739</v>
      </c>
    </row>
    <row r="13232" spans="1:6" x14ac:dyDescent="0.25">
      <c r="A13232" s="56" t="s">
        <v>3768</v>
      </c>
      <c r="B13232" s="56" t="s">
        <v>5739</v>
      </c>
      <c r="C13232" s="56" t="s">
        <v>5783</v>
      </c>
      <c r="D13232" s="57" t="s">
        <v>5767</v>
      </c>
      <c r="E13232" s="72" t="s">
        <v>5766</v>
      </c>
      <c r="F13232" s="56" t="s">
        <v>5739</v>
      </c>
    </row>
    <row r="13233" spans="1:6" x14ac:dyDescent="0.25">
      <c r="A13233" s="56" t="s">
        <v>3197</v>
      </c>
      <c r="B13233" s="56" t="s">
        <v>5739</v>
      </c>
      <c r="C13233" s="56" t="s">
        <v>5783</v>
      </c>
      <c r="D13233" s="57" t="s">
        <v>5767</v>
      </c>
      <c r="E13233" s="72" t="s">
        <v>5766</v>
      </c>
      <c r="F13233" s="56" t="s">
        <v>5739</v>
      </c>
    </row>
    <row r="13234" spans="1:6" x14ac:dyDescent="0.25">
      <c r="A13234" s="56" t="s">
        <v>3540</v>
      </c>
      <c r="B13234" s="56" t="s">
        <v>5739</v>
      </c>
      <c r="C13234" s="56" t="s">
        <v>5783</v>
      </c>
      <c r="D13234" s="57" t="s">
        <v>5767</v>
      </c>
      <c r="E13234" s="72" t="s">
        <v>5766</v>
      </c>
      <c r="F13234" s="56" t="s">
        <v>5739</v>
      </c>
    </row>
    <row r="13235" spans="1:6" x14ac:dyDescent="0.25">
      <c r="A13235" s="56" t="s">
        <v>5052</v>
      </c>
      <c r="B13235" s="56" t="s">
        <v>5739</v>
      </c>
      <c r="C13235" s="56" t="s">
        <v>5783</v>
      </c>
      <c r="D13235" s="57" t="s">
        <v>5767</v>
      </c>
      <c r="E13235" s="72" t="s">
        <v>5766</v>
      </c>
      <c r="F13235" s="56" t="s">
        <v>5739</v>
      </c>
    </row>
    <row r="13236" spans="1:6" x14ac:dyDescent="0.25">
      <c r="A13236" s="56" t="s">
        <v>3845</v>
      </c>
      <c r="B13236" s="56" t="s">
        <v>5740</v>
      </c>
      <c r="C13236" s="56" t="s">
        <v>5782</v>
      </c>
      <c r="D13236" s="57" t="s">
        <v>5767</v>
      </c>
      <c r="E13236" s="72" t="s">
        <v>5766</v>
      </c>
      <c r="F13236" s="56" t="s">
        <v>5740</v>
      </c>
    </row>
    <row r="13237" spans="1:6" x14ac:dyDescent="0.25">
      <c r="A13237" s="56" t="s">
        <v>204</v>
      </c>
      <c r="B13237" s="56" t="s">
        <v>5740</v>
      </c>
      <c r="C13237" s="56" t="s">
        <v>5782</v>
      </c>
      <c r="D13237" s="57" t="s">
        <v>5767</v>
      </c>
      <c r="E13237" s="72" t="s">
        <v>5766</v>
      </c>
      <c r="F13237" s="56" t="s">
        <v>5740</v>
      </c>
    </row>
    <row r="13238" spans="1:6" x14ac:dyDescent="0.25">
      <c r="A13238" s="56" t="s">
        <v>4584</v>
      </c>
      <c r="B13238" s="56" t="s">
        <v>5740</v>
      </c>
      <c r="C13238" s="56" t="s">
        <v>5782</v>
      </c>
      <c r="D13238" s="57" t="s">
        <v>5767</v>
      </c>
      <c r="E13238" s="72" t="s">
        <v>5766</v>
      </c>
      <c r="F13238" s="56" t="s">
        <v>5740</v>
      </c>
    </row>
    <row r="13239" spans="1:6" x14ac:dyDescent="0.25">
      <c r="A13239" s="56" t="s">
        <v>5500</v>
      </c>
      <c r="B13239" s="56" t="s">
        <v>5740</v>
      </c>
      <c r="C13239" s="56" t="s">
        <v>5782</v>
      </c>
      <c r="D13239" s="57" t="s">
        <v>5767</v>
      </c>
      <c r="E13239" s="72" t="s">
        <v>5766</v>
      </c>
      <c r="F13239" s="56" t="s">
        <v>5740</v>
      </c>
    </row>
    <row r="13240" spans="1:6" x14ac:dyDescent="0.25">
      <c r="A13240" s="56" t="s">
        <v>697</v>
      </c>
      <c r="B13240" s="56" t="s">
        <v>5740</v>
      </c>
      <c r="C13240" s="56" t="s">
        <v>5782</v>
      </c>
      <c r="D13240" s="57" t="s">
        <v>5767</v>
      </c>
      <c r="E13240" s="72" t="s">
        <v>5766</v>
      </c>
      <c r="F13240" s="56" t="s">
        <v>5740</v>
      </c>
    </row>
    <row r="13241" spans="1:6" x14ac:dyDescent="0.25">
      <c r="A13241" s="56" t="s">
        <v>728</v>
      </c>
      <c r="B13241" s="56" t="s">
        <v>5740</v>
      </c>
      <c r="C13241" s="56" t="s">
        <v>5782</v>
      </c>
      <c r="D13241" s="57" t="s">
        <v>5767</v>
      </c>
      <c r="E13241" s="72" t="s">
        <v>5766</v>
      </c>
      <c r="F13241" s="56" t="s">
        <v>5740</v>
      </c>
    </row>
    <row r="13242" spans="1:6" x14ac:dyDescent="0.25">
      <c r="A13242" s="56" t="s">
        <v>5141</v>
      </c>
      <c r="B13242" s="56" t="s">
        <v>5740</v>
      </c>
      <c r="C13242" s="56" t="s">
        <v>5782</v>
      </c>
      <c r="D13242" s="57" t="s">
        <v>5767</v>
      </c>
      <c r="E13242" s="72" t="s">
        <v>5766</v>
      </c>
      <c r="F13242" s="56" t="s">
        <v>5740</v>
      </c>
    </row>
    <row r="13243" spans="1:6" x14ac:dyDescent="0.25">
      <c r="A13243" s="56" t="s">
        <v>5119</v>
      </c>
      <c r="B13243" s="56" t="s">
        <v>5740</v>
      </c>
      <c r="C13243" s="56" t="s">
        <v>5782</v>
      </c>
      <c r="D13243" s="57" t="s">
        <v>5767</v>
      </c>
      <c r="E13243" s="72" t="s">
        <v>5766</v>
      </c>
      <c r="F13243" s="56" t="s">
        <v>5740</v>
      </c>
    </row>
    <row r="13244" spans="1:6" x14ac:dyDescent="0.25">
      <c r="A13244" s="56" t="s">
        <v>602</v>
      </c>
      <c r="B13244" s="56" t="s">
        <v>5740</v>
      </c>
      <c r="C13244" s="56" t="s">
        <v>5782</v>
      </c>
      <c r="D13244" s="57" t="s">
        <v>5767</v>
      </c>
      <c r="E13244" s="72" t="s">
        <v>5766</v>
      </c>
      <c r="F13244" s="56" t="s">
        <v>5740</v>
      </c>
    </row>
    <row r="13245" spans="1:6" x14ac:dyDescent="0.25">
      <c r="A13245" s="56" t="s">
        <v>3200</v>
      </c>
      <c r="B13245" s="56" t="s">
        <v>5740</v>
      </c>
      <c r="C13245" s="56" t="s">
        <v>5782</v>
      </c>
      <c r="D13245" s="57" t="s">
        <v>5767</v>
      </c>
      <c r="E13245" s="72" t="s">
        <v>5766</v>
      </c>
      <c r="F13245" s="56" t="s">
        <v>5740</v>
      </c>
    </row>
    <row r="13246" spans="1:6" x14ac:dyDescent="0.25">
      <c r="A13246" s="56" t="s">
        <v>397</v>
      </c>
      <c r="B13246" s="56" t="s">
        <v>5740</v>
      </c>
      <c r="C13246" s="56" t="s">
        <v>5782</v>
      </c>
      <c r="D13246" s="57" t="s">
        <v>5767</v>
      </c>
      <c r="E13246" s="72" t="s">
        <v>5766</v>
      </c>
      <c r="F13246" s="56" t="s">
        <v>5740</v>
      </c>
    </row>
    <row r="13247" spans="1:6" x14ac:dyDescent="0.25">
      <c r="A13247" s="56" t="s">
        <v>3931</v>
      </c>
      <c r="B13247" s="56" t="s">
        <v>5740</v>
      </c>
      <c r="C13247" s="56" t="s">
        <v>5782</v>
      </c>
      <c r="D13247" s="57" t="s">
        <v>5767</v>
      </c>
      <c r="E13247" s="72" t="s">
        <v>5766</v>
      </c>
      <c r="F13247" s="56" t="s">
        <v>5740</v>
      </c>
    </row>
    <row r="13248" spans="1:6" x14ac:dyDescent="0.25">
      <c r="A13248" s="56" t="s">
        <v>1215</v>
      </c>
      <c r="B13248" s="56" t="s">
        <v>5740</v>
      </c>
      <c r="C13248" s="56" t="s">
        <v>5782</v>
      </c>
      <c r="D13248" s="57" t="s">
        <v>5767</v>
      </c>
      <c r="E13248" s="72" t="s">
        <v>5766</v>
      </c>
      <c r="F13248" s="56" t="s">
        <v>5740</v>
      </c>
    </row>
    <row r="13249" spans="1:6" x14ac:dyDescent="0.25">
      <c r="A13249" s="56" t="s">
        <v>5227</v>
      </c>
      <c r="B13249" s="56" t="s">
        <v>5740</v>
      </c>
      <c r="C13249" s="56" t="s">
        <v>5782</v>
      </c>
      <c r="D13249" s="57" t="s">
        <v>5767</v>
      </c>
      <c r="E13249" s="72" t="s">
        <v>5766</v>
      </c>
      <c r="F13249" s="56" t="s">
        <v>5740</v>
      </c>
    </row>
    <row r="13250" spans="1:6" x14ac:dyDescent="0.25">
      <c r="A13250" s="56" t="s">
        <v>5068</v>
      </c>
      <c r="B13250" s="56" t="s">
        <v>5740</v>
      </c>
      <c r="C13250" s="56" t="s">
        <v>5782</v>
      </c>
      <c r="D13250" s="57" t="s">
        <v>5767</v>
      </c>
      <c r="E13250" s="72" t="s">
        <v>5766</v>
      </c>
      <c r="F13250" s="56" t="s">
        <v>5740</v>
      </c>
    </row>
    <row r="13251" spans="1:6" x14ac:dyDescent="0.25">
      <c r="A13251" s="56" t="s">
        <v>4023</v>
      </c>
      <c r="B13251" s="56" t="s">
        <v>5740</v>
      </c>
      <c r="C13251" s="56" t="s">
        <v>5782</v>
      </c>
      <c r="D13251" s="57" t="s">
        <v>5767</v>
      </c>
      <c r="E13251" s="72" t="s">
        <v>5766</v>
      </c>
      <c r="F13251" s="56" t="s">
        <v>5740</v>
      </c>
    </row>
    <row r="13252" spans="1:6" x14ac:dyDescent="0.25">
      <c r="A13252" s="56" t="s">
        <v>607</v>
      </c>
      <c r="B13252" s="56" t="s">
        <v>5740</v>
      </c>
      <c r="C13252" s="56" t="s">
        <v>5782</v>
      </c>
      <c r="D13252" s="57" t="s">
        <v>5767</v>
      </c>
      <c r="E13252" s="72" t="s">
        <v>5766</v>
      </c>
      <c r="F13252" s="56" t="s">
        <v>5740</v>
      </c>
    </row>
    <row r="13253" spans="1:6" x14ac:dyDescent="0.25">
      <c r="A13253" s="56" t="s">
        <v>3932</v>
      </c>
      <c r="B13253" s="56" t="s">
        <v>5740</v>
      </c>
      <c r="C13253" s="56" t="s">
        <v>5782</v>
      </c>
      <c r="D13253" s="57" t="s">
        <v>5767</v>
      </c>
      <c r="E13253" s="72" t="s">
        <v>5766</v>
      </c>
      <c r="F13253" s="56" t="s">
        <v>5740</v>
      </c>
    </row>
    <row r="13254" spans="1:6" x14ac:dyDescent="0.25">
      <c r="A13254" s="56" t="s">
        <v>3201</v>
      </c>
      <c r="B13254" s="56" t="s">
        <v>5740</v>
      </c>
      <c r="C13254" s="56" t="s">
        <v>5782</v>
      </c>
      <c r="D13254" s="57" t="s">
        <v>5767</v>
      </c>
      <c r="E13254" s="72" t="s">
        <v>5766</v>
      </c>
      <c r="F13254" s="56" t="s">
        <v>5740</v>
      </c>
    </row>
    <row r="13255" spans="1:6" x14ac:dyDescent="0.25">
      <c r="A13255" s="56" t="s">
        <v>3226</v>
      </c>
      <c r="B13255" s="56" t="s">
        <v>5740</v>
      </c>
      <c r="C13255" s="56" t="s">
        <v>5782</v>
      </c>
      <c r="D13255" s="57" t="s">
        <v>5767</v>
      </c>
      <c r="E13255" s="72" t="s">
        <v>5766</v>
      </c>
      <c r="F13255" s="56" t="s">
        <v>5740</v>
      </c>
    </row>
    <row r="13256" spans="1:6" x14ac:dyDescent="0.25">
      <c r="A13256" s="56" t="s">
        <v>4740</v>
      </c>
      <c r="B13256" s="56" t="s">
        <v>5740</v>
      </c>
      <c r="C13256" s="56" t="s">
        <v>5782</v>
      </c>
      <c r="D13256" s="57" t="s">
        <v>5767</v>
      </c>
      <c r="E13256" s="72" t="s">
        <v>5766</v>
      </c>
      <c r="F13256" s="56" t="s">
        <v>5740</v>
      </c>
    </row>
    <row r="13257" spans="1:6" x14ac:dyDescent="0.25">
      <c r="A13257" s="56" t="s">
        <v>494</v>
      </c>
      <c r="B13257" s="56" t="s">
        <v>5740</v>
      </c>
      <c r="C13257" s="56" t="s">
        <v>5782</v>
      </c>
      <c r="D13257" s="57" t="s">
        <v>5767</v>
      </c>
      <c r="E13257" s="72" t="s">
        <v>5766</v>
      </c>
      <c r="F13257" s="56" t="s">
        <v>5740</v>
      </c>
    </row>
    <row r="13258" spans="1:6" x14ac:dyDescent="0.25">
      <c r="A13258" s="56" t="s">
        <v>3078</v>
      </c>
      <c r="B13258" s="56" t="s">
        <v>5740</v>
      </c>
      <c r="C13258" s="56" t="s">
        <v>5782</v>
      </c>
      <c r="D13258" s="57" t="s">
        <v>5767</v>
      </c>
      <c r="E13258" s="72" t="s">
        <v>5766</v>
      </c>
      <c r="F13258" s="56" t="s">
        <v>5740</v>
      </c>
    </row>
    <row r="13259" spans="1:6" x14ac:dyDescent="0.25">
      <c r="A13259" s="56" t="s">
        <v>3204</v>
      </c>
      <c r="B13259" s="56" t="s">
        <v>5740</v>
      </c>
      <c r="C13259" s="56" t="s">
        <v>5782</v>
      </c>
      <c r="D13259" s="57" t="s">
        <v>5767</v>
      </c>
      <c r="E13259" s="72" t="s">
        <v>5766</v>
      </c>
      <c r="F13259" s="56" t="s">
        <v>5740</v>
      </c>
    </row>
    <row r="13260" spans="1:6" x14ac:dyDescent="0.25">
      <c r="A13260" s="56" t="s">
        <v>2979</v>
      </c>
      <c r="B13260" s="56" t="s">
        <v>5740</v>
      </c>
      <c r="C13260" s="56" t="s">
        <v>5782</v>
      </c>
      <c r="D13260" s="57" t="s">
        <v>5767</v>
      </c>
      <c r="E13260" s="72" t="s">
        <v>5766</v>
      </c>
      <c r="F13260" s="56" t="s">
        <v>5740</v>
      </c>
    </row>
    <row r="13261" spans="1:6" x14ac:dyDescent="0.25">
      <c r="A13261" s="56" t="s">
        <v>2859</v>
      </c>
      <c r="B13261" s="56" t="s">
        <v>5740</v>
      </c>
      <c r="C13261" s="56" t="s">
        <v>5782</v>
      </c>
      <c r="D13261" s="57" t="s">
        <v>5767</v>
      </c>
      <c r="E13261" s="72" t="s">
        <v>5766</v>
      </c>
      <c r="F13261" s="56" t="s">
        <v>5740</v>
      </c>
    </row>
    <row r="13262" spans="1:6" x14ac:dyDescent="0.25">
      <c r="A13262" s="56" t="s">
        <v>2980</v>
      </c>
      <c r="B13262" s="56" t="s">
        <v>5740</v>
      </c>
      <c r="C13262" s="56" t="s">
        <v>5782</v>
      </c>
      <c r="D13262" s="57" t="s">
        <v>5767</v>
      </c>
      <c r="E13262" s="72" t="s">
        <v>5766</v>
      </c>
      <c r="F13262" s="56" t="s">
        <v>5740</v>
      </c>
    </row>
    <row r="13263" spans="1:6" x14ac:dyDescent="0.25">
      <c r="A13263" s="56" t="s">
        <v>367</v>
      </c>
      <c r="B13263" s="56" t="s">
        <v>5740</v>
      </c>
      <c r="C13263" s="56" t="s">
        <v>5782</v>
      </c>
      <c r="D13263" s="57" t="s">
        <v>5767</v>
      </c>
      <c r="E13263" s="72" t="s">
        <v>5766</v>
      </c>
      <c r="F13263" s="56" t="s">
        <v>5740</v>
      </c>
    </row>
    <row r="13264" spans="1:6" x14ac:dyDescent="0.25">
      <c r="A13264" s="56" t="s">
        <v>5157</v>
      </c>
      <c r="B13264" s="56" t="s">
        <v>5740</v>
      </c>
      <c r="C13264" s="56" t="s">
        <v>5782</v>
      </c>
      <c r="D13264" s="57" t="s">
        <v>5767</v>
      </c>
      <c r="E13264" s="72" t="s">
        <v>5766</v>
      </c>
      <c r="F13264" s="56" t="s">
        <v>5740</v>
      </c>
    </row>
    <row r="13265" spans="1:6" x14ac:dyDescent="0.25">
      <c r="A13265" s="56" t="s">
        <v>2807</v>
      </c>
      <c r="B13265" s="56" t="s">
        <v>5740</v>
      </c>
      <c r="C13265" s="56" t="s">
        <v>5782</v>
      </c>
      <c r="D13265" s="57" t="s">
        <v>5767</v>
      </c>
      <c r="E13265" s="72" t="s">
        <v>5766</v>
      </c>
      <c r="F13265" s="56" t="s">
        <v>5740</v>
      </c>
    </row>
    <row r="13266" spans="1:6" x14ac:dyDescent="0.25">
      <c r="A13266" s="56" t="s">
        <v>4637</v>
      </c>
      <c r="B13266" s="56" t="s">
        <v>5740</v>
      </c>
      <c r="C13266" s="56" t="s">
        <v>5782</v>
      </c>
      <c r="D13266" s="57" t="s">
        <v>5767</v>
      </c>
      <c r="E13266" s="72" t="s">
        <v>5766</v>
      </c>
      <c r="F13266" s="56" t="s">
        <v>5740</v>
      </c>
    </row>
    <row r="13267" spans="1:6" x14ac:dyDescent="0.25">
      <c r="A13267" s="56" t="s">
        <v>4001</v>
      </c>
      <c r="B13267" s="56" t="s">
        <v>5740</v>
      </c>
      <c r="C13267" s="56" t="s">
        <v>5782</v>
      </c>
      <c r="D13267" s="57" t="s">
        <v>5767</v>
      </c>
      <c r="E13267" s="72" t="s">
        <v>5766</v>
      </c>
      <c r="F13267" s="56" t="s">
        <v>5740</v>
      </c>
    </row>
    <row r="13268" spans="1:6" x14ac:dyDescent="0.25">
      <c r="A13268" s="56" t="s">
        <v>3719</v>
      </c>
      <c r="B13268" s="56" t="s">
        <v>5740</v>
      </c>
      <c r="C13268" s="56" t="s">
        <v>5782</v>
      </c>
      <c r="D13268" s="57" t="s">
        <v>5767</v>
      </c>
      <c r="E13268" s="72" t="s">
        <v>5766</v>
      </c>
      <c r="F13268" s="56" t="s">
        <v>5740</v>
      </c>
    </row>
    <row r="13269" spans="1:6" x14ac:dyDescent="0.25">
      <c r="A13269" s="56" t="s">
        <v>3869</v>
      </c>
      <c r="B13269" s="56" t="s">
        <v>5740</v>
      </c>
      <c r="C13269" s="56" t="s">
        <v>5782</v>
      </c>
      <c r="D13269" s="57" t="s">
        <v>5767</v>
      </c>
      <c r="E13269" s="72" t="s">
        <v>5766</v>
      </c>
      <c r="F13269" s="56" t="s">
        <v>5740</v>
      </c>
    </row>
    <row r="13270" spans="1:6" x14ac:dyDescent="0.25">
      <c r="A13270" s="56" t="s">
        <v>2993</v>
      </c>
      <c r="B13270" s="56" t="s">
        <v>5740</v>
      </c>
      <c r="C13270" s="56" t="s">
        <v>5782</v>
      </c>
      <c r="D13270" s="57" t="s">
        <v>5767</v>
      </c>
      <c r="E13270" s="72" t="s">
        <v>5766</v>
      </c>
      <c r="F13270" s="56" t="s">
        <v>5740</v>
      </c>
    </row>
    <row r="13271" spans="1:6" x14ac:dyDescent="0.25">
      <c r="A13271" s="56" t="s">
        <v>3851</v>
      </c>
      <c r="B13271" s="56" t="s">
        <v>5740</v>
      </c>
      <c r="C13271" s="56" t="s">
        <v>5782</v>
      </c>
      <c r="D13271" s="57" t="s">
        <v>5767</v>
      </c>
      <c r="E13271" s="72" t="s">
        <v>5766</v>
      </c>
      <c r="F13271" s="56" t="s">
        <v>5740</v>
      </c>
    </row>
    <row r="13272" spans="1:6" x14ac:dyDescent="0.25">
      <c r="A13272" s="56" t="s">
        <v>5489</v>
      </c>
      <c r="B13272" s="56" t="s">
        <v>5740</v>
      </c>
      <c r="C13272" s="56" t="s">
        <v>5782</v>
      </c>
      <c r="D13272" s="57" t="s">
        <v>5767</v>
      </c>
      <c r="E13272" s="72" t="s">
        <v>5766</v>
      </c>
      <c r="F13272" s="56" t="s">
        <v>5740</v>
      </c>
    </row>
    <row r="13273" spans="1:6" x14ac:dyDescent="0.25">
      <c r="A13273" s="56" t="s">
        <v>1350</v>
      </c>
      <c r="B13273" s="56" t="s">
        <v>5740</v>
      </c>
      <c r="C13273" s="56" t="s">
        <v>5782</v>
      </c>
      <c r="D13273" s="57" t="s">
        <v>5767</v>
      </c>
      <c r="E13273" s="72" t="s">
        <v>5766</v>
      </c>
      <c r="F13273" s="56" t="s">
        <v>5740</v>
      </c>
    </row>
    <row r="13274" spans="1:6" x14ac:dyDescent="0.25">
      <c r="A13274" s="56" t="s">
        <v>3227</v>
      </c>
      <c r="B13274" s="56" t="s">
        <v>5740</v>
      </c>
      <c r="C13274" s="56" t="s">
        <v>5782</v>
      </c>
      <c r="D13274" s="57" t="s">
        <v>5767</v>
      </c>
      <c r="E13274" s="72" t="s">
        <v>5766</v>
      </c>
      <c r="F13274" s="56" t="s">
        <v>5740</v>
      </c>
    </row>
    <row r="13275" spans="1:6" x14ac:dyDescent="0.25">
      <c r="A13275" s="56" t="s">
        <v>3935</v>
      </c>
      <c r="B13275" s="56" t="s">
        <v>5740</v>
      </c>
      <c r="C13275" s="56" t="s">
        <v>5782</v>
      </c>
      <c r="D13275" s="57" t="s">
        <v>5767</v>
      </c>
      <c r="E13275" s="72" t="s">
        <v>5766</v>
      </c>
      <c r="F13275" s="56" t="s">
        <v>5740</v>
      </c>
    </row>
    <row r="13276" spans="1:6" x14ac:dyDescent="0.25">
      <c r="A13276" s="56" t="s">
        <v>3937</v>
      </c>
      <c r="B13276" s="56" t="s">
        <v>5740</v>
      </c>
      <c r="C13276" s="56" t="s">
        <v>5782</v>
      </c>
      <c r="D13276" s="57" t="s">
        <v>5767</v>
      </c>
      <c r="E13276" s="72" t="s">
        <v>5766</v>
      </c>
      <c r="F13276" s="56" t="s">
        <v>5740</v>
      </c>
    </row>
    <row r="13277" spans="1:6" x14ac:dyDescent="0.25">
      <c r="A13277" s="56" t="s">
        <v>737</v>
      </c>
      <c r="B13277" s="56" t="s">
        <v>5740</v>
      </c>
      <c r="C13277" s="56" t="s">
        <v>5782</v>
      </c>
      <c r="D13277" s="57" t="s">
        <v>5767</v>
      </c>
      <c r="E13277" s="72" t="s">
        <v>5766</v>
      </c>
      <c r="F13277" s="56" t="s">
        <v>5740</v>
      </c>
    </row>
    <row r="13278" spans="1:6" x14ac:dyDescent="0.25">
      <c r="A13278" s="56" t="s">
        <v>4807</v>
      </c>
      <c r="B13278" s="56" t="s">
        <v>5740</v>
      </c>
      <c r="C13278" s="56" t="s">
        <v>5782</v>
      </c>
      <c r="D13278" s="57" t="s">
        <v>5767</v>
      </c>
      <c r="E13278" s="72" t="s">
        <v>5766</v>
      </c>
      <c r="F13278" s="56" t="s">
        <v>5740</v>
      </c>
    </row>
    <row r="13279" spans="1:6" x14ac:dyDescent="0.25">
      <c r="A13279" s="56" t="s">
        <v>4515</v>
      </c>
      <c r="B13279" s="56" t="s">
        <v>5740</v>
      </c>
      <c r="C13279" s="56" t="s">
        <v>5782</v>
      </c>
      <c r="D13279" s="57" t="s">
        <v>5767</v>
      </c>
      <c r="E13279" s="72" t="s">
        <v>5766</v>
      </c>
      <c r="F13279" s="56" t="s">
        <v>5740</v>
      </c>
    </row>
    <row r="13280" spans="1:6" x14ac:dyDescent="0.25">
      <c r="A13280" s="56" t="s">
        <v>3208</v>
      </c>
      <c r="B13280" s="56" t="s">
        <v>5740</v>
      </c>
      <c r="C13280" s="56" t="s">
        <v>5782</v>
      </c>
      <c r="D13280" s="57" t="s">
        <v>5767</v>
      </c>
      <c r="E13280" s="72" t="s">
        <v>5766</v>
      </c>
      <c r="F13280" s="56" t="s">
        <v>5740</v>
      </c>
    </row>
    <row r="13281" spans="1:6" x14ac:dyDescent="0.25">
      <c r="A13281" s="56" t="s">
        <v>2793</v>
      </c>
      <c r="B13281" s="56" t="s">
        <v>5740</v>
      </c>
      <c r="C13281" s="56" t="s">
        <v>5782</v>
      </c>
      <c r="D13281" s="57" t="s">
        <v>5767</v>
      </c>
      <c r="E13281" s="72" t="s">
        <v>5766</v>
      </c>
      <c r="F13281" s="56" t="s">
        <v>5740</v>
      </c>
    </row>
    <row r="13282" spans="1:6" x14ac:dyDescent="0.25">
      <c r="A13282" s="56" t="s">
        <v>3126</v>
      </c>
      <c r="B13282" s="56" t="s">
        <v>5740</v>
      </c>
      <c r="C13282" s="56" t="s">
        <v>5782</v>
      </c>
      <c r="D13282" s="57" t="s">
        <v>5767</v>
      </c>
      <c r="E13282" s="72" t="s">
        <v>5766</v>
      </c>
      <c r="F13282" s="56" t="s">
        <v>5740</v>
      </c>
    </row>
    <row r="13283" spans="1:6" x14ac:dyDescent="0.25">
      <c r="A13283" s="56" t="s">
        <v>4432</v>
      </c>
      <c r="B13283" s="56" t="s">
        <v>5740</v>
      </c>
      <c r="C13283" s="56" t="s">
        <v>5782</v>
      </c>
      <c r="D13283" s="57" t="s">
        <v>5767</v>
      </c>
      <c r="E13283" s="72" t="s">
        <v>5766</v>
      </c>
      <c r="F13283" s="56" t="s">
        <v>5740</v>
      </c>
    </row>
    <row r="13284" spans="1:6" x14ac:dyDescent="0.25">
      <c r="A13284" s="56" t="s">
        <v>1787</v>
      </c>
      <c r="B13284" s="56" t="s">
        <v>5740</v>
      </c>
      <c r="C13284" s="56" t="s">
        <v>5782</v>
      </c>
      <c r="D13284" s="57" t="s">
        <v>5767</v>
      </c>
      <c r="E13284" s="72" t="s">
        <v>5766</v>
      </c>
      <c r="F13284" s="56" t="s">
        <v>5740</v>
      </c>
    </row>
    <row r="13285" spans="1:6" x14ac:dyDescent="0.25">
      <c r="A13285" s="56" t="s">
        <v>5304</v>
      </c>
      <c r="B13285" s="56" t="s">
        <v>5740</v>
      </c>
      <c r="C13285" s="56" t="s">
        <v>5782</v>
      </c>
      <c r="D13285" s="57" t="s">
        <v>5767</v>
      </c>
      <c r="E13285" s="72" t="s">
        <v>5766</v>
      </c>
      <c r="F13285" s="56" t="s">
        <v>5740</v>
      </c>
    </row>
    <row r="13286" spans="1:6" x14ac:dyDescent="0.25">
      <c r="A13286" s="56" t="s">
        <v>4132</v>
      </c>
      <c r="B13286" s="56" t="s">
        <v>5740</v>
      </c>
      <c r="C13286" s="56" t="s">
        <v>5782</v>
      </c>
      <c r="D13286" s="57" t="s">
        <v>5767</v>
      </c>
      <c r="E13286" s="72" t="s">
        <v>5766</v>
      </c>
      <c r="F13286" s="56" t="s">
        <v>5740</v>
      </c>
    </row>
    <row r="13287" spans="1:6" x14ac:dyDescent="0.25">
      <c r="A13287" s="56" t="s">
        <v>870</v>
      </c>
      <c r="B13287" s="56" t="s">
        <v>5740</v>
      </c>
      <c r="C13287" s="56" t="s">
        <v>5782</v>
      </c>
      <c r="D13287" s="57" t="s">
        <v>5767</v>
      </c>
      <c r="E13287" s="72" t="s">
        <v>5766</v>
      </c>
      <c r="F13287" s="56" t="s">
        <v>5740</v>
      </c>
    </row>
    <row r="13288" spans="1:6" x14ac:dyDescent="0.25">
      <c r="A13288" s="56" t="s">
        <v>478</v>
      </c>
      <c r="B13288" s="56" t="s">
        <v>5740</v>
      </c>
      <c r="C13288" s="56" t="s">
        <v>5782</v>
      </c>
      <c r="D13288" s="57" t="s">
        <v>5767</v>
      </c>
      <c r="E13288" s="72" t="s">
        <v>5766</v>
      </c>
      <c r="F13288" s="56" t="s">
        <v>5740</v>
      </c>
    </row>
    <row r="13289" spans="1:6" x14ac:dyDescent="0.25">
      <c r="A13289" s="56" t="s">
        <v>818</v>
      </c>
      <c r="B13289" s="56" t="s">
        <v>5740</v>
      </c>
      <c r="C13289" s="56" t="s">
        <v>5782</v>
      </c>
      <c r="D13289" s="57" t="s">
        <v>5767</v>
      </c>
      <c r="E13289" s="72" t="s">
        <v>5766</v>
      </c>
      <c r="F13289" s="56" t="s">
        <v>5740</v>
      </c>
    </row>
    <row r="13290" spans="1:6" x14ac:dyDescent="0.25">
      <c r="A13290" s="56" t="s">
        <v>4848</v>
      </c>
      <c r="B13290" s="56" t="s">
        <v>5740</v>
      </c>
      <c r="C13290" s="56" t="s">
        <v>5782</v>
      </c>
      <c r="D13290" s="57" t="s">
        <v>5767</v>
      </c>
      <c r="E13290" s="72" t="s">
        <v>5766</v>
      </c>
      <c r="F13290" s="56" t="s">
        <v>5740</v>
      </c>
    </row>
    <row r="13291" spans="1:6" x14ac:dyDescent="0.25">
      <c r="A13291" s="56" t="s">
        <v>714</v>
      </c>
      <c r="B13291" s="56" t="s">
        <v>5740</v>
      </c>
      <c r="C13291" s="56" t="s">
        <v>5782</v>
      </c>
      <c r="D13291" s="57" t="s">
        <v>5767</v>
      </c>
      <c r="E13291" s="72" t="s">
        <v>5766</v>
      </c>
      <c r="F13291" s="56" t="s">
        <v>5740</v>
      </c>
    </row>
    <row r="13292" spans="1:6" x14ac:dyDescent="0.25">
      <c r="A13292" s="56" t="s">
        <v>1876</v>
      </c>
      <c r="B13292" s="56" t="s">
        <v>5740</v>
      </c>
      <c r="C13292" s="56" t="s">
        <v>5782</v>
      </c>
      <c r="D13292" s="57" t="s">
        <v>5767</v>
      </c>
      <c r="E13292" s="72" t="s">
        <v>5766</v>
      </c>
      <c r="F13292" s="56" t="s">
        <v>5740</v>
      </c>
    </row>
    <row r="13293" spans="1:6" x14ac:dyDescent="0.25">
      <c r="A13293" s="56" t="s">
        <v>3069</v>
      </c>
      <c r="B13293" s="56" t="s">
        <v>5740</v>
      </c>
      <c r="C13293" s="56" t="s">
        <v>5782</v>
      </c>
      <c r="D13293" s="57" t="s">
        <v>5767</v>
      </c>
      <c r="E13293" s="72" t="s">
        <v>5766</v>
      </c>
      <c r="F13293" s="56" t="s">
        <v>5740</v>
      </c>
    </row>
    <row r="13294" spans="1:6" x14ac:dyDescent="0.25">
      <c r="A13294" s="56" t="s">
        <v>1049</v>
      </c>
      <c r="B13294" s="56" t="s">
        <v>5740</v>
      </c>
      <c r="C13294" s="56" t="s">
        <v>5782</v>
      </c>
      <c r="D13294" s="57" t="s">
        <v>5767</v>
      </c>
      <c r="E13294" s="72" t="s">
        <v>5766</v>
      </c>
      <c r="F13294" s="56" t="s">
        <v>5740</v>
      </c>
    </row>
    <row r="13295" spans="1:6" x14ac:dyDescent="0.25">
      <c r="A13295" s="56" t="s">
        <v>4952</v>
      </c>
      <c r="B13295" s="56" t="s">
        <v>5740</v>
      </c>
      <c r="C13295" s="56" t="s">
        <v>5782</v>
      </c>
      <c r="D13295" s="57" t="s">
        <v>5767</v>
      </c>
      <c r="E13295" s="72" t="s">
        <v>5766</v>
      </c>
      <c r="F13295" s="56" t="s">
        <v>5740</v>
      </c>
    </row>
    <row r="13296" spans="1:6" x14ac:dyDescent="0.25">
      <c r="A13296" s="56" t="s">
        <v>4693</v>
      </c>
      <c r="B13296" s="56" t="s">
        <v>5740</v>
      </c>
      <c r="C13296" s="56" t="s">
        <v>5782</v>
      </c>
      <c r="D13296" s="57" t="s">
        <v>5767</v>
      </c>
      <c r="E13296" s="72" t="s">
        <v>5766</v>
      </c>
      <c r="F13296" s="56" t="s">
        <v>5740</v>
      </c>
    </row>
    <row r="13297" spans="1:6" x14ac:dyDescent="0.25">
      <c r="A13297" s="56" t="s">
        <v>3536</v>
      </c>
      <c r="B13297" s="56" t="s">
        <v>5740</v>
      </c>
      <c r="C13297" s="56" t="s">
        <v>5782</v>
      </c>
      <c r="D13297" s="57" t="s">
        <v>5767</v>
      </c>
      <c r="E13297" s="72" t="s">
        <v>5766</v>
      </c>
      <c r="F13297" s="56" t="s">
        <v>5740</v>
      </c>
    </row>
    <row r="13298" spans="1:6" x14ac:dyDescent="0.25">
      <c r="A13298" s="56" t="s">
        <v>3088</v>
      </c>
      <c r="B13298" s="56" t="s">
        <v>5740</v>
      </c>
      <c r="C13298" s="56" t="s">
        <v>5782</v>
      </c>
      <c r="D13298" s="57" t="s">
        <v>5767</v>
      </c>
      <c r="E13298" s="72" t="s">
        <v>5766</v>
      </c>
      <c r="F13298" s="56" t="s">
        <v>5740</v>
      </c>
    </row>
    <row r="13299" spans="1:6" x14ac:dyDescent="0.25">
      <c r="A13299" s="56" t="s">
        <v>513</v>
      </c>
      <c r="B13299" s="56" t="s">
        <v>5740</v>
      </c>
      <c r="C13299" s="56" t="s">
        <v>5782</v>
      </c>
      <c r="D13299" s="57" t="s">
        <v>5767</v>
      </c>
      <c r="E13299" s="72" t="s">
        <v>5766</v>
      </c>
      <c r="F13299" s="56" t="s">
        <v>5740</v>
      </c>
    </row>
    <row r="13300" spans="1:6" x14ac:dyDescent="0.25">
      <c r="A13300" s="56" t="s">
        <v>5116</v>
      </c>
      <c r="B13300" s="56" t="s">
        <v>5740</v>
      </c>
      <c r="C13300" s="56" t="s">
        <v>5782</v>
      </c>
      <c r="D13300" s="57" t="s">
        <v>5767</v>
      </c>
      <c r="E13300" s="72" t="s">
        <v>5766</v>
      </c>
      <c r="F13300" s="56" t="s">
        <v>5740</v>
      </c>
    </row>
    <row r="13301" spans="1:6" x14ac:dyDescent="0.25">
      <c r="A13301" s="56" t="s">
        <v>452</v>
      </c>
      <c r="B13301" s="56" t="s">
        <v>5740</v>
      </c>
      <c r="C13301" s="56" t="s">
        <v>5782</v>
      </c>
      <c r="D13301" s="57" t="s">
        <v>5767</v>
      </c>
      <c r="E13301" s="72" t="s">
        <v>5766</v>
      </c>
      <c r="F13301" s="56" t="s">
        <v>5740</v>
      </c>
    </row>
    <row r="13302" spans="1:6" x14ac:dyDescent="0.25">
      <c r="A13302" s="56" t="s">
        <v>2997</v>
      </c>
      <c r="B13302" s="56" t="s">
        <v>5740</v>
      </c>
      <c r="C13302" s="56" t="s">
        <v>5782</v>
      </c>
      <c r="D13302" s="57" t="s">
        <v>5767</v>
      </c>
      <c r="E13302" s="72" t="s">
        <v>5766</v>
      </c>
      <c r="F13302" s="56" t="s">
        <v>5740</v>
      </c>
    </row>
    <row r="13303" spans="1:6" x14ac:dyDescent="0.25">
      <c r="A13303" s="56" t="s">
        <v>4526</v>
      </c>
      <c r="B13303" s="56" t="s">
        <v>5740</v>
      </c>
      <c r="C13303" s="56" t="s">
        <v>5782</v>
      </c>
      <c r="D13303" s="57" t="s">
        <v>5767</v>
      </c>
      <c r="E13303" s="72" t="s">
        <v>5766</v>
      </c>
      <c r="F13303" s="56" t="s">
        <v>5740</v>
      </c>
    </row>
    <row r="13304" spans="1:6" x14ac:dyDescent="0.25">
      <c r="A13304" s="56" t="s">
        <v>310</v>
      </c>
      <c r="B13304" s="56" t="s">
        <v>5740</v>
      </c>
      <c r="C13304" s="56" t="s">
        <v>5782</v>
      </c>
      <c r="D13304" s="57" t="s">
        <v>5767</v>
      </c>
      <c r="E13304" s="72" t="s">
        <v>5766</v>
      </c>
      <c r="F13304" s="56" t="s">
        <v>5740</v>
      </c>
    </row>
    <row r="13305" spans="1:6" x14ac:dyDescent="0.25">
      <c r="A13305" s="56" t="s">
        <v>3524</v>
      </c>
      <c r="B13305" s="56" t="s">
        <v>5740</v>
      </c>
      <c r="C13305" s="56" t="s">
        <v>5782</v>
      </c>
      <c r="D13305" s="57" t="s">
        <v>5767</v>
      </c>
      <c r="E13305" s="72" t="s">
        <v>5766</v>
      </c>
      <c r="F13305" s="56" t="s">
        <v>5740</v>
      </c>
    </row>
    <row r="13306" spans="1:6" x14ac:dyDescent="0.25">
      <c r="A13306" s="56" t="s">
        <v>3091</v>
      </c>
      <c r="B13306" s="56" t="s">
        <v>5741</v>
      </c>
      <c r="C13306" s="56" t="s">
        <v>5782</v>
      </c>
      <c r="D13306" s="57" t="s">
        <v>5768</v>
      </c>
      <c r="E13306" s="72" t="s">
        <v>5766</v>
      </c>
      <c r="F13306" s="56" t="s">
        <v>5741</v>
      </c>
    </row>
    <row r="13307" spans="1:6" x14ac:dyDescent="0.25">
      <c r="A13307" s="56" t="s">
        <v>3260</v>
      </c>
      <c r="B13307" s="56" t="s">
        <v>5741</v>
      </c>
      <c r="C13307" s="56" t="s">
        <v>5782</v>
      </c>
      <c r="D13307" s="57" t="s">
        <v>5768</v>
      </c>
      <c r="E13307" s="72" t="s">
        <v>5766</v>
      </c>
      <c r="F13307" s="56" t="s">
        <v>5741</v>
      </c>
    </row>
    <row r="13308" spans="1:6" x14ac:dyDescent="0.25">
      <c r="A13308" s="56" t="s">
        <v>3186</v>
      </c>
      <c r="B13308" s="56" t="s">
        <v>5741</v>
      </c>
      <c r="C13308" s="56" t="s">
        <v>5782</v>
      </c>
      <c r="D13308" s="57" t="s">
        <v>5768</v>
      </c>
      <c r="E13308" s="72" t="s">
        <v>5766</v>
      </c>
      <c r="F13308" s="56" t="s">
        <v>5741</v>
      </c>
    </row>
    <row r="13309" spans="1:6" x14ac:dyDescent="0.25">
      <c r="A13309" s="56" t="s">
        <v>3180</v>
      </c>
      <c r="B13309" s="56" t="s">
        <v>5741</v>
      </c>
      <c r="C13309" s="56" t="s">
        <v>5782</v>
      </c>
      <c r="D13309" s="57" t="s">
        <v>5768</v>
      </c>
      <c r="E13309" s="72" t="s">
        <v>5766</v>
      </c>
      <c r="F13309" s="56" t="s">
        <v>5741</v>
      </c>
    </row>
    <row r="13310" spans="1:6" x14ac:dyDescent="0.25">
      <c r="A13310" s="56" t="s">
        <v>4173</v>
      </c>
      <c r="B13310" s="56" t="s">
        <v>5741</v>
      </c>
      <c r="C13310" s="56" t="s">
        <v>5782</v>
      </c>
      <c r="D13310" s="57" t="s">
        <v>5768</v>
      </c>
      <c r="E13310" s="72" t="s">
        <v>5766</v>
      </c>
      <c r="F13310" s="56" t="s">
        <v>5741</v>
      </c>
    </row>
    <row r="13311" spans="1:6" x14ac:dyDescent="0.25">
      <c r="A13311" s="56" t="s">
        <v>151</v>
      </c>
      <c r="B13311" s="56" t="s">
        <v>5741</v>
      </c>
      <c r="C13311" s="56" t="s">
        <v>5782</v>
      </c>
      <c r="D13311" s="57" t="s">
        <v>5768</v>
      </c>
      <c r="E13311" s="72" t="s">
        <v>5766</v>
      </c>
      <c r="F13311" s="56" t="s">
        <v>5741</v>
      </c>
    </row>
    <row r="13312" spans="1:6" x14ac:dyDescent="0.25">
      <c r="A13312" s="56" t="s">
        <v>3685</v>
      </c>
      <c r="B13312" s="56" t="s">
        <v>5741</v>
      </c>
      <c r="C13312" s="56" t="s">
        <v>5782</v>
      </c>
      <c r="D13312" s="57" t="s">
        <v>5768</v>
      </c>
      <c r="E13312" s="72" t="s">
        <v>5766</v>
      </c>
      <c r="F13312" s="56" t="s">
        <v>5741</v>
      </c>
    </row>
    <row r="13313" spans="1:6" x14ac:dyDescent="0.25">
      <c r="A13313" s="56" t="s">
        <v>4190</v>
      </c>
      <c r="B13313" s="56" t="s">
        <v>5741</v>
      </c>
      <c r="C13313" s="56" t="s">
        <v>5782</v>
      </c>
      <c r="D13313" s="57" t="s">
        <v>5768</v>
      </c>
      <c r="E13313" s="72" t="s">
        <v>5766</v>
      </c>
      <c r="F13313" s="56" t="s">
        <v>5741</v>
      </c>
    </row>
    <row r="13314" spans="1:6" x14ac:dyDescent="0.25">
      <c r="A13314" s="56" t="s">
        <v>3657</v>
      </c>
      <c r="B13314" s="56" t="s">
        <v>5741</v>
      </c>
      <c r="C13314" s="56" t="s">
        <v>5782</v>
      </c>
      <c r="D13314" s="57" t="s">
        <v>5768</v>
      </c>
      <c r="E13314" s="72" t="s">
        <v>5766</v>
      </c>
      <c r="F13314" s="56" t="s">
        <v>5741</v>
      </c>
    </row>
    <row r="13315" spans="1:6" x14ac:dyDescent="0.25">
      <c r="A13315" s="56" t="s">
        <v>4878</v>
      </c>
      <c r="B13315" s="56" t="s">
        <v>5741</v>
      </c>
      <c r="C13315" s="56" t="s">
        <v>5782</v>
      </c>
      <c r="D13315" s="57" t="s">
        <v>5768</v>
      </c>
      <c r="E13315" s="72" t="s">
        <v>5766</v>
      </c>
      <c r="F13315" s="56" t="s">
        <v>5741</v>
      </c>
    </row>
    <row r="13316" spans="1:6" x14ac:dyDescent="0.25">
      <c r="A13316" s="56" t="s">
        <v>3859</v>
      </c>
      <c r="B13316" s="56" t="s">
        <v>5741</v>
      </c>
      <c r="C13316" s="56" t="s">
        <v>5782</v>
      </c>
      <c r="D13316" s="57" t="s">
        <v>5768</v>
      </c>
      <c r="E13316" s="72" t="s">
        <v>5766</v>
      </c>
      <c r="F13316" s="56" t="s">
        <v>5741</v>
      </c>
    </row>
    <row r="13317" spans="1:6" x14ac:dyDescent="0.25">
      <c r="A13317" s="56" t="s">
        <v>2913</v>
      </c>
      <c r="B13317" s="56" t="s">
        <v>5741</v>
      </c>
      <c r="C13317" s="56" t="s">
        <v>5782</v>
      </c>
      <c r="D13317" s="57" t="s">
        <v>5768</v>
      </c>
      <c r="E13317" s="72" t="s">
        <v>5766</v>
      </c>
      <c r="F13317" s="56" t="s">
        <v>5741</v>
      </c>
    </row>
    <row r="13318" spans="1:6" x14ac:dyDescent="0.25">
      <c r="A13318" s="56" t="s">
        <v>3120</v>
      </c>
      <c r="B13318" s="56" t="s">
        <v>5741</v>
      </c>
      <c r="C13318" s="56" t="s">
        <v>5782</v>
      </c>
      <c r="D13318" s="57" t="s">
        <v>5768</v>
      </c>
      <c r="E13318" s="72" t="s">
        <v>5766</v>
      </c>
      <c r="F13318" s="56" t="s">
        <v>5741</v>
      </c>
    </row>
    <row r="13319" spans="1:6" x14ac:dyDescent="0.25">
      <c r="A13319" s="56" t="s">
        <v>3558</v>
      </c>
      <c r="B13319" s="56" t="s">
        <v>5741</v>
      </c>
      <c r="C13319" s="56" t="s">
        <v>5782</v>
      </c>
      <c r="D13319" s="57" t="s">
        <v>5768</v>
      </c>
      <c r="E13319" s="72" t="s">
        <v>5766</v>
      </c>
      <c r="F13319" s="56" t="s">
        <v>5741</v>
      </c>
    </row>
    <row r="13320" spans="1:6" x14ac:dyDescent="0.25">
      <c r="A13320" s="56" t="s">
        <v>2931</v>
      </c>
      <c r="B13320" s="56" t="s">
        <v>5741</v>
      </c>
      <c r="C13320" s="56" t="s">
        <v>5782</v>
      </c>
      <c r="D13320" s="57" t="s">
        <v>5768</v>
      </c>
      <c r="E13320" s="72" t="s">
        <v>5766</v>
      </c>
      <c r="F13320" s="56" t="s">
        <v>5741</v>
      </c>
    </row>
    <row r="13321" spans="1:6" x14ac:dyDescent="0.25">
      <c r="A13321" s="56" t="s">
        <v>1342</v>
      </c>
      <c r="B13321" s="56" t="s">
        <v>5741</v>
      </c>
      <c r="C13321" s="56" t="s">
        <v>5782</v>
      </c>
      <c r="D13321" s="57" t="s">
        <v>5768</v>
      </c>
      <c r="E13321" s="72" t="s">
        <v>5766</v>
      </c>
      <c r="F13321" s="56" t="s">
        <v>5741</v>
      </c>
    </row>
    <row r="13322" spans="1:6" x14ac:dyDescent="0.25">
      <c r="A13322" s="56" t="s">
        <v>3559</v>
      </c>
      <c r="B13322" s="56" t="s">
        <v>5741</v>
      </c>
      <c r="C13322" s="56" t="s">
        <v>5782</v>
      </c>
      <c r="D13322" s="57" t="s">
        <v>5768</v>
      </c>
      <c r="E13322" s="72" t="s">
        <v>5766</v>
      </c>
      <c r="F13322" s="56" t="s">
        <v>5741</v>
      </c>
    </row>
    <row r="13323" spans="1:6" x14ac:dyDescent="0.25">
      <c r="A13323" s="56" t="s">
        <v>2976</v>
      </c>
      <c r="B13323" s="56" t="s">
        <v>5741</v>
      </c>
      <c r="C13323" s="56" t="s">
        <v>5782</v>
      </c>
      <c r="D13323" s="57" t="s">
        <v>5768</v>
      </c>
      <c r="E13323" s="72" t="s">
        <v>5766</v>
      </c>
      <c r="F13323" s="56" t="s">
        <v>5741</v>
      </c>
    </row>
    <row r="13324" spans="1:6" x14ac:dyDescent="0.25">
      <c r="A13324" s="56" t="s">
        <v>3225</v>
      </c>
      <c r="B13324" s="56" t="s">
        <v>5741</v>
      </c>
      <c r="C13324" s="56" t="s">
        <v>5782</v>
      </c>
      <c r="D13324" s="57" t="s">
        <v>5768</v>
      </c>
      <c r="E13324" s="72" t="s">
        <v>5766</v>
      </c>
      <c r="F13324" s="56" t="s">
        <v>5741</v>
      </c>
    </row>
    <row r="13325" spans="1:6" x14ac:dyDescent="0.25">
      <c r="A13325" s="56" t="s">
        <v>4222</v>
      </c>
      <c r="B13325" s="56" t="s">
        <v>5741</v>
      </c>
      <c r="C13325" s="56" t="s">
        <v>5782</v>
      </c>
      <c r="D13325" s="57" t="s">
        <v>5768</v>
      </c>
      <c r="E13325" s="72" t="s">
        <v>5766</v>
      </c>
      <c r="F13325" s="56" t="s">
        <v>5741</v>
      </c>
    </row>
    <row r="13326" spans="1:6" x14ac:dyDescent="0.25">
      <c r="A13326" s="56" t="s">
        <v>4882</v>
      </c>
      <c r="B13326" s="56" t="s">
        <v>5741</v>
      </c>
      <c r="C13326" s="56" t="s">
        <v>5782</v>
      </c>
      <c r="D13326" s="57" t="s">
        <v>5768</v>
      </c>
      <c r="E13326" s="72" t="s">
        <v>5766</v>
      </c>
      <c r="F13326" s="56" t="s">
        <v>5741</v>
      </c>
    </row>
    <row r="13327" spans="1:6" x14ac:dyDescent="0.25">
      <c r="A13327" s="56" t="s">
        <v>3076</v>
      </c>
      <c r="B13327" s="56" t="s">
        <v>5741</v>
      </c>
      <c r="C13327" s="56" t="s">
        <v>5782</v>
      </c>
      <c r="D13327" s="57" t="s">
        <v>5768</v>
      </c>
      <c r="E13327" s="72" t="s">
        <v>5766</v>
      </c>
      <c r="F13327" s="56" t="s">
        <v>5741</v>
      </c>
    </row>
    <row r="13328" spans="1:6" x14ac:dyDescent="0.25">
      <c r="A13328" s="56" t="s">
        <v>2858</v>
      </c>
      <c r="B13328" s="56" t="s">
        <v>5741</v>
      </c>
      <c r="C13328" s="56" t="s">
        <v>5782</v>
      </c>
      <c r="D13328" s="57" t="s">
        <v>5768</v>
      </c>
      <c r="E13328" s="72" t="s">
        <v>5766</v>
      </c>
      <c r="F13328" s="56" t="s">
        <v>5741</v>
      </c>
    </row>
    <row r="13329" spans="1:6" x14ac:dyDescent="0.25">
      <c r="A13329" s="56" t="s">
        <v>3190</v>
      </c>
      <c r="B13329" s="56" t="s">
        <v>5741</v>
      </c>
      <c r="C13329" s="56" t="s">
        <v>5782</v>
      </c>
      <c r="D13329" s="57" t="s">
        <v>5768</v>
      </c>
      <c r="E13329" s="72" t="s">
        <v>5766</v>
      </c>
      <c r="F13329" s="56" t="s">
        <v>5741</v>
      </c>
    </row>
    <row r="13330" spans="1:6" x14ac:dyDescent="0.25">
      <c r="A13330" s="56" t="s">
        <v>4885</v>
      </c>
      <c r="B13330" s="56" t="s">
        <v>5741</v>
      </c>
      <c r="C13330" s="56" t="s">
        <v>5782</v>
      </c>
      <c r="D13330" s="57" t="s">
        <v>5768</v>
      </c>
      <c r="E13330" s="72" t="s">
        <v>5766</v>
      </c>
      <c r="F13330" s="56" t="s">
        <v>5741</v>
      </c>
    </row>
    <row r="13331" spans="1:6" x14ac:dyDescent="0.25">
      <c r="A13331" s="56" t="s">
        <v>5069</v>
      </c>
      <c r="B13331" s="56" t="s">
        <v>5741</v>
      </c>
      <c r="C13331" s="56" t="s">
        <v>5782</v>
      </c>
      <c r="D13331" s="57" t="s">
        <v>5768</v>
      </c>
      <c r="E13331" s="72" t="s">
        <v>5766</v>
      </c>
      <c r="F13331" s="56" t="s">
        <v>5741</v>
      </c>
    </row>
    <row r="13332" spans="1:6" x14ac:dyDescent="0.25">
      <c r="A13332" s="56" t="s">
        <v>4198</v>
      </c>
      <c r="B13332" s="56" t="s">
        <v>5741</v>
      </c>
      <c r="C13332" s="56" t="s">
        <v>5782</v>
      </c>
      <c r="D13332" s="57" t="s">
        <v>5768</v>
      </c>
      <c r="E13332" s="72" t="s">
        <v>5766</v>
      </c>
      <c r="F13332" s="56" t="s">
        <v>5741</v>
      </c>
    </row>
    <row r="13333" spans="1:6" x14ac:dyDescent="0.25">
      <c r="A13333" s="56" t="s">
        <v>3969</v>
      </c>
      <c r="B13333" s="56" t="s">
        <v>5741</v>
      </c>
      <c r="C13333" s="56" t="s">
        <v>5782</v>
      </c>
      <c r="D13333" s="57" t="s">
        <v>5768</v>
      </c>
      <c r="E13333" s="72" t="s">
        <v>5766</v>
      </c>
      <c r="F13333" s="56" t="s">
        <v>5741</v>
      </c>
    </row>
    <row r="13334" spans="1:6" x14ac:dyDescent="0.25">
      <c r="A13334" s="56" t="s">
        <v>2918</v>
      </c>
      <c r="B13334" s="56" t="s">
        <v>5741</v>
      </c>
      <c r="C13334" s="56" t="s">
        <v>5782</v>
      </c>
      <c r="D13334" s="57" t="s">
        <v>5768</v>
      </c>
      <c r="E13334" s="72" t="s">
        <v>5766</v>
      </c>
      <c r="F13334" s="56" t="s">
        <v>5741</v>
      </c>
    </row>
    <row r="13335" spans="1:6" x14ac:dyDescent="0.25">
      <c r="A13335" s="56" t="s">
        <v>3097</v>
      </c>
      <c r="B13335" s="56" t="s">
        <v>5741</v>
      </c>
      <c r="C13335" s="56" t="s">
        <v>5782</v>
      </c>
      <c r="D13335" s="57" t="s">
        <v>5768</v>
      </c>
      <c r="E13335" s="72" t="s">
        <v>5766</v>
      </c>
      <c r="F13335" s="56" t="s">
        <v>5741</v>
      </c>
    </row>
    <row r="13336" spans="1:6" x14ac:dyDescent="0.25">
      <c r="A13336" s="56" t="s">
        <v>4111</v>
      </c>
      <c r="B13336" s="56" t="s">
        <v>5741</v>
      </c>
      <c r="C13336" s="56" t="s">
        <v>5782</v>
      </c>
      <c r="D13336" s="57" t="s">
        <v>5768</v>
      </c>
      <c r="E13336" s="72" t="s">
        <v>5766</v>
      </c>
      <c r="F13336" s="56" t="s">
        <v>5741</v>
      </c>
    </row>
    <row r="13337" spans="1:6" x14ac:dyDescent="0.25">
      <c r="A13337" s="56" t="s">
        <v>5608</v>
      </c>
      <c r="B13337" s="56" t="s">
        <v>5741</v>
      </c>
      <c r="C13337" s="56" t="s">
        <v>5782</v>
      </c>
      <c r="D13337" s="57" t="s">
        <v>5768</v>
      </c>
      <c r="E13337" s="72" t="s">
        <v>5766</v>
      </c>
      <c r="F13337" s="56" t="s">
        <v>5741</v>
      </c>
    </row>
    <row r="13338" spans="1:6" x14ac:dyDescent="0.25">
      <c r="A13338" s="56" t="s">
        <v>4253</v>
      </c>
      <c r="B13338" s="56" t="s">
        <v>5741</v>
      </c>
      <c r="C13338" s="56" t="s">
        <v>5782</v>
      </c>
      <c r="D13338" s="57" t="s">
        <v>5768</v>
      </c>
      <c r="E13338" s="72" t="s">
        <v>5766</v>
      </c>
      <c r="F13338" s="56" t="s">
        <v>5741</v>
      </c>
    </row>
    <row r="13339" spans="1:6" x14ac:dyDescent="0.25">
      <c r="A13339" s="56" t="s">
        <v>4830</v>
      </c>
      <c r="B13339" s="56" t="s">
        <v>5741</v>
      </c>
      <c r="C13339" s="56" t="s">
        <v>5782</v>
      </c>
      <c r="D13339" s="57" t="s">
        <v>5768</v>
      </c>
      <c r="E13339" s="72" t="s">
        <v>5766</v>
      </c>
      <c r="F13339" s="56" t="s">
        <v>5741</v>
      </c>
    </row>
    <row r="13340" spans="1:6" x14ac:dyDescent="0.25">
      <c r="A13340" s="56" t="s">
        <v>3689</v>
      </c>
      <c r="B13340" s="56" t="s">
        <v>5741</v>
      </c>
      <c r="C13340" s="56" t="s">
        <v>5782</v>
      </c>
      <c r="D13340" s="57" t="s">
        <v>5768</v>
      </c>
      <c r="E13340" s="72" t="s">
        <v>5766</v>
      </c>
      <c r="F13340" s="56" t="s">
        <v>5741</v>
      </c>
    </row>
    <row r="13341" spans="1:6" x14ac:dyDescent="0.25">
      <c r="A13341" s="56" t="s">
        <v>3972</v>
      </c>
      <c r="B13341" s="56" t="s">
        <v>5741</v>
      </c>
      <c r="C13341" s="56" t="s">
        <v>5782</v>
      </c>
      <c r="D13341" s="57" t="s">
        <v>5768</v>
      </c>
      <c r="E13341" s="72" t="s">
        <v>5766</v>
      </c>
      <c r="F13341" s="56" t="s">
        <v>5741</v>
      </c>
    </row>
    <row r="13342" spans="1:6" x14ac:dyDescent="0.25">
      <c r="A13342" s="56" t="s">
        <v>2983</v>
      </c>
      <c r="B13342" s="56" t="s">
        <v>5741</v>
      </c>
      <c r="C13342" s="56" t="s">
        <v>5782</v>
      </c>
      <c r="D13342" s="57" t="s">
        <v>5768</v>
      </c>
      <c r="E13342" s="72" t="s">
        <v>5766</v>
      </c>
      <c r="F13342" s="56" t="s">
        <v>5741</v>
      </c>
    </row>
    <row r="13343" spans="1:6" x14ac:dyDescent="0.25">
      <c r="A13343" s="56" t="s">
        <v>3562</v>
      </c>
      <c r="B13343" s="56" t="s">
        <v>5741</v>
      </c>
      <c r="C13343" s="56" t="s">
        <v>5782</v>
      </c>
      <c r="D13343" s="57" t="s">
        <v>5768</v>
      </c>
      <c r="E13343" s="72" t="s">
        <v>5766</v>
      </c>
      <c r="F13343" s="56" t="s">
        <v>5741</v>
      </c>
    </row>
    <row r="13344" spans="1:6" x14ac:dyDescent="0.25">
      <c r="A13344" s="56" t="s">
        <v>4181</v>
      </c>
      <c r="B13344" s="56" t="s">
        <v>5741</v>
      </c>
      <c r="C13344" s="56" t="s">
        <v>5782</v>
      </c>
      <c r="D13344" s="57" t="s">
        <v>5768</v>
      </c>
      <c r="E13344" s="72" t="s">
        <v>5766</v>
      </c>
      <c r="F13344" s="56" t="s">
        <v>5741</v>
      </c>
    </row>
    <row r="13345" spans="1:6" x14ac:dyDescent="0.25">
      <c r="A13345" s="56" t="s">
        <v>3081</v>
      </c>
      <c r="B13345" s="56" t="s">
        <v>5741</v>
      </c>
      <c r="C13345" s="56" t="s">
        <v>5782</v>
      </c>
      <c r="D13345" s="57" t="s">
        <v>5768</v>
      </c>
      <c r="E13345" s="72" t="s">
        <v>5766</v>
      </c>
      <c r="F13345" s="56" t="s">
        <v>5741</v>
      </c>
    </row>
    <row r="13346" spans="1:6" x14ac:dyDescent="0.25">
      <c r="A13346" s="56" t="s">
        <v>3191</v>
      </c>
      <c r="B13346" s="56" t="s">
        <v>5741</v>
      </c>
      <c r="C13346" s="56" t="s">
        <v>5782</v>
      </c>
      <c r="D13346" s="57" t="s">
        <v>5768</v>
      </c>
      <c r="E13346" s="72" t="s">
        <v>5766</v>
      </c>
      <c r="F13346" s="56" t="s">
        <v>5741</v>
      </c>
    </row>
    <row r="13347" spans="1:6" x14ac:dyDescent="0.25">
      <c r="A13347" s="56" t="s">
        <v>781</v>
      </c>
      <c r="B13347" s="56" t="s">
        <v>5741</v>
      </c>
      <c r="C13347" s="56" t="s">
        <v>5782</v>
      </c>
      <c r="D13347" s="57" t="s">
        <v>5768</v>
      </c>
      <c r="E13347" s="72" t="s">
        <v>5766</v>
      </c>
      <c r="F13347" s="56" t="s">
        <v>5741</v>
      </c>
    </row>
    <row r="13348" spans="1:6" x14ac:dyDescent="0.25">
      <c r="A13348" s="56" t="s">
        <v>3275</v>
      </c>
      <c r="B13348" s="56" t="s">
        <v>5741</v>
      </c>
      <c r="C13348" s="56" t="s">
        <v>5782</v>
      </c>
      <c r="D13348" s="57" t="s">
        <v>5768</v>
      </c>
      <c r="E13348" s="72" t="s">
        <v>5766</v>
      </c>
      <c r="F13348" s="56" t="s">
        <v>5741</v>
      </c>
    </row>
    <row r="13349" spans="1:6" x14ac:dyDescent="0.25">
      <c r="A13349" s="56" t="s">
        <v>3252</v>
      </c>
      <c r="B13349" s="56" t="s">
        <v>5741</v>
      </c>
      <c r="C13349" s="56" t="s">
        <v>5782</v>
      </c>
      <c r="D13349" s="57" t="s">
        <v>5768</v>
      </c>
      <c r="E13349" s="72" t="s">
        <v>5766</v>
      </c>
      <c r="F13349" s="56" t="s">
        <v>5741</v>
      </c>
    </row>
    <row r="13350" spans="1:6" x14ac:dyDescent="0.25">
      <c r="A13350" s="56" t="s">
        <v>3750</v>
      </c>
      <c r="B13350" s="56" t="s">
        <v>5741</v>
      </c>
      <c r="C13350" s="56" t="s">
        <v>5782</v>
      </c>
      <c r="D13350" s="57" t="s">
        <v>5768</v>
      </c>
      <c r="E13350" s="72" t="s">
        <v>5766</v>
      </c>
      <c r="F13350" s="56" t="s">
        <v>5741</v>
      </c>
    </row>
    <row r="13351" spans="1:6" x14ac:dyDescent="0.25">
      <c r="A13351" s="56" t="s">
        <v>3976</v>
      </c>
      <c r="B13351" s="56" t="s">
        <v>5741</v>
      </c>
      <c r="C13351" s="56" t="s">
        <v>5782</v>
      </c>
      <c r="D13351" s="57" t="s">
        <v>5768</v>
      </c>
      <c r="E13351" s="72" t="s">
        <v>5766</v>
      </c>
      <c r="F13351" s="56" t="s">
        <v>5741</v>
      </c>
    </row>
    <row r="13352" spans="1:6" x14ac:dyDescent="0.25">
      <c r="A13352" s="56" t="s">
        <v>3084</v>
      </c>
      <c r="B13352" s="56" t="s">
        <v>5741</v>
      </c>
      <c r="C13352" s="56" t="s">
        <v>5782</v>
      </c>
      <c r="D13352" s="57" t="s">
        <v>5768</v>
      </c>
      <c r="E13352" s="72" t="s">
        <v>5766</v>
      </c>
      <c r="F13352" s="56" t="s">
        <v>5741</v>
      </c>
    </row>
    <row r="13353" spans="1:6" x14ac:dyDescent="0.25">
      <c r="A13353" s="56" t="s">
        <v>3267</v>
      </c>
      <c r="B13353" s="56" t="s">
        <v>5741</v>
      </c>
      <c r="C13353" s="56" t="s">
        <v>5782</v>
      </c>
      <c r="D13353" s="57" t="s">
        <v>5768</v>
      </c>
      <c r="E13353" s="72" t="s">
        <v>5766</v>
      </c>
      <c r="F13353" s="56" t="s">
        <v>5741</v>
      </c>
    </row>
    <row r="13354" spans="1:6" x14ac:dyDescent="0.25">
      <c r="A13354" s="56" t="s">
        <v>5072</v>
      </c>
      <c r="B13354" s="56" t="s">
        <v>5741</v>
      </c>
      <c r="C13354" s="56" t="s">
        <v>5782</v>
      </c>
      <c r="D13354" s="57" t="s">
        <v>5768</v>
      </c>
      <c r="E13354" s="72" t="s">
        <v>5766</v>
      </c>
      <c r="F13354" s="56" t="s">
        <v>5741</v>
      </c>
    </row>
    <row r="13355" spans="1:6" x14ac:dyDescent="0.25">
      <c r="A13355" s="56" t="s">
        <v>3873</v>
      </c>
      <c r="B13355" s="56" t="s">
        <v>5741</v>
      </c>
      <c r="C13355" s="56" t="s">
        <v>5782</v>
      </c>
      <c r="D13355" s="57" t="s">
        <v>5768</v>
      </c>
      <c r="E13355" s="72" t="s">
        <v>5766</v>
      </c>
      <c r="F13355" s="56" t="s">
        <v>5741</v>
      </c>
    </row>
    <row r="13356" spans="1:6" x14ac:dyDescent="0.25">
      <c r="A13356" s="56" t="s">
        <v>3254</v>
      </c>
      <c r="B13356" s="56" t="s">
        <v>5741</v>
      </c>
      <c r="C13356" s="56" t="s">
        <v>5782</v>
      </c>
      <c r="D13356" s="57" t="s">
        <v>5768</v>
      </c>
      <c r="E13356" s="72" t="s">
        <v>5766</v>
      </c>
      <c r="F13356" s="56" t="s">
        <v>5741</v>
      </c>
    </row>
    <row r="13357" spans="1:6" x14ac:dyDescent="0.25">
      <c r="A13357" s="56" t="s">
        <v>3751</v>
      </c>
      <c r="B13357" s="56" t="s">
        <v>5741</v>
      </c>
      <c r="C13357" s="56" t="s">
        <v>5782</v>
      </c>
      <c r="D13357" s="57" t="s">
        <v>5768</v>
      </c>
      <c r="E13357" s="72" t="s">
        <v>5766</v>
      </c>
      <c r="F13357" s="56" t="s">
        <v>5741</v>
      </c>
    </row>
    <row r="13358" spans="1:6" x14ac:dyDescent="0.25">
      <c r="A13358" s="56" t="s">
        <v>4892</v>
      </c>
      <c r="B13358" s="56" t="s">
        <v>5741</v>
      </c>
      <c r="C13358" s="56" t="s">
        <v>5782</v>
      </c>
      <c r="D13358" s="57" t="s">
        <v>5768</v>
      </c>
      <c r="E13358" s="72" t="s">
        <v>5766</v>
      </c>
      <c r="F13358" s="56" t="s">
        <v>5741</v>
      </c>
    </row>
    <row r="13359" spans="1:6" x14ac:dyDescent="0.25">
      <c r="A13359" s="56" t="s">
        <v>3210</v>
      </c>
      <c r="B13359" s="56" t="s">
        <v>5741</v>
      </c>
      <c r="C13359" s="56" t="s">
        <v>5782</v>
      </c>
      <c r="D13359" s="57" t="s">
        <v>5768</v>
      </c>
      <c r="E13359" s="72" t="s">
        <v>5766</v>
      </c>
      <c r="F13359" s="56" t="s">
        <v>5741</v>
      </c>
    </row>
    <row r="13360" spans="1:6" x14ac:dyDescent="0.25">
      <c r="A13360" s="56" t="s">
        <v>5126</v>
      </c>
      <c r="B13360" s="56" t="s">
        <v>5741</v>
      </c>
      <c r="C13360" s="56" t="s">
        <v>5782</v>
      </c>
      <c r="D13360" s="57" t="s">
        <v>5768</v>
      </c>
      <c r="E13360" s="72" t="s">
        <v>5766</v>
      </c>
      <c r="F13360" s="56" t="s">
        <v>5741</v>
      </c>
    </row>
    <row r="13361" spans="1:6" x14ac:dyDescent="0.25">
      <c r="A13361" s="56" t="s">
        <v>3554</v>
      </c>
      <c r="B13361" s="56" t="s">
        <v>5741</v>
      </c>
      <c r="C13361" s="56" t="s">
        <v>5782</v>
      </c>
      <c r="D13361" s="57" t="s">
        <v>5768</v>
      </c>
      <c r="E13361" s="72" t="s">
        <v>5766</v>
      </c>
      <c r="F13361" s="56" t="s">
        <v>5741</v>
      </c>
    </row>
    <row r="13362" spans="1:6" x14ac:dyDescent="0.25">
      <c r="A13362" s="56" t="s">
        <v>3212</v>
      </c>
      <c r="B13362" s="56" t="s">
        <v>5741</v>
      </c>
      <c r="C13362" s="56" t="s">
        <v>5782</v>
      </c>
      <c r="D13362" s="57" t="s">
        <v>5768</v>
      </c>
      <c r="E13362" s="72" t="s">
        <v>5766</v>
      </c>
      <c r="F13362" s="56" t="s">
        <v>5741</v>
      </c>
    </row>
    <row r="13363" spans="1:6" x14ac:dyDescent="0.25">
      <c r="A13363" s="56" t="s">
        <v>2901</v>
      </c>
      <c r="B13363" s="56" t="s">
        <v>5741</v>
      </c>
      <c r="C13363" s="56" t="s">
        <v>5782</v>
      </c>
      <c r="D13363" s="57" t="s">
        <v>5768</v>
      </c>
      <c r="E13363" s="72" t="s">
        <v>5766</v>
      </c>
      <c r="F13363" s="56" t="s">
        <v>5741</v>
      </c>
    </row>
    <row r="13364" spans="1:6" x14ac:dyDescent="0.25">
      <c r="A13364" s="56" t="s">
        <v>4232</v>
      </c>
      <c r="B13364" s="56" t="s">
        <v>5741</v>
      </c>
      <c r="C13364" s="56" t="s">
        <v>5782</v>
      </c>
      <c r="D13364" s="57" t="s">
        <v>5768</v>
      </c>
      <c r="E13364" s="72" t="s">
        <v>5766</v>
      </c>
      <c r="F13364" s="56" t="s">
        <v>5741</v>
      </c>
    </row>
    <row r="13365" spans="1:6" x14ac:dyDescent="0.25">
      <c r="A13365" s="56" t="s">
        <v>4186</v>
      </c>
      <c r="B13365" s="56" t="s">
        <v>5741</v>
      </c>
      <c r="C13365" s="56" t="s">
        <v>5782</v>
      </c>
      <c r="D13365" s="57" t="s">
        <v>5768</v>
      </c>
      <c r="E13365" s="72" t="s">
        <v>5766</v>
      </c>
      <c r="F13365" s="56" t="s">
        <v>5741</v>
      </c>
    </row>
    <row r="13366" spans="1:6" x14ac:dyDescent="0.25">
      <c r="A13366" s="56" t="s">
        <v>3753</v>
      </c>
      <c r="B13366" s="56" t="s">
        <v>5741</v>
      </c>
      <c r="C13366" s="56" t="s">
        <v>5782</v>
      </c>
      <c r="D13366" s="57" t="s">
        <v>5768</v>
      </c>
      <c r="E13366" s="72" t="s">
        <v>5766</v>
      </c>
      <c r="F13366" s="56" t="s">
        <v>5741</v>
      </c>
    </row>
    <row r="13367" spans="1:6" x14ac:dyDescent="0.25">
      <c r="A13367" s="56" t="s">
        <v>5023</v>
      </c>
      <c r="B13367" s="56" t="s">
        <v>5741</v>
      </c>
      <c r="C13367" s="56" t="s">
        <v>5782</v>
      </c>
      <c r="D13367" s="57" t="s">
        <v>5768</v>
      </c>
      <c r="E13367" s="72" t="s">
        <v>5766</v>
      </c>
      <c r="F13367" s="56" t="s">
        <v>5741</v>
      </c>
    </row>
    <row r="13368" spans="1:6" x14ac:dyDescent="0.25">
      <c r="A13368" s="56" t="s">
        <v>3994</v>
      </c>
      <c r="B13368" s="56" t="s">
        <v>5741</v>
      </c>
      <c r="C13368" s="56" t="s">
        <v>5782</v>
      </c>
      <c r="D13368" s="57" t="s">
        <v>5768</v>
      </c>
      <c r="E13368" s="72" t="s">
        <v>5766</v>
      </c>
      <c r="F13368" s="56" t="s">
        <v>5741</v>
      </c>
    </row>
    <row r="13369" spans="1:6" x14ac:dyDescent="0.25">
      <c r="A13369" s="56" t="s">
        <v>4244</v>
      </c>
      <c r="B13369" s="56" t="s">
        <v>5741</v>
      </c>
      <c r="C13369" s="56" t="s">
        <v>5782</v>
      </c>
      <c r="D13369" s="57" t="s">
        <v>5768</v>
      </c>
      <c r="E13369" s="72" t="s">
        <v>5766</v>
      </c>
      <c r="F13369" s="56" t="s">
        <v>5741</v>
      </c>
    </row>
    <row r="13370" spans="1:6" x14ac:dyDescent="0.25">
      <c r="A13370" s="56" t="s">
        <v>5081</v>
      </c>
      <c r="B13370" s="56" t="s">
        <v>5741</v>
      </c>
      <c r="C13370" s="56" t="s">
        <v>5782</v>
      </c>
      <c r="D13370" s="57" t="s">
        <v>5768</v>
      </c>
      <c r="E13370" s="72" t="s">
        <v>5766</v>
      </c>
      <c r="F13370" s="56" t="s">
        <v>5741</v>
      </c>
    </row>
    <row r="13371" spans="1:6" x14ac:dyDescent="0.25">
      <c r="A13371" s="56" t="s">
        <v>4681</v>
      </c>
      <c r="B13371" s="56" t="s">
        <v>5741</v>
      </c>
      <c r="C13371" s="56" t="s">
        <v>5782</v>
      </c>
      <c r="D13371" s="57" t="s">
        <v>5768</v>
      </c>
      <c r="E13371" s="72" t="s">
        <v>5766</v>
      </c>
      <c r="F13371" s="56" t="s">
        <v>5741</v>
      </c>
    </row>
    <row r="13372" spans="1:6" x14ac:dyDescent="0.25">
      <c r="A13372" s="56" t="s">
        <v>3135</v>
      </c>
      <c r="B13372" s="56" t="s">
        <v>5741</v>
      </c>
      <c r="C13372" s="56" t="s">
        <v>5782</v>
      </c>
      <c r="D13372" s="57" t="s">
        <v>5768</v>
      </c>
      <c r="E13372" s="72" t="s">
        <v>5766</v>
      </c>
      <c r="F13372" s="56" t="s">
        <v>5741</v>
      </c>
    </row>
    <row r="13373" spans="1:6" x14ac:dyDescent="0.25">
      <c r="A13373" s="56" t="s">
        <v>2821</v>
      </c>
      <c r="B13373" s="56" t="s">
        <v>5741</v>
      </c>
      <c r="C13373" s="56" t="s">
        <v>5782</v>
      </c>
      <c r="D13373" s="57" t="s">
        <v>5768</v>
      </c>
      <c r="E13373" s="72" t="s">
        <v>5766</v>
      </c>
      <c r="F13373" s="56" t="s">
        <v>5741</v>
      </c>
    </row>
    <row r="13374" spans="1:6" x14ac:dyDescent="0.25">
      <c r="A13374" s="56" t="s">
        <v>3090</v>
      </c>
      <c r="B13374" s="56" t="s">
        <v>5741</v>
      </c>
      <c r="C13374" s="56" t="s">
        <v>5782</v>
      </c>
      <c r="D13374" s="57" t="s">
        <v>5768</v>
      </c>
      <c r="E13374" s="72" t="s">
        <v>5766</v>
      </c>
      <c r="F13374" s="56" t="s">
        <v>5741</v>
      </c>
    </row>
    <row r="13375" spans="1:6" x14ac:dyDescent="0.25">
      <c r="A13375" s="56" t="s">
        <v>3700</v>
      </c>
      <c r="B13375" s="56" t="s">
        <v>5741</v>
      </c>
      <c r="C13375" s="56" t="s">
        <v>5782</v>
      </c>
      <c r="D13375" s="57" t="s">
        <v>5768</v>
      </c>
      <c r="E13375" s="72" t="s">
        <v>5766</v>
      </c>
      <c r="F13375" s="56" t="s">
        <v>5741</v>
      </c>
    </row>
    <row r="13376" spans="1:6" x14ac:dyDescent="0.25">
      <c r="A13376" s="56" t="s">
        <v>3103</v>
      </c>
      <c r="B13376" s="56" t="s">
        <v>5742</v>
      </c>
      <c r="C13376" s="56" t="s">
        <v>5783</v>
      </c>
      <c r="D13376" s="57" t="s">
        <v>5768</v>
      </c>
      <c r="E13376" s="72" t="s">
        <v>5766</v>
      </c>
      <c r="F13376" s="56" t="s">
        <v>5742</v>
      </c>
    </row>
    <row r="13377" spans="1:6" x14ac:dyDescent="0.25">
      <c r="A13377" s="56" t="s">
        <v>4592</v>
      </c>
      <c r="B13377" s="56" t="s">
        <v>5742</v>
      </c>
      <c r="C13377" s="56" t="s">
        <v>5783</v>
      </c>
      <c r="D13377" s="57" t="s">
        <v>5768</v>
      </c>
      <c r="E13377" s="72" t="s">
        <v>5766</v>
      </c>
      <c r="F13377" s="56" t="s">
        <v>5742</v>
      </c>
    </row>
    <row r="13378" spans="1:6" x14ac:dyDescent="0.25">
      <c r="A13378" s="56" t="s">
        <v>4138</v>
      </c>
      <c r="B13378" s="56" t="s">
        <v>5742</v>
      </c>
      <c r="C13378" s="56" t="s">
        <v>5783</v>
      </c>
      <c r="D13378" s="57" t="s">
        <v>5768</v>
      </c>
      <c r="E13378" s="72" t="s">
        <v>5766</v>
      </c>
      <c r="F13378" s="56" t="s">
        <v>5742</v>
      </c>
    </row>
    <row r="13379" spans="1:6" x14ac:dyDescent="0.25">
      <c r="A13379" s="56" t="s">
        <v>4881</v>
      </c>
      <c r="B13379" s="56" t="s">
        <v>5742</v>
      </c>
      <c r="C13379" s="56" t="s">
        <v>5783</v>
      </c>
      <c r="D13379" s="57" t="s">
        <v>5768</v>
      </c>
      <c r="E13379" s="72" t="s">
        <v>5766</v>
      </c>
      <c r="F13379" s="56" t="s">
        <v>5742</v>
      </c>
    </row>
    <row r="13380" spans="1:6" x14ac:dyDescent="0.25">
      <c r="A13380" s="56" t="s">
        <v>3862</v>
      </c>
      <c r="B13380" s="56" t="s">
        <v>5742</v>
      </c>
      <c r="C13380" s="56" t="s">
        <v>5783</v>
      </c>
      <c r="D13380" s="57" t="s">
        <v>5768</v>
      </c>
      <c r="E13380" s="72" t="s">
        <v>5766</v>
      </c>
      <c r="F13380" s="56" t="s">
        <v>5742</v>
      </c>
    </row>
    <row r="13381" spans="1:6" x14ac:dyDescent="0.25">
      <c r="A13381" s="56" t="s">
        <v>3759</v>
      </c>
      <c r="B13381" s="56" t="s">
        <v>5742</v>
      </c>
      <c r="C13381" s="56" t="s">
        <v>5783</v>
      </c>
      <c r="D13381" s="57" t="s">
        <v>5768</v>
      </c>
      <c r="E13381" s="72" t="s">
        <v>5766</v>
      </c>
      <c r="F13381" s="56" t="s">
        <v>5742</v>
      </c>
    </row>
    <row r="13382" spans="1:6" x14ac:dyDescent="0.25">
      <c r="A13382" s="56" t="s">
        <v>3717</v>
      </c>
      <c r="B13382" s="56" t="s">
        <v>5742</v>
      </c>
      <c r="C13382" s="56" t="s">
        <v>5783</v>
      </c>
      <c r="D13382" s="57" t="s">
        <v>5768</v>
      </c>
      <c r="E13382" s="72" t="s">
        <v>5766</v>
      </c>
      <c r="F13382" s="56" t="s">
        <v>5742</v>
      </c>
    </row>
    <row r="13383" spans="1:6" x14ac:dyDescent="0.25">
      <c r="A13383" s="56" t="s">
        <v>4594</v>
      </c>
      <c r="B13383" s="56" t="s">
        <v>5742</v>
      </c>
      <c r="C13383" s="56" t="s">
        <v>5783</v>
      </c>
      <c r="D13383" s="57" t="s">
        <v>5768</v>
      </c>
      <c r="E13383" s="72" t="s">
        <v>5766</v>
      </c>
      <c r="F13383" s="56" t="s">
        <v>5742</v>
      </c>
    </row>
    <row r="13384" spans="1:6" x14ac:dyDescent="0.25">
      <c r="A13384" s="56" t="s">
        <v>3983</v>
      </c>
      <c r="B13384" s="56" t="s">
        <v>5742</v>
      </c>
      <c r="C13384" s="56" t="s">
        <v>5783</v>
      </c>
      <c r="D13384" s="57" t="s">
        <v>5768</v>
      </c>
      <c r="E13384" s="72" t="s">
        <v>5766</v>
      </c>
      <c r="F13384" s="56" t="s">
        <v>5742</v>
      </c>
    </row>
    <row r="13385" spans="1:6" x14ac:dyDescent="0.25">
      <c r="A13385" s="56" t="s">
        <v>3718</v>
      </c>
      <c r="B13385" s="56" t="s">
        <v>5742</v>
      </c>
      <c r="C13385" s="56" t="s">
        <v>5783</v>
      </c>
      <c r="D13385" s="57" t="s">
        <v>5768</v>
      </c>
      <c r="E13385" s="72" t="s">
        <v>5766</v>
      </c>
      <c r="F13385" s="56" t="s">
        <v>5742</v>
      </c>
    </row>
    <row r="13386" spans="1:6" x14ac:dyDescent="0.25">
      <c r="A13386" s="56" t="s">
        <v>3866</v>
      </c>
      <c r="B13386" s="56" t="s">
        <v>5742</v>
      </c>
      <c r="C13386" s="56" t="s">
        <v>5783</v>
      </c>
      <c r="D13386" s="57" t="s">
        <v>5768</v>
      </c>
      <c r="E13386" s="72" t="s">
        <v>5766</v>
      </c>
      <c r="F13386" s="56" t="s">
        <v>5742</v>
      </c>
    </row>
    <row r="13387" spans="1:6" x14ac:dyDescent="0.25">
      <c r="A13387" s="56" t="s">
        <v>3732</v>
      </c>
      <c r="B13387" s="56" t="s">
        <v>5742</v>
      </c>
      <c r="C13387" s="56" t="s">
        <v>5783</v>
      </c>
      <c r="D13387" s="57" t="s">
        <v>5768</v>
      </c>
      <c r="E13387" s="72" t="s">
        <v>5766</v>
      </c>
      <c r="F13387" s="56" t="s">
        <v>5742</v>
      </c>
    </row>
    <row r="13388" spans="1:6" x14ac:dyDescent="0.25">
      <c r="A13388" s="56" t="s">
        <v>4115</v>
      </c>
      <c r="B13388" s="56" t="s">
        <v>5742</v>
      </c>
      <c r="C13388" s="56" t="s">
        <v>5783</v>
      </c>
      <c r="D13388" s="57" t="s">
        <v>5768</v>
      </c>
      <c r="E13388" s="72" t="s">
        <v>5766</v>
      </c>
      <c r="F13388" s="56" t="s">
        <v>5742</v>
      </c>
    </row>
    <row r="13389" spans="1:6" x14ac:dyDescent="0.25">
      <c r="A13389" s="56" t="s">
        <v>733</v>
      </c>
      <c r="B13389" s="56" t="s">
        <v>5742</v>
      </c>
      <c r="C13389" s="56" t="s">
        <v>5783</v>
      </c>
      <c r="D13389" s="57" t="s">
        <v>5768</v>
      </c>
      <c r="E13389" s="72" t="s">
        <v>5766</v>
      </c>
      <c r="F13389" s="56" t="s">
        <v>5742</v>
      </c>
    </row>
    <row r="13390" spans="1:6" x14ac:dyDescent="0.25">
      <c r="A13390" s="56" t="s">
        <v>4886</v>
      </c>
      <c r="B13390" s="56" t="s">
        <v>5742</v>
      </c>
      <c r="C13390" s="56" t="s">
        <v>5783</v>
      </c>
      <c r="D13390" s="57" t="s">
        <v>5768</v>
      </c>
      <c r="E13390" s="72" t="s">
        <v>5766</v>
      </c>
      <c r="F13390" s="56" t="s">
        <v>5742</v>
      </c>
    </row>
    <row r="13391" spans="1:6" x14ac:dyDescent="0.25">
      <c r="A13391" s="56" t="s">
        <v>4888</v>
      </c>
      <c r="B13391" s="56" t="s">
        <v>5742</v>
      </c>
      <c r="C13391" s="56" t="s">
        <v>5783</v>
      </c>
      <c r="D13391" s="57" t="s">
        <v>5768</v>
      </c>
      <c r="E13391" s="72" t="s">
        <v>5766</v>
      </c>
      <c r="F13391" s="56" t="s">
        <v>5742</v>
      </c>
    </row>
    <row r="13392" spans="1:6" x14ac:dyDescent="0.25">
      <c r="A13392" s="56" t="s">
        <v>5026</v>
      </c>
      <c r="B13392" s="56" t="s">
        <v>5742</v>
      </c>
      <c r="C13392" s="56" t="s">
        <v>5783</v>
      </c>
      <c r="D13392" s="57" t="s">
        <v>5768</v>
      </c>
      <c r="E13392" s="72" t="s">
        <v>5766</v>
      </c>
      <c r="F13392" s="56" t="s">
        <v>5742</v>
      </c>
    </row>
    <row r="13393" spans="1:6" x14ac:dyDescent="0.25">
      <c r="A13393" s="56" t="s">
        <v>4415</v>
      </c>
      <c r="B13393" s="56" t="s">
        <v>5742</v>
      </c>
      <c r="C13393" s="56" t="s">
        <v>5783</v>
      </c>
      <c r="D13393" s="57" t="s">
        <v>5768</v>
      </c>
      <c r="E13393" s="72" t="s">
        <v>5766</v>
      </c>
      <c r="F13393" s="56" t="s">
        <v>5742</v>
      </c>
    </row>
    <row r="13394" spans="1:6" x14ac:dyDescent="0.25">
      <c r="A13394" s="56" t="s">
        <v>3141</v>
      </c>
      <c r="B13394" s="56" t="s">
        <v>5742</v>
      </c>
      <c r="C13394" s="56" t="s">
        <v>5783</v>
      </c>
      <c r="D13394" s="57" t="s">
        <v>5768</v>
      </c>
      <c r="E13394" s="72" t="s">
        <v>5766</v>
      </c>
      <c r="F13394" s="56" t="s">
        <v>5742</v>
      </c>
    </row>
    <row r="13395" spans="1:6" x14ac:dyDescent="0.25">
      <c r="A13395" s="56" t="s">
        <v>2948</v>
      </c>
      <c r="B13395" s="56" t="s">
        <v>5742</v>
      </c>
      <c r="C13395" s="56" t="s">
        <v>5783</v>
      </c>
      <c r="D13395" s="57" t="s">
        <v>5768</v>
      </c>
      <c r="E13395" s="72" t="s">
        <v>5766</v>
      </c>
      <c r="F13395" s="56" t="s">
        <v>5742</v>
      </c>
    </row>
    <row r="13396" spans="1:6" x14ac:dyDescent="0.25">
      <c r="A13396" s="56" t="s">
        <v>500</v>
      </c>
      <c r="B13396" s="56" t="s">
        <v>5742</v>
      </c>
      <c r="C13396" s="56" t="s">
        <v>5783</v>
      </c>
      <c r="D13396" s="57" t="s">
        <v>5768</v>
      </c>
      <c r="E13396" s="72" t="s">
        <v>5766</v>
      </c>
      <c r="F13396" s="56" t="s">
        <v>5742</v>
      </c>
    </row>
    <row r="13397" spans="1:6" x14ac:dyDescent="0.25">
      <c r="A13397" s="56" t="s">
        <v>3109</v>
      </c>
      <c r="B13397" s="56" t="s">
        <v>5742</v>
      </c>
      <c r="C13397" s="56" t="s">
        <v>5783</v>
      </c>
      <c r="D13397" s="57" t="s">
        <v>5768</v>
      </c>
      <c r="E13397" s="72" t="s">
        <v>5766</v>
      </c>
      <c r="F13397" s="56" t="s">
        <v>5742</v>
      </c>
    </row>
    <row r="13398" spans="1:6" x14ac:dyDescent="0.25">
      <c r="A13398" s="56" t="s">
        <v>3870</v>
      </c>
      <c r="B13398" s="56" t="s">
        <v>5742</v>
      </c>
      <c r="C13398" s="56" t="s">
        <v>5783</v>
      </c>
      <c r="D13398" s="57" t="s">
        <v>5768</v>
      </c>
      <c r="E13398" s="72" t="s">
        <v>5766</v>
      </c>
      <c r="F13398" s="56" t="s">
        <v>5742</v>
      </c>
    </row>
    <row r="13399" spans="1:6" x14ac:dyDescent="0.25">
      <c r="A13399" s="56" t="s">
        <v>3839</v>
      </c>
      <c r="B13399" s="56" t="s">
        <v>5742</v>
      </c>
      <c r="C13399" s="56" t="s">
        <v>5783</v>
      </c>
      <c r="D13399" s="57" t="s">
        <v>5768</v>
      </c>
      <c r="E13399" s="72" t="s">
        <v>5766</v>
      </c>
      <c r="F13399" s="56" t="s">
        <v>5742</v>
      </c>
    </row>
    <row r="13400" spans="1:6" x14ac:dyDescent="0.25">
      <c r="A13400" s="56" t="s">
        <v>3871</v>
      </c>
      <c r="B13400" s="56" t="s">
        <v>5742</v>
      </c>
      <c r="C13400" s="56" t="s">
        <v>5783</v>
      </c>
      <c r="D13400" s="57" t="s">
        <v>5768</v>
      </c>
      <c r="E13400" s="72" t="s">
        <v>5766</v>
      </c>
      <c r="F13400" s="56" t="s">
        <v>5742</v>
      </c>
    </row>
    <row r="13401" spans="1:6" x14ac:dyDescent="0.25">
      <c r="A13401" s="56" t="s">
        <v>4908</v>
      </c>
      <c r="B13401" s="56" t="s">
        <v>5742</v>
      </c>
      <c r="C13401" s="56" t="s">
        <v>5783</v>
      </c>
      <c r="D13401" s="57" t="s">
        <v>5768</v>
      </c>
      <c r="E13401" s="72" t="s">
        <v>5766</v>
      </c>
      <c r="F13401" s="56" t="s">
        <v>5742</v>
      </c>
    </row>
    <row r="13402" spans="1:6" x14ac:dyDescent="0.25">
      <c r="A13402" s="56" t="s">
        <v>3142</v>
      </c>
      <c r="B13402" s="56" t="s">
        <v>5742</v>
      </c>
      <c r="C13402" s="56" t="s">
        <v>5783</v>
      </c>
      <c r="D13402" s="57" t="s">
        <v>5768</v>
      </c>
      <c r="E13402" s="72" t="s">
        <v>5766</v>
      </c>
      <c r="F13402" s="56" t="s">
        <v>5742</v>
      </c>
    </row>
    <row r="13403" spans="1:6" x14ac:dyDescent="0.25">
      <c r="A13403" s="56" t="s">
        <v>3841</v>
      </c>
      <c r="B13403" s="56" t="s">
        <v>5742</v>
      </c>
      <c r="C13403" s="56" t="s">
        <v>5783</v>
      </c>
      <c r="D13403" s="57" t="s">
        <v>5768</v>
      </c>
      <c r="E13403" s="72" t="s">
        <v>5766</v>
      </c>
      <c r="F13403" s="56" t="s">
        <v>5742</v>
      </c>
    </row>
    <row r="13404" spans="1:6" x14ac:dyDescent="0.25">
      <c r="A13404" s="56" t="s">
        <v>4664</v>
      </c>
      <c r="B13404" s="56" t="s">
        <v>5742</v>
      </c>
      <c r="C13404" s="56" t="s">
        <v>5783</v>
      </c>
      <c r="D13404" s="57" t="s">
        <v>5768</v>
      </c>
      <c r="E13404" s="72" t="s">
        <v>5766</v>
      </c>
      <c r="F13404" s="56" t="s">
        <v>5742</v>
      </c>
    </row>
    <row r="13405" spans="1:6" x14ac:dyDescent="0.25">
      <c r="A13405" s="56" t="s">
        <v>5743</v>
      </c>
      <c r="B13405" s="56" t="s">
        <v>5742</v>
      </c>
      <c r="C13405" s="56" t="s">
        <v>5783</v>
      </c>
      <c r="D13405" s="57" t="s">
        <v>5768</v>
      </c>
      <c r="E13405" s="72" t="s">
        <v>5766</v>
      </c>
      <c r="F13405" s="56" t="s">
        <v>5742</v>
      </c>
    </row>
    <row r="13406" spans="1:6" x14ac:dyDescent="0.25">
      <c r="A13406" s="56" t="s">
        <v>4103</v>
      </c>
      <c r="B13406" s="56" t="s">
        <v>5742</v>
      </c>
      <c r="C13406" s="56" t="s">
        <v>5783</v>
      </c>
      <c r="D13406" s="57" t="s">
        <v>5768</v>
      </c>
      <c r="E13406" s="72" t="s">
        <v>5766</v>
      </c>
      <c r="F13406" s="56" t="s">
        <v>5742</v>
      </c>
    </row>
    <row r="13407" spans="1:6" x14ac:dyDescent="0.25">
      <c r="A13407" s="56" t="s">
        <v>4586</v>
      </c>
      <c r="B13407" s="56" t="s">
        <v>5742</v>
      </c>
      <c r="C13407" s="56" t="s">
        <v>5783</v>
      </c>
      <c r="D13407" s="57" t="s">
        <v>5768</v>
      </c>
      <c r="E13407" s="72" t="s">
        <v>5766</v>
      </c>
      <c r="F13407" s="56" t="s">
        <v>5742</v>
      </c>
    </row>
    <row r="13408" spans="1:6" x14ac:dyDescent="0.25">
      <c r="A13408" s="56" t="s">
        <v>3517</v>
      </c>
      <c r="B13408" s="56" t="s">
        <v>5742</v>
      </c>
      <c r="C13408" s="56" t="s">
        <v>5783</v>
      </c>
      <c r="D13408" s="57" t="s">
        <v>5768</v>
      </c>
      <c r="E13408" s="72" t="s">
        <v>5766</v>
      </c>
      <c r="F13408" s="56" t="s">
        <v>5742</v>
      </c>
    </row>
    <row r="13409" spans="1:6" x14ac:dyDescent="0.25">
      <c r="A13409" s="56" t="s">
        <v>3664</v>
      </c>
      <c r="B13409" s="56" t="s">
        <v>5742</v>
      </c>
      <c r="C13409" s="56" t="s">
        <v>5783</v>
      </c>
      <c r="D13409" s="57" t="s">
        <v>5768</v>
      </c>
      <c r="E13409" s="72" t="s">
        <v>5766</v>
      </c>
      <c r="F13409" s="56" t="s">
        <v>5742</v>
      </c>
    </row>
    <row r="13410" spans="1:6" x14ac:dyDescent="0.25">
      <c r="A13410" s="56" t="s">
        <v>3251</v>
      </c>
      <c r="B13410" s="56" t="s">
        <v>5742</v>
      </c>
      <c r="C13410" s="56" t="s">
        <v>5783</v>
      </c>
      <c r="D13410" s="57" t="s">
        <v>5768</v>
      </c>
      <c r="E13410" s="72" t="s">
        <v>5766</v>
      </c>
      <c r="F13410" s="56" t="s">
        <v>5742</v>
      </c>
    </row>
    <row r="13411" spans="1:6" x14ac:dyDescent="0.25">
      <c r="A13411" s="56" t="s">
        <v>3842</v>
      </c>
      <c r="B13411" s="56" t="s">
        <v>5742</v>
      </c>
      <c r="C13411" s="56" t="s">
        <v>5783</v>
      </c>
      <c r="D13411" s="57" t="s">
        <v>5768</v>
      </c>
      <c r="E13411" s="72" t="s">
        <v>5766</v>
      </c>
      <c r="F13411" s="56" t="s">
        <v>5742</v>
      </c>
    </row>
    <row r="13412" spans="1:6" x14ac:dyDescent="0.25">
      <c r="A13412" s="56" t="s">
        <v>2907</v>
      </c>
      <c r="B13412" s="56" t="s">
        <v>5742</v>
      </c>
      <c r="C13412" s="56" t="s">
        <v>5783</v>
      </c>
      <c r="D13412" s="57" t="s">
        <v>5768</v>
      </c>
      <c r="E13412" s="72" t="s">
        <v>5766</v>
      </c>
      <c r="F13412" s="56" t="s">
        <v>5742</v>
      </c>
    </row>
    <row r="13413" spans="1:6" x14ac:dyDescent="0.25">
      <c r="A13413" s="56" t="s">
        <v>2874</v>
      </c>
      <c r="B13413" s="56" t="s">
        <v>5742</v>
      </c>
      <c r="C13413" s="56" t="s">
        <v>5783</v>
      </c>
      <c r="D13413" s="57" t="s">
        <v>5768</v>
      </c>
      <c r="E13413" s="72" t="s">
        <v>5766</v>
      </c>
      <c r="F13413" s="56" t="s">
        <v>5742</v>
      </c>
    </row>
    <row r="13414" spans="1:6" x14ac:dyDescent="0.25">
      <c r="A13414" s="56" t="s">
        <v>3666</v>
      </c>
      <c r="B13414" s="56" t="s">
        <v>5742</v>
      </c>
      <c r="C13414" s="56" t="s">
        <v>5783</v>
      </c>
      <c r="D13414" s="57" t="s">
        <v>5768</v>
      </c>
      <c r="E13414" s="72" t="s">
        <v>5766</v>
      </c>
      <c r="F13414" s="56" t="s">
        <v>5742</v>
      </c>
    </row>
    <row r="13415" spans="1:6" x14ac:dyDescent="0.25">
      <c r="A13415" s="56" t="s">
        <v>4891</v>
      </c>
      <c r="B13415" s="56" t="s">
        <v>5742</v>
      </c>
      <c r="C13415" s="56" t="s">
        <v>5783</v>
      </c>
      <c r="D13415" s="57" t="s">
        <v>5768</v>
      </c>
      <c r="E13415" s="72" t="s">
        <v>5766</v>
      </c>
      <c r="F13415" s="56" t="s">
        <v>5742</v>
      </c>
    </row>
    <row r="13416" spans="1:6" x14ac:dyDescent="0.25">
      <c r="A13416" s="56" t="s">
        <v>4328</v>
      </c>
      <c r="B13416" s="56" t="s">
        <v>5742</v>
      </c>
      <c r="C13416" s="56" t="s">
        <v>5783</v>
      </c>
      <c r="D13416" s="57" t="s">
        <v>5768</v>
      </c>
      <c r="E13416" s="72" t="s">
        <v>5766</v>
      </c>
      <c r="F13416" s="56" t="s">
        <v>5742</v>
      </c>
    </row>
    <row r="13417" spans="1:6" x14ac:dyDescent="0.25">
      <c r="A13417" s="56" t="s">
        <v>4588</v>
      </c>
      <c r="B13417" s="56" t="s">
        <v>5742</v>
      </c>
      <c r="C13417" s="56" t="s">
        <v>5783</v>
      </c>
      <c r="D13417" s="57" t="s">
        <v>5768</v>
      </c>
      <c r="E13417" s="72" t="s">
        <v>5766</v>
      </c>
      <c r="F13417" s="56" t="s">
        <v>5742</v>
      </c>
    </row>
    <row r="13418" spans="1:6" x14ac:dyDescent="0.25">
      <c r="A13418" s="56" t="s">
        <v>3519</v>
      </c>
      <c r="B13418" s="56" t="s">
        <v>5742</v>
      </c>
      <c r="C13418" s="56" t="s">
        <v>5783</v>
      </c>
      <c r="D13418" s="57" t="s">
        <v>5768</v>
      </c>
      <c r="E13418" s="72" t="s">
        <v>5766</v>
      </c>
      <c r="F13418" s="56" t="s">
        <v>5742</v>
      </c>
    </row>
    <row r="13419" spans="1:6" x14ac:dyDescent="0.25">
      <c r="A13419" s="56" t="s">
        <v>3147</v>
      </c>
      <c r="B13419" s="56" t="s">
        <v>5742</v>
      </c>
      <c r="C13419" s="56" t="s">
        <v>5783</v>
      </c>
      <c r="D13419" s="57" t="s">
        <v>5768</v>
      </c>
      <c r="E13419" s="72" t="s">
        <v>5766</v>
      </c>
      <c r="F13419" s="56" t="s">
        <v>5742</v>
      </c>
    </row>
    <row r="13420" spans="1:6" x14ac:dyDescent="0.25">
      <c r="A13420" s="56" t="s">
        <v>2809</v>
      </c>
      <c r="B13420" s="56" t="s">
        <v>5742</v>
      </c>
      <c r="C13420" s="56" t="s">
        <v>5783</v>
      </c>
      <c r="D13420" s="57" t="s">
        <v>5768</v>
      </c>
      <c r="E13420" s="72" t="s">
        <v>5766</v>
      </c>
      <c r="F13420" s="56" t="s">
        <v>5742</v>
      </c>
    </row>
    <row r="13421" spans="1:6" x14ac:dyDescent="0.25">
      <c r="A13421" s="56" t="s">
        <v>5134</v>
      </c>
      <c r="B13421" s="56" t="s">
        <v>5742</v>
      </c>
      <c r="C13421" s="56" t="s">
        <v>5783</v>
      </c>
      <c r="D13421" s="57" t="s">
        <v>5768</v>
      </c>
      <c r="E13421" s="72" t="s">
        <v>5766</v>
      </c>
      <c r="F13421" s="56" t="s">
        <v>5742</v>
      </c>
    </row>
    <row r="13422" spans="1:6" x14ac:dyDescent="0.25">
      <c r="A13422" s="56" t="s">
        <v>4893</v>
      </c>
      <c r="B13422" s="56" t="s">
        <v>5742</v>
      </c>
      <c r="C13422" s="56" t="s">
        <v>5783</v>
      </c>
      <c r="D13422" s="57" t="s">
        <v>5768</v>
      </c>
      <c r="E13422" s="72" t="s">
        <v>5766</v>
      </c>
      <c r="F13422" s="56" t="s">
        <v>5742</v>
      </c>
    </row>
    <row r="13423" spans="1:6" x14ac:dyDescent="0.25">
      <c r="A13423" s="56" t="s">
        <v>5171</v>
      </c>
      <c r="B13423" s="56" t="s">
        <v>5742</v>
      </c>
      <c r="C13423" s="56" t="s">
        <v>5783</v>
      </c>
      <c r="D13423" s="57" t="s">
        <v>5768</v>
      </c>
      <c r="E13423" s="72" t="s">
        <v>5766</v>
      </c>
      <c r="F13423" s="56" t="s">
        <v>5742</v>
      </c>
    </row>
    <row r="13424" spans="1:6" x14ac:dyDescent="0.25">
      <c r="A13424" s="56" t="s">
        <v>5042</v>
      </c>
      <c r="B13424" s="56" t="s">
        <v>5742</v>
      </c>
      <c r="C13424" s="56" t="s">
        <v>5783</v>
      </c>
      <c r="D13424" s="57" t="s">
        <v>5768</v>
      </c>
      <c r="E13424" s="72" t="s">
        <v>5766</v>
      </c>
      <c r="F13424" s="56" t="s">
        <v>5742</v>
      </c>
    </row>
    <row r="13425" spans="1:6" x14ac:dyDescent="0.25">
      <c r="A13425" s="56" t="s">
        <v>3874</v>
      </c>
      <c r="B13425" s="56" t="s">
        <v>5742</v>
      </c>
      <c r="C13425" s="56" t="s">
        <v>5783</v>
      </c>
      <c r="D13425" s="57" t="s">
        <v>5768</v>
      </c>
      <c r="E13425" s="72" t="s">
        <v>5766</v>
      </c>
      <c r="F13425" s="56" t="s">
        <v>5742</v>
      </c>
    </row>
    <row r="13426" spans="1:6" x14ac:dyDescent="0.25">
      <c r="A13426" s="56" t="s">
        <v>4895</v>
      </c>
      <c r="B13426" s="56" t="s">
        <v>5742</v>
      </c>
      <c r="C13426" s="56" t="s">
        <v>5783</v>
      </c>
      <c r="D13426" s="57" t="s">
        <v>5768</v>
      </c>
      <c r="E13426" s="72" t="s">
        <v>5766</v>
      </c>
      <c r="F13426" s="56" t="s">
        <v>5742</v>
      </c>
    </row>
    <row r="13427" spans="1:6" x14ac:dyDescent="0.25">
      <c r="A13427" s="56" t="s">
        <v>4787</v>
      </c>
      <c r="B13427" s="56" t="s">
        <v>5742</v>
      </c>
      <c r="C13427" s="56" t="s">
        <v>5783</v>
      </c>
      <c r="D13427" s="57" t="s">
        <v>5768</v>
      </c>
      <c r="E13427" s="72" t="s">
        <v>5766</v>
      </c>
      <c r="F13427" s="56" t="s">
        <v>5742</v>
      </c>
    </row>
    <row r="13428" spans="1:6" x14ac:dyDescent="0.25">
      <c r="A13428" s="56" t="s">
        <v>4106</v>
      </c>
      <c r="B13428" s="56" t="s">
        <v>5742</v>
      </c>
      <c r="C13428" s="56" t="s">
        <v>5783</v>
      </c>
      <c r="D13428" s="57" t="s">
        <v>5768</v>
      </c>
      <c r="E13428" s="72" t="s">
        <v>5766</v>
      </c>
      <c r="F13428" s="56" t="s">
        <v>5742</v>
      </c>
    </row>
    <row r="13429" spans="1:6" x14ac:dyDescent="0.25">
      <c r="A13429" s="56" t="s">
        <v>345</v>
      </c>
      <c r="B13429" s="56" t="s">
        <v>5742</v>
      </c>
      <c r="C13429" s="56" t="s">
        <v>5783</v>
      </c>
      <c r="D13429" s="57" t="s">
        <v>5768</v>
      </c>
      <c r="E13429" s="72" t="s">
        <v>5766</v>
      </c>
      <c r="F13429" s="56" t="s">
        <v>5742</v>
      </c>
    </row>
    <row r="13430" spans="1:6" x14ac:dyDescent="0.25">
      <c r="A13430" s="56" t="s">
        <v>3522</v>
      </c>
      <c r="B13430" s="56" t="s">
        <v>5742</v>
      </c>
      <c r="C13430" s="56" t="s">
        <v>5783</v>
      </c>
      <c r="D13430" s="57" t="s">
        <v>5768</v>
      </c>
      <c r="E13430" s="72" t="s">
        <v>5766</v>
      </c>
      <c r="F13430" s="56" t="s">
        <v>5742</v>
      </c>
    </row>
    <row r="13431" spans="1:6" x14ac:dyDescent="0.25">
      <c r="A13431" s="56" t="s">
        <v>4590</v>
      </c>
      <c r="B13431" s="56" t="s">
        <v>5742</v>
      </c>
      <c r="C13431" s="56" t="s">
        <v>5783</v>
      </c>
      <c r="D13431" s="57" t="s">
        <v>5768</v>
      </c>
      <c r="E13431" s="72" t="s">
        <v>5766</v>
      </c>
      <c r="F13431" s="56" t="s">
        <v>5742</v>
      </c>
    </row>
    <row r="13432" spans="1:6" x14ac:dyDescent="0.25">
      <c r="A13432" s="56" t="s">
        <v>3696</v>
      </c>
      <c r="B13432" s="56" t="s">
        <v>5742</v>
      </c>
      <c r="C13432" s="56" t="s">
        <v>5783</v>
      </c>
      <c r="D13432" s="57" t="s">
        <v>5768</v>
      </c>
      <c r="E13432" s="72" t="s">
        <v>5766</v>
      </c>
      <c r="F13432" s="56" t="s">
        <v>5742</v>
      </c>
    </row>
    <row r="13433" spans="1:6" x14ac:dyDescent="0.25">
      <c r="A13433" s="56" t="s">
        <v>3556</v>
      </c>
      <c r="B13433" s="56" t="s">
        <v>5742</v>
      </c>
      <c r="C13433" s="56" t="s">
        <v>5783</v>
      </c>
      <c r="D13433" s="57" t="s">
        <v>5768</v>
      </c>
      <c r="E13433" s="72" t="s">
        <v>5766</v>
      </c>
      <c r="F13433" s="56" t="s">
        <v>5742</v>
      </c>
    </row>
    <row r="13434" spans="1:6" x14ac:dyDescent="0.25">
      <c r="A13434" s="56" t="s">
        <v>3875</v>
      </c>
      <c r="B13434" s="56" t="s">
        <v>5742</v>
      </c>
      <c r="C13434" s="56" t="s">
        <v>5783</v>
      </c>
      <c r="D13434" s="57" t="s">
        <v>5768</v>
      </c>
      <c r="E13434" s="72" t="s">
        <v>5766</v>
      </c>
      <c r="F13434" s="56" t="s">
        <v>5742</v>
      </c>
    </row>
    <row r="13435" spans="1:6" x14ac:dyDescent="0.25">
      <c r="A13435" s="56" t="s">
        <v>4896</v>
      </c>
      <c r="B13435" s="56" t="s">
        <v>5742</v>
      </c>
      <c r="C13435" s="56" t="s">
        <v>5783</v>
      </c>
      <c r="D13435" s="57" t="s">
        <v>5768</v>
      </c>
      <c r="E13435" s="72" t="s">
        <v>5766</v>
      </c>
      <c r="F13435" s="56" t="s">
        <v>5742</v>
      </c>
    </row>
    <row r="13436" spans="1:6" x14ac:dyDescent="0.25">
      <c r="A13436" s="56" t="s">
        <v>309</v>
      </c>
      <c r="B13436" s="56" t="s">
        <v>5742</v>
      </c>
      <c r="C13436" s="56" t="s">
        <v>5783</v>
      </c>
      <c r="D13436" s="57" t="s">
        <v>5768</v>
      </c>
      <c r="E13436" s="72" t="s">
        <v>5766</v>
      </c>
      <c r="F13436" s="56" t="s">
        <v>5742</v>
      </c>
    </row>
    <row r="13437" spans="1:6" x14ac:dyDescent="0.25">
      <c r="A13437" s="56" t="s">
        <v>2820</v>
      </c>
      <c r="B13437" s="56" t="s">
        <v>5742</v>
      </c>
      <c r="C13437" s="56" t="s">
        <v>5783</v>
      </c>
      <c r="D13437" s="57" t="s">
        <v>5768</v>
      </c>
      <c r="E13437" s="72" t="s">
        <v>5766</v>
      </c>
      <c r="F13437" s="56" t="s">
        <v>5742</v>
      </c>
    </row>
    <row r="13438" spans="1:6" x14ac:dyDescent="0.25">
      <c r="A13438" s="56" t="s">
        <v>3675</v>
      </c>
      <c r="B13438" s="56" t="s">
        <v>5742</v>
      </c>
      <c r="C13438" s="56" t="s">
        <v>5783</v>
      </c>
      <c r="D13438" s="57" t="s">
        <v>5768</v>
      </c>
      <c r="E13438" s="72" t="s">
        <v>5766</v>
      </c>
      <c r="F13438" s="56" t="s">
        <v>5742</v>
      </c>
    </row>
    <row r="13439" spans="1:6" x14ac:dyDescent="0.25">
      <c r="A13439" s="56" t="s">
        <v>3219</v>
      </c>
      <c r="B13439" s="56" t="s">
        <v>5742</v>
      </c>
      <c r="C13439" s="56" t="s">
        <v>5783</v>
      </c>
      <c r="D13439" s="57" t="s">
        <v>5768</v>
      </c>
      <c r="E13439" s="72" t="s">
        <v>5766</v>
      </c>
      <c r="F13439" s="56" t="s">
        <v>5742</v>
      </c>
    </row>
    <row r="13440" spans="1:6" x14ac:dyDescent="0.25">
      <c r="A13440" s="56" t="s">
        <v>2929</v>
      </c>
      <c r="B13440" s="56" t="s">
        <v>5742</v>
      </c>
      <c r="C13440" s="56" t="s">
        <v>5783</v>
      </c>
      <c r="D13440" s="57" t="s">
        <v>5768</v>
      </c>
      <c r="E13440" s="72" t="s">
        <v>5766</v>
      </c>
      <c r="F13440" s="56" t="s">
        <v>5742</v>
      </c>
    </row>
    <row r="13441" spans="1:6" x14ac:dyDescent="0.25">
      <c r="A13441" s="56" t="s">
        <v>3995</v>
      </c>
      <c r="B13441" s="56" t="s">
        <v>5742</v>
      </c>
      <c r="C13441" s="56" t="s">
        <v>5783</v>
      </c>
      <c r="D13441" s="57" t="s">
        <v>5768</v>
      </c>
      <c r="E13441" s="72" t="s">
        <v>5766</v>
      </c>
      <c r="F13441" s="56" t="s">
        <v>5742</v>
      </c>
    </row>
    <row r="13442" spans="1:6" x14ac:dyDescent="0.25">
      <c r="A13442" s="56" t="s">
        <v>4897</v>
      </c>
      <c r="B13442" s="56" t="s">
        <v>5742</v>
      </c>
      <c r="C13442" s="56" t="s">
        <v>5783</v>
      </c>
      <c r="D13442" s="57" t="s">
        <v>5768</v>
      </c>
      <c r="E13442" s="72" t="s">
        <v>5766</v>
      </c>
      <c r="F13442" s="56" t="s">
        <v>5742</v>
      </c>
    </row>
    <row r="13443" spans="1:6" x14ac:dyDescent="0.25">
      <c r="A13443" s="56" t="s">
        <v>1135</v>
      </c>
      <c r="B13443" s="56" t="s">
        <v>5742</v>
      </c>
      <c r="C13443" s="56" t="s">
        <v>5783</v>
      </c>
      <c r="D13443" s="57" t="s">
        <v>5768</v>
      </c>
      <c r="E13443" s="72" t="s">
        <v>5766</v>
      </c>
      <c r="F13443" s="56" t="s">
        <v>5742</v>
      </c>
    </row>
    <row r="13444" spans="1:6" x14ac:dyDescent="0.25">
      <c r="A13444" s="56" t="s">
        <v>3220</v>
      </c>
      <c r="B13444" s="56" t="s">
        <v>5742</v>
      </c>
      <c r="C13444" s="56" t="s">
        <v>5783</v>
      </c>
      <c r="D13444" s="57" t="s">
        <v>5768</v>
      </c>
      <c r="E13444" s="72" t="s">
        <v>5766</v>
      </c>
      <c r="F13444" s="56" t="s">
        <v>5742</v>
      </c>
    </row>
  </sheetData>
  <autoFilter ref="A1:F13444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Nhom(2)</vt:lpstr>
      <vt:lpstr>TS</vt:lpstr>
      <vt:lpstr>Data</vt:lpstr>
      <vt:lpstr>DATE</vt:lpstr>
      <vt:lpstr>'Nhom(2)'!Print_Titles</vt:lpstr>
      <vt:lpstr>Trong_so</vt:lpstr>
    </vt:vector>
  </TitlesOfParts>
  <Company>Micrsoft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MAYTINH</cp:lastModifiedBy>
  <cp:lastPrinted>2020-01-15T04:33:37Z</cp:lastPrinted>
  <dcterms:created xsi:type="dcterms:W3CDTF">2015-04-17T02:48:53Z</dcterms:created>
  <dcterms:modified xsi:type="dcterms:W3CDTF">2020-01-16T03:15:17Z</dcterms:modified>
</cp:coreProperties>
</file>