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граммы\project\full db\table\"/>
    </mc:Choice>
  </mc:AlternateContent>
  <bookViews>
    <workbookView xWindow="0" yWindow="0" windowWidth="20610" windowHeight="7860"/>
  </bookViews>
  <sheets>
    <sheet name="Sheet1" sheetId="1" r:id="rId1"/>
  </sheets>
  <definedNames>
    <definedName name="_xlnm._FilterDatabase" localSheetId="0" hidden="1">Sheet1!$A$1:$Q$198</definedName>
  </definedNames>
  <calcPr calcId="162913"/>
</workbook>
</file>

<file path=xl/calcChain.xml><?xml version="1.0" encoding="utf-8"?>
<calcChain xmlns="http://schemas.openxmlformats.org/spreadsheetml/2006/main">
  <c r="M3" i="1" l="1"/>
  <c r="O3" i="1" s="1"/>
  <c r="M4" i="1"/>
  <c r="O4" i="1" s="1"/>
  <c r="M6" i="1"/>
  <c r="O6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20" i="1"/>
  <c r="O20" i="1" s="1"/>
  <c r="M22" i="1"/>
  <c r="O22" i="1" s="1"/>
  <c r="M23" i="1"/>
  <c r="O23" i="1" s="1"/>
  <c r="M29" i="1"/>
  <c r="O29" i="1" s="1"/>
  <c r="M33" i="1"/>
  <c r="O33" i="1" s="1"/>
  <c r="M39" i="1"/>
  <c r="O39" i="1" s="1"/>
  <c r="M42" i="1"/>
  <c r="O42" i="1" s="1"/>
  <c r="M46" i="1"/>
  <c r="O46" i="1" s="1"/>
  <c r="M49" i="1"/>
  <c r="O49" i="1" s="1"/>
  <c r="M52" i="1"/>
  <c r="O52" i="1" s="1"/>
  <c r="M59" i="1"/>
  <c r="O59" i="1" s="1"/>
  <c r="M61" i="1"/>
  <c r="O61" i="1" s="1"/>
  <c r="M66" i="1"/>
  <c r="O66" i="1" s="1"/>
  <c r="M67" i="1"/>
  <c r="O67" i="1" s="1"/>
  <c r="M72" i="1"/>
  <c r="O72" i="1" s="1"/>
  <c r="M94" i="1"/>
  <c r="O94" i="1" s="1"/>
  <c r="M97" i="1"/>
  <c r="O97" i="1" s="1"/>
  <c r="M103" i="1"/>
  <c r="O103" i="1" s="1"/>
  <c r="M115" i="1"/>
  <c r="O115" i="1" s="1"/>
  <c r="M122" i="1"/>
  <c r="O122" i="1" s="1"/>
  <c r="M126" i="1"/>
  <c r="O126" i="1" s="1"/>
  <c r="M143" i="1"/>
  <c r="O143" i="1" s="1"/>
  <c r="M156" i="1"/>
  <c r="O156" i="1" s="1"/>
  <c r="M157" i="1"/>
  <c r="O157" i="1" s="1"/>
  <c r="M2" i="1"/>
  <c r="O2" i="1" s="1"/>
  <c r="L3" i="1"/>
  <c r="N3" i="1" s="1"/>
  <c r="L4" i="1"/>
  <c r="N4" i="1" s="1"/>
  <c r="L6" i="1"/>
  <c r="N6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20" i="1"/>
  <c r="N20" i="1" s="1"/>
  <c r="L22" i="1"/>
  <c r="N22" i="1" s="1"/>
  <c r="L23" i="1"/>
  <c r="N23" i="1" s="1"/>
  <c r="L29" i="1"/>
  <c r="N29" i="1" s="1"/>
  <c r="L33" i="1"/>
  <c r="N33" i="1" s="1"/>
  <c r="L39" i="1"/>
  <c r="N39" i="1" s="1"/>
  <c r="L42" i="1"/>
  <c r="N42" i="1" s="1"/>
  <c r="L46" i="1"/>
  <c r="N46" i="1" s="1"/>
  <c r="L49" i="1"/>
  <c r="N49" i="1" s="1"/>
  <c r="L52" i="1"/>
  <c r="N52" i="1" s="1"/>
  <c r="L59" i="1"/>
  <c r="N59" i="1" s="1"/>
  <c r="L61" i="1"/>
  <c r="N61" i="1" s="1"/>
  <c r="L66" i="1"/>
  <c r="N66" i="1" s="1"/>
  <c r="L67" i="1"/>
  <c r="N67" i="1" s="1"/>
  <c r="L72" i="1"/>
  <c r="N72" i="1" s="1"/>
  <c r="L94" i="1"/>
  <c r="N94" i="1" s="1"/>
  <c r="L97" i="1"/>
  <c r="N97" i="1" s="1"/>
  <c r="L103" i="1"/>
  <c r="N103" i="1" s="1"/>
  <c r="L115" i="1"/>
  <c r="N115" i="1" s="1"/>
  <c r="L122" i="1"/>
  <c r="N122" i="1" s="1"/>
  <c r="L126" i="1"/>
  <c r="N126" i="1" s="1"/>
  <c r="L143" i="1"/>
  <c r="N143" i="1" s="1"/>
  <c r="L156" i="1"/>
  <c r="N156" i="1" s="1"/>
  <c r="L157" i="1"/>
  <c r="N157" i="1" s="1"/>
  <c r="L2" i="1"/>
  <c r="N2" i="1" s="1"/>
  <c r="I14" i="1"/>
  <c r="K14" i="1" s="1"/>
  <c r="K3" i="1"/>
  <c r="K4" i="1"/>
  <c r="K6" i="1"/>
  <c r="K13" i="1"/>
  <c r="K15" i="1"/>
  <c r="K16" i="1"/>
  <c r="K17" i="1"/>
  <c r="K18" i="1"/>
  <c r="K20" i="1"/>
  <c r="K22" i="1"/>
  <c r="K23" i="1"/>
  <c r="K29" i="1"/>
  <c r="K33" i="1"/>
  <c r="K39" i="1"/>
  <c r="K42" i="1"/>
  <c r="K46" i="1"/>
  <c r="K49" i="1"/>
  <c r="K52" i="1"/>
  <c r="K59" i="1"/>
  <c r="K61" i="1"/>
  <c r="K66" i="1"/>
  <c r="K67" i="1"/>
  <c r="K72" i="1"/>
  <c r="K94" i="1"/>
  <c r="K97" i="1"/>
  <c r="K103" i="1"/>
  <c r="K115" i="1"/>
  <c r="K122" i="1"/>
  <c r="K126" i="1"/>
  <c r="K143" i="1"/>
  <c r="K156" i="1"/>
  <c r="K157" i="1"/>
  <c r="K2" i="1"/>
  <c r="H17" i="1" l="1"/>
  <c r="H49" i="1"/>
  <c r="H115" i="1"/>
  <c r="H125" i="1"/>
  <c r="H161" i="1"/>
</calcChain>
</file>

<file path=xl/sharedStrings.xml><?xml version="1.0" encoding="utf-8"?>
<sst xmlns="http://schemas.openxmlformats.org/spreadsheetml/2006/main" count="2887" uniqueCount="716">
  <si>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</si>
  <si>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</si>
  <si>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</si>
  <si>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</si>
  <si>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</si>
  <si>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</si>
  <si>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</si>
  <si>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</si>
  <si>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</si>
  <si>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</si>
  <si>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city</t>
  </si>
  <si>
    <t>country</t>
  </si>
  <si>
    <t>Сбербанк</t>
  </si>
  <si>
    <t>SBER</t>
  </si>
  <si>
    <t>MOEX</t>
  </si>
  <si>
    <t>Финансы</t>
  </si>
  <si>
    <t>Региональные банки</t>
  </si>
  <si>
    <t>http://www.sberbank.ru/</t>
  </si>
  <si>
    <t>Moscow</t>
  </si>
  <si>
    <t>Russia</t>
  </si>
  <si>
    <t>PLLC Yandex N.V. class A shs</t>
  </si>
  <si>
    <t>YNDX</t>
  </si>
  <si>
    <t>Технологии</t>
  </si>
  <si>
    <t>Интернет-сервисы и ПО</t>
  </si>
  <si>
    <t>http://www.yandex.com/</t>
  </si>
  <si>
    <t>Amsterdam</t>
  </si>
  <si>
    <t>Netherlands</t>
  </si>
  <si>
    <t>Группа ЛСР ПАО - обыкн.</t>
  </si>
  <si>
    <t>LSRG</t>
  </si>
  <si>
    <t>Девелопмент недвижимости</t>
  </si>
  <si>
    <t>http://www.lsrgroup.ru/</t>
  </si>
  <si>
    <t>St. Petersburg</t>
  </si>
  <si>
    <t>ЛУКОЙЛ</t>
  </si>
  <si>
    <t>LKOH</t>
  </si>
  <si>
    <t>Энергетические и минеральные ресурсы</t>
  </si>
  <si>
    <t>Переработка и продажа нефти</t>
  </si>
  <si>
    <t>http://www.lukoil.com/</t>
  </si>
  <si>
    <t>—</t>
  </si>
  <si>
    <t>ПАО "Татнефть" - обыкн.</t>
  </si>
  <si>
    <t>TATN</t>
  </si>
  <si>
    <t>http://www.tatneft.ru/</t>
  </si>
  <si>
    <t>Almetyevsk</t>
  </si>
  <si>
    <t>Газпром</t>
  </si>
  <si>
    <t>GAZP</t>
  </si>
  <si>
    <t>Интегрированная нефтяная промышленность</t>
  </si>
  <si>
    <t>http://www.gazprom.ru/</t>
  </si>
  <si>
    <t>ЭсЭфАй ПАО - обыкн.</t>
  </si>
  <si>
    <t>SFIN</t>
  </si>
  <si>
    <t>Финансирование, лизинг, аренда</t>
  </si>
  <si>
    <t>http://www.safmarinvest.ru/</t>
  </si>
  <si>
    <t>ПАО "НЛМК" - обыкн.</t>
  </si>
  <si>
    <t>NLMK</t>
  </si>
  <si>
    <t>Несырьевые полезные ископаемые</t>
  </si>
  <si>
    <t>Сталь</t>
  </si>
  <si>
    <t>http://nlmk.com/</t>
  </si>
  <si>
    <t>Мечел ПАО - обыкн.</t>
  </si>
  <si>
    <t>MTLR</t>
  </si>
  <si>
    <t>http://www.mechel.ru/</t>
  </si>
  <si>
    <t>ПАО Московская Биржа</t>
  </si>
  <si>
    <t>Инвестиционные банки, брокеры</t>
  </si>
  <si>
    <t>http://www.moex.com/</t>
  </si>
  <si>
    <t>Транснефть ПАО акц.пр.</t>
  </si>
  <si>
    <t>TRNFP</t>
  </si>
  <si>
    <t>Производственно-технические услуги</t>
  </si>
  <si>
    <t>Нефте- и газопроводы</t>
  </si>
  <si>
    <t>http://en.transneft.ru/</t>
  </si>
  <si>
    <t>Магнит</t>
  </si>
  <si>
    <t>MGNT</t>
  </si>
  <si>
    <t>Розничная торговля</t>
  </si>
  <si>
    <t>Продуктовая розница</t>
  </si>
  <si>
    <t>http://www.magnit.com/en/</t>
  </si>
  <si>
    <t>Krasnodar</t>
  </si>
  <si>
    <t>Банк ВТБ</t>
  </si>
  <si>
    <t>VTBR</t>
  </si>
  <si>
    <t>Основные банки</t>
  </si>
  <si>
    <t>http://www.vtb.ru/</t>
  </si>
  <si>
    <t>Совкомфлот - обыкн.</t>
  </si>
  <si>
    <t>FLOT</t>
  </si>
  <si>
    <t>Транспорт</t>
  </si>
  <si>
    <t>Морские перевозки</t>
  </si>
  <si>
    <t>http://www.sovcomflot.ru/</t>
  </si>
  <si>
    <t>Полюс ПАО - обыкн.</t>
  </si>
  <si>
    <t>PLZL</t>
  </si>
  <si>
    <t>Драгоценные металлы</t>
  </si>
  <si>
    <t>http://polyus.com/</t>
  </si>
  <si>
    <t>ПАО НК Роснефть</t>
  </si>
  <si>
    <t>ROSN</t>
  </si>
  <si>
    <t>http://www.rosneft.ru/</t>
  </si>
  <si>
    <t>ПАО "Татнефть" - прив.</t>
  </si>
  <si>
    <t>TATNP</t>
  </si>
  <si>
    <t>Сургутнефтегаз ПАО - прив.</t>
  </si>
  <si>
    <t>SNGSP</t>
  </si>
  <si>
    <t>http://www.surgutneftegas.ru/</t>
  </si>
  <si>
    <t>Surgut</t>
  </si>
  <si>
    <t>АФК "Система" ПАО - обыкн.</t>
  </si>
  <si>
    <t>AFKS</t>
  </si>
  <si>
    <t>Связь</t>
  </si>
  <si>
    <t>Беспроводные телекоммуникации</t>
  </si>
  <si>
    <t>http://www.sistema.ru/</t>
  </si>
  <si>
    <t>"Магнитогорск.мет.комб" ПАО - обыкн.</t>
  </si>
  <si>
    <t>MAGN</t>
  </si>
  <si>
    <t>http://www.mmk.ru/</t>
  </si>
  <si>
    <t>Magnitogorsk</t>
  </si>
  <si>
    <t>United Company RUSAL PLC</t>
  </si>
  <si>
    <t>RUAL</t>
  </si>
  <si>
    <t>Алюминий</t>
  </si>
  <si>
    <t>http://www.rusal.ru/</t>
  </si>
  <si>
    <t>ГМК "Нор.Никель" ПАО - обыкн.</t>
  </si>
  <si>
    <t>GMKN</t>
  </si>
  <si>
    <t>Прочие металлы и минералы</t>
  </si>
  <si>
    <t>http://nornickel.com/</t>
  </si>
  <si>
    <t>РуссНефть НК ПАО - обыкн.</t>
  </si>
  <si>
    <t>RNFT</t>
  </si>
  <si>
    <t>http://www.russneft.ru/</t>
  </si>
  <si>
    <t>Северсталь (ПАО)ао</t>
  </si>
  <si>
    <t>CHMF</t>
  </si>
  <si>
    <t>http://www.severstal.com/</t>
  </si>
  <si>
    <t>Cherepovets</t>
  </si>
  <si>
    <t>ПАО "НОВАТЭК" - обыкн.</t>
  </si>
  <si>
    <t>NVTK</t>
  </si>
  <si>
    <t>http://www.novatek.ru/</t>
  </si>
  <si>
    <t>Ростелеком (ПАО) ао.</t>
  </si>
  <si>
    <t>RTKM</t>
  </si>
  <si>
    <t>Ведущие телекоммуникационные компании</t>
  </si>
  <si>
    <t>http://www.company.rt.ru/</t>
  </si>
  <si>
    <t>РОСБАНК ПАО - обыкн.</t>
  </si>
  <si>
    <t>ROSB</t>
  </si>
  <si>
    <t>http://www.rosbank.ru/</t>
  </si>
  <si>
    <t>Сбербанк России ПАО - прив.</t>
  </si>
  <si>
    <t>SBERP</t>
  </si>
  <si>
    <t>НоваБев Групп ПАО - обыкн.</t>
  </si>
  <si>
    <t>BELU</t>
  </si>
  <si>
    <t>Потребительские товары недлительного пользования</t>
  </si>
  <si>
    <t>Напитки: алкогольные</t>
  </si>
  <si>
    <t>http://novabev.com/</t>
  </si>
  <si>
    <t>Аэрофлот-росс.авиалин(ПАО)ао</t>
  </si>
  <si>
    <t>AFLT</t>
  </si>
  <si>
    <t>Авиакомпании</t>
  </si>
  <si>
    <t>http://www.aeroflot.ru/</t>
  </si>
  <si>
    <t>АЛРОСА ПАО - обыкн.</t>
  </si>
  <si>
    <t>ALRS</t>
  </si>
  <si>
    <t>http://www.alrosa.ru/</t>
  </si>
  <si>
    <t>Мобильные ТелеСистемы ПАО - обыкн.</t>
  </si>
  <si>
    <t>MTSS</t>
  </si>
  <si>
    <t>http://www.mts.ru/</t>
  </si>
  <si>
    <t>Газпром нефть ПАО - обыкн.</t>
  </si>
  <si>
    <t>SIBN</t>
  </si>
  <si>
    <t>http://www.gazprom-neft.com/</t>
  </si>
  <si>
    <t>Мечел ПАО - прив.</t>
  </si>
  <si>
    <t>MTLRP</t>
  </si>
  <si>
    <t>ПИК СЗ (ПАО) - обыкн.</t>
  </si>
  <si>
    <t>PIKK</t>
  </si>
  <si>
    <t>Потребительские товары длительного пользования</t>
  </si>
  <si>
    <t>Строительство жилья</t>
  </si>
  <si>
    <t>http://www.pik-group.com/</t>
  </si>
  <si>
    <t>Сургутнефтегаз ПАО акции об.</t>
  </si>
  <si>
    <t>SNGS</t>
  </si>
  <si>
    <t>Ufa</t>
  </si>
  <si>
    <t>Башнефть АНК - прив.</t>
  </si>
  <si>
    <t>BANEP</t>
  </si>
  <si>
    <t>http://www.bashneft.ru/</t>
  </si>
  <si>
    <t>Mezhdurechensk</t>
  </si>
  <si>
    <t>ПАО Распадская - обыкн.</t>
  </si>
  <si>
    <t>RASP</t>
  </si>
  <si>
    <t>Уголь</t>
  </si>
  <si>
    <t>http://www.raspadskaya.com/</t>
  </si>
  <si>
    <t>ПАО НПК ОВК - обыкн.</t>
  </si>
  <si>
    <t>UWGN</t>
  </si>
  <si>
    <t>Промышленное производство</t>
  </si>
  <si>
    <t>Грузовые автомобили, строительная и сельскохозяйственная техника</t>
  </si>
  <si>
    <t>http://www.uniwagon.com/en</t>
  </si>
  <si>
    <t>ГК Самолет - обыкн.</t>
  </si>
  <si>
    <t>SMLT</t>
  </si>
  <si>
    <t>http://www.samoletgroup.ru/</t>
  </si>
  <si>
    <t>ПАО "ГТМ" - обыкн.</t>
  </si>
  <si>
    <t>GTRK</t>
  </si>
  <si>
    <t>Грузоперевозки</t>
  </si>
  <si>
    <t>http://www.gt-m.ru/</t>
  </si>
  <si>
    <t>Башнефть АНК - обыкн.</t>
  </si>
  <si>
    <t>BANE</t>
  </si>
  <si>
    <t>"Интер РАО" ПАО - обыкн.</t>
  </si>
  <si>
    <t>IRAO</t>
  </si>
  <si>
    <t>Коммунальные услуги</t>
  </si>
  <si>
    <t>Электроэнергетика</t>
  </si>
  <si>
    <t>http://www.interrao.ru/</t>
  </si>
  <si>
    <t>Сегежа - обыкн.</t>
  </si>
  <si>
    <t>SGZH</t>
  </si>
  <si>
    <t>Обрабатывающая промышленность</t>
  </si>
  <si>
    <t>Контейнеры и тара</t>
  </si>
  <si>
    <t>http://www.segezha-group.com/</t>
  </si>
  <si>
    <t>"М.видео" ПАО - обыкн.</t>
  </si>
  <si>
    <t>MVID</t>
  </si>
  <si>
    <t>Дистрибуция</t>
  </si>
  <si>
    <t>Оптовая торговля</t>
  </si>
  <si>
    <t>http://www.mvideo.ru/</t>
  </si>
  <si>
    <t>ПАО "Банк "Санкт-Петербург" - обыкн.</t>
  </si>
  <si>
    <t>BSPB</t>
  </si>
  <si>
    <t>http://www.bspb.ru/</t>
  </si>
  <si>
    <t>Наука-Связь ПАО - обыкн.</t>
  </si>
  <si>
    <t>NSVZ</t>
  </si>
  <si>
    <t>Специализированные телекоммуникации</t>
  </si>
  <si>
    <t>http://www.naukanet.ru/</t>
  </si>
  <si>
    <t>Limassol</t>
  </si>
  <si>
    <t>Cyprus</t>
  </si>
  <si>
    <t>Polymetal International plc</t>
  </si>
  <si>
    <t>POLY</t>
  </si>
  <si>
    <t>http://www.polymetalinternational.com/</t>
  </si>
  <si>
    <t>ПАО ТМК</t>
  </si>
  <si>
    <t>TRMK</t>
  </si>
  <si>
    <t>http://www.tmk-group.ru/</t>
  </si>
  <si>
    <t>Aldan</t>
  </si>
  <si>
    <t>ПАО "Селигдар" - обыкн.</t>
  </si>
  <si>
    <t>SELG</t>
  </si>
  <si>
    <t>http://www.seligdar.ru/</t>
  </si>
  <si>
    <t>ПАО "РусГидро"</t>
  </si>
  <si>
    <t>HYDR</t>
  </si>
  <si>
    <t>http://www.eng.rushydro.ru/</t>
  </si>
  <si>
    <t>Ростелеком (ПАО) - прив.</t>
  </si>
  <si>
    <t>RTKMP</t>
  </si>
  <si>
    <t>"Яковлев" ПАО ак.об.-3</t>
  </si>
  <si>
    <t>IRKT</t>
  </si>
  <si>
    <t>Электронные технологии</t>
  </si>
  <si>
    <t>Авиакосмическая и оборонная промышленность</t>
  </si>
  <si>
    <t>http://yakovlev.ru/</t>
  </si>
  <si>
    <t>МосЭнерго акции обыкн.</t>
  </si>
  <si>
    <t>MSNG</t>
  </si>
  <si>
    <t>http://www.mosenergo.ru/</t>
  </si>
  <si>
    <t>ДВ морское пароходство ПАО - обыкн.</t>
  </si>
  <si>
    <t>FESH</t>
  </si>
  <si>
    <t>http://www.fesco.ru/</t>
  </si>
  <si>
    <t>ГК РБК ПАО - обыкн.</t>
  </si>
  <si>
    <t>RBCM</t>
  </si>
  <si>
    <t>http://www.rbcholding.com/</t>
  </si>
  <si>
    <t>Yekaterinburg</t>
  </si>
  <si>
    <t>"ЭЛ5-Энерго" ПАО</t>
  </si>
  <si>
    <t>ELFV</t>
  </si>
  <si>
    <t>http://www.enel.ru/</t>
  </si>
  <si>
    <t>ФосАгро ПАО - обыкн.</t>
  </si>
  <si>
    <t>PHOR</t>
  </si>
  <si>
    <t>Химическая промышленность: сельскохозяйственные химикаты</t>
  </si>
  <si>
    <t>http://www.phosagro.ru/</t>
  </si>
  <si>
    <t>НМТП (ПАО) - обыкн.</t>
  </si>
  <si>
    <t>NMTP</t>
  </si>
  <si>
    <t>Прочие виды транспорта</t>
  </si>
  <si>
    <t>http://www.nmtp.info/</t>
  </si>
  <si>
    <t>Юнипро ПАО - обыкн.</t>
  </si>
  <si>
    <t>UPRO</t>
  </si>
  <si>
    <t>http://www.unipro.energy/</t>
  </si>
  <si>
    <t>ПАО "СОЛЛЕРС"</t>
  </si>
  <si>
    <t>SVAV</t>
  </si>
  <si>
    <t>Автомобильная промышленность</t>
  </si>
  <si>
    <t>http://www.sollers-auto.com/</t>
  </si>
  <si>
    <t>Об.авиастр.корп. ПАО - обыкн.</t>
  </si>
  <si>
    <t>UNAC</t>
  </si>
  <si>
    <t>http://www.uacrussia.ru/</t>
  </si>
  <si>
    <t>"ЕвропЭлектротехника" ПАО - обыкн.</t>
  </si>
  <si>
    <t>EELT</t>
  </si>
  <si>
    <t>Электронные комплектующие</t>
  </si>
  <si>
    <t>http://www.euroetpao.ru/</t>
  </si>
  <si>
    <t>"ФСК - Россети" ПАО</t>
  </si>
  <si>
    <t>FEES</t>
  </si>
  <si>
    <t>http://www.fsk-ees.ru/</t>
  </si>
  <si>
    <t>ПАО ИНАРКТИКА</t>
  </si>
  <si>
    <t>AQUA</t>
  </si>
  <si>
    <t>Сельскохозяйственные продукты и помол зерна</t>
  </si>
  <si>
    <t>http://www.russaquaculture.ru/</t>
  </si>
  <si>
    <t>ПАО "Россети Центр" - обыкн.</t>
  </si>
  <si>
    <t>MRKC</t>
  </si>
  <si>
    <t>http://www.mrsk-1.ru/</t>
  </si>
  <si>
    <t>"Русолово" ПАО - обыкн.</t>
  </si>
  <si>
    <t>ROLO</t>
  </si>
  <si>
    <t>http://www.rus-olovo.ru/</t>
  </si>
  <si>
    <t>ПАО "Аптечная сеть 36,6" - обыкн.</t>
  </si>
  <si>
    <t>APTK</t>
  </si>
  <si>
    <t>Аптечные сети</t>
  </si>
  <si>
    <t>http://pharmacychain366.ru/</t>
  </si>
  <si>
    <t>Kaliningrad</t>
  </si>
  <si>
    <t>КАМАЗ ПАО</t>
  </si>
  <si>
    <t>KMAZ</t>
  </si>
  <si>
    <t>http://www.kamaz.ru/</t>
  </si>
  <si>
    <t>Акрон ПАО - обыкн.</t>
  </si>
  <si>
    <t>AKRN</t>
  </si>
  <si>
    <t>http://www.acron.ru/</t>
  </si>
  <si>
    <t>МКПАО ЭН+ ГРУП - обыкн.</t>
  </si>
  <si>
    <t>ENPG</t>
  </si>
  <si>
    <t>http://www.enplusgroup.com/</t>
  </si>
  <si>
    <t>ОГК-2 ПАО - обыкн.</t>
  </si>
  <si>
    <t>OGKB</t>
  </si>
  <si>
    <t>http://www.ogk2.ru/</t>
  </si>
  <si>
    <t>СПБ Биржа - обыкн.</t>
  </si>
  <si>
    <t>SPBE</t>
  </si>
  <si>
    <t>http://www.spbexchange.ru/</t>
  </si>
  <si>
    <t>Юнайтед Медикал Груп ПАО</t>
  </si>
  <si>
    <t>GEMC</t>
  </si>
  <si>
    <t>Здравоохранение</t>
  </si>
  <si>
    <t>Услуги по уходу за больными</t>
  </si>
  <si>
    <t>http://www.umg.com.cy/</t>
  </si>
  <si>
    <t>РоссийскийДорож Банк ПАО - обыкн.</t>
  </si>
  <si>
    <t>RDRB</t>
  </si>
  <si>
    <t>http://www.rdb.ru/</t>
  </si>
  <si>
    <t>"МКБ" ПАО - обыкн.</t>
  </si>
  <si>
    <t>CBOM</t>
  </si>
  <si>
    <t>http://www.mkb.ru/</t>
  </si>
  <si>
    <t>Kazan</t>
  </si>
  <si>
    <t>Фармсинтез ПАО - обыкн.</t>
  </si>
  <si>
    <t>LIFE</t>
  </si>
  <si>
    <t>Медицинские технологии</t>
  </si>
  <si>
    <t>Фармацевтические товары</t>
  </si>
  <si>
    <t>http://www.pharmsynthez.com/</t>
  </si>
  <si>
    <t xml:space="preserve"> ПАО "ТГК-1" - обыкн.</t>
  </si>
  <si>
    <t>TGKA</t>
  </si>
  <si>
    <t>http://www.tgc1.ru/</t>
  </si>
  <si>
    <t>ПАО Детский мир</t>
  </si>
  <si>
    <t>DSKY</t>
  </si>
  <si>
    <t>Розничная торговля одеждой и обувью</t>
  </si>
  <si>
    <t>http://corp.detmir.ru/</t>
  </si>
  <si>
    <t>Verkhnyaya Salda</t>
  </si>
  <si>
    <t>"Таттелеком" ПАО - обыкн.</t>
  </si>
  <si>
    <t>TTLK</t>
  </si>
  <si>
    <t>http://www.tattelecom.ru/</t>
  </si>
  <si>
    <t>Perm</t>
  </si>
  <si>
    <t>Россети Урал (ПАО) - обыкн.</t>
  </si>
  <si>
    <t>MRKU</t>
  </si>
  <si>
    <t>http://www.mrsk-ural.ru/</t>
  </si>
  <si>
    <t>Lyubertsy</t>
  </si>
  <si>
    <t>ПАО Россети Моск.рег. - обыкн.</t>
  </si>
  <si>
    <t>MSRS</t>
  </si>
  <si>
    <t>http://www.rossetimr.ru/</t>
  </si>
  <si>
    <t>Группа Черкизово ПАО - обыкн.</t>
  </si>
  <si>
    <t>GCHE</t>
  </si>
  <si>
    <t>http://cherkizovo.com/en/</t>
  </si>
  <si>
    <t>Penza</t>
  </si>
  <si>
    <t>Корп. ВСМПО-АВИСМА (ПАО) - обыкн.</t>
  </si>
  <si>
    <t>VSMO</t>
  </si>
  <si>
    <t>http://www.vsmpo.ru/</t>
  </si>
  <si>
    <t>Chita</t>
  </si>
  <si>
    <t>"Пермэнергосбыт" ПАО - прив.</t>
  </si>
  <si>
    <t>PMSBP</t>
  </si>
  <si>
    <t>http://www.energos.perm.ru/</t>
  </si>
  <si>
    <t>Saratov</t>
  </si>
  <si>
    <t>Росгосстрах СК ПАО - обыкн.</t>
  </si>
  <si>
    <t>RGSS</t>
  </si>
  <si>
    <t>Смешанное страхование</t>
  </si>
  <si>
    <t>http://www.rgs.ru/</t>
  </si>
  <si>
    <t>Россети Центр и Приволжье - обыкн.</t>
  </si>
  <si>
    <t>MRKP</t>
  </si>
  <si>
    <t>http://www.mrsk-cp.ru/</t>
  </si>
  <si>
    <t>НПО Наука - обыкн.</t>
  </si>
  <si>
    <t>NAUK</t>
  </si>
  <si>
    <t>http://www.npo-nauka.ru/</t>
  </si>
  <si>
    <t>Belovo</t>
  </si>
  <si>
    <t>Банк "Кузнецкий" ПАО - обыкн.</t>
  </si>
  <si>
    <t>KUZB</t>
  </si>
  <si>
    <t>http://www.kuzbank.ru/</t>
  </si>
  <si>
    <t xml:space="preserve"> ПАО "ТГК-14" - обыкн.</t>
  </si>
  <si>
    <t>TGKN</t>
  </si>
  <si>
    <t>http://www.tgk-14.com/</t>
  </si>
  <si>
    <t>Lipetsk</t>
  </si>
  <si>
    <t>Россети Волга - обыкн.</t>
  </si>
  <si>
    <t>MRKV</t>
  </si>
  <si>
    <t>http://www.mrsk-volgi.ru/</t>
  </si>
  <si>
    <t>ПАО "МОСТОТРЕСТ" - обыкн.</t>
  </si>
  <si>
    <t>MSTT</t>
  </si>
  <si>
    <t>Инженерные и строительные услуги</t>
  </si>
  <si>
    <t>http://www.mostotrest.ru/</t>
  </si>
  <si>
    <t>Россети Ленэнерго ПАО - прив.</t>
  </si>
  <si>
    <t>LSNGP</t>
  </si>
  <si>
    <t>http://www.lenenergo.ru/</t>
  </si>
  <si>
    <t>Voronezh</t>
  </si>
  <si>
    <t>Белон ОАО - обыкн.</t>
  </si>
  <si>
    <t>BLNG</t>
  </si>
  <si>
    <t>http://www.belon.ru/</t>
  </si>
  <si>
    <t>НКХП ПАО - обыкн.</t>
  </si>
  <si>
    <t>NKHP</t>
  </si>
  <si>
    <t>http://www.novoroskhp.ru/</t>
  </si>
  <si>
    <t>ПАО "Артген"</t>
  </si>
  <si>
    <t>ABIO</t>
  </si>
  <si>
    <t>http://www.hsci.ru/</t>
  </si>
  <si>
    <t>Asha</t>
  </si>
  <si>
    <t>Липецкая энергосбыт.ком.ОАО - обыкн.</t>
  </si>
  <si>
    <t>LPSB</t>
  </si>
  <si>
    <t>http://www.lesk.ru/</t>
  </si>
  <si>
    <t>Абрау-Дюрсо ПАО - обыкн.</t>
  </si>
  <si>
    <t>ABRD</t>
  </si>
  <si>
    <t>http://www.abraudurso.ru/</t>
  </si>
  <si>
    <t>ПАО ММЦБ - обыкн.</t>
  </si>
  <si>
    <t>GEMA</t>
  </si>
  <si>
    <t>Биотехнологии</t>
  </si>
  <si>
    <t>PROBLEM</t>
  </si>
  <si>
    <t>Kaluga</t>
  </si>
  <si>
    <t>ТНС энерго Воронеж ПАО - обыкн.</t>
  </si>
  <si>
    <t>VRSB</t>
  </si>
  <si>
    <t>http://www.voronezh.tns-e.ru/</t>
  </si>
  <si>
    <t>Лента МКПАО - обыкн.</t>
  </si>
  <si>
    <t>LENT</t>
  </si>
  <si>
    <t>http://www.lentainvestor.com/</t>
  </si>
  <si>
    <t>"Центральный Телеграф" ПАО - обыкн.</t>
  </si>
  <si>
    <t>CNTL</t>
  </si>
  <si>
    <t>http://www.cnt.ru/</t>
  </si>
  <si>
    <t>Ашинский метзавод ПАО - обыкн.</t>
  </si>
  <si>
    <t>AMEZ</t>
  </si>
  <si>
    <t>http://www.amet.ru/</t>
  </si>
  <si>
    <t>ПАО Россети Северо-Запад - обыкн.</t>
  </si>
  <si>
    <t>MRKZ</t>
  </si>
  <si>
    <t>http://www.mrsksevzap.ru/</t>
  </si>
  <si>
    <t>ПАО "Органический синтез" - обыкн.</t>
  </si>
  <si>
    <t>KZOS</t>
  </si>
  <si>
    <t>Прочие виды производства</t>
  </si>
  <si>
    <t>http://www.kazanorgsintez.ru/</t>
  </si>
  <si>
    <t>Bodaybo</t>
  </si>
  <si>
    <t>"Калужская сбыт.комп."ПАО - обыкн.</t>
  </si>
  <si>
    <t>KLSB</t>
  </si>
  <si>
    <t>http://www.ksc.kaluga.ru/</t>
  </si>
  <si>
    <t>Tambov</t>
  </si>
  <si>
    <t>ПАО "Органический синтез" - прив.</t>
  </si>
  <si>
    <t>KZOSP</t>
  </si>
  <si>
    <t>АКБ "АВАНГАРД" ПАО - обыкн.</t>
  </si>
  <si>
    <t>AVAN</t>
  </si>
  <si>
    <t>http://www.avangard.ru/</t>
  </si>
  <si>
    <t>Куйбышевазот ПАО - обыкн.</t>
  </si>
  <si>
    <t>KAZT</t>
  </si>
  <si>
    <t>Химическая промышленность: специализированные химикаты</t>
  </si>
  <si>
    <t>http://www.kuazot.ru/</t>
  </si>
  <si>
    <t>"Центр междун. торговли"ПАО - прив.</t>
  </si>
  <si>
    <t>WTCMP</t>
  </si>
  <si>
    <t>http://www.wtcmoscow.ru/</t>
  </si>
  <si>
    <t>БАНК УРАЛСИБ ПАО - обыкн.</t>
  </si>
  <si>
    <t>USBN</t>
  </si>
  <si>
    <t>http://www.uralsib.ru/</t>
  </si>
  <si>
    <t>РУСС-ИНВЕСТ ИК ПАО - обыкн.</t>
  </si>
  <si>
    <t>RUSI</t>
  </si>
  <si>
    <t>Разное</t>
  </si>
  <si>
    <t>Инвестиционные компании и паевые фонды</t>
  </si>
  <si>
    <t>http://www.russ-invest.ru/</t>
  </si>
  <si>
    <t>"Лензолото" ПАО - обыкн.</t>
  </si>
  <si>
    <t>LNZL</t>
  </si>
  <si>
    <t>http://www.len-zoloto.ru/</t>
  </si>
  <si>
    <t>Yakutsk</t>
  </si>
  <si>
    <t>Россети Юг (ПАО) - обыкн.</t>
  </si>
  <si>
    <t>MRKY</t>
  </si>
  <si>
    <t>Yaroslavl</t>
  </si>
  <si>
    <t>"Тамбов.энергсбыт.комп."ПАО - обыкн.</t>
  </si>
  <si>
    <t>TASB</t>
  </si>
  <si>
    <t>http://www.tesk.tmb.ru/</t>
  </si>
  <si>
    <t>Nizhnekamsk</t>
  </si>
  <si>
    <t>"Пермэнергосбыт" ПАО - обыкн.</t>
  </si>
  <si>
    <t>PMSB</t>
  </si>
  <si>
    <t>РКК Энергия им.С.П.Королева - обыкн.</t>
  </si>
  <si>
    <t>RKKE</t>
  </si>
  <si>
    <t>http://www.energia.ru/</t>
  </si>
  <si>
    <t>УК Арсагера ПАО - обыкн.</t>
  </si>
  <si>
    <t>ARSA</t>
  </si>
  <si>
    <t>Управление инвестициями</t>
  </si>
  <si>
    <t>http://www.arsagera.ru/</t>
  </si>
  <si>
    <t>"Лензолото" ПАО - прив.</t>
  </si>
  <si>
    <t>LNZLP</t>
  </si>
  <si>
    <t>Khanty-Mansiysk</t>
  </si>
  <si>
    <t>"КрасныйОктябрь" ПАО - - обыкн.</t>
  </si>
  <si>
    <t>KROT</t>
  </si>
  <si>
    <t>Пищевая промышленность: деликатесы и кондитерские изделия</t>
  </si>
  <si>
    <t>http://www.konfetki.ru/</t>
  </si>
  <si>
    <t>Россети Ленэнерго ПАО - обыкн.</t>
  </si>
  <si>
    <t>LSNG</t>
  </si>
  <si>
    <t>Vladivostok</t>
  </si>
  <si>
    <t>"Центр междун. торговли"ПАО - обыкн.</t>
  </si>
  <si>
    <t>WTCM</t>
  </si>
  <si>
    <t>Chelyabinsk</t>
  </si>
  <si>
    <t>Якутская топл.-энерг. комп. - обыкн.</t>
  </si>
  <si>
    <t>YAKG</t>
  </si>
  <si>
    <t>Газоснабжение</t>
  </si>
  <si>
    <t>http://www.yatec.ru/</t>
  </si>
  <si>
    <t xml:space="preserve"> ПАО "ТГК-2" - обыкн.</t>
  </si>
  <si>
    <t>TGKB</t>
  </si>
  <si>
    <t>http://www.tgc-2.ru/</t>
  </si>
  <si>
    <t>Туймаз. завод автобетоновозов</t>
  </si>
  <si>
    <t>TUZA</t>
  </si>
  <si>
    <t>http://www.tzacom.ru/</t>
  </si>
  <si>
    <t>Krasnoyarsk</t>
  </si>
  <si>
    <t>"Нижнекамскнефтехим" ПАО - прив.</t>
  </si>
  <si>
    <t>NKNCP</t>
  </si>
  <si>
    <t>http://www.nknh.ru/</t>
  </si>
  <si>
    <t>VEON Ltd. ORD SHS</t>
  </si>
  <si>
    <t>VEON-RX</t>
  </si>
  <si>
    <t>http://www.veon.com/</t>
  </si>
  <si>
    <t>Novocheboksarsk</t>
  </si>
  <si>
    <t>ап"Тамбов.энергсбыт.комп."ПАО</t>
  </si>
  <si>
    <t>TASBP</t>
  </si>
  <si>
    <t>ПАО "МГТС" - прив.</t>
  </si>
  <si>
    <t>MGTSP</t>
  </si>
  <si>
    <t>http://www.mgts.ru/</t>
  </si>
  <si>
    <t>Авиакомпания "ЮТэйр" (ПАО) - обыкн.</t>
  </si>
  <si>
    <t>UTAR</t>
  </si>
  <si>
    <t>http://www.utair.ru/</t>
  </si>
  <si>
    <t>"Нижнекамскнефтехим" ПАО - обыкн.</t>
  </si>
  <si>
    <t>NKNC</t>
  </si>
  <si>
    <t>Astrakhan</t>
  </si>
  <si>
    <t>"ДЭК" ПАО - обыкн.</t>
  </si>
  <si>
    <t>DVEC</t>
  </si>
  <si>
    <t>http://www.dvec.ru/</t>
  </si>
  <si>
    <t>ЧЗПСН-Профнастил (ПАО) - обыкн.</t>
  </si>
  <si>
    <t>PRFN</t>
  </si>
  <si>
    <t>Строительные материалы</t>
  </si>
  <si>
    <t>http://www.profnasteel.ru/</t>
  </si>
  <si>
    <t>Tomsk</t>
  </si>
  <si>
    <t>"ЧМК" ПАО - обыкн.</t>
  </si>
  <si>
    <t>CHMK</t>
  </si>
  <si>
    <t>http://www.mechel.ru/sector/steel/cmk/</t>
  </si>
  <si>
    <t>АК "Якутскэнерго" (ПАО) - обыкн.</t>
  </si>
  <si>
    <t>YKEN</t>
  </si>
  <si>
    <t>http://www.yakutskenergo.ru/</t>
  </si>
  <si>
    <t>Magadan</t>
  </si>
  <si>
    <t>Россети Сибирь - обыкн.</t>
  </si>
  <si>
    <t>MRKS</t>
  </si>
  <si>
    <t>http://www.mrsk-sib.ru/</t>
  </si>
  <si>
    <t>Yoshkar-Ola</t>
  </si>
  <si>
    <t>АКБ "Приморье" - обыкн.</t>
  </si>
  <si>
    <t>PRMB</t>
  </si>
  <si>
    <t>http://www.primbank.ru/</t>
  </si>
  <si>
    <t>Ryazan</t>
  </si>
  <si>
    <t>Химпром ПАО - прив.</t>
  </si>
  <si>
    <t>HIMCP</t>
  </si>
  <si>
    <t>http://www.himprom.com/</t>
  </si>
  <si>
    <t>Ставрополэнергосбыт ПАО - обыкн.</t>
  </si>
  <si>
    <t>STSB</t>
  </si>
  <si>
    <t>http://www.staves.ru/</t>
  </si>
  <si>
    <t>Куйбышевазот ПАО - прив.</t>
  </si>
  <si>
    <t>KAZTP</t>
  </si>
  <si>
    <t>Банк Санкт-Петербург - прив.</t>
  </si>
  <si>
    <t>BSPBP</t>
  </si>
  <si>
    <t>"Центральный Телеграф" ПАО - прив.</t>
  </si>
  <si>
    <t>CNTLP</t>
  </si>
  <si>
    <t>Saransk</t>
  </si>
  <si>
    <t>ТНС энерго Воронеж ПАО - прив.</t>
  </si>
  <si>
    <t>VRSBP</t>
  </si>
  <si>
    <t>ННК-Варьеганнефтегаз ПАО - прив.</t>
  </si>
  <si>
    <t>VJGZP</t>
  </si>
  <si>
    <t>http://www.varyeganneftegaz.ru/</t>
  </si>
  <si>
    <t>Vladimir</t>
  </si>
  <si>
    <t>"Астраханская ЭСК" ПАО</t>
  </si>
  <si>
    <t>ASSB</t>
  </si>
  <si>
    <t>http://www.astsbyt.ru/</t>
  </si>
  <si>
    <t>Orsk</t>
  </si>
  <si>
    <t>Саратовский НПЗ ПАО - прив.</t>
  </si>
  <si>
    <t>KRKNP</t>
  </si>
  <si>
    <t>http://www.saratovoil-npz.ru/fr</t>
  </si>
  <si>
    <t>ап "Томская распределит.комп."</t>
  </si>
  <si>
    <t>TORSP</t>
  </si>
  <si>
    <t>http://www.trk.tom.ru/</t>
  </si>
  <si>
    <t>Ставрополэнергосбыт ПАО - прив.</t>
  </si>
  <si>
    <t>STSBP</t>
  </si>
  <si>
    <t>Pyatigorsk</t>
  </si>
  <si>
    <t>Нижнекамскшина ПАО - обыкн.</t>
  </si>
  <si>
    <t>NKSH</t>
  </si>
  <si>
    <t>Производство оригинальных автомобильных запчастей</t>
  </si>
  <si>
    <t>http://www.shinakama.tatneft.ru/</t>
  </si>
  <si>
    <t>"Магаданэнерго" ПАО - прив.</t>
  </si>
  <si>
    <t>MAGEP</t>
  </si>
  <si>
    <t>ТНС энерго Марий Эл ПАО - обыкн.</t>
  </si>
  <si>
    <t>MISB</t>
  </si>
  <si>
    <t>http://www.mari-el.tns-e.ru/</t>
  </si>
  <si>
    <t>"Рязанская энергосб.комп" ПАО</t>
  </si>
  <si>
    <t>RZSB</t>
  </si>
  <si>
    <t>http://www.resk.ru/</t>
  </si>
  <si>
    <t>Izhevsk</t>
  </si>
  <si>
    <t>ЗВЕЗДА ПАО - обыкн.</t>
  </si>
  <si>
    <t>ZVEZ</t>
  </si>
  <si>
    <t>Промышленное оборудование</t>
  </si>
  <si>
    <t>http://www.zvezda.spb.ru/</t>
  </si>
  <si>
    <t>Ulan-Ude</t>
  </si>
  <si>
    <t>Красноярскэнергосбыт - обыкн.</t>
  </si>
  <si>
    <t>KRSB</t>
  </si>
  <si>
    <t>http://www.krsk-sbit.ru/</t>
  </si>
  <si>
    <t>РОСИНТЕР РЕСТОРАНТС (ПАО)</t>
  </si>
  <si>
    <t>ROST</t>
  </si>
  <si>
    <t>Потребительские услуги</t>
  </si>
  <si>
    <t>Рестораны</t>
  </si>
  <si>
    <t>http://www.rosinter.com/</t>
  </si>
  <si>
    <t>"Россети Кубань" ПАО</t>
  </si>
  <si>
    <t>KUBE</t>
  </si>
  <si>
    <t>http://rosseti-kuban.ru/</t>
  </si>
  <si>
    <t>Kurgan</t>
  </si>
  <si>
    <t>Мордовск.энергсбыт.комп.ПАО - обыкн.</t>
  </si>
  <si>
    <t>MRSB</t>
  </si>
  <si>
    <t>http://www.mesk.ru/</t>
  </si>
  <si>
    <t>Nizhnevartovsk</t>
  </si>
  <si>
    <t>ТНС энерго Ростов. ПАО - обыкн.</t>
  </si>
  <si>
    <t>RTSB</t>
  </si>
  <si>
    <t>http://www.rostov.tns-e.ru/</t>
  </si>
  <si>
    <t>Petropavlovsk-Kamchatskiy</t>
  </si>
  <si>
    <t>ННК-Варьеганнефтегаз ПАО - обыкн.</t>
  </si>
  <si>
    <t>VJGZ</t>
  </si>
  <si>
    <t>ап ПАО "ТГК-2"</t>
  </si>
  <si>
    <t>TGKBP</t>
  </si>
  <si>
    <t>Владимирский химич.з-д(ПАО) - обыкн.</t>
  </si>
  <si>
    <t>VLHZ</t>
  </si>
  <si>
    <t>http://www.vhz-jsc.ru/</t>
  </si>
  <si>
    <t>Южно-Уральский никел. комб. - обыкн.</t>
  </si>
  <si>
    <t>UNKL</t>
  </si>
  <si>
    <t>http://www.unickel.ru/</t>
  </si>
  <si>
    <t>Taganrog</t>
  </si>
  <si>
    <t>Саратовэнерго(ПАО) - обыкн.</t>
  </si>
  <si>
    <t>SARE</t>
  </si>
  <si>
    <t>http://www.saratovenergo.ru/</t>
  </si>
  <si>
    <t>"ЧКПЗ" ПАО - обыкн.</t>
  </si>
  <si>
    <t>CHKZ</t>
  </si>
  <si>
    <t>http://www.chkpz.ru/</t>
  </si>
  <si>
    <t>Donskoy</t>
  </si>
  <si>
    <t>Россети Сев. Кавказ - обыкн.</t>
  </si>
  <si>
    <t>MRKK</t>
  </si>
  <si>
    <t>http://www.mrsk-sk.ru/</t>
  </si>
  <si>
    <t>"Магаданэнерго" ПАО - обыкн.</t>
  </si>
  <si>
    <t>MAGE</t>
  </si>
  <si>
    <t>Башинформсвязь(ПАО) - прив.</t>
  </si>
  <si>
    <t>BISVP</t>
  </si>
  <si>
    <t>http://www.rostelecom-rb.ru/</t>
  </si>
  <si>
    <t>ТНС энерго Марий Эл ПАО - прив.</t>
  </si>
  <si>
    <t>MISBP</t>
  </si>
  <si>
    <t>Ижсталь ПАО - прив.</t>
  </si>
  <si>
    <t>IGSTP</t>
  </si>
  <si>
    <t>http://www.izhstal.ru/</t>
  </si>
  <si>
    <t>Бурятзолото ПАО - обыкн.</t>
  </si>
  <si>
    <t>BRZL</t>
  </si>
  <si>
    <t>http://www.buryatzoloto.ru/</t>
  </si>
  <si>
    <t>Chebarkul</t>
  </si>
  <si>
    <t>ТНС энерго Кубань ПАО - обыкн.</t>
  </si>
  <si>
    <t>KBSB</t>
  </si>
  <si>
    <t>http://corp.tns-e.ru/</t>
  </si>
  <si>
    <t>Kovrov</t>
  </si>
  <si>
    <t>Саратовский НПЗ ПАО - обыкн.</t>
  </si>
  <si>
    <t>KRKN</t>
  </si>
  <si>
    <t>Neftekamsk</t>
  </si>
  <si>
    <t>Курганская генер.комп.ПАО - обыкн.</t>
  </si>
  <si>
    <t>KGKC</t>
  </si>
  <si>
    <t>http://www.kgk-kurgan.ru/</t>
  </si>
  <si>
    <t>РН-Западная Сибирь ПАО - обыкн.</t>
  </si>
  <si>
    <t>CHGZ</t>
  </si>
  <si>
    <t>Нефтегазовое производство</t>
  </si>
  <si>
    <t>Yuzhno-Sakhalinsk</t>
  </si>
  <si>
    <t>Камчатскэнерго ПАО - прив.</t>
  </si>
  <si>
    <t>KCHEP</t>
  </si>
  <si>
    <t>Альтернативные источники энергии</t>
  </si>
  <si>
    <t>http://www.kamenergo.ru/</t>
  </si>
  <si>
    <t>Ижсталь ПАО ао 2в.</t>
  </si>
  <si>
    <t>IGST</t>
  </si>
  <si>
    <t>Samara</t>
  </si>
  <si>
    <t>Светофор Групп - обыкн.</t>
  </si>
  <si>
    <t>SVET</t>
  </si>
  <si>
    <t>Коммерческие услуги</t>
  </si>
  <si>
    <t>Прочие коммерческие услуги</t>
  </si>
  <si>
    <t>http://www.svetoforgroup.ru/</t>
  </si>
  <si>
    <t>ПАО ГК "ТНС энерго" - обыкн.</t>
  </si>
  <si>
    <t>TNSE</t>
  </si>
  <si>
    <t>http://www.tns-s.ru/</t>
  </si>
  <si>
    <t>ТКЗ Красный котельщик ПАО - прив.</t>
  </si>
  <si>
    <t>KRKOP</t>
  </si>
  <si>
    <t>http://www.tkz.su/</t>
  </si>
  <si>
    <t>Megion</t>
  </si>
  <si>
    <t>Левенгук ПАО - обыкн.</t>
  </si>
  <si>
    <t>LVHK</t>
  </si>
  <si>
    <t>http://www.levenhuk.ru/</t>
  </si>
  <si>
    <t>Volgograd</t>
  </si>
  <si>
    <t>Донской завод радиодеталей - прив.</t>
  </si>
  <si>
    <t>DZRDP</t>
  </si>
  <si>
    <t>Товары для дома</t>
  </si>
  <si>
    <t>http://www.alund.ru/</t>
  </si>
  <si>
    <t>ТНС энерго Ростов. ПАО - прив.</t>
  </si>
  <si>
    <t>RTSBP</t>
  </si>
  <si>
    <t>АК "Якутскэнерго" (ПАО) - прив.</t>
  </si>
  <si>
    <t>YKENP</t>
  </si>
  <si>
    <t>Южный Кузбасс ПАО - обыкн.</t>
  </si>
  <si>
    <t>UKUZ</t>
  </si>
  <si>
    <t>http://www.ukuzbass.ru/</t>
  </si>
  <si>
    <t>Донской завод радиодеталей - обыкн.</t>
  </si>
  <si>
    <t>DZRD</t>
  </si>
  <si>
    <t>Камчатскэнерго ПАО - обыкн.</t>
  </si>
  <si>
    <t>KCHE</t>
  </si>
  <si>
    <t>Zheleznogorsk-Ilimskiy</t>
  </si>
  <si>
    <t xml:space="preserve"> "Томская распределит.комп." - обыкн.</t>
  </si>
  <si>
    <t>TORS</t>
  </si>
  <si>
    <t>Pavlovo</t>
  </si>
  <si>
    <t>ПАО "Уральская кузница" - обыкн.</t>
  </si>
  <si>
    <t>URKZ</t>
  </si>
  <si>
    <t>http://www.uralkuz.ru/</t>
  </si>
  <si>
    <t>Vyborg</t>
  </si>
  <si>
    <t>Ковровский механический завод</t>
  </si>
  <si>
    <t>KMEZ</t>
  </si>
  <si>
    <t>http://www.kvmz.ru/</t>
  </si>
  <si>
    <t>НЕФАЗ ПАО - обыкн.</t>
  </si>
  <si>
    <t>NFAZ</t>
  </si>
  <si>
    <t>http://www.nefaz.ru/</t>
  </si>
  <si>
    <t>Завод им. И.А.Лихачева ПАО - обыкн.</t>
  </si>
  <si>
    <t>ZILL</t>
  </si>
  <si>
    <t>http://www.amo-zil.ru/</t>
  </si>
  <si>
    <t>ГАЗ ПАО - обыкн.</t>
  </si>
  <si>
    <t>GAZA</t>
  </si>
  <si>
    <t>ПАО "Сахалинэнерго" - обыкн.</t>
  </si>
  <si>
    <t>SLEN</t>
  </si>
  <si>
    <t>http://www.sahen.elektra.ru/</t>
  </si>
  <si>
    <t>Vladikavkaz</t>
  </si>
  <si>
    <t>ГАЗ ПАО - прив.</t>
  </si>
  <si>
    <t>GAZAP</t>
  </si>
  <si>
    <t>Solikamsk</t>
  </si>
  <si>
    <t>Завод ДИОД ПАО - обыкн.</t>
  </si>
  <si>
    <t>DIOD</t>
  </si>
  <si>
    <t>Фармацевтические товары: прочие лекарственные средства</t>
  </si>
  <si>
    <t>http://www.diod.ru/</t>
  </si>
  <si>
    <t>Самараэнерго (ПАО) - - обыкн.</t>
  </si>
  <si>
    <t>SAGO</t>
  </si>
  <si>
    <t>http://www.samaraenergo.ru/</t>
  </si>
  <si>
    <t>Курганская генер. комп. ПАО - прив.</t>
  </si>
  <si>
    <t>KGKCP</t>
  </si>
  <si>
    <t>capitalization</t>
  </si>
  <si>
    <t xml:space="preserve">EPS </t>
  </si>
  <si>
    <t>RPS</t>
  </si>
  <si>
    <t>P/E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</si>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</sst>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tabSelected="1" topLeftCell="F1" zoomScaleNormal="100" workbookViewId="0">
      <selection activeCell="P48" sqref="P48:U48"/>
    </sheetView>
  </sheetViews>
  <sheetFormatPr defaultRowHeight="15" x14ac:dyDescent="0.25"/>
  <cols>
    <col min="1" max="1" width="39" bestFit="1" customWidth="1"/>
    <col min="2" max="2" width="10.5703125" bestFit="1" customWidth="1"/>
    <col min="3" max="3" width="14" bestFit="1" customWidth="1"/>
    <col min="4" max="4" width="52.140625" bestFit="1" customWidth="1"/>
    <col min="5" max="5" width="66.5703125" bestFit="1" customWidth="1"/>
    <col min="6" max="6" width="39.140625" bestFit="1" customWidth="1"/>
    <col min="7" max="8" width="18.5703125" bestFit="1" customWidth="1"/>
    <col min="9" max="9" width="21.140625" bestFit="1" customWidth="1"/>
    <col min="10" max="10" width="10" bestFit="1" customWidth="1"/>
    <col min="11" max="11" width="18.5703125" bestFit="1" customWidth="1"/>
    <col min="12" max="12" width="9.140625" bestFit="1" customWidth="1"/>
    <col min="13" max="13" width="9" bestFit="1" customWidth="1"/>
    <col min="14" max="15" width="8.5703125" bestFit="1" customWidth="1"/>
    <col min="16" max="16" width="25.85546875" bestFit="1" customWidth="1"/>
    <col min="17" max="17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711</v>
      </c>
      <c r="L1" s="1" t="s">
        <v>712</v>
      </c>
      <c r="M1" s="1" t="s">
        <v>713</v>
      </c>
      <c r="N1" s="1" t="s">
        <v>714</v>
      </c>
      <c r="O1" s="1" t="s">
        <v>715</v>
      </c>
      <c r="P1" s="1" t="s">
        <v>10</v>
      </c>
      <c r="Q1" s="1" t="s">
        <v>11</v>
      </c>
    </row>
    <row r="2" spans="1:1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">
        <v>4110000000000</v>
      </c>
      <c r="H2" s="2">
        <v>265400000000</v>
      </c>
      <c r="I2" s="2">
        <v>21400000000</v>
      </c>
      <c r="J2" s="2">
        <v>308.12</v>
      </c>
      <c r="K2" s="2">
        <f>I2*J2</f>
        <v>6593768000000</v>
      </c>
      <c r="L2" s="2">
        <f>H2/I2</f>
        <v>12.401869158878505</v>
      </c>
      <c r="M2" s="2">
        <f>G2/I2</f>
        <v>192.05607476635515</v>
      </c>
      <c r="N2" s="2">
        <f>J2/L2</f>
        <v>24.844642049736247</v>
      </c>
      <c r="O2" s="2">
        <f>J2/M2</f>
        <v>1.604323114355231</v>
      </c>
      <c r="P2" s="2" t="s">
        <v>18</v>
      </c>
      <c r="Q2" s="2" t="s">
        <v>19</v>
      </c>
    </row>
    <row r="3" spans="1:17" x14ac:dyDescent="0.25">
      <c r="A3" t="s">
        <v>20</v>
      </c>
      <c r="B3" t="s">
        <v>21</v>
      </c>
      <c r="C3" t="s">
        <v>14</v>
      </c>
      <c r="D3" t="s">
        <v>22</v>
      </c>
      <c r="E3" t="s">
        <v>23</v>
      </c>
      <c r="F3" t="s">
        <v>24</v>
      </c>
      <c r="G3" s="2">
        <v>838450000000</v>
      </c>
      <c r="H3" s="2">
        <v>20820000000</v>
      </c>
      <c r="I3" s="2">
        <v>373060000</v>
      </c>
      <c r="J3" s="2">
        <v>4327.2</v>
      </c>
      <c r="K3" s="2">
        <f t="shared" ref="K3:K66" si="0">I3*J3</f>
        <v>1614305232000</v>
      </c>
      <c r="L3" s="2">
        <f t="shared" ref="L3:L66" si="1">H3/I3</f>
        <v>55.808717096445612</v>
      </c>
      <c r="M3" s="2">
        <f t="shared" ref="M3:M66" si="2">G3/I3</f>
        <v>2247.4937007451886</v>
      </c>
      <c r="N3" s="2">
        <f t="shared" ref="N3:N66" si="3">J3/L3</f>
        <v>77.536274351585007</v>
      </c>
      <c r="O3" s="2">
        <f t="shared" ref="O3:O66" si="4">J3/M3</f>
        <v>1.9253446621742498</v>
      </c>
      <c r="P3" s="2" t="s">
        <v>25</v>
      </c>
      <c r="Q3" s="2" t="s">
        <v>26</v>
      </c>
    </row>
    <row r="4" spans="1:17" x14ac:dyDescent="0.25">
      <c r="A4" t="s">
        <v>27</v>
      </c>
      <c r="B4" t="s">
        <v>28</v>
      </c>
      <c r="C4" t="s">
        <v>14</v>
      </c>
      <c r="D4" t="s">
        <v>15</v>
      </c>
      <c r="E4" t="s">
        <v>29</v>
      </c>
      <c r="F4" t="s">
        <v>30</v>
      </c>
      <c r="G4" s="2">
        <v>236200000000</v>
      </c>
      <c r="H4" s="2">
        <v>28350000000</v>
      </c>
      <c r="I4" s="2">
        <v>102570000</v>
      </c>
      <c r="J4" s="2">
        <v>1123.4000000000001</v>
      </c>
      <c r="K4" s="2">
        <f t="shared" si="0"/>
        <v>115227138000.00002</v>
      </c>
      <c r="L4" s="2">
        <f t="shared" si="1"/>
        <v>276.39660719508629</v>
      </c>
      <c r="M4" s="2">
        <f t="shared" si="2"/>
        <v>2302.8175879886908</v>
      </c>
      <c r="N4" s="2">
        <f t="shared" si="3"/>
        <v>4.0644493121693124</v>
      </c>
      <c r="O4" s="2">
        <f t="shared" si="4"/>
        <v>0.48783716342082983</v>
      </c>
      <c r="P4" s="2" t="s">
        <v>31</v>
      </c>
      <c r="Q4" s="2" t="s">
        <v>19</v>
      </c>
    </row>
    <row r="5" spans="1:17" x14ac:dyDescent="0.25">
      <c r="A5" t="s">
        <v>32</v>
      </c>
      <c r="B5" t="s">
        <v>33</v>
      </c>
      <c r="C5" t="s">
        <v>14</v>
      </c>
      <c r="D5" t="s">
        <v>34</v>
      </c>
      <c r="E5" t="s">
        <v>35</v>
      </c>
      <c r="F5" t="s">
        <v>36</v>
      </c>
      <c r="G5" s="2" t="s">
        <v>37</v>
      </c>
      <c r="H5" s="2" t="s">
        <v>37</v>
      </c>
      <c r="I5" s="2" t="s">
        <v>37</v>
      </c>
      <c r="J5" s="2">
        <v>7832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18</v>
      </c>
      <c r="Q5" s="2" t="s">
        <v>19</v>
      </c>
    </row>
    <row r="6" spans="1:17" x14ac:dyDescent="0.25">
      <c r="A6" t="s">
        <v>38</v>
      </c>
      <c r="B6" t="s">
        <v>39</v>
      </c>
      <c r="C6" t="s">
        <v>14</v>
      </c>
      <c r="D6" t="s">
        <v>34</v>
      </c>
      <c r="E6" t="s">
        <v>35</v>
      </c>
      <c r="F6" t="s">
        <v>40</v>
      </c>
      <c r="G6" s="2">
        <v>1640000000000</v>
      </c>
      <c r="H6" s="2">
        <v>303590000000</v>
      </c>
      <c r="I6" s="2">
        <v>2250000000</v>
      </c>
      <c r="J6" s="2">
        <v>713.8</v>
      </c>
      <c r="K6" s="2">
        <f t="shared" si="0"/>
        <v>1606050000000</v>
      </c>
      <c r="L6" s="2">
        <f t="shared" si="1"/>
        <v>134.92888888888888</v>
      </c>
      <c r="M6" s="2">
        <f t="shared" si="2"/>
        <v>728.88888888888891</v>
      </c>
      <c r="N6" s="2">
        <f t="shared" si="3"/>
        <v>5.2901940116604633</v>
      </c>
      <c r="O6" s="2">
        <f t="shared" si="4"/>
        <v>0.97929878048780483</v>
      </c>
      <c r="P6" s="2" t="s">
        <v>41</v>
      </c>
      <c r="Q6" s="2" t="s">
        <v>19</v>
      </c>
    </row>
    <row r="7" spans="1:17" x14ac:dyDescent="0.25">
      <c r="A7" t="s">
        <v>42</v>
      </c>
      <c r="B7" t="s">
        <v>43</v>
      </c>
      <c r="C7" t="s">
        <v>14</v>
      </c>
      <c r="D7" t="s">
        <v>34</v>
      </c>
      <c r="E7" t="s">
        <v>44</v>
      </c>
      <c r="F7" t="s">
        <v>45</v>
      </c>
      <c r="G7" s="2" t="s">
        <v>37</v>
      </c>
      <c r="H7" s="2" t="s">
        <v>37</v>
      </c>
      <c r="I7" s="2" t="s">
        <v>37</v>
      </c>
      <c r="J7" s="2">
        <v>167</v>
      </c>
      <c r="K7" s="2" t="s">
        <v>37</v>
      </c>
      <c r="L7" s="2" t="s">
        <v>37</v>
      </c>
      <c r="M7" s="2" t="s">
        <v>37</v>
      </c>
      <c r="N7" s="2" t="s">
        <v>37</v>
      </c>
      <c r="O7" s="2" t="s">
        <v>37</v>
      </c>
      <c r="P7" s="2" t="s">
        <v>31</v>
      </c>
      <c r="Q7" s="2" t="s">
        <v>19</v>
      </c>
    </row>
    <row r="8" spans="1:17" x14ac:dyDescent="0.25">
      <c r="A8" t="s">
        <v>46</v>
      </c>
      <c r="B8" t="s">
        <v>47</v>
      </c>
      <c r="C8" t="s">
        <v>14</v>
      </c>
      <c r="D8" t="s">
        <v>15</v>
      </c>
      <c r="E8" t="s">
        <v>48</v>
      </c>
      <c r="F8" t="s">
        <v>49</v>
      </c>
      <c r="G8" s="2" t="s">
        <v>37</v>
      </c>
      <c r="H8" s="2" t="s">
        <v>37</v>
      </c>
      <c r="I8" s="2" t="s">
        <v>37</v>
      </c>
      <c r="J8" s="2">
        <v>1676.4</v>
      </c>
      <c r="K8" s="2" t="s">
        <v>37</v>
      </c>
      <c r="L8" s="2" t="s">
        <v>37</v>
      </c>
      <c r="M8" s="2" t="s">
        <v>37</v>
      </c>
      <c r="N8" s="2" t="s">
        <v>37</v>
      </c>
      <c r="O8" s="2" t="s">
        <v>37</v>
      </c>
      <c r="P8" s="2" t="s">
        <v>18</v>
      </c>
      <c r="Q8" s="2" t="s">
        <v>19</v>
      </c>
    </row>
    <row r="9" spans="1:17" x14ac:dyDescent="0.25">
      <c r="A9" t="s">
        <v>50</v>
      </c>
      <c r="B9" t="s">
        <v>51</v>
      </c>
      <c r="C9" t="s">
        <v>14</v>
      </c>
      <c r="D9" t="s">
        <v>52</v>
      </c>
      <c r="E9" t="s">
        <v>53</v>
      </c>
      <c r="F9" t="s">
        <v>54</v>
      </c>
      <c r="G9" s="2" t="s">
        <v>37</v>
      </c>
      <c r="H9" s="2" t="s">
        <v>37</v>
      </c>
      <c r="I9" s="2" t="s">
        <v>37</v>
      </c>
      <c r="J9" s="2">
        <v>226.94</v>
      </c>
      <c r="K9" s="2" t="s">
        <v>37</v>
      </c>
      <c r="L9" s="2" t="s">
        <v>37</v>
      </c>
      <c r="M9" s="2" t="s">
        <v>37</v>
      </c>
      <c r="N9" s="2" t="s">
        <v>37</v>
      </c>
      <c r="O9" s="2" t="s">
        <v>37</v>
      </c>
      <c r="P9" s="2" t="s">
        <v>18</v>
      </c>
      <c r="Q9" s="2" t="s">
        <v>19</v>
      </c>
    </row>
    <row r="10" spans="1:17" x14ac:dyDescent="0.25">
      <c r="A10" t="s">
        <v>55</v>
      </c>
      <c r="B10" t="s">
        <v>56</v>
      </c>
      <c r="C10" t="s">
        <v>14</v>
      </c>
      <c r="D10" t="s">
        <v>52</v>
      </c>
      <c r="E10" t="s">
        <v>53</v>
      </c>
      <c r="F10" t="s">
        <v>57</v>
      </c>
      <c r="G10" s="2" t="s">
        <v>37</v>
      </c>
      <c r="H10" s="2" t="s">
        <v>37</v>
      </c>
      <c r="I10" s="2" t="s">
        <v>37</v>
      </c>
      <c r="J10" s="2">
        <v>273.56</v>
      </c>
      <c r="K10" s="2" t="s">
        <v>37</v>
      </c>
      <c r="L10" s="2" t="s">
        <v>37</v>
      </c>
      <c r="M10" s="2" t="s">
        <v>37</v>
      </c>
      <c r="N10" s="2" t="s">
        <v>37</v>
      </c>
      <c r="O10" s="2" t="s">
        <v>37</v>
      </c>
      <c r="P10" s="2" t="s">
        <v>18</v>
      </c>
      <c r="Q10" s="2" t="s">
        <v>19</v>
      </c>
    </row>
    <row r="11" spans="1:17" x14ac:dyDescent="0.25">
      <c r="A11" t="s">
        <v>58</v>
      </c>
      <c r="B11" t="s">
        <v>14</v>
      </c>
      <c r="C11" t="s">
        <v>14</v>
      </c>
      <c r="D11" t="s">
        <v>15</v>
      </c>
      <c r="E11" t="s">
        <v>59</v>
      </c>
      <c r="F11" t="s">
        <v>60</v>
      </c>
      <c r="G11" s="2" t="s">
        <v>37</v>
      </c>
      <c r="H11" s="2" t="s">
        <v>37</v>
      </c>
      <c r="I11" s="2" t="s">
        <v>37</v>
      </c>
      <c r="J11" s="2">
        <v>226.95</v>
      </c>
      <c r="K11" s="2" t="s">
        <v>37</v>
      </c>
      <c r="L11" s="2" t="s">
        <v>37</v>
      </c>
      <c r="M11" s="2" t="s">
        <v>37</v>
      </c>
      <c r="N11" s="2" t="s">
        <v>37</v>
      </c>
      <c r="O11" s="2" t="s">
        <v>37</v>
      </c>
      <c r="P11" s="2" t="s">
        <v>18</v>
      </c>
      <c r="Q11" s="2" t="s">
        <v>19</v>
      </c>
    </row>
    <row r="12" spans="1:17" x14ac:dyDescent="0.25">
      <c r="A12" t="s">
        <v>61</v>
      </c>
      <c r="B12" t="s">
        <v>62</v>
      </c>
      <c r="C12" t="s">
        <v>14</v>
      </c>
      <c r="D12" t="s">
        <v>63</v>
      </c>
      <c r="E12" t="s">
        <v>64</v>
      </c>
      <c r="F12" t="s">
        <v>65</v>
      </c>
      <c r="G12" s="2" t="s">
        <v>37</v>
      </c>
      <c r="H12" s="2" t="s">
        <v>37</v>
      </c>
      <c r="I12" s="2" t="s">
        <v>37</v>
      </c>
      <c r="J12" s="2">
        <v>1617</v>
      </c>
      <c r="K12" s="2" t="s">
        <v>37</v>
      </c>
      <c r="L12" s="2" t="s">
        <v>37</v>
      </c>
      <c r="M12" s="2" t="s">
        <v>37</v>
      </c>
      <c r="N12" s="2" t="s">
        <v>37</v>
      </c>
      <c r="O12" s="2" t="s">
        <v>37</v>
      </c>
      <c r="P12" s="2" t="s">
        <v>18</v>
      </c>
      <c r="Q12" s="2" t="s">
        <v>19</v>
      </c>
    </row>
    <row r="13" spans="1:17" x14ac:dyDescent="0.25">
      <c r="A13" t="s">
        <v>66</v>
      </c>
      <c r="B13" t="s">
        <v>67</v>
      </c>
      <c r="C13" t="s">
        <v>14</v>
      </c>
      <c r="D13" t="s">
        <v>68</v>
      </c>
      <c r="E13" t="s">
        <v>69</v>
      </c>
      <c r="F13" t="s">
        <v>70</v>
      </c>
      <c r="G13" s="2">
        <v>2350000000000</v>
      </c>
      <c r="H13" s="2">
        <v>27930000000</v>
      </c>
      <c r="I13" s="2">
        <v>98640000</v>
      </c>
      <c r="J13" s="2">
        <v>8237.5</v>
      </c>
      <c r="K13" s="2">
        <f t="shared" si="0"/>
        <v>812547000000</v>
      </c>
      <c r="L13" s="2">
        <f t="shared" si="1"/>
        <v>283.1508515815085</v>
      </c>
      <c r="M13" s="2">
        <f t="shared" si="2"/>
        <v>23824.006488240066</v>
      </c>
      <c r="N13" s="2">
        <f t="shared" si="3"/>
        <v>29.092266380236307</v>
      </c>
      <c r="O13" s="2">
        <f t="shared" si="4"/>
        <v>0.34576468085106382</v>
      </c>
      <c r="P13" s="2" t="s">
        <v>71</v>
      </c>
      <c r="Q13" s="2" t="s">
        <v>19</v>
      </c>
    </row>
    <row r="14" spans="1:17" x14ac:dyDescent="0.25">
      <c r="A14" t="s">
        <v>72</v>
      </c>
      <c r="B14" t="s">
        <v>73</v>
      </c>
      <c r="C14" t="s">
        <v>14</v>
      </c>
      <c r="D14" t="s">
        <v>15</v>
      </c>
      <c r="E14" t="s">
        <v>74</v>
      </c>
      <c r="F14" t="s">
        <v>75</v>
      </c>
      <c r="G14" s="2">
        <v>1690000000000</v>
      </c>
      <c r="H14" s="2">
        <v>-619500000000</v>
      </c>
      <c r="I14" s="2">
        <f>12.96*10^12</f>
        <v>12960000000000</v>
      </c>
      <c r="J14" s="2">
        <v>2.4015000000000002E-2</v>
      </c>
      <c r="K14" s="2">
        <f t="shared" si="0"/>
        <v>311234400000</v>
      </c>
      <c r="L14" s="2">
        <f t="shared" si="1"/>
        <v>-4.7800925925925927E-2</v>
      </c>
      <c r="M14" s="2">
        <f t="shared" si="2"/>
        <v>0.13040123456790123</v>
      </c>
      <c r="N14" s="2">
        <f t="shared" si="3"/>
        <v>-0.50239612590799032</v>
      </c>
      <c r="O14" s="2">
        <f t="shared" si="4"/>
        <v>0.18416236686390533</v>
      </c>
      <c r="P14" s="2" t="s">
        <v>18</v>
      </c>
      <c r="Q14" s="2" t="s">
        <v>19</v>
      </c>
    </row>
    <row r="15" spans="1:17" x14ac:dyDescent="0.25">
      <c r="A15" t="s">
        <v>76</v>
      </c>
      <c r="B15" t="s">
        <v>77</v>
      </c>
      <c r="C15" t="s">
        <v>14</v>
      </c>
      <c r="D15" t="s">
        <v>78</v>
      </c>
      <c r="E15" t="s">
        <v>79</v>
      </c>
      <c r="F15" t="s">
        <v>80</v>
      </c>
      <c r="G15" s="2">
        <v>196180000000</v>
      </c>
      <c r="H15" s="2">
        <v>77170000000</v>
      </c>
      <c r="I15" s="2">
        <v>2330000000</v>
      </c>
      <c r="J15" s="2">
        <v>136.24</v>
      </c>
      <c r="K15" s="2">
        <f t="shared" si="0"/>
        <v>317439200000</v>
      </c>
      <c r="L15" s="2">
        <f t="shared" si="1"/>
        <v>33.12017167381974</v>
      </c>
      <c r="M15" s="2">
        <f t="shared" si="2"/>
        <v>84.197424892703864</v>
      </c>
      <c r="N15" s="2">
        <f t="shared" si="3"/>
        <v>4.1135052481534284</v>
      </c>
      <c r="O15" s="2">
        <f t="shared" si="4"/>
        <v>1.6181017432969722</v>
      </c>
      <c r="P15" s="2" t="s">
        <v>18</v>
      </c>
      <c r="Q15" s="2" t="s">
        <v>19</v>
      </c>
    </row>
    <row r="16" spans="1:17" x14ac:dyDescent="0.25">
      <c r="A16" t="s">
        <v>81</v>
      </c>
      <c r="B16" t="s">
        <v>82</v>
      </c>
      <c r="C16" t="s">
        <v>14</v>
      </c>
      <c r="D16" t="s">
        <v>52</v>
      </c>
      <c r="E16" t="s">
        <v>83</v>
      </c>
      <c r="F16" t="s">
        <v>84</v>
      </c>
      <c r="G16" s="2">
        <v>469610000000</v>
      </c>
      <c r="H16" s="2">
        <v>151380000000</v>
      </c>
      <c r="I16" s="2">
        <v>116860000</v>
      </c>
      <c r="J16" s="2">
        <v>14105.5</v>
      </c>
      <c r="K16" s="2">
        <f t="shared" si="0"/>
        <v>1648368730000</v>
      </c>
      <c r="L16" s="2">
        <f t="shared" si="1"/>
        <v>1295.3962005818928</v>
      </c>
      <c r="M16" s="2">
        <f t="shared" si="2"/>
        <v>4018.5692281362312</v>
      </c>
      <c r="N16" s="2">
        <f t="shared" si="3"/>
        <v>10.888946558330032</v>
      </c>
      <c r="O16" s="2">
        <f t="shared" si="4"/>
        <v>3.5100801303209046</v>
      </c>
      <c r="P16" s="2" t="s">
        <v>18</v>
      </c>
      <c r="Q16" s="2" t="s">
        <v>19</v>
      </c>
    </row>
    <row r="17" spans="1:17" x14ac:dyDescent="0.25">
      <c r="A17" t="s">
        <v>85</v>
      </c>
      <c r="B17" t="s">
        <v>86</v>
      </c>
      <c r="C17" t="s">
        <v>14</v>
      </c>
      <c r="D17" t="s">
        <v>34</v>
      </c>
      <c r="E17" t="s">
        <v>44</v>
      </c>
      <c r="F17" t="s">
        <v>87</v>
      </c>
      <c r="G17" s="2">
        <v>9160000000000</v>
      </c>
      <c r="H17" s="2">
        <f>1.27*10^12</f>
        <v>1270000000000</v>
      </c>
      <c r="I17" s="2">
        <v>9500000000</v>
      </c>
      <c r="J17" s="2">
        <v>584.20000000000005</v>
      </c>
      <c r="K17" s="2">
        <f t="shared" si="0"/>
        <v>5549900000000</v>
      </c>
      <c r="L17" s="2">
        <f t="shared" si="1"/>
        <v>133.68421052631578</v>
      </c>
      <c r="M17" s="2">
        <f t="shared" si="2"/>
        <v>964.21052631578948</v>
      </c>
      <c r="N17" s="2">
        <f t="shared" si="3"/>
        <v>4.370000000000001</v>
      </c>
      <c r="O17" s="2">
        <f t="shared" si="4"/>
        <v>0.60588427947598256</v>
      </c>
      <c r="P17" s="2" t="s">
        <v>18</v>
      </c>
      <c r="Q17" s="2" t="s">
        <v>19</v>
      </c>
    </row>
    <row r="18" spans="1:17" x14ac:dyDescent="0.25">
      <c r="A18" t="s">
        <v>88</v>
      </c>
      <c r="B18" t="s">
        <v>89</v>
      </c>
      <c r="C18" t="s">
        <v>14</v>
      </c>
      <c r="D18" t="s">
        <v>34</v>
      </c>
      <c r="E18" t="s">
        <v>35</v>
      </c>
      <c r="F18" t="s">
        <v>40</v>
      </c>
      <c r="G18" s="2">
        <v>1640000000000</v>
      </c>
      <c r="H18" s="2">
        <v>303590000000</v>
      </c>
      <c r="I18" s="2">
        <v>2250000000</v>
      </c>
      <c r="J18" s="2">
        <v>717.7</v>
      </c>
      <c r="K18" s="2">
        <f t="shared" si="0"/>
        <v>1614825000000</v>
      </c>
      <c r="L18" s="2">
        <f t="shared" si="1"/>
        <v>134.92888888888888</v>
      </c>
      <c r="M18" s="2">
        <f t="shared" si="2"/>
        <v>728.88888888888891</v>
      </c>
      <c r="N18" s="2">
        <f t="shared" si="3"/>
        <v>5.3190981257617187</v>
      </c>
      <c r="O18" s="2">
        <f t="shared" si="4"/>
        <v>0.98464939024390252</v>
      </c>
      <c r="P18" s="2" t="s">
        <v>41</v>
      </c>
      <c r="Q18" s="2" t="s">
        <v>19</v>
      </c>
    </row>
    <row r="19" spans="1:17" x14ac:dyDescent="0.25">
      <c r="A19" t="s">
        <v>90</v>
      </c>
      <c r="B19" t="s">
        <v>91</v>
      </c>
      <c r="C19" t="s">
        <v>14</v>
      </c>
      <c r="D19" t="s">
        <v>34</v>
      </c>
      <c r="E19" t="s">
        <v>44</v>
      </c>
      <c r="F19" t="s">
        <v>92</v>
      </c>
      <c r="G19" s="2" t="s">
        <v>37</v>
      </c>
      <c r="H19" s="2" t="s">
        <v>37</v>
      </c>
      <c r="I19" s="2" t="s">
        <v>37</v>
      </c>
      <c r="J19" s="2">
        <v>68.275000000000006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37</v>
      </c>
      <c r="P19" s="2" t="s">
        <v>93</v>
      </c>
      <c r="Q19" s="2" t="s">
        <v>19</v>
      </c>
    </row>
    <row r="20" spans="1:17" x14ac:dyDescent="0.25">
      <c r="A20" t="s">
        <v>94</v>
      </c>
      <c r="B20" t="s">
        <v>95</v>
      </c>
      <c r="C20" t="s">
        <v>14</v>
      </c>
      <c r="D20" t="s">
        <v>96</v>
      </c>
      <c r="E20" t="s">
        <v>97</v>
      </c>
      <c r="F20" t="s">
        <v>98</v>
      </c>
      <c r="G20" s="2">
        <v>1050000000000</v>
      </c>
      <c r="H20" s="2">
        <v>-23610000000</v>
      </c>
      <c r="I20" s="2">
        <v>9420000000</v>
      </c>
      <c r="J20" s="2">
        <v>26.792000000000002</v>
      </c>
      <c r="K20" s="2">
        <f t="shared" si="0"/>
        <v>252380640000</v>
      </c>
      <c r="L20" s="2">
        <f t="shared" si="1"/>
        <v>-2.5063694267515926</v>
      </c>
      <c r="M20" s="2">
        <f t="shared" si="2"/>
        <v>111.46496815286625</v>
      </c>
      <c r="N20" s="2">
        <f t="shared" si="3"/>
        <v>-10.68956543837357</v>
      </c>
      <c r="O20" s="2">
        <f t="shared" si="4"/>
        <v>0.24036251428571428</v>
      </c>
      <c r="P20" s="2" t="s">
        <v>18</v>
      </c>
      <c r="Q20" s="2" t="s">
        <v>19</v>
      </c>
    </row>
    <row r="21" spans="1:17" x14ac:dyDescent="0.25">
      <c r="A21" t="s">
        <v>99</v>
      </c>
      <c r="B21" t="s">
        <v>100</v>
      </c>
      <c r="C21" t="s">
        <v>14</v>
      </c>
      <c r="D21" t="s">
        <v>52</v>
      </c>
      <c r="E21" t="s">
        <v>53</v>
      </c>
      <c r="F21" t="s">
        <v>101</v>
      </c>
      <c r="G21" s="2" t="s">
        <v>37</v>
      </c>
      <c r="H21" s="2" t="s">
        <v>37</v>
      </c>
      <c r="I21" s="2" t="s">
        <v>37</v>
      </c>
      <c r="J21" s="2">
        <v>56.97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37</v>
      </c>
      <c r="P21" s="2" t="s">
        <v>102</v>
      </c>
      <c r="Q21" s="2" t="s">
        <v>19</v>
      </c>
    </row>
    <row r="22" spans="1:17" x14ac:dyDescent="0.25">
      <c r="A22" t="s">
        <v>103</v>
      </c>
      <c r="B22" t="s">
        <v>104</v>
      </c>
      <c r="C22" t="s">
        <v>14</v>
      </c>
      <c r="D22" t="s">
        <v>52</v>
      </c>
      <c r="E22" t="s">
        <v>105</v>
      </c>
      <c r="F22" t="s">
        <v>106</v>
      </c>
      <c r="G22" s="2">
        <v>1040000000000</v>
      </c>
      <c r="H22" s="2">
        <v>24140000000</v>
      </c>
      <c r="I22" s="2">
        <v>15190000000</v>
      </c>
      <c r="J22" s="2">
        <v>41.18</v>
      </c>
      <c r="K22" s="2">
        <f t="shared" si="0"/>
        <v>625524200000</v>
      </c>
      <c r="L22" s="2">
        <f t="shared" si="1"/>
        <v>1.5892034233048058</v>
      </c>
      <c r="M22" s="2">
        <f t="shared" si="2"/>
        <v>68.466096115865696</v>
      </c>
      <c r="N22" s="2">
        <f t="shared" si="3"/>
        <v>25.912352941176472</v>
      </c>
      <c r="O22" s="2">
        <f t="shared" si="4"/>
        <v>0.60146557692307701</v>
      </c>
      <c r="P22" s="2" t="s">
        <v>18</v>
      </c>
      <c r="Q22" s="2" t="s">
        <v>19</v>
      </c>
    </row>
    <row r="23" spans="1:17" x14ac:dyDescent="0.25">
      <c r="A23" t="s">
        <v>107</v>
      </c>
      <c r="B23" t="s">
        <v>108</v>
      </c>
      <c r="C23" t="s">
        <v>14</v>
      </c>
      <c r="D23" t="s">
        <v>52</v>
      </c>
      <c r="E23" t="s">
        <v>109</v>
      </c>
      <c r="F23" t="s">
        <v>110</v>
      </c>
      <c r="G23" s="2">
        <v>1180000000000</v>
      </c>
      <c r="H23" s="2">
        <v>381650000000</v>
      </c>
      <c r="I23" s="2">
        <v>152860000</v>
      </c>
      <c r="J23" s="2">
        <v>159.62</v>
      </c>
      <c r="K23" s="2">
        <f t="shared" si="0"/>
        <v>24399513200</v>
      </c>
      <c r="L23" s="2">
        <f t="shared" si="1"/>
        <v>2496.729033102185</v>
      </c>
      <c r="M23" s="2">
        <f t="shared" si="2"/>
        <v>7719.4818788433859</v>
      </c>
      <c r="N23" s="2">
        <f t="shared" si="3"/>
        <v>6.3931647320843707E-2</v>
      </c>
      <c r="O23" s="2">
        <f t="shared" si="4"/>
        <v>2.0677553559322034E-2</v>
      </c>
      <c r="P23" s="2" t="s">
        <v>18</v>
      </c>
      <c r="Q23" s="2" t="s">
        <v>19</v>
      </c>
    </row>
    <row r="24" spans="1:17" x14ac:dyDescent="0.25">
      <c r="A24" t="s">
        <v>111</v>
      </c>
      <c r="B24" t="s">
        <v>112</v>
      </c>
      <c r="C24" t="s">
        <v>14</v>
      </c>
      <c r="D24" t="s">
        <v>34</v>
      </c>
      <c r="E24" t="s">
        <v>44</v>
      </c>
      <c r="F24" t="s">
        <v>113</v>
      </c>
      <c r="G24" s="2" t="s">
        <v>37</v>
      </c>
      <c r="H24" s="2" t="s">
        <v>37</v>
      </c>
      <c r="I24" s="2" t="s">
        <v>37</v>
      </c>
      <c r="J24" s="2">
        <v>233.6</v>
      </c>
      <c r="K24" s="2" t="s">
        <v>37</v>
      </c>
      <c r="L24" s="2" t="s">
        <v>37</v>
      </c>
      <c r="M24" s="2" t="s">
        <v>37</v>
      </c>
      <c r="N24" s="2" t="s">
        <v>37</v>
      </c>
      <c r="O24" s="2" t="s">
        <v>37</v>
      </c>
      <c r="P24" s="2" t="s">
        <v>18</v>
      </c>
      <c r="Q24" s="2" t="s">
        <v>19</v>
      </c>
    </row>
    <row r="25" spans="1:17" x14ac:dyDescent="0.25">
      <c r="A25" t="s">
        <v>114</v>
      </c>
      <c r="B25" t="s">
        <v>115</v>
      </c>
      <c r="C25" t="s">
        <v>14</v>
      </c>
      <c r="D25" t="s">
        <v>52</v>
      </c>
      <c r="E25" t="s">
        <v>53</v>
      </c>
      <c r="F25" t="s">
        <v>116</v>
      </c>
      <c r="G25" s="2" t="s">
        <v>37</v>
      </c>
      <c r="H25" s="2" t="s">
        <v>37</v>
      </c>
      <c r="I25" s="2" t="s">
        <v>37</v>
      </c>
      <c r="J25" s="2">
        <v>1871</v>
      </c>
      <c r="K25" s="2" t="s">
        <v>37</v>
      </c>
      <c r="L25" s="2" t="s">
        <v>37</v>
      </c>
      <c r="M25" s="2" t="s">
        <v>37</v>
      </c>
      <c r="N25" s="2" t="s">
        <v>37</v>
      </c>
      <c r="O25" s="2" t="s">
        <v>37</v>
      </c>
      <c r="P25" s="2" t="s">
        <v>117</v>
      </c>
      <c r="Q25" s="2" t="s">
        <v>19</v>
      </c>
    </row>
    <row r="26" spans="1:17" x14ac:dyDescent="0.25">
      <c r="A26" t="s">
        <v>118</v>
      </c>
      <c r="B26" t="s">
        <v>119</v>
      </c>
      <c r="C26" t="s">
        <v>14</v>
      </c>
      <c r="D26" t="s">
        <v>34</v>
      </c>
      <c r="E26" t="s">
        <v>44</v>
      </c>
      <c r="F26" t="s">
        <v>120</v>
      </c>
      <c r="G26" s="2" t="s">
        <v>37</v>
      </c>
      <c r="H26" s="2" t="s">
        <v>37</v>
      </c>
      <c r="I26" s="2" t="s">
        <v>37</v>
      </c>
      <c r="J26" s="2">
        <v>1270.8</v>
      </c>
      <c r="K26" s="2" t="s">
        <v>37</v>
      </c>
      <c r="L26" s="2" t="s">
        <v>37</v>
      </c>
      <c r="M26" s="2" t="s">
        <v>37</v>
      </c>
      <c r="N26" s="2" t="s">
        <v>37</v>
      </c>
      <c r="O26" s="2" t="s">
        <v>37</v>
      </c>
      <c r="P26" s="2" t="s">
        <v>18</v>
      </c>
      <c r="Q26" s="2" t="s">
        <v>19</v>
      </c>
    </row>
    <row r="27" spans="1:17" x14ac:dyDescent="0.25">
      <c r="A27" t="s">
        <v>121</v>
      </c>
      <c r="B27" t="s">
        <v>122</v>
      </c>
      <c r="C27" t="s">
        <v>14</v>
      </c>
      <c r="D27" t="s">
        <v>96</v>
      </c>
      <c r="E27" t="s">
        <v>123</v>
      </c>
      <c r="F27" t="s">
        <v>124</v>
      </c>
      <c r="G27" s="2" t="s">
        <v>37</v>
      </c>
      <c r="H27" s="2" t="s">
        <v>37</v>
      </c>
      <c r="I27" s="2" t="s">
        <v>37</v>
      </c>
      <c r="J27" s="2">
        <v>99.38</v>
      </c>
      <c r="K27" s="2" t="s">
        <v>37</v>
      </c>
      <c r="L27" s="2" t="s">
        <v>37</v>
      </c>
      <c r="M27" s="2" t="s">
        <v>37</v>
      </c>
      <c r="N27" s="2" t="s">
        <v>37</v>
      </c>
      <c r="O27" s="2" t="s">
        <v>37</v>
      </c>
      <c r="P27" s="2" t="s">
        <v>18</v>
      </c>
      <c r="Q27" s="2" t="s">
        <v>19</v>
      </c>
    </row>
    <row r="28" spans="1:17" x14ac:dyDescent="0.25">
      <c r="A28" t="s">
        <v>125</v>
      </c>
      <c r="B28" t="s">
        <v>126</v>
      </c>
      <c r="C28" t="s">
        <v>14</v>
      </c>
      <c r="D28" t="s">
        <v>15</v>
      </c>
      <c r="E28" t="s">
        <v>16</v>
      </c>
      <c r="F28" t="s">
        <v>127</v>
      </c>
      <c r="G28" s="2" t="s">
        <v>37</v>
      </c>
      <c r="H28" s="2" t="s">
        <v>37</v>
      </c>
      <c r="I28" s="2" t="s">
        <v>37</v>
      </c>
      <c r="J28" s="2">
        <v>121.6</v>
      </c>
      <c r="K28" s="2" t="s">
        <v>37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18</v>
      </c>
      <c r="Q28" s="2" t="s">
        <v>19</v>
      </c>
    </row>
    <row r="29" spans="1:17" x14ac:dyDescent="0.25">
      <c r="A29" t="s">
        <v>128</v>
      </c>
      <c r="B29" t="s">
        <v>129</v>
      </c>
      <c r="C29" t="s">
        <v>14</v>
      </c>
      <c r="D29" t="s">
        <v>15</v>
      </c>
      <c r="E29" t="s">
        <v>16</v>
      </c>
      <c r="F29" t="s">
        <v>17</v>
      </c>
      <c r="G29" s="2">
        <v>4110000000000</v>
      </c>
      <c r="H29" s="2">
        <v>265400000000</v>
      </c>
      <c r="I29" s="2">
        <v>21400000000</v>
      </c>
      <c r="J29" s="2">
        <v>309.01</v>
      </c>
      <c r="K29" s="2">
        <f t="shared" si="0"/>
        <v>6612814000000</v>
      </c>
      <c r="L29" s="2">
        <f t="shared" si="1"/>
        <v>12.401869158878505</v>
      </c>
      <c r="M29" s="2">
        <f t="shared" si="2"/>
        <v>192.05607476635515</v>
      </c>
      <c r="N29" s="2">
        <f t="shared" si="3"/>
        <v>24.916405425772417</v>
      </c>
      <c r="O29" s="2">
        <f t="shared" si="4"/>
        <v>1.6089571776155716</v>
      </c>
      <c r="P29" s="2" t="s">
        <v>18</v>
      </c>
      <c r="Q29" s="2" t="s">
        <v>19</v>
      </c>
    </row>
    <row r="30" spans="1:17" x14ac:dyDescent="0.25">
      <c r="A30" t="s">
        <v>130</v>
      </c>
      <c r="B30" t="s">
        <v>131</v>
      </c>
      <c r="C30" t="s">
        <v>14</v>
      </c>
      <c r="D30" t="s">
        <v>132</v>
      </c>
      <c r="E30" t="s">
        <v>133</v>
      </c>
      <c r="F30" t="s">
        <v>134</v>
      </c>
      <c r="G30" s="2" t="s">
        <v>37</v>
      </c>
      <c r="H30" s="2" t="s">
        <v>37</v>
      </c>
      <c r="I30" s="2" t="s">
        <v>37</v>
      </c>
      <c r="J30" s="2">
        <v>6066</v>
      </c>
      <c r="K30" s="2" t="s">
        <v>37</v>
      </c>
      <c r="L30" s="2" t="s">
        <v>37</v>
      </c>
      <c r="M30" s="2" t="s">
        <v>37</v>
      </c>
      <c r="N30" s="2" t="s">
        <v>37</v>
      </c>
      <c r="O30" s="2" t="s">
        <v>37</v>
      </c>
      <c r="P30" s="2" t="s">
        <v>18</v>
      </c>
      <c r="Q30" s="2" t="s">
        <v>19</v>
      </c>
    </row>
    <row r="31" spans="1:17" x14ac:dyDescent="0.25">
      <c r="A31" t="s">
        <v>135</v>
      </c>
      <c r="B31" t="s">
        <v>136</v>
      </c>
      <c r="C31" t="s">
        <v>14</v>
      </c>
      <c r="D31" t="s">
        <v>78</v>
      </c>
      <c r="E31" t="s">
        <v>137</v>
      </c>
      <c r="F31" t="s">
        <v>138</v>
      </c>
      <c r="G31" s="2" t="s">
        <v>37</v>
      </c>
      <c r="H31" s="2" t="s">
        <v>37</v>
      </c>
      <c r="I31" s="2" t="s">
        <v>37</v>
      </c>
      <c r="J31" s="2">
        <v>50.31</v>
      </c>
      <c r="K31" s="2" t="s">
        <v>37</v>
      </c>
      <c r="L31" s="2" t="s">
        <v>37</v>
      </c>
      <c r="M31" s="2" t="s">
        <v>37</v>
      </c>
      <c r="N31" s="2" t="s">
        <v>37</v>
      </c>
      <c r="O31" s="2" t="s">
        <v>37</v>
      </c>
      <c r="P31" s="2" t="s">
        <v>18</v>
      </c>
      <c r="Q31" s="2" t="s">
        <v>19</v>
      </c>
    </row>
    <row r="32" spans="1:17" x14ac:dyDescent="0.25">
      <c r="A32" t="s">
        <v>139</v>
      </c>
      <c r="B32" t="s">
        <v>140</v>
      </c>
      <c r="C32" t="s">
        <v>14</v>
      </c>
      <c r="D32" t="s">
        <v>52</v>
      </c>
      <c r="E32" t="s">
        <v>109</v>
      </c>
      <c r="F32" t="s">
        <v>141</v>
      </c>
      <c r="G32" s="2" t="s">
        <v>37</v>
      </c>
      <c r="H32" s="2" t="s">
        <v>37</v>
      </c>
      <c r="I32" s="2" t="s">
        <v>37</v>
      </c>
      <c r="J32" s="2">
        <v>76.98</v>
      </c>
      <c r="K32" s="2" t="s">
        <v>37</v>
      </c>
      <c r="L32" s="2" t="s">
        <v>37</v>
      </c>
      <c r="M32" s="2" t="s">
        <v>37</v>
      </c>
      <c r="N32" s="2" t="s">
        <v>37</v>
      </c>
      <c r="O32" s="2" t="s">
        <v>37</v>
      </c>
      <c r="P32" s="2" t="s">
        <v>18</v>
      </c>
      <c r="Q32" s="2" t="s">
        <v>19</v>
      </c>
    </row>
    <row r="33" spans="1:17" x14ac:dyDescent="0.25">
      <c r="A33" t="s">
        <v>142</v>
      </c>
      <c r="B33" t="s">
        <v>143</v>
      </c>
      <c r="C33" t="s">
        <v>14</v>
      </c>
      <c r="D33" t="s">
        <v>96</v>
      </c>
      <c r="E33" t="s">
        <v>97</v>
      </c>
      <c r="F33" t="s">
        <v>144</v>
      </c>
      <c r="G33" s="2">
        <v>541750000000</v>
      </c>
      <c r="H33" s="2">
        <v>32570000000</v>
      </c>
      <c r="I33" s="2">
        <v>1710000000</v>
      </c>
      <c r="J33" s="2">
        <v>319.8</v>
      </c>
      <c r="K33" s="2">
        <f t="shared" si="0"/>
        <v>546858000000</v>
      </c>
      <c r="L33" s="2">
        <f t="shared" si="1"/>
        <v>19.046783625730995</v>
      </c>
      <c r="M33" s="2">
        <f t="shared" si="2"/>
        <v>316.81286549707602</v>
      </c>
      <c r="N33" s="2">
        <f t="shared" si="3"/>
        <v>16.7902364138778</v>
      </c>
      <c r="O33" s="2">
        <f t="shared" si="4"/>
        <v>1.0094287032764191</v>
      </c>
      <c r="P33" s="2" t="s">
        <v>31</v>
      </c>
      <c r="Q33" s="2" t="s">
        <v>19</v>
      </c>
    </row>
    <row r="34" spans="1:17" x14ac:dyDescent="0.25">
      <c r="A34" t="s">
        <v>145</v>
      </c>
      <c r="B34" t="s">
        <v>146</v>
      </c>
      <c r="C34" t="s">
        <v>14</v>
      </c>
      <c r="D34" t="s">
        <v>34</v>
      </c>
      <c r="E34" t="s">
        <v>35</v>
      </c>
      <c r="F34" t="s">
        <v>147</v>
      </c>
      <c r="G34" s="2" t="s">
        <v>37</v>
      </c>
      <c r="H34" s="2" t="s">
        <v>37</v>
      </c>
      <c r="I34" s="2" t="s">
        <v>37</v>
      </c>
      <c r="J34" s="2">
        <v>752.75</v>
      </c>
      <c r="K34" s="2" t="s">
        <v>37</v>
      </c>
      <c r="L34" s="2" t="s">
        <v>37</v>
      </c>
      <c r="M34" s="2" t="s">
        <v>37</v>
      </c>
      <c r="N34" s="2" t="s">
        <v>37</v>
      </c>
      <c r="O34" s="2" t="s">
        <v>37</v>
      </c>
      <c r="P34" s="2" t="s">
        <v>18</v>
      </c>
      <c r="Q34" s="2" t="s">
        <v>19</v>
      </c>
    </row>
    <row r="35" spans="1:17" x14ac:dyDescent="0.25">
      <c r="A35" t="s">
        <v>148</v>
      </c>
      <c r="B35" t="s">
        <v>149</v>
      </c>
      <c r="C35" t="s">
        <v>14</v>
      </c>
      <c r="D35" t="s">
        <v>52</v>
      </c>
      <c r="E35" t="s">
        <v>53</v>
      </c>
      <c r="F35" t="s">
        <v>57</v>
      </c>
      <c r="G35" s="2" t="s">
        <v>37</v>
      </c>
      <c r="H35" s="2" t="s">
        <v>37</v>
      </c>
      <c r="I35" s="2" t="s">
        <v>37</v>
      </c>
      <c r="J35" s="2">
        <v>299.85000000000002</v>
      </c>
      <c r="K35" s="2" t="s">
        <v>37</v>
      </c>
      <c r="L35" s="2" t="s">
        <v>37</v>
      </c>
      <c r="M35" s="2" t="s">
        <v>37</v>
      </c>
      <c r="N35" s="2" t="s">
        <v>37</v>
      </c>
      <c r="O35" s="2" t="s">
        <v>37</v>
      </c>
      <c r="P35" s="2" t="s">
        <v>18</v>
      </c>
      <c r="Q35" s="2" t="s">
        <v>19</v>
      </c>
    </row>
    <row r="36" spans="1:17" x14ac:dyDescent="0.25">
      <c r="A36" t="s">
        <v>150</v>
      </c>
      <c r="B36" t="s">
        <v>151</v>
      </c>
      <c r="C36" t="s">
        <v>14</v>
      </c>
      <c r="D36" t="s">
        <v>152</v>
      </c>
      <c r="E36" t="s">
        <v>153</v>
      </c>
      <c r="F36" t="s">
        <v>154</v>
      </c>
      <c r="G36" s="2" t="s">
        <v>37</v>
      </c>
      <c r="H36" s="2" t="s">
        <v>37</v>
      </c>
      <c r="I36" s="2" t="s">
        <v>37</v>
      </c>
      <c r="J36" s="2">
        <v>863</v>
      </c>
      <c r="K36" s="2" t="s">
        <v>37</v>
      </c>
      <c r="L36" s="2" t="s">
        <v>37</v>
      </c>
      <c r="M36" s="2" t="s">
        <v>37</v>
      </c>
      <c r="N36" s="2" t="s">
        <v>37</v>
      </c>
      <c r="O36" s="2" t="s">
        <v>37</v>
      </c>
      <c r="P36" s="2" t="s">
        <v>93</v>
      </c>
      <c r="Q36" s="2" t="s">
        <v>19</v>
      </c>
    </row>
    <row r="37" spans="1:17" x14ac:dyDescent="0.25">
      <c r="A37" t="s">
        <v>155</v>
      </c>
      <c r="B37" t="s">
        <v>156</v>
      </c>
      <c r="C37" t="s">
        <v>14</v>
      </c>
      <c r="D37" t="s">
        <v>34</v>
      </c>
      <c r="E37" t="s">
        <v>44</v>
      </c>
      <c r="F37" t="s">
        <v>92</v>
      </c>
      <c r="G37" s="2" t="s">
        <v>37</v>
      </c>
      <c r="H37" s="2" t="s">
        <v>37</v>
      </c>
      <c r="I37" s="2" t="s">
        <v>37</v>
      </c>
      <c r="J37" s="2">
        <v>35.325000000000003</v>
      </c>
      <c r="K37" s="2" t="s">
        <v>37</v>
      </c>
      <c r="L37" s="2" t="s">
        <v>37</v>
      </c>
      <c r="M37" s="2" t="s">
        <v>37</v>
      </c>
      <c r="N37" s="2" t="s">
        <v>37</v>
      </c>
      <c r="O37" s="2" t="s">
        <v>37</v>
      </c>
      <c r="P37" s="2" t="s">
        <v>157</v>
      </c>
      <c r="Q37" s="2" t="s">
        <v>19</v>
      </c>
    </row>
    <row r="38" spans="1:17" x14ac:dyDescent="0.25">
      <c r="A38" t="s">
        <v>158</v>
      </c>
      <c r="B38" t="s">
        <v>159</v>
      </c>
      <c r="C38" t="s">
        <v>14</v>
      </c>
      <c r="D38" t="s">
        <v>34</v>
      </c>
      <c r="E38" t="s">
        <v>44</v>
      </c>
      <c r="F38" t="s">
        <v>160</v>
      </c>
      <c r="G38" s="2" t="s">
        <v>37</v>
      </c>
      <c r="H38" s="2" t="s">
        <v>37</v>
      </c>
      <c r="I38" s="2" t="s">
        <v>37</v>
      </c>
      <c r="J38" s="2">
        <v>2321</v>
      </c>
      <c r="K38" s="2" t="s">
        <v>37</v>
      </c>
      <c r="L38" s="2" t="s">
        <v>37</v>
      </c>
      <c r="M38" s="2" t="s">
        <v>37</v>
      </c>
      <c r="N38" s="2" t="s">
        <v>37</v>
      </c>
      <c r="O38" s="2" t="s">
        <v>37</v>
      </c>
      <c r="P38" s="2" t="s">
        <v>161</v>
      </c>
      <c r="Q38" s="2" t="s">
        <v>19</v>
      </c>
    </row>
    <row r="39" spans="1:17" x14ac:dyDescent="0.25">
      <c r="A39" t="s">
        <v>162</v>
      </c>
      <c r="B39" t="s">
        <v>163</v>
      </c>
      <c r="C39" t="s">
        <v>14</v>
      </c>
      <c r="D39" t="s">
        <v>34</v>
      </c>
      <c r="E39" t="s">
        <v>164</v>
      </c>
      <c r="F39" t="s">
        <v>165</v>
      </c>
      <c r="G39" s="2">
        <v>189160000000</v>
      </c>
      <c r="H39" s="2">
        <v>37660000000</v>
      </c>
      <c r="I39" s="2">
        <v>665730000</v>
      </c>
      <c r="J39" s="2">
        <v>398.85</v>
      </c>
      <c r="K39" s="2">
        <f t="shared" si="0"/>
        <v>265526410500</v>
      </c>
      <c r="L39" s="2">
        <f t="shared" si="1"/>
        <v>56.569480119567991</v>
      </c>
      <c r="M39" s="2">
        <f t="shared" si="2"/>
        <v>284.1392155979151</v>
      </c>
      <c r="N39" s="2">
        <f t="shared" si="3"/>
        <v>7.0506216277217213</v>
      </c>
      <c r="O39" s="2">
        <f t="shared" si="4"/>
        <v>1.403713314125608</v>
      </c>
      <c r="P39" s="2" t="s">
        <v>18</v>
      </c>
      <c r="Q39" s="2" t="s">
        <v>19</v>
      </c>
    </row>
    <row r="40" spans="1:17" x14ac:dyDescent="0.25">
      <c r="A40" t="s">
        <v>166</v>
      </c>
      <c r="B40" t="s">
        <v>167</v>
      </c>
      <c r="C40" t="s">
        <v>14</v>
      </c>
      <c r="D40" t="s">
        <v>168</v>
      </c>
      <c r="E40" t="s">
        <v>169</v>
      </c>
      <c r="F40" t="s">
        <v>170</v>
      </c>
      <c r="G40" s="2" t="s">
        <v>37</v>
      </c>
      <c r="H40" s="2" t="s">
        <v>37</v>
      </c>
      <c r="I40" s="2" t="s">
        <v>37</v>
      </c>
      <c r="J40" s="2">
        <v>56.1</v>
      </c>
      <c r="K40" s="2" t="s">
        <v>37</v>
      </c>
      <c r="L40" s="2" t="s">
        <v>37</v>
      </c>
      <c r="M40" s="2" t="s">
        <v>37</v>
      </c>
      <c r="N40" s="2" t="s">
        <v>37</v>
      </c>
      <c r="O40" s="2" t="s">
        <v>37</v>
      </c>
      <c r="P40" s="2" t="s">
        <v>18</v>
      </c>
      <c r="Q40" s="2" t="s">
        <v>19</v>
      </c>
    </row>
    <row r="41" spans="1:17" x14ac:dyDescent="0.25">
      <c r="A41" t="s">
        <v>171</v>
      </c>
      <c r="B41" t="s">
        <v>172</v>
      </c>
      <c r="C41" t="s">
        <v>14</v>
      </c>
      <c r="D41" t="s">
        <v>15</v>
      </c>
      <c r="E41" t="s">
        <v>29</v>
      </c>
      <c r="F41" t="s">
        <v>173</v>
      </c>
      <c r="G41" s="2" t="s">
        <v>37</v>
      </c>
      <c r="H41" s="2" t="s">
        <v>37</v>
      </c>
      <c r="I41" s="2" t="s">
        <v>37</v>
      </c>
      <c r="J41" s="2">
        <v>3849.5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2" t="s">
        <v>18</v>
      </c>
      <c r="Q41" s="2" t="s">
        <v>19</v>
      </c>
    </row>
    <row r="42" spans="1:17" x14ac:dyDescent="0.25">
      <c r="A42" t="s">
        <v>174</v>
      </c>
      <c r="B42" t="s">
        <v>175</v>
      </c>
      <c r="C42" t="s">
        <v>14</v>
      </c>
      <c r="D42" t="s">
        <v>78</v>
      </c>
      <c r="E42" t="s">
        <v>176</v>
      </c>
      <c r="F42" t="s">
        <v>177</v>
      </c>
      <c r="G42" s="2">
        <v>15400000000</v>
      </c>
      <c r="H42" s="2">
        <v>100750000</v>
      </c>
      <c r="I42" s="2">
        <v>56380000</v>
      </c>
      <c r="J42" s="2">
        <v>445.1</v>
      </c>
      <c r="K42" s="2">
        <f t="shared" si="0"/>
        <v>25094738000</v>
      </c>
      <c r="L42" s="2">
        <f t="shared" si="1"/>
        <v>1.7869811990067399</v>
      </c>
      <c r="M42" s="2">
        <f t="shared" si="2"/>
        <v>273.14650585313939</v>
      </c>
      <c r="N42" s="2">
        <f t="shared" si="3"/>
        <v>249.0792853598015</v>
      </c>
      <c r="O42" s="2">
        <f t="shared" si="4"/>
        <v>1.6295284415584417</v>
      </c>
      <c r="P42" s="2" t="s">
        <v>157</v>
      </c>
      <c r="Q42" s="2" t="s">
        <v>19</v>
      </c>
    </row>
    <row r="43" spans="1:17" x14ac:dyDescent="0.25">
      <c r="A43" t="s">
        <v>178</v>
      </c>
      <c r="B43" t="s">
        <v>179</v>
      </c>
      <c r="C43" t="s">
        <v>14</v>
      </c>
      <c r="D43" t="s">
        <v>34</v>
      </c>
      <c r="E43" t="s">
        <v>44</v>
      </c>
      <c r="F43" t="s">
        <v>160</v>
      </c>
      <c r="G43" s="2" t="s">
        <v>37</v>
      </c>
      <c r="H43" s="2" t="s">
        <v>37</v>
      </c>
      <c r="I43" s="2" t="s">
        <v>37</v>
      </c>
      <c r="J43" s="2">
        <v>3418</v>
      </c>
      <c r="K43" s="2" t="s">
        <v>37</v>
      </c>
      <c r="L43" s="2" t="s">
        <v>37</v>
      </c>
      <c r="M43" s="2" t="s">
        <v>37</v>
      </c>
      <c r="N43" s="2" t="s">
        <v>37</v>
      </c>
      <c r="O43" s="2" t="s">
        <v>37</v>
      </c>
      <c r="P43" s="2" t="s">
        <v>18</v>
      </c>
      <c r="Q43" s="2" t="s">
        <v>19</v>
      </c>
    </row>
    <row r="44" spans="1:17" x14ac:dyDescent="0.25">
      <c r="A44" t="s">
        <v>180</v>
      </c>
      <c r="B44" t="s">
        <v>181</v>
      </c>
      <c r="C44" t="s">
        <v>14</v>
      </c>
      <c r="D44" t="s">
        <v>182</v>
      </c>
      <c r="E44" t="s">
        <v>183</v>
      </c>
      <c r="F44" t="s">
        <v>184</v>
      </c>
      <c r="G44" s="2" t="s">
        <v>37</v>
      </c>
      <c r="H44" s="2" t="s">
        <v>37</v>
      </c>
      <c r="I44" s="2" t="s">
        <v>37</v>
      </c>
      <c r="J44" s="2">
        <v>4.2809999999999997</v>
      </c>
      <c r="K44" s="2" t="s">
        <v>37</v>
      </c>
      <c r="L44" s="2" t="s">
        <v>37</v>
      </c>
      <c r="M44" s="2" t="s">
        <v>37</v>
      </c>
      <c r="N44" s="2" t="s">
        <v>37</v>
      </c>
      <c r="O44" s="2" t="s">
        <v>37</v>
      </c>
      <c r="P44" s="2" t="s">
        <v>18</v>
      </c>
      <c r="Q44" s="2" t="s">
        <v>19</v>
      </c>
    </row>
    <row r="45" spans="1:17" x14ac:dyDescent="0.25">
      <c r="A45" t="s">
        <v>185</v>
      </c>
      <c r="B45" t="s">
        <v>186</v>
      </c>
      <c r="C45" t="s">
        <v>14</v>
      </c>
      <c r="D45" t="s">
        <v>187</v>
      </c>
      <c r="E45" t="s">
        <v>188</v>
      </c>
      <c r="F45" t="s">
        <v>189</v>
      </c>
      <c r="G45" s="2" t="s">
        <v>37</v>
      </c>
      <c r="H45" s="2" t="s">
        <v>37</v>
      </c>
      <c r="I45" s="2" t="s">
        <v>37</v>
      </c>
      <c r="J45" s="2">
        <v>3.8450000000000002</v>
      </c>
      <c r="K45" s="2" t="s">
        <v>37</v>
      </c>
      <c r="L45" s="2" t="s">
        <v>37</v>
      </c>
      <c r="M45" s="2" t="s">
        <v>37</v>
      </c>
      <c r="N45" s="2" t="s">
        <v>37</v>
      </c>
      <c r="O45" s="2" t="s">
        <v>37</v>
      </c>
      <c r="P45" s="2" t="s">
        <v>18</v>
      </c>
      <c r="Q45" s="2" t="s">
        <v>19</v>
      </c>
    </row>
    <row r="46" spans="1:17" x14ac:dyDescent="0.25">
      <c r="A46" t="s">
        <v>190</v>
      </c>
      <c r="B46" t="s">
        <v>191</v>
      </c>
      <c r="C46" t="s">
        <v>14</v>
      </c>
      <c r="D46" t="s">
        <v>192</v>
      </c>
      <c r="E46" t="s">
        <v>193</v>
      </c>
      <c r="F46" t="s">
        <v>194</v>
      </c>
      <c r="G46" s="2">
        <v>434390000000</v>
      </c>
      <c r="H46" s="2">
        <v>-6610000000</v>
      </c>
      <c r="I46" s="2">
        <v>178380000</v>
      </c>
      <c r="J46" s="2">
        <v>206.8</v>
      </c>
      <c r="K46" s="2">
        <f t="shared" si="0"/>
        <v>36888984000</v>
      </c>
      <c r="L46" s="2">
        <f t="shared" si="1"/>
        <v>-37.055723735844829</v>
      </c>
      <c r="M46" s="2">
        <f t="shared" si="2"/>
        <v>2435.1945285345892</v>
      </c>
      <c r="N46" s="2">
        <f t="shared" si="3"/>
        <v>-5.5807842662632376</v>
      </c>
      <c r="O46" s="2">
        <f t="shared" si="4"/>
        <v>8.4921347176500378E-2</v>
      </c>
      <c r="P46" s="2" t="s">
        <v>31</v>
      </c>
      <c r="Q46" s="2" t="s">
        <v>19</v>
      </c>
    </row>
    <row r="47" spans="1:17" x14ac:dyDescent="0.25">
      <c r="A47" t="s">
        <v>195</v>
      </c>
      <c r="B47" t="s">
        <v>196</v>
      </c>
      <c r="C47" t="s">
        <v>14</v>
      </c>
      <c r="D47" t="s">
        <v>15</v>
      </c>
      <c r="E47" t="s">
        <v>16</v>
      </c>
      <c r="F47" t="s">
        <v>197</v>
      </c>
      <c r="G47" s="2" t="s">
        <v>37</v>
      </c>
      <c r="H47" s="2" t="s">
        <v>37</v>
      </c>
      <c r="I47" s="2" t="s">
        <v>37</v>
      </c>
      <c r="J47" s="2">
        <v>333.76</v>
      </c>
      <c r="K47" s="2" t="s">
        <v>37</v>
      </c>
      <c r="L47" s="2" t="s">
        <v>37</v>
      </c>
      <c r="M47" s="2" t="s">
        <v>37</v>
      </c>
      <c r="N47" s="2" t="s">
        <v>37</v>
      </c>
      <c r="O47" s="2" t="s">
        <v>37</v>
      </c>
      <c r="P47" s="2" t="s">
        <v>18</v>
      </c>
      <c r="Q47" s="2" t="s">
        <v>19</v>
      </c>
    </row>
    <row r="48" spans="1:17" x14ac:dyDescent="0.25">
      <c r="A48" t="s">
        <v>198</v>
      </c>
      <c r="B48" t="s">
        <v>199</v>
      </c>
      <c r="C48" t="s">
        <v>14</v>
      </c>
      <c r="D48" t="s">
        <v>96</v>
      </c>
      <c r="E48" t="s">
        <v>200</v>
      </c>
      <c r="F48" t="s">
        <v>201</v>
      </c>
      <c r="G48" s="2" t="s">
        <v>37</v>
      </c>
      <c r="H48" s="2" t="s">
        <v>37</v>
      </c>
      <c r="I48" s="2" t="s">
        <v>37</v>
      </c>
      <c r="J48" s="2">
        <v>583.5</v>
      </c>
      <c r="K48" s="2" t="s">
        <v>37</v>
      </c>
      <c r="L48" s="2" t="s">
        <v>37</v>
      </c>
      <c r="M48" s="2" t="s">
        <v>37</v>
      </c>
      <c r="N48" s="2" t="s">
        <v>37</v>
      </c>
      <c r="O48" s="2" t="s">
        <v>37</v>
      </c>
      <c r="P48" s="2" t="s">
        <v>202</v>
      </c>
      <c r="Q48" s="2" t="s">
        <v>203</v>
      </c>
    </row>
    <row r="49" spans="1:17" x14ac:dyDescent="0.25">
      <c r="A49" t="s">
        <v>204</v>
      </c>
      <c r="B49" t="s">
        <v>205</v>
      </c>
      <c r="C49" t="s">
        <v>14</v>
      </c>
      <c r="D49" t="s">
        <v>52</v>
      </c>
      <c r="E49" t="s">
        <v>83</v>
      </c>
      <c r="F49" t="s">
        <v>206</v>
      </c>
      <c r="G49" s="2">
        <v>277860000000</v>
      </c>
      <c r="H49" s="2">
        <f>48.5*9^10</f>
        <v>169109043448.5</v>
      </c>
      <c r="I49" s="2">
        <v>473650000</v>
      </c>
      <c r="J49" s="2">
        <v>325.5</v>
      </c>
      <c r="K49" s="2">
        <f t="shared" si="0"/>
        <v>154173075000</v>
      </c>
      <c r="L49" s="2">
        <f t="shared" si="1"/>
        <v>357.03376638551674</v>
      </c>
      <c r="M49" s="2">
        <f t="shared" si="2"/>
        <v>586.6357014673282</v>
      </c>
      <c r="N49" s="2">
        <f t="shared" si="3"/>
        <v>0.91167847594709761</v>
      </c>
      <c r="O49" s="2">
        <f t="shared" si="4"/>
        <v>0.55485883178579143</v>
      </c>
      <c r="P49" s="2" t="s">
        <v>18</v>
      </c>
      <c r="Q49" s="2" t="s">
        <v>19</v>
      </c>
    </row>
    <row r="50" spans="1:17" x14ac:dyDescent="0.25">
      <c r="A50" t="s">
        <v>207</v>
      </c>
      <c r="B50" t="s">
        <v>208</v>
      </c>
      <c r="C50" t="s">
        <v>14</v>
      </c>
      <c r="D50" t="s">
        <v>52</v>
      </c>
      <c r="E50" t="s">
        <v>53</v>
      </c>
      <c r="F50" t="s">
        <v>209</v>
      </c>
      <c r="G50" s="2" t="s">
        <v>37</v>
      </c>
      <c r="H50" s="2" t="s">
        <v>37</v>
      </c>
      <c r="I50" s="2" t="s">
        <v>37</v>
      </c>
      <c r="J50" s="2">
        <v>231.66</v>
      </c>
      <c r="K50" s="2" t="s">
        <v>37</v>
      </c>
      <c r="L50" s="2" t="s">
        <v>37</v>
      </c>
      <c r="M50" s="2" t="s">
        <v>37</v>
      </c>
      <c r="N50" s="2" t="s">
        <v>37</v>
      </c>
      <c r="O50" s="2" t="s">
        <v>37</v>
      </c>
      <c r="P50" s="2" t="s">
        <v>210</v>
      </c>
      <c r="Q50" s="2" t="s">
        <v>19</v>
      </c>
    </row>
    <row r="51" spans="1:17" x14ac:dyDescent="0.25">
      <c r="A51" t="s">
        <v>211</v>
      </c>
      <c r="B51" t="s">
        <v>212</v>
      </c>
      <c r="C51" t="s">
        <v>14</v>
      </c>
      <c r="D51" t="s">
        <v>52</v>
      </c>
      <c r="E51" t="s">
        <v>83</v>
      </c>
      <c r="F51" t="s">
        <v>213</v>
      </c>
      <c r="G51" s="2" t="s">
        <v>37</v>
      </c>
      <c r="H51" s="2" t="s">
        <v>37</v>
      </c>
      <c r="I51" s="2" t="s">
        <v>37</v>
      </c>
      <c r="J51" s="2">
        <v>75.650000000000006</v>
      </c>
      <c r="K51" s="2" t="s">
        <v>37</v>
      </c>
      <c r="L51" s="2" t="s">
        <v>37</v>
      </c>
      <c r="M51" s="2" t="s">
        <v>37</v>
      </c>
      <c r="N51" s="2" t="s">
        <v>37</v>
      </c>
      <c r="O51" s="2" t="s">
        <v>37</v>
      </c>
      <c r="P51" s="2" t="s">
        <v>18</v>
      </c>
      <c r="Q51" s="2" t="s">
        <v>19</v>
      </c>
    </row>
    <row r="52" spans="1:17" x14ac:dyDescent="0.25">
      <c r="A52" t="s">
        <v>214</v>
      </c>
      <c r="B52" t="s">
        <v>215</v>
      </c>
      <c r="C52" t="s">
        <v>14</v>
      </c>
      <c r="D52" t="s">
        <v>182</v>
      </c>
      <c r="E52" t="s">
        <v>183</v>
      </c>
      <c r="F52" t="s">
        <v>216</v>
      </c>
      <c r="G52" s="2">
        <v>418560000000</v>
      </c>
      <c r="H52" s="2">
        <v>21080000000</v>
      </c>
      <c r="I52" s="2">
        <v>435440000000</v>
      </c>
      <c r="J52" s="2">
        <v>0.73609999999999998</v>
      </c>
      <c r="K52" s="2">
        <f t="shared" si="0"/>
        <v>320527384000</v>
      </c>
      <c r="L52" s="2">
        <f t="shared" si="1"/>
        <v>4.8410802866066506E-2</v>
      </c>
      <c r="M52" s="2">
        <f t="shared" si="2"/>
        <v>0.96123461326474369</v>
      </c>
      <c r="N52" s="2">
        <f t="shared" si="3"/>
        <v>15.205283870967742</v>
      </c>
      <c r="O52" s="2">
        <f t="shared" si="4"/>
        <v>0.7657859900611621</v>
      </c>
      <c r="P52" s="2" t="s">
        <v>18</v>
      </c>
      <c r="Q52" s="2" t="s">
        <v>19</v>
      </c>
    </row>
    <row r="53" spans="1:17" x14ac:dyDescent="0.25">
      <c r="A53" t="s">
        <v>217</v>
      </c>
      <c r="B53" t="s">
        <v>218</v>
      </c>
      <c r="C53" t="s">
        <v>14</v>
      </c>
      <c r="D53" t="s">
        <v>96</v>
      </c>
      <c r="E53" t="s">
        <v>123</v>
      </c>
      <c r="F53" t="s">
        <v>124</v>
      </c>
      <c r="G53" s="2" t="s">
        <v>37</v>
      </c>
      <c r="H53" s="2" t="s">
        <v>37</v>
      </c>
      <c r="I53" s="2" t="s">
        <v>37</v>
      </c>
      <c r="J53" s="2">
        <v>88.9</v>
      </c>
      <c r="K53" s="2" t="s">
        <v>37</v>
      </c>
      <c r="L53" s="2" t="s">
        <v>37</v>
      </c>
      <c r="M53" s="2" t="s">
        <v>37</v>
      </c>
      <c r="N53" s="2" t="s">
        <v>37</v>
      </c>
      <c r="O53" s="2" t="s">
        <v>37</v>
      </c>
      <c r="P53" s="2" t="s">
        <v>18</v>
      </c>
      <c r="Q53" s="2" t="s">
        <v>19</v>
      </c>
    </row>
    <row r="54" spans="1:17" x14ac:dyDescent="0.25">
      <c r="A54" t="s">
        <v>219</v>
      </c>
      <c r="B54" t="s">
        <v>220</v>
      </c>
      <c r="C54" t="s">
        <v>14</v>
      </c>
      <c r="D54" t="s">
        <v>221</v>
      </c>
      <c r="E54" t="s">
        <v>222</v>
      </c>
      <c r="F54" t="s">
        <v>223</v>
      </c>
      <c r="G54" s="2" t="s">
        <v>37</v>
      </c>
      <c r="H54" s="2" t="s">
        <v>37</v>
      </c>
      <c r="I54" s="2" t="s">
        <v>37</v>
      </c>
      <c r="J54" s="2">
        <v>71.25</v>
      </c>
      <c r="K54" s="2" t="s">
        <v>37</v>
      </c>
      <c r="L54" s="2" t="s">
        <v>37</v>
      </c>
      <c r="M54" s="2" t="s">
        <v>37</v>
      </c>
      <c r="N54" s="2" t="s">
        <v>37</v>
      </c>
      <c r="O54" s="2" t="s">
        <v>37</v>
      </c>
      <c r="P54" s="2" t="s">
        <v>18</v>
      </c>
      <c r="Q54" s="2" t="s">
        <v>19</v>
      </c>
    </row>
    <row r="55" spans="1:17" x14ac:dyDescent="0.25">
      <c r="A55" t="s">
        <v>224</v>
      </c>
      <c r="B55" t="s">
        <v>225</v>
      </c>
      <c r="C55" t="s">
        <v>14</v>
      </c>
      <c r="D55" t="s">
        <v>182</v>
      </c>
      <c r="E55" t="s">
        <v>183</v>
      </c>
      <c r="F55" t="s">
        <v>226</v>
      </c>
      <c r="G55" s="2" t="s">
        <v>37</v>
      </c>
      <c r="H55" s="2" t="s">
        <v>37</v>
      </c>
      <c r="I55" s="2" t="s">
        <v>37</v>
      </c>
      <c r="J55" s="2">
        <v>3.5</v>
      </c>
      <c r="K55" s="2" t="s">
        <v>37</v>
      </c>
      <c r="L55" s="2" t="s">
        <v>37</v>
      </c>
      <c r="M55" s="2" t="s">
        <v>37</v>
      </c>
      <c r="N55" s="2" t="s">
        <v>37</v>
      </c>
      <c r="O55" s="2" t="s">
        <v>37</v>
      </c>
      <c r="P55" s="2" t="s">
        <v>18</v>
      </c>
      <c r="Q55" s="2" t="s">
        <v>19</v>
      </c>
    </row>
    <row r="56" spans="1:17" x14ac:dyDescent="0.25">
      <c r="A56" t="s">
        <v>227</v>
      </c>
      <c r="B56" t="s">
        <v>228</v>
      </c>
      <c r="C56" t="s">
        <v>14</v>
      </c>
      <c r="D56" t="s">
        <v>78</v>
      </c>
      <c r="E56" t="s">
        <v>79</v>
      </c>
      <c r="F56" t="s">
        <v>229</v>
      </c>
      <c r="G56" s="2" t="s">
        <v>37</v>
      </c>
      <c r="H56" s="2" t="s">
        <v>37</v>
      </c>
      <c r="I56" s="2" t="s">
        <v>37</v>
      </c>
      <c r="J56" s="2">
        <v>91.35</v>
      </c>
      <c r="K56" s="2" t="s">
        <v>37</v>
      </c>
      <c r="L56" s="2" t="s">
        <v>37</v>
      </c>
      <c r="M56" s="2" t="s">
        <v>37</v>
      </c>
      <c r="N56" s="2" t="s">
        <v>37</v>
      </c>
      <c r="O56" s="2" t="s">
        <v>37</v>
      </c>
      <c r="P56" s="2" t="s">
        <v>18</v>
      </c>
      <c r="Q56" s="2" t="s">
        <v>19</v>
      </c>
    </row>
    <row r="57" spans="1:17" x14ac:dyDescent="0.25">
      <c r="A57" t="s">
        <v>230</v>
      </c>
      <c r="B57" t="s">
        <v>231</v>
      </c>
      <c r="C57" t="s">
        <v>14</v>
      </c>
      <c r="D57" t="s">
        <v>22</v>
      </c>
      <c r="E57" t="s">
        <v>23</v>
      </c>
      <c r="F57" t="s">
        <v>232</v>
      </c>
      <c r="G57" s="2" t="s">
        <v>37</v>
      </c>
      <c r="H57" s="2" t="s">
        <v>37</v>
      </c>
      <c r="I57" s="2" t="s">
        <v>37</v>
      </c>
      <c r="J57" s="2">
        <v>17.731999999999999</v>
      </c>
      <c r="K57" s="2" t="s">
        <v>37</v>
      </c>
      <c r="L57" s="2" t="s">
        <v>37</v>
      </c>
      <c r="M57" s="2" t="s">
        <v>37</v>
      </c>
      <c r="N57" s="2" t="s">
        <v>37</v>
      </c>
      <c r="O57" s="2" t="s">
        <v>37</v>
      </c>
      <c r="P57" s="2" t="s">
        <v>233</v>
      </c>
      <c r="Q57" s="2" t="s">
        <v>19</v>
      </c>
    </row>
    <row r="58" spans="1:17" x14ac:dyDescent="0.25">
      <c r="A58" t="s">
        <v>234</v>
      </c>
      <c r="B58" t="s">
        <v>235</v>
      </c>
      <c r="C58" t="s">
        <v>14</v>
      </c>
      <c r="D58" t="s">
        <v>182</v>
      </c>
      <c r="E58" t="s">
        <v>183</v>
      </c>
      <c r="F58" t="s">
        <v>236</v>
      </c>
      <c r="G58" s="2">
        <v>50480000000</v>
      </c>
      <c r="H58" s="2">
        <v>-20220000000</v>
      </c>
      <c r="I58" s="2" t="s">
        <v>37</v>
      </c>
      <c r="J58" s="2">
        <v>0.63460000000000005</v>
      </c>
      <c r="K58" s="2" t="s">
        <v>37</v>
      </c>
      <c r="L58" s="2" t="s">
        <v>37</v>
      </c>
      <c r="M58" s="2" t="s">
        <v>37</v>
      </c>
      <c r="N58" s="2" t="s">
        <v>37</v>
      </c>
      <c r="O58" s="2" t="s">
        <v>37</v>
      </c>
      <c r="P58" s="2" t="s">
        <v>18</v>
      </c>
      <c r="Q58" s="2" t="s">
        <v>19</v>
      </c>
    </row>
    <row r="59" spans="1:17" x14ac:dyDescent="0.25">
      <c r="A59" t="s">
        <v>237</v>
      </c>
      <c r="B59" t="s">
        <v>238</v>
      </c>
      <c r="C59" t="s">
        <v>14</v>
      </c>
      <c r="D59" t="s">
        <v>187</v>
      </c>
      <c r="E59" t="s">
        <v>239</v>
      </c>
      <c r="F59" t="s">
        <v>240</v>
      </c>
      <c r="G59" s="2">
        <v>569530000000</v>
      </c>
      <c r="H59" s="2">
        <v>184660000000</v>
      </c>
      <c r="I59" s="2">
        <v>129500000</v>
      </c>
      <c r="J59" s="2">
        <v>6795</v>
      </c>
      <c r="K59" s="2">
        <f t="shared" si="0"/>
        <v>879952500000</v>
      </c>
      <c r="L59" s="2">
        <f t="shared" si="1"/>
        <v>1425.9459459459461</v>
      </c>
      <c r="M59" s="2">
        <f t="shared" si="2"/>
        <v>4397.9150579150582</v>
      </c>
      <c r="N59" s="2">
        <f t="shared" si="3"/>
        <v>4.765257771038665</v>
      </c>
      <c r="O59" s="2">
        <f t="shared" si="4"/>
        <v>1.5450503046371569</v>
      </c>
      <c r="P59" s="2" t="s">
        <v>18</v>
      </c>
      <c r="Q59" s="2" t="s">
        <v>19</v>
      </c>
    </row>
    <row r="60" spans="1:17" x14ac:dyDescent="0.25">
      <c r="A60" t="s">
        <v>241</v>
      </c>
      <c r="B60" t="s">
        <v>242</v>
      </c>
      <c r="C60" t="s">
        <v>14</v>
      </c>
      <c r="D60" t="s">
        <v>78</v>
      </c>
      <c r="E60" t="s">
        <v>243</v>
      </c>
      <c r="F60" t="s">
        <v>244</v>
      </c>
      <c r="G60" s="2" t="s">
        <v>37</v>
      </c>
      <c r="H60" s="2" t="s">
        <v>37</v>
      </c>
      <c r="I60" s="2" t="s">
        <v>37</v>
      </c>
      <c r="J60" s="2">
        <v>12.61</v>
      </c>
      <c r="K60" s="2" t="s">
        <v>37</v>
      </c>
      <c r="L60" s="2" t="s">
        <v>37</v>
      </c>
      <c r="M60" s="2" t="s">
        <v>37</v>
      </c>
      <c r="N60" s="2" t="s">
        <v>37</v>
      </c>
      <c r="O60" s="2" t="s">
        <v>37</v>
      </c>
      <c r="P60" s="2" t="s">
        <v>18</v>
      </c>
      <c r="Q60" s="2" t="s">
        <v>19</v>
      </c>
    </row>
    <row r="61" spans="1:17" x14ac:dyDescent="0.25">
      <c r="A61" t="s">
        <v>245</v>
      </c>
      <c r="B61" t="s">
        <v>246</v>
      </c>
      <c r="C61" t="s">
        <v>14</v>
      </c>
      <c r="D61" t="s">
        <v>182</v>
      </c>
      <c r="E61" t="s">
        <v>183</v>
      </c>
      <c r="F61" t="s">
        <v>247</v>
      </c>
      <c r="G61" s="2">
        <v>105800000000</v>
      </c>
      <c r="H61" s="2">
        <v>21270000000</v>
      </c>
      <c r="I61" s="2">
        <v>63050000000</v>
      </c>
      <c r="J61" s="2">
        <v>2.25</v>
      </c>
      <c r="K61" s="2">
        <f t="shared" si="0"/>
        <v>141862500000</v>
      </c>
      <c r="L61" s="2">
        <f t="shared" si="1"/>
        <v>0.33735130848532913</v>
      </c>
      <c r="M61" s="2">
        <f t="shared" si="2"/>
        <v>1.6780333068992863</v>
      </c>
      <c r="N61" s="2">
        <f t="shared" si="3"/>
        <v>6.6696050775740474</v>
      </c>
      <c r="O61" s="2">
        <f t="shared" si="4"/>
        <v>1.3408553875236295</v>
      </c>
      <c r="P61" s="2" t="s">
        <v>18</v>
      </c>
      <c r="Q61" s="2" t="s">
        <v>19</v>
      </c>
    </row>
    <row r="62" spans="1:17" x14ac:dyDescent="0.25">
      <c r="A62" t="s">
        <v>248</v>
      </c>
      <c r="B62" t="s">
        <v>249</v>
      </c>
      <c r="C62" t="s">
        <v>14</v>
      </c>
      <c r="D62" t="s">
        <v>152</v>
      </c>
      <c r="E62" t="s">
        <v>250</v>
      </c>
      <c r="F62" t="s">
        <v>251</v>
      </c>
      <c r="G62" s="2" t="s">
        <v>37</v>
      </c>
      <c r="H62" s="2" t="s">
        <v>37</v>
      </c>
      <c r="I62" s="2" t="s">
        <v>37</v>
      </c>
      <c r="J62" s="2">
        <v>863</v>
      </c>
      <c r="K62" s="2" t="s">
        <v>37</v>
      </c>
      <c r="L62" s="2" t="s">
        <v>37</v>
      </c>
      <c r="M62" s="2" t="s">
        <v>37</v>
      </c>
      <c r="N62" s="2" t="s">
        <v>37</v>
      </c>
      <c r="O62" s="2" t="s">
        <v>37</v>
      </c>
      <c r="P62" s="2" t="s">
        <v>18</v>
      </c>
      <c r="Q62" s="2" t="s">
        <v>19</v>
      </c>
    </row>
    <row r="63" spans="1:17" x14ac:dyDescent="0.25">
      <c r="A63" t="s">
        <v>252</v>
      </c>
      <c r="B63" t="s">
        <v>253</v>
      </c>
      <c r="C63" t="s">
        <v>14</v>
      </c>
      <c r="D63" t="s">
        <v>221</v>
      </c>
      <c r="E63" t="s">
        <v>222</v>
      </c>
      <c r="F63" t="s">
        <v>254</v>
      </c>
      <c r="G63" s="2" t="s">
        <v>37</v>
      </c>
      <c r="H63" s="2" t="s">
        <v>37</v>
      </c>
      <c r="I63" s="2" t="s">
        <v>37</v>
      </c>
      <c r="J63" s="2">
        <v>1.367</v>
      </c>
      <c r="K63" s="2" t="s">
        <v>37</v>
      </c>
      <c r="L63" s="2" t="s">
        <v>37</v>
      </c>
      <c r="M63" s="2" t="s">
        <v>37</v>
      </c>
      <c r="N63" s="2" t="s">
        <v>37</v>
      </c>
      <c r="O63" s="2" t="s">
        <v>37</v>
      </c>
      <c r="P63" s="2" t="s">
        <v>18</v>
      </c>
      <c r="Q63" s="2" t="s">
        <v>19</v>
      </c>
    </row>
    <row r="64" spans="1:17" x14ac:dyDescent="0.25">
      <c r="A64" t="s">
        <v>255</v>
      </c>
      <c r="B64" t="s">
        <v>256</v>
      </c>
      <c r="C64" t="s">
        <v>14</v>
      </c>
      <c r="D64" t="s">
        <v>221</v>
      </c>
      <c r="E64" t="s">
        <v>257</v>
      </c>
      <c r="F64" t="s">
        <v>258</v>
      </c>
      <c r="G64" s="2" t="s">
        <v>37</v>
      </c>
      <c r="H64" s="2" t="s">
        <v>37</v>
      </c>
      <c r="I64" s="2" t="s">
        <v>37</v>
      </c>
      <c r="J64" s="2">
        <v>20.34</v>
      </c>
      <c r="K64" s="2" t="s">
        <v>37</v>
      </c>
      <c r="L64" s="2" t="s">
        <v>37</v>
      </c>
      <c r="M64" s="2" t="s">
        <v>37</v>
      </c>
      <c r="N64" s="2" t="s">
        <v>37</v>
      </c>
      <c r="O64" s="2" t="s">
        <v>37</v>
      </c>
      <c r="P64" s="2" t="s">
        <v>18</v>
      </c>
      <c r="Q64" s="2" t="s">
        <v>19</v>
      </c>
    </row>
    <row r="65" spans="1:17" x14ac:dyDescent="0.25">
      <c r="A65" t="s">
        <v>259</v>
      </c>
      <c r="B65" t="s">
        <v>260</v>
      </c>
      <c r="C65" t="s">
        <v>14</v>
      </c>
      <c r="D65" t="s">
        <v>182</v>
      </c>
      <c r="E65" t="s">
        <v>183</v>
      </c>
      <c r="F65" t="s">
        <v>261</v>
      </c>
      <c r="G65" s="2" t="s">
        <v>37</v>
      </c>
      <c r="H65" s="2" t="s">
        <v>37</v>
      </c>
      <c r="I65" s="2" t="s">
        <v>37</v>
      </c>
      <c r="J65" s="2">
        <v>0.12358</v>
      </c>
      <c r="K65" s="2" t="s">
        <v>37</v>
      </c>
      <c r="L65" s="2" t="s">
        <v>37</v>
      </c>
      <c r="M65" s="2" t="s">
        <v>37</v>
      </c>
      <c r="N65" s="2" t="s">
        <v>37</v>
      </c>
      <c r="O65" s="2" t="s">
        <v>37</v>
      </c>
      <c r="P65" s="2" t="s">
        <v>18</v>
      </c>
      <c r="Q65" s="2" t="s">
        <v>19</v>
      </c>
    </row>
    <row r="66" spans="1:17" x14ac:dyDescent="0.25">
      <c r="A66" t="s">
        <v>262</v>
      </c>
      <c r="B66" t="s">
        <v>263</v>
      </c>
      <c r="C66" t="s">
        <v>14</v>
      </c>
      <c r="D66" t="s">
        <v>187</v>
      </c>
      <c r="E66" t="s">
        <v>264</v>
      </c>
      <c r="F66" t="s">
        <v>265</v>
      </c>
      <c r="G66" s="2">
        <v>28480000000</v>
      </c>
      <c r="H66" s="2">
        <v>15470000000</v>
      </c>
      <c r="I66" s="2">
        <v>86380000</v>
      </c>
      <c r="J66" s="2">
        <v>913</v>
      </c>
      <c r="K66" s="2">
        <f t="shared" si="0"/>
        <v>78864940000</v>
      </c>
      <c r="L66" s="2">
        <f t="shared" si="1"/>
        <v>179.09238249594813</v>
      </c>
      <c r="M66" s="2">
        <f t="shared" si="2"/>
        <v>329.70595045149338</v>
      </c>
      <c r="N66" s="2">
        <f t="shared" si="3"/>
        <v>5.0979276018099551</v>
      </c>
      <c r="O66" s="2">
        <f t="shared" si="4"/>
        <v>2.7691341292134832</v>
      </c>
      <c r="P66" s="2" t="s">
        <v>18</v>
      </c>
      <c r="Q66" s="2" t="s">
        <v>19</v>
      </c>
    </row>
    <row r="67" spans="1:17" x14ac:dyDescent="0.25">
      <c r="A67" t="s">
        <v>266</v>
      </c>
      <c r="B67" t="s">
        <v>267</v>
      </c>
      <c r="C67" t="s">
        <v>14</v>
      </c>
      <c r="D67" t="s">
        <v>182</v>
      </c>
      <c r="E67" t="s">
        <v>183</v>
      </c>
      <c r="F67" t="s">
        <v>268</v>
      </c>
      <c r="G67" s="2">
        <v>128450000000</v>
      </c>
      <c r="H67" s="2">
        <v>7880000000</v>
      </c>
      <c r="I67" s="2">
        <v>42220000000</v>
      </c>
      <c r="J67" s="2">
        <v>0.61580000000000001</v>
      </c>
      <c r="K67" s="2">
        <f t="shared" ref="K67:K126" si="5">I67*J67</f>
        <v>25999076000</v>
      </c>
      <c r="L67" s="2">
        <f t="shared" ref="L67:L126" si="6">H67/I67</f>
        <v>0.18664140217906205</v>
      </c>
      <c r="M67" s="2">
        <f t="shared" ref="M67:M126" si="7">G67/I67</f>
        <v>3.0423969682614875</v>
      </c>
      <c r="N67" s="2">
        <f t="shared" ref="N67:N126" si="8">J67/L67</f>
        <v>3.2993751269035534</v>
      </c>
      <c r="O67" s="2">
        <f t="shared" ref="O67:O126" si="9">J67/M67</f>
        <v>0.20240619696379913</v>
      </c>
      <c r="P67" s="2" t="s">
        <v>18</v>
      </c>
      <c r="Q67" s="2" t="s">
        <v>19</v>
      </c>
    </row>
    <row r="68" spans="1:17" x14ac:dyDescent="0.25">
      <c r="A68" t="s">
        <v>269</v>
      </c>
      <c r="B68" t="s">
        <v>270</v>
      </c>
      <c r="C68" t="s">
        <v>14</v>
      </c>
      <c r="D68" t="s">
        <v>52</v>
      </c>
      <c r="E68" t="s">
        <v>109</v>
      </c>
      <c r="F68" t="s">
        <v>271</v>
      </c>
      <c r="G68" s="2" t="s">
        <v>37</v>
      </c>
      <c r="H68" s="2" t="s">
        <v>37</v>
      </c>
      <c r="I68" s="2" t="s">
        <v>37</v>
      </c>
      <c r="J68" s="2">
        <v>1.2754000000000001</v>
      </c>
      <c r="K68" s="2" t="s">
        <v>37</v>
      </c>
      <c r="L68" s="2" t="s">
        <v>37</v>
      </c>
      <c r="M68" s="2" t="s">
        <v>37</v>
      </c>
      <c r="N68" s="2" t="s">
        <v>37</v>
      </c>
      <c r="O68" s="2" t="s">
        <v>37</v>
      </c>
      <c r="P68" s="2" t="s">
        <v>18</v>
      </c>
      <c r="Q68" s="2" t="s">
        <v>19</v>
      </c>
    </row>
    <row r="69" spans="1:17" x14ac:dyDescent="0.25">
      <c r="A69" t="s">
        <v>272</v>
      </c>
      <c r="B69" t="s">
        <v>273</v>
      </c>
      <c r="C69" t="s">
        <v>14</v>
      </c>
      <c r="D69" t="s">
        <v>68</v>
      </c>
      <c r="E69" t="s">
        <v>274</v>
      </c>
      <c r="F69" t="s">
        <v>275</v>
      </c>
      <c r="G69" s="2" t="s">
        <v>37</v>
      </c>
      <c r="H69" s="2" t="s">
        <v>37</v>
      </c>
      <c r="I69" s="2" t="s">
        <v>37</v>
      </c>
      <c r="J69" s="2">
        <v>14.628</v>
      </c>
      <c r="K69" s="2" t="s">
        <v>37</v>
      </c>
      <c r="L69" s="2" t="s">
        <v>37</v>
      </c>
      <c r="M69" s="2" t="s">
        <v>37</v>
      </c>
      <c r="N69" s="2" t="s">
        <v>37</v>
      </c>
      <c r="O69" s="2" t="s">
        <v>37</v>
      </c>
      <c r="P69" s="2" t="s">
        <v>276</v>
      </c>
      <c r="Q69" s="2" t="s">
        <v>19</v>
      </c>
    </row>
    <row r="70" spans="1:17" x14ac:dyDescent="0.25">
      <c r="A70" t="s">
        <v>277</v>
      </c>
      <c r="B70" t="s">
        <v>278</v>
      </c>
      <c r="C70" t="s">
        <v>14</v>
      </c>
      <c r="D70" t="s">
        <v>168</v>
      </c>
      <c r="E70" t="s">
        <v>169</v>
      </c>
      <c r="F70" t="s">
        <v>279</v>
      </c>
      <c r="G70" s="2" t="s">
        <v>37</v>
      </c>
      <c r="H70" s="2" t="s">
        <v>37</v>
      </c>
      <c r="I70" s="2" t="s">
        <v>37</v>
      </c>
      <c r="J70" s="2">
        <v>187.7</v>
      </c>
      <c r="K70" s="2" t="s">
        <v>37</v>
      </c>
      <c r="L70" s="2" t="s">
        <v>37</v>
      </c>
      <c r="M70" s="2" t="s">
        <v>37</v>
      </c>
      <c r="N70" s="2" t="s">
        <v>37</v>
      </c>
      <c r="O70" s="2" t="s">
        <v>37</v>
      </c>
      <c r="P70" s="2" t="s">
        <v>18</v>
      </c>
      <c r="Q70" s="2" t="s">
        <v>19</v>
      </c>
    </row>
    <row r="71" spans="1:17" x14ac:dyDescent="0.25">
      <c r="A71" t="s">
        <v>280</v>
      </c>
      <c r="B71" t="s">
        <v>281</v>
      </c>
      <c r="C71" t="s">
        <v>14</v>
      </c>
      <c r="D71" t="s">
        <v>187</v>
      </c>
      <c r="E71" t="s">
        <v>239</v>
      </c>
      <c r="F71" t="s">
        <v>282</v>
      </c>
      <c r="G71" s="2" t="s">
        <v>37</v>
      </c>
      <c r="H71" s="2" t="s">
        <v>37</v>
      </c>
      <c r="I71" s="2" t="s">
        <v>37</v>
      </c>
      <c r="J71" s="2">
        <v>17130</v>
      </c>
      <c r="K71" s="2" t="s">
        <v>37</v>
      </c>
      <c r="L71" s="2" t="s">
        <v>37</v>
      </c>
      <c r="M71" s="2" t="s">
        <v>37</v>
      </c>
      <c r="N71" s="2" t="s">
        <v>37</v>
      </c>
      <c r="O71" s="2" t="s">
        <v>37</v>
      </c>
      <c r="P71" s="2" t="s">
        <v>202</v>
      </c>
      <c r="Q71" s="2" t="s">
        <v>203</v>
      </c>
    </row>
    <row r="72" spans="1:17" x14ac:dyDescent="0.25">
      <c r="A72" t="s">
        <v>283</v>
      </c>
      <c r="B72" t="s">
        <v>284</v>
      </c>
      <c r="C72" t="s">
        <v>14</v>
      </c>
      <c r="D72" t="s">
        <v>52</v>
      </c>
      <c r="E72" t="s">
        <v>105</v>
      </c>
      <c r="F72" t="s">
        <v>285</v>
      </c>
      <c r="G72" s="2">
        <v>1160000000000</v>
      </c>
      <c r="H72" s="2">
        <v>75730000000</v>
      </c>
      <c r="I72" s="2">
        <v>502340000</v>
      </c>
      <c r="J72" s="2">
        <v>486</v>
      </c>
      <c r="K72" s="2">
        <f t="shared" si="5"/>
        <v>244137240000</v>
      </c>
      <c r="L72" s="2">
        <f t="shared" si="6"/>
        <v>150.75446908468368</v>
      </c>
      <c r="M72" s="2">
        <f t="shared" si="7"/>
        <v>2309.1929768682567</v>
      </c>
      <c r="N72" s="2">
        <f t="shared" si="8"/>
        <v>3.2237850257493728</v>
      </c>
      <c r="O72" s="2">
        <f t="shared" si="9"/>
        <v>0.21046313793103447</v>
      </c>
      <c r="P72" s="2" t="s">
        <v>18</v>
      </c>
      <c r="Q72" s="2" t="s">
        <v>19</v>
      </c>
    </row>
    <row r="73" spans="1:17" x14ac:dyDescent="0.25">
      <c r="A73" t="s">
        <v>286</v>
      </c>
      <c r="B73" t="s">
        <v>287</v>
      </c>
      <c r="C73" t="s">
        <v>14</v>
      </c>
      <c r="D73" t="s">
        <v>182</v>
      </c>
      <c r="E73" t="s">
        <v>183</v>
      </c>
      <c r="F73" t="s">
        <v>288</v>
      </c>
      <c r="G73" s="2" t="s">
        <v>37</v>
      </c>
      <c r="H73" s="2" t="s">
        <v>37</v>
      </c>
      <c r="I73" s="2" t="s">
        <v>37</v>
      </c>
      <c r="J73" s="2">
        <v>0.56989999999999996</v>
      </c>
      <c r="K73" s="2" t="s">
        <v>37</v>
      </c>
      <c r="L73" s="2" t="s">
        <v>37</v>
      </c>
      <c r="M73" s="2" t="s">
        <v>37</v>
      </c>
      <c r="N73" s="2" t="s">
        <v>37</v>
      </c>
      <c r="O73" s="2" t="s">
        <v>37</v>
      </c>
      <c r="P73" s="2" t="s">
        <v>18</v>
      </c>
      <c r="Q73" s="2" t="s">
        <v>19</v>
      </c>
    </row>
    <row r="74" spans="1:17" x14ac:dyDescent="0.25">
      <c r="A74" t="s">
        <v>289</v>
      </c>
      <c r="B74" t="s">
        <v>290</v>
      </c>
      <c r="C74" t="s">
        <v>14</v>
      </c>
      <c r="D74" t="s">
        <v>15</v>
      </c>
      <c r="E74" t="s">
        <v>59</v>
      </c>
      <c r="F74" t="s">
        <v>291</v>
      </c>
      <c r="G74" s="2" t="s">
        <v>37</v>
      </c>
      <c r="H74" s="2" t="s">
        <v>37</v>
      </c>
      <c r="I74" s="2" t="s">
        <v>37</v>
      </c>
      <c r="J74" s="2">
        <v>114.2</v>
      </c>
      <c r="K74" s="2" t="s">
        <v>37</v>
      </c>
      <c r="L74" s="2" t="s">
        <v>37</v>
      </c>
      <c r="M74" s="2" t="s">
        <v>37</v>
      </c>
      <c r="N74" s="2" t="s">
        <v>37</v>
      </c>
      <c r="O74" s="2" t="s">
        <v>37</v>
      </c>
      <c r="P74" s="2" t="s">
        <v>31</v>
      </c>
      <c r="Q74" s="2" t="s">
        <v>19</v>
      </c>
    </row>
    <row r="75" spans="1:17" x14ac:dyDescent="0.25">
      <c r="A75" t="s">
        <v>292</v>
      </c>
      <c r="B75" t="s">
        <v>293</v>
      </c>
      <c r="C75" t="s">
        <v>14</v>
      </c>
      <c r="D75" t="s">
        <v>294</v>
      </c>
      <c r="E75" t="s">
        <v>295</v>
      </c>
      <c r="F75" t="s">
        <v>296</v>
      </c>
      <c r="G75" s="2" t="s">
        <v>37</v>
      </c>
      <c r="H75" s="2" t="s">
        <v>37</v>
      </c>
      <c r="I75" s="2" t="s">
        <v>37</v>
      </c>
      <c r="J75" s="2">
        <v>990.8</v>
      </c>
      <c r="K75" s="2" t="s">
        <v>37</v>
      </c>
      <c r="L75" s="2" t="s">
        <v>37</v>
      </c>
      <c r="M75" s="2" t="s">
        <v>37</v>
      </c>
      <c r="N75" s="2" t="s">
        <v>37</v>
      </c>
      <c r="O75" s="2" t="s">
        <v>37</v>
      </c>
      <c r="P75" s="2" t="s">
        <v>31</v>
      </c>
      <c r="Q75" s="2" t="s">
        <v>19</v>
      </c>
    </row>
    <row r="76" spans="1:17" x14ac:dyDescent="0.25">
      <c r="A76" t="s">
        <v>297</v>
      </c>
      <c r="B76" t="s">
        <v>298</v>
      </c>
      <c r="C76" t="s">
        <v>14</v>
      </c>
      <c r="D76" t="s">
        <v>15</v>
      </c>
      <c r="E76" t="s">
        <v>74</v>
      </c>
      <c r="F76" t="s">
        <v>299</v>
      </c>
      <c r="G76" s="2" t="s">
        <v>37</v>
      </c>
      <c r="H76" s="2" t="s">
        <v>37</v>
      </c>
      <c r="I76" s="2" t="s">
        <v>37</v>
      </c>
      <c r="J76" s="2">
        <v>212</v>
      </c>
      <c r="K76" s="2" t="s">
        <v>37</v>
      </c>
      <c r="L76" s="2" t="s">
        <v>37</v>
      </c>
      <c r="M76" s="2" t="s">
        <v>37</v>
      </c>
      <c r="N76" s="2" t="s">
        <v>37</v>
      </c>
      <c r="O76" s="2" t="s">
        <v>37</v>
      </c>
      <c r="P76" s="2" t="s">
        <v>18</v>
      </c>
      <c r="Q76" s="2" t="s">
        <v>19</v>
      </c>
    </row>
    <row r="77" spans="1:17" x14ac:dyDescent="0.25">
      <c r="A77" t="s">
        <v>300</v>
      </c>
      <c r="B77" t="s">
        <v>301</v>
      </c>
      <c r="C77" t="s">
        <v>14</v>
      </c>
      <c r="D77" t="s">
        <v>15</v>
      </c>
      <c r="E77" t="s">
        <v>16</v>
      </c>
      <c r="F77" t="s">
        <v>302</v>
      </c>
      <c r="G77" s="2" t="s">
        <v>37</v>
      </c>
      <c r="H77" s="2" t="s">
        <v>37</v>
      </c>
      <c r="I77" s="2" t="s">
        <v>37</v>
      </c>
      <c r="J77" s="2">
        <v>7.6779999999999999</v>
      </c>
      <c r="K77" s="2" t="s">
        <v>37</v>
      </c>
      <c r="L77" s="2" t="s">
        <v>37</v>
      </c>
      <c r="M77" s="2" t="s">
        <v>37</v>
      </c>
      <c r="N77" s="2" t="s">
        <v>37</v>
      </c>
      <c r="O77" s="2" t="s">
        <v>37</v>
      </c>
      <c r="P77" s="2" t="s">
        <v>303</v>
      </c>
      <c r="Q77" s="2" t="s">
        <v>19</v>
      </c>
    </row>
    <row r="78" spans="1:17" x14ac:dyDescent="0.25">
      <c r="A78" t="s">
        <v>304</v>
      </c>
      <c r="B78" t="s">
        <v>305</v>
      </c>
      <c r="C78" t="s">
        <v>14</v>
      </c>
      <c r="D78" t="s">
        <v>306</v>
      </c>
      <c r="E78" t="s">
        <v>307</v>
      </c>
      <c r="F78" t="s">
        <v>308</v>
      </c>
      <c r="G78" s="2" t="s">
        <v>37</v>
      </c>
      <c r="H78" s="2" t="s">
        <v>37</v>
      </c>
      <c r="I78" s="2" t="s">
        <v>37</v>
      </c>
      <c r="J78" s="2">
        <v>5.1349999999999998</v>
      </c>
      <c r="K78" s="2" t="s">
        <v>37</v>
      </c>
      <c r="L78" s="2" t="s">
        <v>37</v>
      </c>
      <c r="M78" s="2" t="s">
        <v>37</v>
      </c>
      <c r="N78" s="2" t="s">
        <v>37</v>
      </c>
      <c r="O78" s="2" t="s">
        <v>37</v>
      </c>
      <c r="P78" s="2" t="s">
        <v>18</v>
      </c>
      <c r="Q78" s="2" t="s">
        <v>19</v>
      </c>
    </row>
    <row r="79" spans="1:17" x14ac:dyDescent="0.25">
      <c r="A79" t="s">
        <v>309</v>
      </c>
      <c r="B79" t="s">
        <v>310</v>
      </c>
      <c r="C79" t="s">
        <v>14</v>
      </c>
      <c r="D79" t="s">
        <v>182</v>
      </c>
      <c r="E79" t="s">
        <v>183</v>
      </c>
      <c r="F79" t="s">
        <v>311</v>
      </c>
      <c r="G79" s="2" t="s">
        <v>37</v>
      </c>
      <c r="H79" s="2" t="s">
        <v>37</v>
      </c>
      <c r="I79" s="2" t="s">
        <v>37</v>
      </c>
      <c r="J79" s="2">
        <v>9.9179999999999997E-3</v>
      </c>
      <c r="K79" s="2" t="s">
        <v>37</v>
      </c>
      <c r="L79" s="2" t="s">
        <v>37</v>
      </c>
      <c r="M79" s="2" t="s">
        <v>37</v>
      </c>
      <c r="N79" s="2" t="s">
        <v>37</v>
      </c>
      <c r="O79" s="2" t="s">
        <v>37</v>
      </c>
      <c r="P79" s="2" t="s">
        <v>18</v>
      </c>
      <c r="Q79" s="2" t="s">
        <v>19</v>
      </c>
    </row>
    <row r="80" spans="1:17" x14ac:dyDescent="0.25">
      <c r="A80" t="s">
        <v>312</v>
      </c>
      <c r="B80" t="s">
        <v>313</v>
      </c>
      <c r="C80" t="s">
        <v>14</v>
      </c>
      <c r="D80" t="s">
        <v>68</v>
      </c>
      <c r="E80" t="s">
        <v>314</v>
      </c>
      <c r="F80" t="s">
        <v>315</v>
      </c>
      <c r="G80" s="2" t="s">
        <v>37</v>
      </c>
      <c r="H80" s="2" t="s">
        <v>37</v>
      </c>
      <c r="I80" s="2" t="s">
        <v>37</v>
      </c>
      <c r="J80" s="2">
        <v>46.02</v>
      </c>
      <c r="K80" s="2" t="s">
        <v>37</v>
      </c>
      <c r="L80" s="2" t="s">
        <v>37</v>
      </c>
      <c r="M80" s="2" t="s">
        <v>37</v>
      </c>
      <c r="N80" s="2" t="s">
        <v>37</v>
      </c>
      <c r="O80" s="2" t="s">
        <v>37</v>
      </c>
      <c r="P80" s="2" t="s">
        <v>316</v>
      </c>
      <c r="Q80" s="2" t="s">
        <v>19</v>
      </c>
    </row>
    <row r="81" spans="1:17" x14ac:dyDescent="0.25">
      <c r="A81" t="s">
        <v>317</v>
      </c>
      <c r="B81" t="s">
        <v>318</v>
      </c>
      <c r="C81" t="s">
        <v>14</v>
      </c>
      <c r="D81" t="s">
        <v>96</v>
      </c>
      <c r="E81" t="s">
        <v>123</v>
      </c>
      <c r="F81" t="s">
        <v>319</v>
      </c>
      <c r="G81" s="2" t="s">
        <v>37</v>
      </c>
      <c r="H81" s="2" t="s">
        <v>37</v>
      </c>
      <c r="I81" s="2" t="s">
        <v>37</v>
      </c>
      <c r="J81" s="2">
        <v>1.123</v>
      </c>
      <c r="K81" s="2" t="s">
        <v>37</v>
      </c>
      <c r="L81" s="2" t="s">
        <v>37</v>
      </c>
      <c r="M81" s="2" t="s">
        <v>37</v>
      </c>
      <c r="N81" s="2" t="s">
        <v>37</v>
      </c>
      <c r="O81" s="2" t="s">
        <v>37</v>
      </c>
      <c r="P81" s="2" t="s">
        <v>320</v>
      </c>
      <c r="Q81" s="2" t="s">
        <v>19</v>
      </c>
    </row>
    <row r="82" spans="1:17" x14ac:dyDescent="0.25">
      <c r="A82" t="s">
        <v>321</v>
      </c>
      <c r="B82" t="s">
        <v>322</v>
      </c>
      <c r="C82" t="s">
        <v>14</v>
      </c>
      <c r="D82" t="s">
        <v>182</v>
      </c>
      <c r="E82" t="s">
        <v>183</v>
      </c>
      <c r="F82" t="s">
        <v>323</v>
      </c>
      <c r="G82" s="2" t="s">
        <v>37</v>
      </c>
      <c r="H82" s="2" t="s">
        <v>37</v>
      </c>
      <c r="I82" s="2" t="s">
        <v>37</v>
      </c>
      <c r="J82" s="2">
        <v>0.47320000000000001</v>
      </c>
      <c r="K82" s="2" t="s">
        <v>37</v>
      </c>
      <c r="L82" s="2" t="s">
        <v>37</v>
      </c>
      <c r="M82" s="2" t="s">
        <v>37</v>
      </c>
      <c r="N82" s="2" t="s">
        <v>37</v>
      </c>
      <c r="O82" s="2" t="s">
        <v>37</v>
      </c>
      <c r="P82" s="2" t="s">
        <v>324</v>
      </c>
      <c r="Q82" s="2" t="s">
        <v>19</v>
      </c>
    </row>
    <row r="83" spans="1:17" x14ac:dyDescent="0.25">
      <c r="A83" t="s">
        <v>325</v>
      </c>
      <c r="B83" t="s">
        <v>326</v>
      </c>
      <c r="C83" t="s">
        <v>14</v>
      </c>
      <c r="D83" t="s">
        <v>182</v>
      </c>
      <c r="E83" t="s">
        <v>183</v>
      </c>
      <c r="F83" t="s">
        <v>327</v>
      </c>
      <c r="G83" s="2" t="s">
        <v>37</v>
      </c>
      <c r="H83" s="2" t="s">
        <v>37</v>
      </c>
      <c r="I83" s="2" t="s">
        <v>37</v>
      </c>
      <c r="J83" s="2">
        <v>1.4410000000000001</v>
      </c>
      <c r="K83" s="2" t="s">
        <v>37</v>
      </c>
      <c r="L83" s="2" t="s">
        <v>37</v>
      </c>
      <c r="M83" s="2" t="s">
        <v>37</v>
      </c>
      <c r="N83" s="2" t="s">
        <v>37</v>
      </c>
      <c r="O83" s="2" t="s">
        <v>37</v>
      </c>
      <c r="P83" s="2" t="s">
        <v>18</v>
      </c>
      <c r="Q83" s="2" t="s">
        <v>19</v>
      </c>
    </row>
    <row r="84" spans="1:17" x14ac:dyDescent="0.25">
      <c r="A84" t="s">
        <v>328</v>
      </c>
      <c r="B84" t="s">
        <v>329</v>
      </c>
      <c r="C84" t="s">
        <v>14</v>
      </c>
      <c r="D84" t="s">
        <v>187</v>
      </c>
      <c r="E84" t="s">
        <v>264</v>
      </c>
      <c r="F84" t="s">
        <v>330</v>
      </c>
      <c r="G84" s="2" t="s">
        <v>37</v>
      </c>
      <c r="H84" s="2" t="s">
        <v>37</v>
      </c>
      <c r="I84" s="2" t="s">
        <v>37</v>
      </c>
      <c r="J84" s="2">
        <v>5155.5</v>
      </c>
      <c r="K84" s="2" t="s">
        <v>37</v>
      </c>
      <c r="L84" s="2" t="s">
        <v>37</v>
      </c>
      <c r="M84" s="2" t="s">
        <v>37</v>
      </c>
      <c r="N84" s="2" t="s">
        <v>37</v>
      </c>
      <c r="O84" s="2" t="s">
        <v>37</v>
      </c>
      <c r="P84" s="2" t="s">
        <v>331</v>
      </c>
      <c r="Q84" s="2" t="s">
        <v>19</v>
      </c>
    </row>
    <row r="85" spans="1:17" x14ac:dyDescent="0.25">
      <c r="A85" t="s">
        <v>332</v>
      </c>
      <c r="B85" t="s">
        <v>333</v>
      </c>
      <c r="C85" t="s">
        <v>14</v>
      </c>
      <c r="D85" t="s">
        <v>52</v>
      </c>
      <c r="E85" t="s">
        <v>109</v>
      </c>
      <c r="F85" t="s">
        <v>334</v>
      </c>
      <c r="G85" s="2" t="s">
        <v>37</v>
      </c>
      <c r="H85" s="2" t="s">
        <v>37</v>
      </c>
      <c r="I85" s="2" t="s">
        <v>37</v>
      </c>
      <c r="J85" s="2">
        <v>39560</v>
      </c>
      <c r="K85" s="2" t="s">
        <v>37</v>
      </c>
      <c r="L85" s="2" t="s">
        <v>37</v>
      </c>
      <c r="M85" s="2" t="s">
        <v>37</v>
      </c>
      <c r="N85" s="2" t="s">
        <v>37</v>
      </c>
      <c r="O85" s="2" t="s">
        <v>37</v>
      </c>
      <c r="P85" s="2" t="s">
        <v>335</v>
      </c>
      <c r="Q85" s="2" t="s">
        <v>19</v>
      </c>
    </row>
    <row r="86" spans="1:17" x14ac:dyDescent="0.25">
      <c r="A86" t="s">
        <v>336</v>
      </c>
      <c r="B86" t="s">
        <v>337</v>
      </c>
      <c r="C86" t="s">
        <v>14</v>
      </c>
      <c r="D86" t="s">
        <v>182</v>
      </c>
      <c r="E86" t="s">
        <v>183</v>
      </c>
      <c r="F86" t="s">
        <v>338</v>
      </c>
      <c r="G86" s="2" t="s">
        <v>37</v>
      </c>
      <c r="H86" s="2" t="s">
        <v>37</v>
      </c>
      <c r="I86" s="2" t="s">
        <v>37</v>
      </c>
      <c r="J86" s="2">
        <v>283</v>
      </c>
      <c r="K86" s="2" t="s">
        <v>37</v>
      </c>
      <c r="L86" s="2" t="s">
        <v>37</v>
      </c>
      <c r="M86" s="2" t="s">
        <v>37</v>
      </c>
      <c r="N86" s="2" t="s">
        <v>37</v>
      </c>
      <c r="O86" s="2" t="s">
        <v>37</v>
      </c>
      <c r="P86" s="2" t="s">
        <v>339</v>
      </c>
      <c r="Q86" s="2" t="s">
        <v>19</v>
      </c>
    </row>
    <row r="87" spans="1:17" x14ac:dyDescent="0.25">
      <c r="A87" t="s">
        <v>340</v>
      </c>
      <c r="B87" t="s">
        <v>341</v>
      </c>
      <c r="C87" t="s">
        <v>14</v>
      </c>
      <c r="D87" t="s">
        <v>15</v>
      </c>
      <c r="E87" t="s">
        <v>342</v>
      </c>
      <c r="F87" t="s">
        <v>343</v>
      </c>
      <c r="G87" s="2" t="s">
        <v>37</v>
      </c>
      <c r="H87" s="2" t="s">
        <v>37</v>
      </c>
      <c r="I87" s="2" t="s">
        <v>37</v>
      </c>
      <c r="J87" s="2">
        <v>0.31900000000000001</v>
      </c>
      <c r="K87" s="2" t="s">
        <v>37</v>
      </c>
      <c r="L87" s="2" t="s">
        <v>37</v>
      </c>
      <c r="M87" s="2" t="s">
        <v>37</v>
      </c>
      <c r="N87" s="2" t="s">
        <v>37</v>
      </c>
      <c r="O87" s="2" t="s">
        <v>37</v>
      </c>
      <c r="P87" s="2" t="s">
        <v>18</v>
      </c>
      <c r="Q87" s="2" t="s">
        <v>19</v>
      </c>
    </row>
    <row r="88" spans="1:17" x14ac:dyDescent="0.25">
      <c r="A88" t="s">
        <v>344</v>
      </c>
      <c r="B88" t="s">
        <v>345</v>
      </c>
      <c r="C88" t="s">
        <v>14</v>
      </c>
      <c r="D88" t="s">
        <v>182</v>
      </c>
      <c r="E88" t="s">
        <v>183</v>
      </c>
      <c r="F88" t="s">
        <v>346</v>
      </c>
      <c r="G88" s="2" t="s">
        <v>37</v>
      </c>
      <c r="H88" s="2" t="s">
        <v>37</v>
      </c>
      <c r="I88" s="2" t="s">
        <v>37</v>
      </c>
      <c r="J88" s="2">
        <v>0.36509999999999998</v>
      </c>
      <c r="K88" s="2" t="s">
        <v>37</v>
      </c>
      <c r="L88" s="2" t="s">
        <v>37</v>
      </c>
      <c r="M88" s="2" t="s">
        <v>37</v>
      </c>
      <c r="N88" s="2" t="s">
        <v>37</v>
      </c>
      <c r="O88" s="2" t="s">
        <v>37</v>
      </c>
      <c r="P88" s="2" t="s">
        <v>31</v>
      </c>
      <c r="Q88" s="2" t="s">
        <v>19</v>
      </c>
    </row>
    <row r="89" spans="1:17" x14ac:dyDescent="0.25">
      <c r="A89" t="s">
        <v>347</v>
      </c>
      <c r="B89" t="s">
        <v>348</v>
      </c>
      <c r="C89" t="s">
        <v>14</v>
      </c>
      <c r="D89" t="s">
        <v>221</v>
      </c>
      <c r="E89" t="s">
        <v>222</v>
      </c>
      <c r="F89" t="s">
        <v>349</v>
      </c>
      <c r="G89" s="2" t="s">
        <v>37</v>
      </c>
      <c r="H89" s="2" t="s">
        <v>37</v>
      </c>
      <c r="I89" s="2" t="s">
        <v>37</v>
      </c>
      <c r="J89" s="2">
        <v>714.5</v>
      </c>
      <c r="K89" s="2" t="s">
        <v>37</v>
      </c>
      <c r="L89" s="2" t="s">
        <v>37</v>
      </c>
      <c r="M89" s="2" t="s">
        <v>37</v>
      </c>
      <c r="N89" s="2" t="s">
        <v>37</v>
      </c>
      <c r="O89" s="2" t="s">
        <v>37</v>
      </c>
      <c r="P89" s="2" t="s">
        <v>350</v>
      </c>
      <c r="Q89" s="2" t="s">
        <v>19</v>
      </c>
    </row>
    <row r="90" spans="1:17" x14ac:dyDescent="0.25">
      <c r="A90" t="s">
        <v>351</v>
      </c>
      <c r="B90" t="s">
        <v>352</v>
      </c>
      <c r="C90" t="s">
        <v>14</v>
      </c>
      <c r="D90" t="s">
        <v>15</v>
      </c>
      <c r="E90" t="s">
        <v>16</v>
      </c>
      <c r="F90" t="s">
        <v>353</v>
      </c>
      <c r="G90" s="2" t="s">
        <v>37</v>
      </c>
      <c r="H90" s="2" t="s">
        <v>37</v>
      </c>
      <c r="I90" s="2" t="s">
        <v>37</v>
      </c>
      <c r="J90" s="2">
        <v>6.3850000000000004E-2</v>
      </c>
      <c r="K90" s="2" t="s">
        <v>37</v>
      </c>
      <c r="L90" s="2" t="s">
        <v>37</v>
      </c>
      <c r="M90" s="2" t="s">
        <v>37</v>
      </c>
      <c r="N90" s="2" t="s">
        <v>37</v>
      </c>
      <c r="O90" s="2" t="s">
        <v>37</v>
      </c>
      <c r="P90" s="2" t="s">
        <v>18</v>
      </c>
      <c r="Q90" s="2" t="s">
        <v>19</v>
      </c>
    </row>
    <row r="91" spans="1:17" x14ac:dyDescent="0.25">
      <c r="A91" t="s">
        <v>354</v>
      </c>
      <c r="B91" t="s">
        <v>355</v>
      </c>
      <c r="C91" t="s">
        <v>14</v>
      </c>
      <c r="D91" t="s">
        <v>182</v>
      </c>
      <c r="E91" t="s">
        <v>183</v>
      </c>
      <c r="F91" t="s">
        <v>356</v>
      </c>
      <c r="G91" s="2" t="s">
        <v>37</v>
      </c>
      <c r="H91" s="2" t="s">
        <v>37</v>
      </c>
      <c r="I91" s="2" t="s">
        <v>37</v>
      </c>
      <c r="J91" s="2">
        <v>1.7139999999999999E-2</v>
      </c>
      <c r="K91" s="2" t="s">
        <v>37</v>
      </c>
      <c r="L91" s="2" t="s">
        <v>37</v>
      </c>
      <c r="M91" s="2" t="s">
        <v>37</v>
      </c>
      <c r="N91" s="2" t="s">
        <v>37</v>
      </c>
      <c r="O91" s="2" t="s">
        <v>37</v>
      </c>
      <c r="P91" s="2" t="s">
        <v>357</v>
      </c>
      <c r="Q91" s="2" t="s">
        <v>19</v>
      </c>
    </row>
    <row r="92" spans="1:17" x14ac:dyDescent="0.25">
      <c r="A92" t="s">
        <v>358</v>
      </c>
      <c r="B92" t="s">
        <v>359</v>
      </c>
      <c r="C92" t="s">
        <v>14</v>
      </c>
      <c r="D92" t="s">
        <v>182</v>
      </c>
      <c r="E92" t="s">
        <v>183</v>
      </c>
      <c r="F92" t="s">
        <v>360</v>
      </c>
      <c r="G92" s="2" t="s">
        <v>37</v>
      </c>
      <c r="H92" s="2" t="s">
        <v>37</v>
      </c>
      <c r="I92" s="2" t="s">
        <v>37</v>
      </c>
      <c r="J92" s="2">
        <v>7.0999999999999994E-2</v>
      </c>
      <c r="K92" s="2" t="s">
        <v>37</v>
      </c>
      <c r="L92" s="2" t="s">
        <v>37</v>
      </c>
      <c r="M92" s="2" t="s">
        <v>37</v>
      </c>
      <c r="N92" s="2" t="s">
        <v>37</v>
      </c>
      <c r="O92" s="2" t="s">
        <v>37</v>
      </c>
      <c r="P92" s="2" t="s">
        <v>18</v>
      </c>
      <c r="Q92" s="2" t="s">
        <v>19</v>
      </c>
    </row>
    <row r="93" spans="1:17" x14ac:dyDescent="0.25">
      <c r="A93" t="s">
        <v>361</v>
      </c>
      <c r="B93" t="s">
        <v>362</v>
      </c>
      <c r="C93" t="s">
        <v>14</v>
      </c>
      <c r="D93" t="s">
        <v>63</v>
      </c>
      <c r="E93" t="s">
        <v>363</v>
      </c>
      <c r="F93" t="s">
        <v>364</v>
      </c>
      <c r="G93" s="2" t="s">
        <v>37</v>
      </c>
      <c r="H93" s="2" t="s">
        <v>37</v>
      </c>
      <c r="I93" s="2" t="s">
        <v>37</v>
      </c>
      <c r="J93" s="2">
        <v>229.6</v>
      </c>
      <c r="K93" s="2" t="s">
        <v>37</v>
      </c>
      <c r="L93" s="2" t="s">
        <v>37</v>
      </c>
      <c r="M93" s="2" t="s">
        <v>37</v>
      </c>
      <c r="N93" s="2" t="s">
        <v>37</v>
      </c>
      <c r="O93" s="2" t="s">
        <v>37</v>
      </c>
      <c r="P93" s="2" t="s">
        <v>18</v>
      </c>
      <c r="Q93" s="2" t="s">
        <v>19</v>
      </c>
    </row>
    <row r="94" spans="1:17" x14ac:dyDescent="0.25">
      <c r="A94" t="s">
        <v>365</v>
      </c>
      <c r="B94" t="s">
        <v>366</v>
      </c>
      <c r="C94" t="s">
        <v>14</v>
      </c>
      <c r="D94" t="s">
        <v>182</v>
      </c>
      <c r="E94" t="s">
        <v>183</v>
      </c>
      <c r="F94" t="s">
        <v>367</v>
      </c>
      <c r="G94" s="2">
        <v>95200000000</v>
      </c>
      <c r="H94" s="2">
        <v>19860000000</v>
      </c>
      <c r="I94" s="2">
        <v>8560000000</v>
      </c>
      <c r="J94" s="2">
        <v>203.8</v>
      </c>
      <c r="K94" s="2">
        <f t="shared" si="5"/>
        <v>1744528000000</v>
      </c>
      <c r="L94" s="2">
        <f t="shared" si="6"/>
        <v>2.3200934579439254</v>
      </c>
      <c r="M94" s="2">
        <f t="shared" si="7"/>
        <v>11.121495327102803</v>
      </c>
      <c r="N94" s="2">
        <f t="shared" si="8"/>
        <v>87.841289023162133</v>
      </c>
      <c r="O94" s="2">
        <f t="shared" si="9"/>
        <v>18.324873949579835</v>
      </c>
      <c r="P94" s="2" t="s">
        <v>368</v>
      </c>
      <c r="Q94" s="2" t="s">
        <v>19</v>
      </c>
    </row>
    <row r="95" spans="1:17" x14ac:dyDescent="0.25">
      <c r="A95" t="s">
        <v>369</v>
      </c>
      <c r="B95" t="s">
        <v>370</v>
      </c>
      <c r="C95" t="s">
        <v>14</v>
      </c>
      <c r="D95" t="s">
        <v>34</v>
      </c>
      <c r="E95" t="s">
        <v>164</v>
      </c>
      <c r="F95" t="s">
        <v>371</v>
      </c>
      <c r="G95" s="2" t="s">
        <v>37</v>
      </c>
      <c r="H95" s="2" t="s">
        <v>37</v>
      </c>
      <c r="I95" s="2" t="s">
        <v>37</v>
      </c>
      <c r="J95" s="2">
        <v>31.6</v>
      </c>
      <c r="K95" s="2" t="s">
        <v>37</v>
      </c>
      <c r="L95" s="2" t="s">
        <v>37</v>
      </c>
      <c r="M95" s="2" t="s">
        <v>37</v>
      </c>
      <c r="N95" s="2" t="s">
        <v>37</v>
      </c>
      <c r="O95" s="2" t="s">
        <v>37</v>
      </c>
      <c r="P95" s="2" t="s">
        <v>31</v>
      </c>
      <c r="Q95" s="2" t="s">
        <v>19</v>
      </c>
    </row>
    <row r="96" spans="1:17" x14ac:dyDescent="0.25">
      <c r="A96" t="s">
        <v>372</v>
      </c>
      <c r="B96" t="s">
        <v>373</v>
      </c>
      <c r="C96" t="s">
        <v>14</v>
      </c>
      <c r="D96" t="s">
        <v>78</v>
      </c>
      <c r="E96" t="s">
        <v>243</v>
      </c>
      <c r="F96" t="s">
        <v>374</v>
      </c>
      <c r="G96" s="2" t="s">
        <v>37</v>
      </c>
      <c r="H96" s="2" t="s">
        <v>37</v>
      </c>
      <c r="I96" s="2" t="s">
        <v>37</v>
      </c>
      <c r="J96" s="2">
        <v>1107.5</v>
      </c>
      <c r="K96" s="2" t="s">
        <v>37</v>
      </c>
      <c r="L96" s="2" t="s">
        <v>37</v>
      </c>
      <c r="M96" s="2" t="s">
        <v>37</v>
      </c>
      <c r="N96" s="2" t="s">
        <v>37</v>
      </c>
      <c r="O96" s="2" t="s">
        <v>37</v>
      </c>
      <c r="P96" s="2" t="s">
        <v>18</v>
      </c>
      <c r="Q96" s="2" t="s">
        <v>19</v>
      </c>
    </row>
    <row r="97" spans="1:17" x14ac:dyDescent="0.25">
      <c r="A97" t="s">
        <v>375</v>
      </c>
      <c r="B97" t="s">
        <v>376</v>
      </c>
      <c r="C97" t="s">
        <v>14</v>
      </c>
      <c r="D97" t="s">
        <v>294</v>
      </c>
      <c r="E97" t="s">
        <v>295</v>
      </c>
      <c r="F97" t="s">
        <v>377</v>
      </c>
      <c r="G97" s="2">
        <v>1110000000</v>
      </c>
      <c r="H97" s="2">
        <v>46120000</v>
      </c>
      <c r="I97" s="2">
        <v>86910000</v>
      </c>
      <c r="J97" s="2">
        <v>113.04</v>
      </c>
      <c r="K97" s="2">
        <f t="shared" si="5"/>
        <v>9824306400</v>
      </c>
      <c r="L97" s="2">
        <f t="shared" si="6"/>
        <v>0.53066390518927631</v>
      </c>
      <c r="M97" s="2">
        <f t="shared" si="7"/>
        <v>12.771832930617881</v>
      </c>
      <c r="N97" s="2">
        <f t="shared" si="8"/>
        <v>213.01618386816997</v>
      </c>
      <c r="O97" s="2">
        <f t="shared" si="9"/>
        <v>8.8507264864864865</v>
      </c>
      <c r="P97" s="2" t="s">
        <v>378</v>
      </c>
      <c r="Q97" s="2" t="s">
        <v>19</v>
      </c>
    </row>
    <row r="98" spans="1:17" x14ac:dyDescent="0.25">
      <c r="A98" t="s">
        <v>379</v>
      </c>
      <c r="B98" t="s">
        <v>380</v>
      </c>
      <c r="C98" t="s">
        <v>14</v>
      </c>
      <c r="D98" t="s">
        <v>182</v>
      </c>
      <c r="E98" t="s">
        <v>183</v>
      </c>
      <c r="F98" t="s">
        <v>381</v>
      </c>
      <c r="G98" s="2" t="s">
        <v>37</v>
      </c>
      <c r="H98" s="2" t="s">
        <v>37</v>
      </c>
      <c r="I98" s="2" t="s">
        <v>37</v>
      </c>
      <c r="J98" s="2">
        <v>136.85</v>
      </c>
      <c r="K98" s="2" t="s">
        <v>37</v>
      </c>
      <c r="L98" s="2" t="s">
        <v>37</v>
      </c>
      <c r="M98" s="2" t="s">
        <v>37</v>
      </c>
      <c r="N98" s="2" t="s">
        <v>37</v>
      </c>
      <c r="O98" s="2" t="s">
        <v>37</v>
      </c>
      <c r="P98" s="2" t="s">
        <v>31</v>
      </c>
      <c r="Q98" s="2" t="s">
        <v>19</v>
      </c>
    </row>
    <row r="99" spans="1:17" x14ac:dyDescent="0.25">
      <c r="A99" t="s">
        <v>382</v>
      </c>
      <c r="B99" t="s">
        <v>383</v>
      </c>
      <c r="C99" t="s">
        <v>14</v>
      </c>
      <c r="D99" t="s">
        <v>132</v>
      </c>
      <c r="E99" t="s">
        <v>133</v>
      </c>
      <c r="F99" t="s">
        <v>384</v>
      </c>
      <c r="G99" s="2" t="s">
        <v>37</v>
      </c>
      <c r="H99" s="2" t="s">
        <v>37</v>
      </c>
      <c r="I99" s="2" t="s">
        <v>37</v>
      </c>
      <c r="J99" s="2">
        <v>297.8</v>
      </c>
      <c r="K99" s="2" t="s">
        <v>37</v>
      </c>
      <c r="L99" s="2" t="s">
        <v>37</v>
      </c>
      <c r="M99" s="2" t="s">
        <v>37</v>
      </c>
      <c r="N99" s="2" t="s">
        <v>37</v>
      </c>
      <c r="O99" s="2" t="s">
        <v>37</v>
      </c>
      <c r="P99" s="2" t="s">
        <v>303</v>
      </c>
      <c r="Q99" s="2" t="s">
        <v>19</v>
      </c>
    </row>
    <row r="100" spans="1:17" x14ac:dyDescent="0.25">
      <c r="A100" t="s">
        <v>385</v>
      </c>
      <c r="B100" t="s">
        <v>386</v>
      </c>
      <c r="C100" t="s">
        <v>14</v>
      </c>
      <c r="D100" t="s">
        <v>306</v>
      </c>
      <c r="E100" t="s">
        <v>387</v>
      </c>
      <c r="F100" t="s">
        <v>388</v>
      </c>
      <c r="G100" s="2" t="s">
        <v>37</v>
      </c>
      <c r="H100" s="2" t="s">
        <v>37</v>
      </c>
      <c r="I100" s="2" t="s">
        <v>37</v>
      </c>
      <c r="J100" s="2">
        <v>213.75</v>
      </c>
      <c r="K100" s="2" t="s">
        <v>37</v>
      </c>
      <c r="L100" s="2" t="s">
        <v>37</v>
      </c>
      <c r="M100" s="2" t="s">
        <v>37</v>
      </c>
      <c r="N100" s="2" t="s">
        <v>37</v>
      </c>
      <c r="O100" s="2" t="s">
        <v>37</v>
      </c>
      <c r="P100" s="2" t="s">
        <v>389</v>
      </c>
      <c r="Q100" s="2" t="s">
        <v>19</v>
      </c>
    </row>
    <row r="101" spans="1:17" x14ac:dyDescent="0.25">
      <c r="A101" t="s">
        <v>390</v>
      </c>
      <c r="B101" t="s">
        <v>391</v>
      </c>
      <c r="C101" t="s">
        <v>14</v>
      </c>
      <c r="D101" t="s">
        <v>182</v>
      </c>
      <c r="E101" t="s">
        <v>183</v>
      </c>
      <c r="F101" t="s">
        <v>392</v>
      </c>
      <c r="G101" s="2" t="s">
        <v>37</v>
      </c>
      <c r="H101" s="2" t="s">
        <v>37</v>
      </c>
      <c r="I101" s="2" t="s">
        <v>37</v>
      </c>
      <c r="J101" s="2">
        <v>663.5</v>
      </c>
      <c r="K101" s="2" t="s">
        <v>37</v>
      </c>
      <c r="L101" s="2" t="s">
        <v>37</v>
      </c>
      <c r="M101" s="2" t="s">
        <v>37</v>
      </c>
      <c r="N101" s="2" t="s">
        <v>37</v>
      </c>
      <c r="O101" s="2" t="s">
        <v>37</v>
      </c>
      <c r="P101" s="2" t="s">
        <v>303</v>
      </c>
      <c r="Q101" s="2" t="s">
        <v>19</v>
      </c>
    </row>
    <row r="102" spans="1:17" x14ac:dyDescent="0.25">
      <c r="A102" t="s">
        <v>393</v>
      </c>
      <c r="B102" t="s">
        <v>394</v>
      </c>
      <c r="C102" t="s">
        <v>14</v>
      </c>
      <c r="D102" t="s">
        <v>68</v>
      </c>
      <c r="E102" t="s">
        <v>69</v>
      </c>
      <c r="F102" t="s">
        <v>395</v>
      </c>
      <c r="G102" s="2">
        <v>615500000000</v>
      </c>
      <c r="H102" s="2" t="s">
        <v>37</v>
      </c>
      <c r="I102" s="2" t="s">
        <v>37</v>
      </c>
      <c r="J102" s="2">
        <v>1015.5</v>
      </c>
      <c r="K102" s="2" t="s">
        <v>37</v>
      </c>
      <c r="L102" s="2" t="s">
        <v>37</v>
      </c>
      <c r="M102" s="2" t="s">
        <v>37</v>
      </c>
      <c r="N102" s="2" t="s">
        <v>37</v>
      </c>
      <c r="O102" s="2" t="s">
        <v>37</v>
      </c>
      <c r="P102" s="2" t="s">
        <v>18</v>
      </c>
      <c r="Q102" s="2" t="s">
        <v>19</v>
      </c>
    </row>
    <row r="103" spans="1:17" x14ac:dyDescent="0.25">
      <c r="A103" t="s">
        <v>396</v>
      </c>
      <c r="B103" t="s">
        <v>397</v>
      </c>
      <c r="C103" t="s">
        <v>14</v>
      </c>
      <c r="D103" t="s">
        <v>96</v>
      </c>
      <c r="E103" t="s">
        <v>200</v>
      </c>
      <c r="F103" t="s">
        <v>398</v>
      </c>
      <c r="G103" s="2">
        <v>1330000000</v>
      </c>
      <c r="H103" s="2">
        <v>7250000</v>
      </c>
      <c r="I103" s="2">
        <v>211300000</v>
      </c>
      <c r="J103" s="2">
        <v>17.3</v>
      </c>
      <c r="K103" s="2">
        <f t="shared" si="5"/>
        <v>3655490000</v>
      </c>
      <c r="L103" s="2">
        <f t="shared" si="6"/>
        <v>3.4311405584477046E-2</v>
      </c>
      <c r="M103" s="2">
        <f t="shared" si="7"/>
        <v>6.2943681968764791</v>
      </c>
      <c r="N103" s="2">
        <f t="shared" si="8"/>
        <v>504.20551724137931</v>
      </c>
      <c r="O103" s="2">
        <f t="shared" si="9"/>
        <v>2.7484887218045113</v>
      </c>
      <c r="P103" s="2" t="s">
        <v>18</v>
      </c>
      <c r="Q103" s="2" t="s">
        <v>19</v>
      </c>
    </row>
    <row r="104" spans="1:17" x14ac:dyDescent="0.25">
      <c r="A104" t="s">
        <v>399</v>
      </c>
      <c r="B104" t="s">
        <v>400</v>
      </c>
      <c r="C104" t="s">
        <v>14</v>
      </c>
      <c r="D104" t="s">
        <v>52</v>
      </c>
      <c r="E104" t="s">
        <v>53</v>
      </c>
      <c r="F104" t="s">
        <v>401</v>
      </c>
      <c r="G104" s="2" t="s">
        <v>37</v>
      </c>
      <c r="H104" s="2" t="s">
        <v>37</v>
      </c>
      <c r="I104" s="2" t="s">
        <v>37</v>
      </c>
      <c r="J104" s="2">
        <v>71.3</v>
      </c>
      <c r="K104" s="2" t="s">
        <v>37</v>
      </c>
      <c r="L104" s="2" t="s">
        <v>37</v>
      </c>
      <c r="M104" s="2" t="s">
        <v>37</v>
      </c>
      <c r="N104" s="2" t="s">
        <v>37</v>
      </c>
      <c r="O104" s="2" t="s">
        <v>37</v>
      </c>
      <c r="P104" s="2" t="s">
        <v>18</v>
      </c>
      <c r="Q104" s="2" t="s">
        <v>19</v>
      </c>
    </row>
    <row r="105" spans="1:17" x14ac:dyDescent="0.25">
      <c r="A105" t="s">
        <v>402</v>
      </c>
      <c r="B105" t="s">
        <v>403</v>
      </c>
      <c r="C105" t="s">
        <v>14</v>
      </c>
      <c r="D105" t="s">
        <v>182</v>
      </c>
      <c r="E105" t="s">
        <v>183</v>
      </c>
      <c r="F105" t="s">
        <v>404</v>
      </c>
      <c r="G105" s="2" t="s">
        <v>37</v>
      </c>
      <c r="H105" s="2" t="s">
        <v>37</v>
      </c>
      <c r="I105" s="2" t="s">
        <v>37</v>
      </c>
      <c r="J105" s="2">
        <v>0.10059999999999999</v>
      </c>
      <c r="K105" s="2" t="s">
        <v>37</v>
      </c>
      <c r="L105" s="2" t="s">
        <v>37</v>
      </c>
      <c r="M105" s="2" t="s">
        <v>37</v>
      </c>
      <c r="N105" s="2" t="s">
        <v>37</v>
      </c>
      <c r="O105" s="2" t="s">
        <v>37</v>
      </c>
      <c r="P105" s="2" t="s">
        <v>18</v>
      </c>
      <c r="Q105" s="2" t="s">
        <v>19</v>
      </c>
    </row>
    <row r="106" spans="1:17" x14ac:dyDescent="0.25">
      <c r="A106" t="s">
        <v>405</v>
      </c>
      <c r="B106" t="s">
        <v>406</v>
      </c>
      <c r="C106" t="s">
        <v>14</v>
      </c>
      <c r="D106" t="s">
        <v>168</v>
      </c>
      <c r="E106" t="s">
        <v>407</v>
      </c>
      <c r="F106" t="s">
        <v>408</v>
      </c>
      <c r="G106" s="2" t="s">
        <v>37</v>
      </c>
      <c r="H106" s="2" t="s">
        <v>37</v>
      </c>
      <c r="I106" s="2" t="s">
        <v>37</v>
      </c>
      <c r="J106" s="2">
        <v>121.9</v>
      </c>
      <c r="K106" s="2" t="s">
        <v>37</v>
      </c>
      <c r="L106" s="2" t="s">
        <v>37</v>
      </c>
      <c r="M106" s="2" t="s">
        <v>37</v>
      </c>
      <c r="N106" s="2" t="s">
        <v>37</v>
      </c>
      <c r="O106" s="2" t="s">
        <v>37</v>
      </c>
      <c r="P106" s="2" t="s">
        <v>409</v>
      </c>
      <c r="Q106" s="2" t="s">
        <v>19</v>
      </c>
    </row>
    <row r="107" spans="1:17" x14ac:dyDescent="0.25">
      <c r="A107" t="s">
        <v>410</v>
      </c>
      <c r="B107" t="s">
        <v>411</v>
      </c>
      <c r="C107" t="s">
        <v>14</v>
      </c>
      <c r="D107" t="s">
        <v>182</v>
      </c>
      <c r="E107" t="s">
        <v>183</v>
      </c>
      <c r="F107" t="s">
        <v>412</v>
      </c>
      <c r="G107" s="2" t="s">
        <v>37</v>
      </c>
      <c r="H107" s="2" t="s">
        <v>37</v>
      </c>
      <c r="I107" s="2" t="s">
        <v>37</v>
      </c>
      <c r="J107" s="2">
        <v>32.96</v>
      </c>
      <c r="K107" s="2" t="s">
        <v>37</v>
      </c>
      <c r="L107" s="2" t="s">
        <v>37</v>
      </c>
      <c r="M107" s="2" t="s">
        <v>37</v>
      </c>
      <c r="N107" s="2" t="s">
        <v>37</v>
      </c>
      <c r="O107" s="2" t="s">
        <v>37</v>
      </c>
      <c r="P107" s="2" t="s">
        <v>413</v>
      </c>
      <c r="Q107" s="2" t="s">
        <v>19</v>
      </c>
    </row>
    <row r="108" spans="1:17" x14ac:dyDescent="0.25">
      <c r="A108" t="s">
        <v>414</v>
      </c>
      <c r="B108" t="s">
        <v>415</v>
      </c>
      <c r="C108" t="s">
        <v>14</v>
      </c>
      <c r="D108" t="s">
        <v>168</v>
      </c>
      <c r="E108" t="s">
        <v>407</v>
      </c>
      <c r="F108" t="s">
        <v>408</v>
      </c>
      <c r="G108" s="2" t="s">
        <v>37</v>
      </c>
      <c r="H108" s="2" t="s">
        <v>37</v>
      </c>
      <c r="I108" s="2" t="s">
        <v>37</v>
      </c>
      <c r="J108" s="2">
        <v>28.64</v>
      </c>
      <c r="K108" s="2" t="s">
        <v>37</v>
      </c>
      <c r="L108" s="2" t="s">
        <v>37</v>
      </c>
      <c r="M108" s="2" t="s">
        <v>37</v>
      </c>
      <c r="N108" s="2" t="s">
        <v>37</v>
      </c>
      <c r="O108" s="2" t="s">
        <v>37</v>
      </c>
      <c r="P108" s="2" t="s">
        <v>320</v>
      </c>
      <c r="Q108" s="2" t="s">
        <v>19</v>
      </c>
    </row>
    <row r="109" spans="1:17" x14ac:dyDescent="0.25">
      <c r="A109" t="s">
        <v>416</v>
      </c>
      <c r="B109" t="s">
        <v>417</v>
      </c>
      <c r="C109" t="s">
        <v>14</v>
      </c>
      <c r="D109" t="s">
        <v>15</v>
      </c>
      <c r="E109" t="s">
        <v>16</v>
      </c>
      <c r="F109" t="s">
        <v>418</v>
      </c>
      <c r="G109" s="2" t="s">
        <v>37</v>
      </c>
      <c r="H109" s="2" t="s">
        <v>37</v>
      </c>
      <c r="I109" s="2" t="s">
        <v>37</v>
      </c>
      <c r="J109" s="2">
        <v>960</v>
      </c>
      <c r="K109" s="2" t="s">
        <v>37</v>
      </c>
      <c r="L109" s="2" t="s">
        <v>37</v>
      </c>
      <c r="M109" s="2" t="s">
        <v>37</v>
      </c>
      <c r="N109" s="2" t="s">
        <v>37</v>
      </c>
      <c r="O109" s="2" t="s">
        <v>37</v>
      </c>
      <c r="P109" s="2" t="s">
        <v>31</v>
      </c>
      <c r="Q109" s="2" t="s">
        <v>19</v>
      </c>
    </row>
    <row r="110" spans="1:17" x14ac:dyDescent="0.25">
      <c r="A110" t="s">
        <v>419</v>
      </c>
      <c r="B110" t="s">
        <v>420</v>
      </c>
      <c r="C110" t="s">
        <v>14</v>
      </c>
      <c r="D110" t="s">
        <v>187</v>
      </c>
      <c r="E110" t="s">
        <v>421</v>
      </c>
      <c r="F110" t="s">
        <v>422</v>
      </c>
      <c r="G110" s="2" t="s">
        <v>37</v>
      </c>
      <c r="H110" s="2" t="s">
        <v>37</v>
      </c>
      <c r="I110" s="2" t="s">
        <v>37</v>
      </c>
      <c r="J110" s="2">
        <v>652.6</v>
      </c>
      <c r="K110" s="2" t="s">
        <v>37</v>
      </c>
      <c r="L110" s="2" t="s">
        <v>37</v>
      </c>
      <c r="M110" s="2" t="s">
        <v>37</v>
      </c>
      <c r="N110" s="2" t="s">
        <v>37</v>
      </c>
      <c r="O110" s="2" t="s">
        <v>37</v>
      </c>
      <c r="P110" s="2" t="s">
        <v>409</v>
      </c>
      <c r="Q110" s="2" t="s">
        <v>19</v>
      </c>
    </row>
    <row r="111" spans="1:17" x14ac:dyDescent="0.25">
      <c r="A111" t="s">
        <v>423</v>
      </c>
      <c r="B111" t="s">
        <v>424</v>
      </c>
      <c r="C111" t="s">
        <v>14</v>
      </c>
      <c r="D111" t="s">
        <v>15</v>
      </c>
      <c r="E111" t="s">
        <v>29</v>
      </c>
      <c r="F111" t="s">
        <v>425</v>
      </c>
      <c r="G111" s="2" t="s">
        <v>37</v>
      </c>
      <c r="H111" s="2" t="s">
        <v>37</v>
      </c>
      <c r="I111" s="2" t="s">
        <v>37</v>
      </c>
      <c r="J111" s="2">
        <v>12.82</v>
      </c>
      <c r="K111" s="2" t="s">
        <v>37</v>
      </c>
      <c r="L111" s="2" t="s">
        <v>37</v>
      </c>
      <c r="M111" s="2" t="s">
        <v>37</v>
      </c>
      <c r="N111" s="2" t="s">
        <v>37</v>
      </c>
      <c r="O111" s="2" t="s">
        <v>37</v>
      </c>
      <c r="P111" s="2" t="s">
        <v>18</v>
      </c>
      <c r="Q111" s="2" t="s">
        <v>19</v>
      </c>
    </row>
    <row r="112" spans="1:17" x14ac:dyDescent="0.25">
      <c r="A112" t="s">
        <v>426</v>
      </c>
      <c r="B112" t="s">
        <v>427</v>
      </c>
      <c r="C112" t="s">
        <v>14</v>
      </c>
      <c r="D112" t="s">
        <v>15</v>
      </c>
      <c r="E112" t="s">
        <v>16</v>
      </c>
      <c r="F112" t="s">
        <v>428</v>
      </c>
      <c r="G112" s="2" t="s">
        <v>37</v>
      </c>
      <c r="H112" s="2" t="s">
        <v>37</v>
      </c>
      <c r="I112" s="2" t="s">
        <v>37</v>
      </c>
      <c r="J112" s="2">
        <v>0.20069999999999999</v>
      </c>
      <c r="K112" s="2" t="s">
        <v>37</v>
      </c>
      <c r="L112" s="2" t="s">
        <v>37</v>
      </c>
      <c r="M112" s="2" t="s">
        <v>37</v>
      </c>
      <c r="N112" s="2" t="s">
        <v>37</v>
      </c>
      <c r="O112" s="2" t="s">
        <v>37</v>
      </c>
      <c r="P112" s="2" t="s">
        <v>31</v>
      </c>
      <c r="Q112" s="2" t="s">
        <v>19</v>
      </c>
    </row>
    <row r="113" spans="1:17" x14ac:dyDescent="0.25">
      <c r="A113" t="s">
        <v>429</v>
      </c>
      <c r="B113" t="s">
        <v>430</v>
      </c>
      <c r="C113" t="s">
        <v>14</v>
      </c>
      <c r="D113" t="s">
        <v>431</v>
      </c>
      <c r="E113" t="s">
        <v>432</v>
      </c>
      <c r="F113" t="s">
        <v>433</v>
      </c>
      <c r="G113" s="2" t="s">
        <v>37</v>
      </c>
      <c r="H113" s="2" t="s">
        <v>37</v>
      </c>
      <c r="I113" s="2" t="s">
        <v>37</v>
      </c>
      <c r="J113" s="2">
        <v>126.1</v>
      </c>
      <c r="K113" s="2" t="s">
        <v>37</v>
      </c>
      <c r="L113" s="2" t="s">
        <v>37</v>
      </c>
      <c r="M113" s="2" t="s">
        <v>37</v>
      </c>
      <c r="N113" s="2" t="s">
        <v>37</v>
      </c>
      <c r="O113" s="2" t="s">
        <v>37</v>
      </c>
      <c r="P113" s="2" t="s">
        <v>18</v>
      </c>
      <c r="Q113" s="2" t="s">
        <v>19</v>
      </c>
    </row>
    <row r="114" spans="1:17" x14ac:dyDescent="0.25">
      <c r="A114" t="s">
        <v>434</v>
      </c>
      <c r="B114" t="s">
        <v>435</v>
      </c>
      <c r="C114" t="s">
        <v>14</v>
      </c>
      <c r="D114" t="s">
        <v>52</v>
      </c>
      <c r="E114" t="s">
        <v>83</v>
      </c>
      <c r="F114" t="s">
        <v>436</v>
      </c>
      <c r="G114" s="2" t="s">
        <v>37</v>
      </c>
      <c r="H114" s="2" t="s">
        <v>37</v>
      </c>
      <c r="I114" s="2" t="s">
        <v>37</v>
      </c>
      <c r="J114" s="2">
        <v>16980</v>
      </c>
      <c r="K114" s="2" t="s">
        <v>37</v>
      </c>
      <c r="L114" s="2" t="s">
        <v>37</v>
      </c>
      <c r="M114" s="2" t="s">
        <v>37</v>
      </c>
      <c r="N114" s="2" t="s">
        <v>37</v>
      </c>
      <c r="O114" s="2" t="s">
        <v>37</v>
      </c>
      <c r="P114" s="2" t="s">
        <v>437</v>
      </c>
      <c r="Q114" s="2" t="s">
        <v>19</v>
      </c>
    </row>
    <row r="115" spans="1:17" x14ac:dyDescent="0.25">
      <c r="A115" t="s">
        <v>438</v>
      </c>
      <c r="B115" t="s">
        <v>439</v>
      </c>
      <c r="C115" t="s">
        <v>14</v>
      </c>
      <c r="D115" t="s">
        <v>182</v>
      </c>
      <c r="E115" t="s">
        <v>183</v>
      </c>
      <c r="F115" t="s">
        <v>388</v>
      </c>
      <c r="G115" s="2">
        <v>44140000000</v>
      </c>
      <c r="H115" s="2">
        <f>338.63*10^6</f>
        <v>338630000</v>
      </c>
      <c r="I115" s="2">
        <v>151640000000</v>
      </c>
      <c r="J115" s="2">
        <v>9.8350000000000007E-2</v>
      </c>
      <c r="K115" s="2">
        <f t="shared" si="5"/>
        <v>14913794000.000002</v>
      </c>
      <c r="L115" s="2">
        <f t="shared" si="6"/>
        <v>2.2331179108414667E-3</v>
      </c>
      <c r="M115" s="2">
        <f t="shared" si="7"/>
        <v>0.29108414666314958</v>
      </c>
      <c r="N115" s="2">
        <f t="shared" si="8"/>
        <v>44.041561586392227</v>
      </c>
      <c r="O115" s="2">
        <f t="shared" si="9"/>
        <v>0.3378748074309017</v>
      </c>
      <c r="P115" s="2" t="s">
        <v>440</v>
      </c>
      <c r="Q115" s="2" t="s">
        <v>19</v>
      </c>
    </row>
    <row r="116" spans="1:17" x14ac:dyDescent="0.25">
      <c r="A116" t="s">
        <v>441</v>
      </c>
      <c r="B116" t="s">
        <v>442</v>
      </c>
      <c r="C116" t="s">
        <v>14</v>
      </c>
      <c r="D116" t="s">
        <v>182</v>
      </c>
      <c r="E116" t="s">
        <v>183</v>
      </c>
      <c r="F116" t="s">
        <v>443</v>
      </c>
      <c r="G116" s="2" t="s">
        <v>37</v>
      </c>
      <c r="H116" s="2" t="s">
        <v>37</v>
      </c>
      <c r="I116" s="2" t="s">
        <v>37</v>
      </c>
      <c r="J116" s="2">
        <v>2.6</v>
      </c>
      <c r="K116" s="2" t="s">
        <v>37</v>
      </c>
      <c r="L116" s="2" t="s">
        <v>37</v>
      </c>
      <c r="M116" s="2" t="s">
        <v>37</v>
      </c>
      <c r="N116" s="2" t="s">
        <v>37</v>
      </c>
      <c r="O116" s="2" t="s">
        <v>37</v>
      </c>
      <c r="P116" s="2" t="s">
        <v>444</v>
      </c>
      <c r="Q116" s="2" t="s">
        <v>19</v>
      </c>
    </row>
    <row r="117" spans="1:17" x14ac:dyDescent="0.25">
      <c r="A117" t="s">
        <v>445</v>
      </c>
      <c r="B117" t="s">
        <v>446</v>
      </c>
      <c r="C117" t="s">
        <v>14</v>
      </c>
      <c r="D117" t="s">
        <v>182</v>
      </c>
      <c r="E117" t="s">
        <v>183</v>
      </c>
      <c r="F117" t="s">
        <v>338</v>
      </c>
      <c r="G117" s="2" t="s">
        <v>37</v>
      </c>
      <c r="H117" s="2" t="s">
        <v>37</v>
      </c>
      <c r="I117" s="2" t="s">
        <v>37</v>
      </c>
      <c r="J117" s="2">
        <v>275.39999999999998</v>
      </c>
      <c r="K117" s="2" t="s">
        <v>37</v>
      </c>
      <c r="L117" s="2" t="s">
        <v>37</v>
      </c>
      <c r="M117" s="2" t="s">
        <v>37</v>
      </c>
      <c r="N117" s="2" t="s">
        <v>37</v>
      </c>
      <c r="O117" s="2" t="s">
        <v>37</v>
      </c>
      <c r="P117" s="2" t="s">
        <v>25</v>
      </c>
      <c r="Q117" s="2" t="s">
        <v>26</v>
      </c>
    </row>
    <row r="118" spans="1:17" x14ac:dyDescent="0.25">
      <c r="A118" t="s">
        <v>447</v>
      </c>
      <c r="B118" t="s">
        <v>448</v>
      </c>
      <c r="C118" t="s">
        <v>14</v>
      </c>
      <c r="D118" t="s">
        <v>221</v>
      </c>
      <c r="E118" t="s">
        <v>222</v>
      </c>
      <c r="F118" t="s">
        <v>449</v>
      </c>
      <c r="G118" s="2" t="s">
        <v>37</v>
      </c>
      <c r="H118" s="2" t="s">
        <v>37</v>
      </c>
      <c r="I118" s="2" t="s">
        <v>37</v>
      </c>
      <c r="J118" s="2">
        <v>28610</v>
      </c>
      <c r="K118" s="2" t="s">
        <v>37</v>
      </c>
      <c r="L118" s="2" t="s">
        <v>37</v>
      </c>
      <c r="M118" s="2" t="s">
        <v>37</v>
      </c>
      <c r="N118" s="2" t="s">
        <v>37</v>
      </c>
      <c r="O118" s="2" t="s">
        <v>37</v>
      </c>
      <c r="P118" s="2" t="s">
        <v>413</v>
      </c>
      <c r="Q118" s="2" t="s">
        <v>19</v>
      </c>
    </row>
    <row r="119" spans="1:17" x14ac:dyDescent="0.25">
      <c r="A119" t="s">
        <v>450</v>
      </c>
      <c r="B119" t="s">
        <v>451</v>
      </c>
      <c r="C119" t="s">
        <v>14</v>
      </c>
      <c r="D119" t="s">
        <v>15</v>
      </c>
      <c r="E119" t="s">
        <v>452</v>
      </c>
      <c r="F119" t="s">
        <v>453</v>
      </c>
      <c r="G119" s="2" t="s">
        <v>37</v>
      </c>
      <c r="H119" s="2" t="s">
        <v>37</v>
      </c>
      <c r="I119" s="2" t="s">
        <v>37</v>
      </c>
      <c r="J119" s="2">
        <v>14.81</v>
      </c>
      <c r="K119" s="2" t="s">
        <v>37</v>
      </c>
      <c r="L119" s="2" t="s">
        <v>37</v>
      </c>
      <c r="M119" s="2" t="s">
        <v>37</v>
      </c>
      <c r="N119" s="2" t="s">
        <v>37</v>
      </c>
      <c r="O119" s="2" t="s">
        <v>37</v>
      </c>
      <c r="P119" s="2" t="s">
        <v>18</v>
      </c>
      <c r="Q119" s="2" t="s">
        <v>19</v>
      </c>
    </row>
    <row r="120" spans="1:17" x14ac:dyDescent="0.25">
      <c r="A120" t="s">
        <v>454</v>
      </c>
      <c r="B120" t="s">
        <v>455</v>
      </c>
      <c r="C120" t="s">
        <v>14</v>
      </c>
      <c r="D120" t="s">
        <v>52</v>
      </c>
      <c r="E120" t="s">
        <v>83</v>
      </c>
      <c r="F120" t="s">
        <v>436</v>
      </c>
      <c r="G120" s="2" t="s">
        <v>37</v>
      </c>
      <c r="H120" s="2" t="s">
        <v>37</v>
      </c>
      <c r="I120" s="2" t="s">
        <v>37</v>
      </c>
      <c r="J120" s="2">
        <v>2910</v>
      </c>
      <c r="K120" s="2" t="s">
        <v>37</v>
      </c>
      <c r="L120" s="2" t="s">
        <v>37</v>
      </c>
      <c r="M120" s="2" t="s">
        <v>37</v>
      </c>
      <c r="N120" s="2" t="s">
        <v>37</v>
      </c>
      <c r="O120" s="2" t="s">
        <v>37</v>
      </c>
      <c r="P120" s="2" t="s">
        <v>456</v>
      </c>
      <c r="Q120" s="2" t="s">
        <v>19</v>
      </c>
    </row>
    <row r="121" spans="1:17" x14ac:dyDescent="0.25">
      <c r="A121" t="s">
        <v>457</v>
      </c>
      <c r="B121" t="s">
        <v>458</v>
      </c>
      <c r="C121" t="s">
        <v>14</v>
      </c>
      <c r="D121" t="s">
        <v>132</v>
      </c>
      <c r="E121" t="s">
        <v>459</v>
      </c>
      <c r="F121" t="s">
        <v>460</v>
      </c>
      <c r="G121" s="2" t="s">
        <v>37</v>
      </c>
      <c r="H121" s="2" t="s">
        <v>37</v>
      </c>
      <c r="I121" s="2" t="s">
        <v>37</v>
      </c>
      <c r="J121" s="2">
        <v>3013</v>
      </c>
      <c r="K121" s="2" t="s">
        <v>37</v>
      </c>
      <c r="L121" s="2" t="s">
        <v>37</v>
      </c>
      <c r="M121" s="2" t="s">
        <v>37</v>
      </c>
      <c r="N121" s="2" t="s">
        <v>37</v>
      </c>
      <c r="O121" s="2" t="s">
        <v>37</v>
      </c>
      <c r="P121" s="2" t="s">
        <v>444</v>
      </c>
      <c r="Q121" s="2" t="s">
        <v>19</v>
      </c>
    </row>
    <row r="122" spans="1:17" x14ac:dyDescent="0.25">
      <c r="A122" t="s">
        <v>461</v>
      </c>
      <c r="B122" t="s">
        <v>462</v>
      </c>
      <c r="C122" t="s">
        <v>14</v>
      </c>
      <c r="D122" t="s">
        <v>182</v>
      </c>
      <c r="E122" t="s">
        <v>183</v>
      </c>
      <c r="F122" t="s">
        <v>367</v>
      </c>
      <c r="G122" s="2">
        <v>95200000000</v>
      </c>
      <c r="H122" s="2">
        <v>19860000000</v>
      </c>
      <c r="I122" s="2">
        <v>8560000000</v>
      </c>
      <c r="J122" s="2">
        <v>23.4</v>
      </c>
      <c r="K122" s="2">
        <f t="shared" si="5"/>
        <v>200304000000</v>
      </c>
      <c r="L122" s="2">
        <f t="shared" si="6"/>
        <v>2.3200934579439254</v>
      </c>
      <c r="M122" s="2">
        <f t="shared" si="7"/>
        <v>11.121495327102803</v>
      </c>
      <c r="N122" s="2">
        <f t="shared" si="8"/>
        <v>10.085800604229606</v>
      </c>
      <c r="O122" s="2">
        <f t="shared" si="9"/>
        <v>2.1040336134453783</v>
      </c>
      <c r="P122" s="2" t="s">
        <v>463</v>
      </c>
      <c r="Q122" s="2" t="s">
        <v>19</v>
      </c>
    </row>
    <row r="123" spans="1:17" x14ac:dyDescent="0.25">
      <c r="A123" t="s">
        <v>464</v>
      </c>
      <c r="B123" t="s">
        <v>465</v>
      </c>
      <c r="C123" t="s">
        <v>14</v>
      </c>
      <c r="D123" t="s">
        <v>15</v>
      </c>
      <c r="E123" t="s">
        <v>29</v>
      </c>
      <c r="F123" t="s">
        <v>425</v>
      </c>
      <c r="G123" s="2" t="s">
        <v>37</v>
      </c>
      <c r="H123" s="2" t="s">
        <v>37</v>
      </c>
      <c r="I123" s="2" t="s">
        <v>37</v>
      </c>
      <c r="J123" s="2">
        <v>18</v>
      </c>
      <c r="K123" s="2" t="s">
        <v>37</v>
      </c>
      <c r="L123" s="2" t="s">
        <v>37</v>
      </c>
      <c r="M123" s="2" t="s">
        <v>37</v>
      </c>
      <c r="N123" s="2" t="s">
        <v>37</v>
      </c>
      <c r="O123" s="2" t="s">
        <v>37</v>
      </c>
      <c r="P123" s="2" t="s">
        <v>466</v>
      </c>
      <c r="Q123" s="2" t="s">
        <v>19</v>
      </c>
    </row>
    <row r="124" spans="1:17" x14ac:dyDescent="0.25">
      <c r="A124" t="s">
        <v>467</v>
      </c>
      <c r="B124" t="s">
        <v>468</v>
      </c>
      <c r="C124" t="s">
        <v>14</v>
      </c>
      <c r="D124" t="s">
        <v>182</v>
      </c>
      <c r="E124" t="s">
        <v>469</v>
      </c>
      <c r="F124" t="s">
        <v>470</v>
      </c>
      <c r="G124" s="2" t="s">
        <v>37</v>
      </c>
      <c r="H124" s="2" t="s">
        <v>37</v>
      </c>
      <c r="I124" s="2" t="s">
        <v>37</v>
      </c>
      <c r="J124" s="2">
        <v>98.15</v>
      </c>
      <c r="K124" s="2" t="s">
        <v>37</v>
      </c>
      <c r="L124" s="2" t="s">
        <v>37</v>
      </c>
      <c r="M124" s="2" t="s">
        <v>37</v>
      </c>
      <c r="N124" s="2" t="s">
        <v>37</v>
      </c>
      <c r="O124" s="2" t="s">
        <v>37</v>
      </c>
      <c r="P124" s="2" t="s">
        <v>466</v>
      </c>
      <c r="Q124" s="2" t="s">
        <v>19</v>
      </c>
    </row>
    <row r="125" spans="1:17" x14ac:dyDescent="0.25">
      <c r="A125" t="s">
        <v>471</v>
      </c>
      <c r="B125" t="s">
        <v>472</v>
      </c>
      <c r="C125" t="s">
        <v>14</v>
      </c>
      <c r="D125" t="s">
        <v>182</v>
      </c>
      <c r="E125" t="s">
        <v>183</v>
      </c>
      <c r="F125" t="s">
        <v>473</v>
      </c>
      <c r="G125" s="2">
        <v>47440000000</v>
      </c>
      <c r="H125" s="2">
        <f>1.46*10^9</f>
        <v>1460000000</v>
      </c>
      <c r="I125" s="2" t="s">
        <v>37</v>
      </c>
      <c r="J125" s="2">
        <v>1.4069999999999999E-2</v>
      </c>
      <c r="K125" s="2" t="s">
        <v>37</v>
      </c>
      <c r="L125" s="2" t="s">
        <v>37</v>
      </c>
      <c r="M125" s="2" t="s">
        <v>37</v>
      </c>
      <c r="N125" s="2" t="s">
        <v>37</v>
      </c>
      <c r="O125" s="2" t="s">
        <v>37</v>
      </c>
      <c r="P125" s="2" t="s">
        <v>437</v>
      </c>
      <c r="Q125" s="2" t="s">
        <v>19</v>
      </c>
    </row>
    <row r="126" spans="1:17" x14ac:dyDescent="0.25">
      <c r="A126" t="s">
        <v>474</v>
      </c>
      <c r="B126" t="s">
        <v>475</v>
      </c>
      <c r="C126" t="s">
        <v>14</v>
      </c>
      <c r="D126" t="s">
        <v>78</v>
      </c>
      <c r="E126" t="s">
        <v>176</v>
      </c>
      <c r="F126" t="s">
        <v>476</v>
      </c>
      <c r="G126" s="2">
        <v>10900000000</v>
      </c>
      <c r="H126" s="2">
        <v>493620000</v>
      </c>
      <c r="I126" s="2">
        <v>8220000</v>
      </c>
      <c r="J126" s="2">
        <v>295.5</v>
      </c>
      <c r="K126" s="2">
        <f t="shared" si="5"/>
        <v>2429010000</v>
      </c>
      <c r="L126" s="2">
        <f t="shared" si="6"/>
        <v>60.051094890510946</v>
      </c>
      <c r="M126" s="2">
        <f t="shared" si="7"/>
        <v>1326.0340632603406</v>
      </c>
      <c r="N126" s="2">
        <f t="shared" si="8"/>
        <v>4.9208095295976664</v>
      </c>
      <c r="O126" s="2">
        <f t="shared" si="9"/>
        <v>0.22284495412844035</v>
      </c>
      <c r="P126" s="2" t="s">
        <v>477</v>
      </c>
      <c r="Q126" s="2" t="s">
        <v>19</v>
      </c>
    </row>
    <row r="127" spans="1:17" x14ac:dyDescent="0.25">
      <c r="A127" t="s">
        <v>478</v>
      </c>
      <c r="B127" t="s">
        <v>479</v>
      </c>
      <c r="C127" t="s">
        <v>14</v>
      </c>
      <c r="D127" t="s">
        <v>187</v>
      </c>
      <c r="E127" t="s">
        <v>421</v>
      </c>
      <c r="F127" t="s">
        <v>480</v>
      </c>
      <c r="G127" s="2" t="s">
        <v>37</v>
      </c>
      <c r="H127" s="2" t="s">
        <v>37</v>
      </c>
      <c r="I127" s="2" t="s">
        <v>37</v>
      </c>
      <c r="J127" s="2">
        <v>81.400000000000006</v>
      </c>
      <c r="K127" s="2" t="s">
        <v>37</v>
      </c>
      <c r="L127" s="2" t="s">
        <v>37</v>
      </c>
      <c r="M127" s="2" t="s">
        <v>37</v>
      </c>
      <c r="N127" s="2" t="s">
        <v>37</v>
      </c>
      <c r="O127" s="2" t="s">
        <v>37</v>
      </c>
      <c r="P127" s="2" t="s">
        <v>463</v>
      </c>
      <c r="Q127" s="2" t="s">
        <v>19</v>
      </c>
    </row>
    <row r="128" spans="1:17" x14ac:dyDescent="0.25">
      <c r="A128" t="s">
        <v>481</v>
      </c>
      <c r="B128" t="s">
        <v>482</v>
      </c>
      <c r="C128" t="s">
        <v>14</v>
      </c>
      <c r="D128" t="s">
        <v>96</v>
      </c>
      <c r="E128" t="s">
        <v>97</v>
      </c>
      <c r="F128" t="s">
        <v>483</v>
      </c>
      <c r="G128" s="2">
        <v>338630000000</v>
      </c>
      <c r="H128" s="2" t="s">
        <v>37</v>
      </c>
      <c r="I128" s="2" t="s">
        <v>37</v>
      </c>
      <c r="J128" s="2">
        <v>40.1</v>
      </c>
      <c r="K128" s="2" t="s">
        <v>37</v>
      </c>
      <c r="L128" s="2" t="s">
        <v>37</v>
      </c>
      <c r="M128" s="2" t="s">
        <v>37</v>
      </c>
      <c r="N128" s="2" t="s">
        <v>37</v>
      </c>
      <c r="O128" s="2" t="s">
        <v>37</v>
      </c>
      <c r="P128" s="2" t="s">
        <v>484</v>
      </c>
      <c r="Q128" s="2" t="s">
        <v>19</v>
      </c>
    </row>
    <row r="129" spans="1:17" x14ac:dyDescent="0.25">
      <c r="A129" t="s">
        <v>485</v>
      </c>
      <c r="B129" t="s">
        <v>486</v>
      </c>
      <c r="C129" t="s">
        <v>14</v>
      </c>
      <c r="D129" t="s">
        <v>182</v>
      </c>
      <c r="E129" t="s">
        <v>183</v>
      </c>
      <c r="F129" t="s">
        <v>443</v>
      </c>
      <c r="G129" s="2" t="s">
        <v>37</v>
      </c>
      <c r="H129" s="2" t="s">
        <v>37</v>
      </c>
      <c r="I129" s="2" t="s">
        <v>37</v>
      </c>
      <c r="J129" s="2">
        <v>1.3859999999999999</v>
      </c>
      <c r="K129" s="2" t="s">
        <v>37</v>
      </c>
      <c r="L129" s="2" t="s">
        <v>37</v>
      </c>
      <c r="M129" s="2" t="s">
        <v>37</v>
      </c>
      <c r="N129" s="2" t="s">
        <v>37</v>
      </c>
      <c r="O129" s="2" t="s">
        <v>37</v>
      </c>
      <c r="P129" s="2" t="s">
        <v>31</v>
      </c>
      <c r="Q129" s="2" t="s">
        <v>19</v>
      </c>
    </row>
    <row r="130" spans="1:17" x14ac:dyDescent="0.25">
      <c r="A130" t="s">
        <v>487</v>
      </c>
      <c r="B130" t="s">
        <v>488</v>
      </c>
      <c r="C130" t="s">
        <v>14</v>
      </c>
      <c r="D130" t="s">
        <v>96</v>
      </c>
      <c r="E130" t="s">
        <v>123</v>
      </c>
      <c r="F130" t="s">
        <v>489</v>
      </c>
      <c r="G130" s="2" t="s">
        <v>37</v>
      </c>
      <c r="H130" s="2" t="s">
        <v>37</v>
      </c>
      <c r="I130" s="2" t="s">
        <v>37</v>
      </c>
      <c r="J130" s="2">
        <v>1412</v>
      </c>
      <c r="K130" s="2" t="s">
        <v>37</v>
      </c>
      <c r="L130" s="2" t="s">
        <v>37</v>
      </c>
      <c r="M130" s="2" t="s">
        <v>37</v>
      </c>
      <c r="N130" s="2" t="s">
        <v>37</v>
      </c>
      <c r="O130" s="2" t="s">
        <v>37</v>
      </c>
      <c r="P130" s="2" t="s">
        <v>18</v>
      </c>
      <c r="Q130" s="2" t="s">
        <v>19</v>
      </c>
    </row>
    <row r="131" spans="1:17" x14ac:dyDescent="0.25">
      <c r="A131" t="s">
        <v>490</v>
      </c>
      <c r="B131" t="s">
        <v>491</v>
      </c>
      <c r="C131" t="s">
        <v>14</v>
      </c>
      <c r="D131" t="s">
        <v>78</v>
      </c>
      <c r="E131" t="s">
        <v>137</v>
      </c>
      <c r="F131" t="s">
        <v>492</v>
      </c>
      <c r="G131" s="2" t="s">
        <v>37</v>
      </c>
      <c r="H131" s="2" t="s">
        <v>37</v>
      </c>
      <c r="I131" s="2" t="s">
        <v>37</v>
      </c>
      <c r="J131" s="2">
        <v>15.66</v>
      </c>
      <c r="K131" s="2" t="s">
        <v>37</v>
      </c>
      <c r="L131" s="2" t="s">
        <v>37</v>
      </c>
      <c r="M131" s="2" t="s">
        <v>37</v>
      </c>
      <c r="N131" s="2" t="s">
        <v>37</v>
      </c>
      <c r="O131" s="2" t="s">
        <v>37</v>
      </c>
      <c r="P131" s="2" t="s">
        <v>368</v>
      </c>
      <c r="Q131" s="2" t="s">
        <v>19</v>
      </c>
    </row>
    <row r="132" spans="1:17" x14ac:dyDescent="0.25">
      <c r="A132" t="s">
        <v>493</v>
      </c>
      <c r="B132" t="s">
        <v>494</v>
      </c>
      <c r="C132" t="s">
        <v>14</v>
      </c>
      <c r="D132" t="s">
        <v>187</v>
      </c>
      <c r="E132" t="s">
        <v>421</v>
      </c>
      <c r="F132" t="s">
        <v>480</v>
      </c>
      <c r="G132" s="2" t="s">
        <v>37</v>
      </c>
      <c r="H132" s="2" t="s">
        <v>37</v>
      </c>
      <c r="I132" s="2" t="s">
        <v>37</v>
      </c>
      <c r="J132" s="2">
        <v>109.35</v>
      </c>
      <c r="K132" s="2" t="s">
        <v>37</v>
      </c>
      <c r="L132" s="2" t="s">
        <v>37</v>
      </c>
      <c r="M132" s="2" t="s">
        <v>37</v>
      </c>
      <c r="N132" s="2" t="s">
        <v>37</v>
      </c>
      <c r="O132" s="2" t="s">
        <v>37</v>
      </c>
      <c r="P132" s="2" t="s">
        <v>495</v>
      </c>
      <c r="Q132" s="2" t="s">
        <v>19</v>
      </c>
    </row>
    <row r="133" spans="1:17" x14ac:dyDescent="0.25">
      <c r="A133" t="s">
        <v>496</v>
      </c>
      <c r="B133" t="s">
        <v>497</v>
      </c>
      <c r="C133" t="s">
        <v>14</v>
      </c>
      <c r="D133" t="s">
        <v>182</v>
      </c>
      <c r="E133" t="s">
        <v>183</v>
      </c>
      <c r="F133" t="s">
        <v>498</v>
      </c>
      <c r="G133" s="2" t="s">
        <v>37</v>
      </c>
      <c r="H133" s="2" t="s">
        <v>37</v>
      </c>
      <c r="I133" s="2" t="s">
        <v>37</v>
      </c>
      <c r="J133" s="2">
        <v>3.5910000000000002</v>
      </c>
      <c r="K133" s="2" t="s">
        <v>37</v>
      </c>
      <c r="L133" s="2" t="s">
        <v>37</v>
      </c>
      <c r="M133" s="2" t="s">
        <v>37</v>
      </c>
      <c r="N133" s="2" t="s">
        <v>37</v>
      </c>
      <c r="O133" s="2" t="s">
        <v>37</v>
      </c>
      <c r="P133" s="2" t="s">
        <v>339</v>
      </c>
      <c r="Q133" s="2" t="s">
        <v>19</v>
      </c>
    </row>
    <row r="134" spans="1:17" x14ac:dyDescent="0.25">
      <c r="A134" t="s">
        <v>499</v>
      </c>
      <c r="B134" t="s">
        <v>500</v>
      </c>
      <c r="C134" t="s">
        <v>14</v>
      </c>
      <c r="D134" t="s">
        <v>168</v>
      </c>
      <c r="E134" t="s">
        <v>501</v>
      </c>
      <c r="F134" t="s">
        <v>502</v>
      </c>
      <c r="G134" s="2" t="s">
        <v>37</v>
      </c>
      <c r="H134" s="2" t="s">
        <v>37</v>
      </c>
      <c r="I134" s="2" t="s">
        <v>37</v>
      </c>
      <c r="J134" s="2">
        <v>6.4119999999999999</v>
      </c>
      <c r="K134" s="2" t="s">
        <v>37</v>
      </c>
      <c r="L134" s="2" t="s">
        <v>37</v>
      </c>
      <c r="M134" s="2" t="s">
        <v>37</v>
      </c>
      <c r="N134" s="2" t="s">
        <v>37</v>
      </c>
      <c r="O134" s="2" t="s">
        <v>37</v>
      </c>
      <c r="P134" s="2" t="s">
        <v>503</v>
      </c>
      <c r="Q134" s="2" t="s">
        <v>19</v>
      </c>
    </row>
    <row r="135" spans="1:17" x14ac:dyDescent="0.25">
      <c r="A135" t="s">
        <v>504</v>
      </c>
      <c r="B135" t="s">
        <v>505</v>
      </c>
      <c r="C135" t="s">
        <v>14</v>
      </c>
      <c r="D135" t="s">
        <v>52</v>
      </c>
      <c r="E135" t="s">
        <v>53</v>
      </c>
      <c r="F135" t="s">
        <v>506</v>
      </c>
      <c r="G135" s="2" t="s">
        <v>37</v>
      </c>
      <c r="H135" s="2" t="s">
        <v>37</v>
      </c>
      <c r="I135" s="2" t="s">
        <v>37</v>
      </c>
      <c r="J135" s="2">
        <v>8880</v>
      </c>
      <c r="K135" s="2" t="s">
        <v>37</v>
      </c>
      <c r="L135" s="2" t="s">
        <v>37</v>
      </c>
      <c r="M135" s="2" t="s">
        <v>37</v>
      </c>
      <c r="N135" s="2" t="s">
        <v>37</v>
      </c>
      <c r="O135" s="2" t="s">
        <v>37</v>
      </c>
      <c r="P135" s="2" t="s">
        <v>444</v>
      </c>
      <c r="Q135" s="2" t="s">
        <v>19</v>
      </c>
    </row>
    <row r="136" spans="1:17" x14ac:dyDescent="0.25">
      <c r="A136" t="s">
        <v>507</v>
      </c>
      <c r="B136" t="s">
        <v>508</v>
      </c>
      <c r="C136" t="s">
        <v>14</v>
      </c>
      <c r="D136" t="s">
        <v>182</v>
      </c>
      <c r="E136" t="s">
        <v>183</v>
      </c>
      <c r="F136" t="s">
        <v>509</v>
      </c>
      <c r="G136" s="2" t="s">
        <v>37</v>
      </c>
      <c r="H136" s="2" t="s">
        <v>37</v>
      </c>
      <c r="I136" s="2" t="s">
        <v>37</v>
      </c>
      <c r="J136" s="2">
        <v>0.81299999999999994</v>
      </c>
      <c r="K136" s="2" t="s">
        <v>37</v>
      </c>
      <c r="L136" s="2" t="s">
        <v>37</v>
      </c>
      <c r="M136" s="2" t="s">
        <v>37</v>
      </c>
      <c r="N136" s="2" t="s">
        <v>37</v>
      </c>
      <c r="O136" s="2" t="s">
        <v>37</v>
      </c>
      <c r="P136" s="2" t="s">
        <v>510</v>
      </c>
      <c r="Q136" s="2" t="s">
        <v>19</v>
      </c>
    </row>
    <row r="137" spans="1:17" x14ac:dyDescent="0.25">
      <c r="A137" t="s">
        <v>511</v>
      </c>
      <c r="B137" t="s">
        <v>512</v>
      </c>
      <c r="C137" t="s">
        <v>14</v>
      </c>
      <c r="D137" t="s">
        <v>182</v>
      </c>
      <c r="E137" t="s">
        <v>183</v>
      </c>
      <c r="F137" t="s">
        <v>513</v>
      </c>
      <c r="G137" s="2" t="s">
        <v>37</v>
      </c>
      <c r="H137" s="2" t="s">
        <v>37</v>
      </c>
      <c r="I137" s="2" t="s">
        <v>37</v>
      </c>
      <c r="J137" s="2">
        <v>0.82650000000000001</v>
      </c>
      <c r="K137" s="2" t="s">
        <v>37</v>
      </c>
      <c r="L137" s="2" t="s">
        <v>37</v>
      </c>
      <c r="M137" s="2" t="s">
        <v>37</v>
      </c>
      <c r="N137" s="2" t="s">
        <v>37</v>
      </c>
      <c r="O137" s="2" t="s">
        <v>37</v>
      </c>
      <c r="P137" s="2" t="s">
        <v>514</v>
      </c>
      <c r="Q137" s="2" t="s">
        <v>19</v>
      </c>
    </row>
    <row r="138" spans="1:17" x14ac:dyDescent="0.25">
      <c r="A138" t="s">
        <v>515</v>
      </c>
      <c r="B138" t="s">
        <v>516</v>
      </c>
      <c r="C138" t="s">
        <v>14</v>
      </c>
      <c r="D138" t="s">
        <v>15</v>
      </c>
      <c r="E138" t="s">
        <v>16</v>
      </c>
      <c r="F138" t="s">
        <v>517</v>
      </c>
      <c r="G138" s="2" t="s">
        <v>37</v>
      </c>
      <c r="H138" s="2" t="s">
        <v>37</v>
      </c>
      <c r="I138" s="2" t="s">
        <v>37</v>
      </c>
      <c r="J138" s="2">
        <v>45000</v>
      </c>
      <c r="K138" s="2" t="s">
        <v>37</v>
      </c>
      <c r="L138" s="2" t="s">
        <v>37</v>
      </c>
      <c r="M138" s="2" t="s">
        <v>37</v>
      </c>
      <c r="N138" s="2" t="s">
        <v>37</v>
      </c>
      <c r="O138" s="2" t="s">
        <v>37</v>
      </c>
      <c r="P138" s="2" t="s">
        <v>518</v>
      </c>
      <c r="Q138" s="2" t="s">
        <v>19</v>
      </c>
    </row>
    <row r="139" spans="1:17" x14ac:dyDescent="0.25">
      <c r="A139" t="s">
        <v>519</v>
      </c>
      <c r="B139" t="s">
        <v>520</v>
      </c>
      <c r="C139" t="s">
        <v>14</v>
      </c>
      <c r="D139" t="s">
        <v>187</v>
      </c>
      <c r="E139" t="s">
        <v>421</v>
      </c>
      <c r="F139" t="s">
        <v>521</v>
      </c>
      <c r="G139" s="2" t="s">
        <v>37</v>
      </c>
      <c r="H139" s="2" t="s">
        <v>37</v>
      </c>
      <c r="I139" s="2" t="s">
        <v>37</v>
      </c>
      <c r="J139" s="2">
        <v>32.520000000000003</v>
      </c>
      <c r="K139" s="2" t="s">
        <v>37</v>
      </c>
      <c r="L139" s="2" t="s">
        <v>37</v>
      </c>
      <c r="M139" s="2" t="s">
        <v>37</v>
      </c>
      <c r="N139" s="2" t="s">
        <v>37</v>
      </c>
      <c r="O139" s="2" t="s">
        <v>37</v>
      </c>
      <c r="P139" s="2" t="s">
        <v>31</v>
      </c>
      <c r="Q139" s="2" t="s">
        <v>19</v>
      </c>
    </row>
    <row r="140" spans="1:17" x14ac:dyDescent="0.25">
      <c r="A140" t="s">
        <v>522</v>
      </c>
      <c r="B140" t="s">
        <v>523</v>
      </c>
      <c r="C140" t="s">
        <v>14</v>
      </c>
      <c r="D140" t="s">
        <v>182</v>
      </c>
      <c r="E140" t="s">
        <v>183</v>
      </c>
      <c r="F140" t="s">
        <v>524</v>
      </c>
      <c r="G140" s="2" t="s">
        <v>37</v>
      </c>
      <c r="H140" s="2" t="s">
        <v>37</v>
      </c>
      <c r="I140" s="2" t="s">
        <v>37</v>
      </c>
      <c r="J140" s="2">
        <v>3.38</v>
      </c>
      <c r="K140" s="2" t="s">
        <v>37</v>
      </c>
      <c r="L140" s="2" t="s">
        <v>37</v>
      </c>
      <c r="M140" s="2" t="s">
        <v>37</v>
      </c>
      <c r="N140" s="2" t="s">
        <v>37</v>
      </c>
      <c r="O140" s="2" t="s">
        <v>37</v>
      </c>
      <c r="P140" s="2" t="s">
        <v>477</v>
      </c>
      <c r="Q140" s="2" t="s">
        <v>19</v>
      </c>
    </row>
    <row r="141" spans="1:17" x14ac:dyDescent="0.25">
      <c r="A141" t="s">
        <v>525</v>
      </c>
      <c r="B141" t="s">
        <v>526</v>
      </c>
      <c r="C141" t="s">
        <v>14</v>
      </c>
      <c r="D141" t="s">
        <v>187</v>
      </c>
      <c r="E141" t="s">
        <v>421</v>
      </c>
      <c r="F141" t="s">
        <v>422</v>
      </c>
      <c r="G141" s="2" t="s">
        <v>37</v>
      </c>
      <c r="H141" s="2" t="s">
        <v>37</v>
      </c>
      <c r="I141" s="2" t="s">
        <v>37</v>
      </c>
      <c r="J141" s="2">
        <v>688</v>
      </c>
      <c r="K141" s="2" t="s">
        <v>37</v>
      </c>
      <c r="L141" s="2" t="s">
        <v>37</v>
      </c>
      <c r="M141" s="2" t="s">
        <v>37</v>
      </c>
      <c r="N141" s="2" t="s">
        <v>37</v>
      </c>
      <c r="O141" s="2" t="s">
        <v>37</v>
      </c>
      <c r="P141" s="2" t="s">
        <v>18</v>
      </c>
      <c r="Q141" s="2" t="s">
        <v>19</v>
      </c>
    </row>
    <row r="142" spans="1:17" x14ac:dyDescent="0.25">
      <c r="A142" t="s">
        <v>527</v>
      </c>
      <c r="B142" t="s">
        <v>528</v>
      </c>
      <c r="C142" t="s">
        <v>14</v>
      </c>
      <c r="D142" t="s">
        <v>15</v>
      </c>
      <c r="E142" t="s">
        <v>16</v>
      </c>
      <c r="F142" t="s">
        <v>197</v>
      </c>
      <c r="G142" s="2" t="s">
        <v>37</v>
      </c>
      <c r="H142" s="2" t="s">
        <v>37</v>
      </c>
      <c r="I142" s="2" t="s">
        <v>37</v>
      </c>
      <c r="J142" s="2">
        <v>59.7</v>
      </c>
      <c r="K142" s="2" t="s">
        <v>37</v>
      </c>
      <c r="L142" s="2" t="s">
        <v>37</v>
      </c>
      <c r="M142" s="2" t="s">
        <v>37</v>
      </c>
      <c r="N142" s="2" t="s">
        <v>37</v>
      </c>
      <c r="O142" s="2" t="s">
        <v>37</v>
      </c>
      <c r="P142" s="2" t="s">
        <v>71</v>
      </c>
      <c r="Q142" s="2" t="s">
        <v>19</v>
      </c>
    </row>
    <row r="143" spans="1:17" x14ac:dyDescent="0.25">
      <c r="A143" t="s">
        <v>529</v>
      </c>
      <c r="B143" t="s">
        <v>530</v>
      </c>
      <c r="C143" t="s">
        <v>14</v>
      </c>
      <c r="D143" t="s">
        <v>96</v>
      </c>
      <c r="E143" t="s">
        <v>200</v>
      </c>
      <c r="F143" t="s">
        <v>398</v>
      </c>
      <c r="G143" s="2">
        <v>1330000000</v>
      </c>
      <c r="H143" s="2">
        <v>7250000</v>
      </c>
      <c r="I143" s="2">
        <v>211300000</v>
      </c>
      <c r="J143" s="2">
        <v>11.9</v>
      </c>
      <c r="K143" s="2">
        <f t="shared" ref="K143:K157" si="10">I143*J143</f>
        <v>2514470000</v>
      </c>
      <c r="L143" s="2">
        <f t="shared" ref="L143:L157" si="11">H143/I143</f>
        <v>3.4311405584477046E-2</v>
      </c>
      <c r="M143" s="2">
        <f t="shared" ref="M143:M157" si="12">G143/I143</f>
        <v>6.2943681968764791</v>
      </c>
      <c r="N143" s="2">
        <f t="shared" ref="N143:N157" si="13">J143/L143</f>
        <v>346.82344827586206</v>
      </c>
      <c r="O143" s="2">
        <f t="shared" ref="O143:O157" si="14">J143/M143</f>
        <v>1.8905789473684211</v>
      </c>
      <c r="P143" s="2" t="s">
        <v>531</v>
      </c>
      <c r="Q143" s="2" t="s">
        <v>19</v>
      </c>
    </row>
    <row r="144" spans="1:17" x14ac:dyDescent="0.25">
      <c r="A144" t="s">
        <v>532</v>
      </c>
      <c r="B144" t="s">
        <v>533</v>
      </c>
      <c r="C144" t="s">
        <v>14</v>
      </c>
      <c r="D144" t="s">
        <v>182</v>
      </c>
      <c r="E144" t="s">
        <v>183</v>
      </c>
      <c r="F144" t="s">
        <v>392</v>
      </c>
      <c r="G144" s="2" t="s">
        <v>37</v>
      </c>
      <c r="H144" s="2" t="s">
        <v>37</v>
      </c>
      <c r="I144" s="2" t="s">
        <v>37</v>
      </c>
      <c r="J144" s="2">
        <v>207</v>
      </c>
      <c r="K144" s="2" t="s">
        <v>37</v>
      </c>
      <c r="L144" s="2" t="s">
        <v>37</v>
      </c>
      <c r="M144" s="2" t="s">
        <v>37</v>
      </c>
      <c r="N144" s="2" t="s">
        <v>37</v>
      </c>
      <c r="O144" s="2" t="s">
        <v>37</v>
      </c>
      <c r="P144" s="2" t="s">
        <v>440</v>
      </c>
      <c r="Q144" s="2" t="s">
        <v>19</v>
      </c>
    </row>
    <row r="145" spans="1:17" x14ac:dyDescent="0.25">
      <c r="A145" t="s">
        <v>534</v>
      </c>
      <c r="B145" t="s">
        <v>535</v>
      </c>
      <c r="C145" t="s">
        <v>14</v>
      </c>
      <c r="D145" t="s">
        <v>34</v>
      </c>
      <c r="E145" t="s">
        <v>44</v>
      </c>
      <c r="F145" t="s">
        <v>536</v>
      </c>
      <c r="G145" s="2" t="s">
        <v>37</v>
      </c>
      <c r="H145" s="2" t="s">
        <v>37</v>
      </c>
      <c r="I145" s="2" t="s">
        <v>37</v>
      </c>
      <c r="J145" s="2">
        <v>2385</v>
      </c>
      <c r="K145" s="2" t="s">
        <v>37</v>
      </c>
      <c r="L145" s="2" t="s">
        <v>37</v>
      </c>
      <c r="M145" s="2" t="s">
        <v>37</v>
      </c>
      <c r="N145" s="2" t="s">
        <v>37</v>
      </c>
      <c r="O145" s="2" t="s">
        <v>37</v>
      </c>
      <c r="P145" s="2" t="s">
        <v>537</v>
      </c>
      <c r="Q145" s="2" t="s">
        <v>19</v>
      </c>
    </row>
    <row r="146" spans="1:17" x14ac:dyDescent="0.25">
      <c r="A146" t="s">
        <v>538</v>
      </c>
      <c r="B146" t="s">
        <v>539</v>
      </c>
      <c r="C146" t="s">
        <v>14</v>
      </c>
      <c r="D146" t="s">
        <v>182</v>
      </c>
      <c r="E146" t="s">
        <v>183</v>
      </c>
      <c r="F146" t="s">
        <v>540</v>
      </c>
      <c r="G146" s="2" t="s">
        <v>37</v>
      </c>
      <c r="H146" s="2" t="s">
        <v>37</v>
      </c>
      <c r="I146" s="2" t="s">
        <v>37</v>
      </c>
      <c r="J146" s="2">
        <v>2.79</v>
      </c>
      <c r="K146" s="2" t="s">
        <v>37</v>
      </c>
      <c r="L146" s="2" t="s">
        <v>37</v>
      </c>
      <c r="M146" s="2" t="s">
        <v>37</v>
      </c>
      <c r="N146" s="2" t="s">
        <v>37</v>
      </c>
      <c r="O146" s="2" t="s">
        <v>37</v>
      </c>
      <c r="P146" s="2" t="s">
        <v>541</v>
      </c>
      <c r="Q146" s="2" t="s">
        <v>19</v>
      </c>
    </row>
    <row r="147" spans="1:17" x14ac:dyDescent="0.25">
      <c r="A147" t="s">
        <v>542</v>
      </c>
      <c r="B147" t="s">
        <v>543</v>
      </c>
      <c r="C147" t="s">
        <v>14</v>
      </c>
      <c r="D147" t="s">
        <v>34</v>
      </c>
      <c r="E147" t="s">
        <v>35</v>
      </c>
      <c r="F147" t="s">
        <v>544</v>
      </c>
      <c r="G147" s="2" t="s">
        <v>37</v>
      </c>
      <c r="H147" s="2" t="s">
        <v>37</v>
      </c>
      <c r="I147" s="2" t="s">
        <v>37</v>
      </c>
      <c r="J147" s="2">
        <v>12200</v>
      </c>
      <c r="K147" s="2" t="s">
        <v>37</v>
      </c>
      <c r="L147" s="2" t="s">
        <v>37</v>
      </c>
      <c r="M147" s="2" t="s">
        <v>37</v>
      </c>
      <c r="N147" s="2" t="s">
        <v>37</v>
      </c>
      <c r="O147" s="2" t="s">
        <v>37</v>
      </c>
      <c r="P147" s="2" t="s">
        <v>339</v>
      </c>
      <c r="Q147" s="2" t="s">
        <v>19</v>
      </c>
    </row>
    <row r="148" spans="1:17" x14ac:dyDescent="0.25">
      <c r="A148" t="s">
        <v>545</v>
      </c>
      <c r="B148" t="s">
        <v>546</v>
      </c>
      <c r="C148" t="s">
        <v>14</v>
      </c>
      <c r="D148" t="s">
        <v>182</v>
      </c>
      <c r="E148" t="s">
        <v>183</v>
      </c>
      <c r="F148" t="s">
        <v>547</v>
      </c>
      <c r="G148" s="2" t="s">
        <v>37</v>
      </c>
      <c r="H148" s="2" t="s">
        <v>37</v>
      </c>
      <c r="I148" s="2" t="s">
        <v>37</v>
      </c>
      <c r="J148" s="2">
        <v>0.501</v>
      </c>
      <c r="K148" s="2" t="s">
        <v>37</v>
      </c>
      <c r="L148" s="2" t="s">
        <v>37</v>
      </c>
      <c r="M148" s="2" t="s">
        <v>37</v>
      </c>
      <c r="N148" s="2" t="s">
        <v>37</v>
      </c>
      <c r="O148" s="2" t="s">
        <v>37</v>
      </c>
      <c r="P148" s="2" t="s">
        <v>466</v>
      </c>
      <c r="Q148" s="2" t="s">
        <v>19</v>
      </c>
    </row>
    <row r="149" spans="1:17" x14ac:dyDescent="0.25">
      <c r="A149" t="s">
        <v>548</v>
      </c>
      <c r="B149" t="s">
        <v>549</v>
      </c>
      <c r="C149" t="s">
        <v>14</v>
      </c>
      <c r="D149" t="s">
        <v>182</v>
      </c>
      <c r="E149" t="s">
        <v>183</v>
      </c>
      <c r="F149" t="s">
        <v>524</v>
      </c>
      <c r="G149" s="2" t="s">
        <v>37</v>
      </c>
      <c r="H149" s="2" t="s">
        <v>37</v>
      </c>
      <c r="I149" s="2" t="s">
        <v>37</v>
      </c>
      <c r="J149" s="2">
        <v>2.96</v>
      </c>
      <c r="K149" s="2" t="s">
        <v>37</v>
      </c>
      <c r="L149" s="2" t="s">
        <v>37</v>
      </c>
      <c r="M149" s="2" t="s">
        <v>37</v>
      </c>
      <c r="N149" s="2" t="s">
        <v>37</v>
      </c>
      <c r="O149" s="2" t="s">
        <v>37</v>
      </c>
      <c r="P149" s="2" t="s">
        <v>550</v>
      </c>
      <c r="Q149" s="2" t="s">
        <v>19</v>
      </c>
    </row>
    <row r="150" spans="1:17" x14ac:dyDescent="0.25">
      <c r="A150" t="s">
        <v>551</v>
      </c>
      <c r="B150" t="s">
        <v>552</v>
      </c>
      <c r="C150" t="s">
        <v>14</v>
      </c>
      <c r="D150" t="s">
        <v>168</v>
      </c>
      <c r="E150" t="s">
        <v>553</v>
      </c>
      <c r="F150" t="s">
        <v>554</v>
      </c>
      <c r="G150" s="2" t="s">
        <v>37</v>
      </c>
      <c r="H150" s="2" t="s">
        <v>37</v>
      </c>
      <c r="I150" s="2" t="s">
        <v>37</v>
      </c>
      <c r="J150" s="2">
        <v>80.45</v>
      </c>
      <c r="K150" s="2" t="s">
        <v>37</v>
      </c>
      <c r="L150" s="2" t="s">
        <v>37</v>
      </c>
      <c r="M150" s="2" t="s">
        <v>37</v>
      </c>
      <c r="N150" s="2" t="s">
        <v>37</v>
      </c>
      <c r="O150" s="2" t="s">
        <v>37</v>
      </c>
      <c r="P150" s="2" t="s">
        <v>510</v>
      </c>
      <c r="Q150" s="2" t="s">
        <v>19</v>
      </c>
    </row>
    <row r="151" spans="1:17" x14ac:dyDescent="0.25">
      <c r="A151" t="s">
        <v>555</v>
      </c>
      <c r="B151" t="s">
        <v>556</v>
      </c>
      <c r="C151" t="s">
        <v>14</v>
      </c>
      <c r="D151" t="s">
        <v>182</v>
      </c>
      <c r="E151" t="s">
        <v>183</v>
      </c>
      <c r="F151" t="s">
        <v>388</v>
      </c>
      <c r="G151" s="2" t="s">
        <v>37</v>
      </c>
      <c r="H151" s="2" t="s">
        <v>37</v>
      </c>
      <c r="I151" s="2" t="s">
        <v>37</v>
      </c>
      <c r="J151" s="2">
        <v>4.1100000000000003</v>
      </c>
      <c r="K151" s="2" t="s">
        <v>37</v>
      </c>
      <c r="L151" s="2" t="s">
        <v>37</v>
      </c>
      <c r="M151" s="2" t="s">
        <v>37</v>
      </c>
      <c r="N151" s="2" t="s">
        <v>37</v>
      </c>
      <c r="O151" s="2" t="s">
        <v>37</v>
      </c>
      <c r="P151" s="2" t="s">
        <v>157</v>
      </c>
      <c r="Q151" s="2" t="s">
        <v>19</v>
      </c>
    </row>
    <row r="152" spans="1:17" x14ac:dyDescent="0.25">
      <c r="A152" t="s">
        <v>557</v>
      </c>
      <c r="B152" t="s">
        <v>558</v>
      </c>
      <c r="C152" t="s">
        <v>14</v>
      </c>
      <c r="D152" t="s">
        <v>182</v>
      </c>
      <c r="E152" t="s">
        <v>183</v>
      </c>
      <c r="F152" t="s">
        <v>559</v>
      </c>
      <c r="G152" s="2" t="s">
        <v>37</v>
      </c>
      <c r="H152" s="2" t="s">
        <v>37</v>
      </c>
      <c r="I152" s="2" t="s">
        <v>37</v>
      </c>
      <c r="J152" s="2">
        <v>88.3</v>
      </c>
      <c r="K152" s="2" t="s">
        <v>37</v>
      </c>
      <c r="L152" s="2" t="s">
        <v>37</v>
      </c>
      <c r="M152" s="2" t="s">
        <v>37</v>
      </c>
      <c r="N152" s="2" t="s">
        <v>37</v>
      </c>
      <c r="O152" s="2" t="s">
        <v>37</v>
      </c>
      <c r="P152" s="2" t="s">
        <v>514</v>
      </c>
      <c r="Q152" s="2" t="s">
        <v>19</v>
      </c>
    </row>
    <row r="153" spans="1:17" x14ac:dyDescent="0.25">
      <c r="A153" t="s">
        <v>560</v>
      </c>
      <c r="B153" t="s">
        <v>561</v>
      </c>
      <c r="C153" t="s">
        <v>14</v>
      </c>
      <c r="D153" t="s">
        <v>182</v>
      </c>
      <c r="E153" t="s">
        <v>183</v>
      </c>
      <c r="F153" t="s">
        <v>562</v>
      </c>
      <c r="G153" s="2" t="s">
        <v>37</v>
      </c>
      <c r="H153" s="2" t="s">
        <v>37</v>
      </c>
      <c r="I153" s="2" t="s">
        <v>37</v>
      </c>
      <c r="J153" s="2">
        <v>42.32</v>
      </c>
      <c r="K153" s="2" t="s">
        <v>37</v>
      </c>
      <c r="L153" s="2" t="s">
        <v>37</v>
      </c>
      <c r="M153" s="2" t="s">
        <v>37</v>
      </c>
      <c r="N153" s="2" t="s">
        <v>37</v>
      </c>
      <c r="O153" s="2" t="s">
        <v>37</v>
      </c>
      <c r="P153" s="2" t="s">
        <v>563</v>
      </c>
      <c r="Q153" s="2" t="s">
        <v>19</v>
      </c>
    </row>
    <row r="154" spans="1:17" x14ac:dyDescent="0.25">
      <c r="A154" t="s">
        <v>564</v>
      </c>
      <c r="B154" t="s">
        <v>565</v>
      </c>
      <c r="C154" t="s">
        <v>14</v>
      </c>
      <c r="D154" t="s">
        <v>168</v>
      </c>
      <c r="E154" t="s">
        <v>566</v>
      </c>
      <c r="F154" t="s">
        <v>567</v>
      </c>
      <c r="G154" s="2" t="s">
        <v>37</v>
      </c>
      <c r="H154" s="2" t="s">
        <v>37</v>
      </c>
      <c r="I154" s="2" t="s">
        <v>37</v>
      </c>
      <c r="J154" s="2">
        <v>13.06</v>
      </c>
      <c r="K154" s="2" t="s">
        <v>37</v>
      </c>
      <c r="L154" s="2" t="s">
        <v>37</v>
      </c>
      <c r="M154" s="2" t="s">
        <v>37</v>
      </c>
      <c r="N154" s="2" t="s">
        <v>37</v>
      </c>
      <c r="O154" s="2" t="s">
        <v>37</v>
      </c>
      <c r="P154" s="2" t="s">
        <v>568</v>
      </c>
      <c r="Q154" s="2" t="s">
        <v>19</v>
      </c>
    </row>
    <row r="155" spans="1:17" x14ac:dyDescent="0.25">
      <c r="A155" t="s">
        <v>569</v>
      </c>
      <c r="B155" t="s">
        <v>570</v>
      </c>
      <c r="C155" t="s">
        <v>14</v>
      </c>
      <c r="D155" t="s">
        <v>182</v>
      </c>
      <c r="E155" t="s">
        <v>183</v>
      </c>
      <c r="F155" t="s">
        <v>571</v>
      </c>
      <c r="G155" s="2" t="s">
        <v>37</v>
      </c>
      <c r="H155" s="2" t="s">
        <v>37</v>
      </c>
      <c r="I155" s="2" t="s">
        <v>37</v>
      </c>
      <c r="J155" s="2">
        <v>20.72</v>
      </c>
      <c r="K155" s="2" t="s">
        <v>37</v>
      </c>
      <c r="L155" s="2" t="s">
        <v>37</v>
      </c>
      <c r="M155" s="2" t="s">
        <v>37</v>
      </c>
      <c r="N155" s="2" t="s">
        <v>37</v>
      </c>
      <c r="O155" s="2" t="s">
        <v>37</v>
      </c>
      <c r="P155" s="2" t="s">
        <v>71</v>
      </c>
      <c r="Q155" s="2" t="s">
        <v>19</v>
      </c>
    </row>
    <row r="156" spans="1:17" x14ac:dyDescent="0.25">
      <c r="A156" t="s">
        <v>572</v>
      </c>
      <c r="B156" t="s">
        <v>573</v>
      </c>
      <c r="C156" t="s">
        <v>14</v>
      </c>
      <c r="D156" t="s">
        <v>574</v>
      </c>
      <c r="E156" t="s">
        <v>575</v>
      </c>
      <c r="F156" t="s">
        <v>576</v>
      </c>
      <c r="G156" s="2">
        <v>6280000000</v>
      </c>
      <c r="H156" s="2">
        <v>327220000</v>
      </c>
      <c r="I156" s="2">
        <v>16260000</v>
      </c>
      <c r="J156" s="2">
        <v>166.8</v>
      </c>
      <c r="K156" s="2">
        <f t="shared" si="10"/>
        <v>2712168000</v>
      </c>
      <c r="L156" s="2">
        <f t="shared" si="11"/>
        <v>20.124231242312423</v>
      </c>
      <c r="M156" s="2">
        <f t="shared" si="12"/>
        <v>386.22386223862236</v>
      </c>
      <c r="N156" s="2">
        <f t="shared" si="13"/>
        <v>8.2885153719210329</v>
      </c>
      <c r="O156" s="2">
        <f t="shared" si="14"/>
        <v>0.43187388535031851</v>
      </c>
      <c r="P156" s="2" t="s">
        <v>339</v>
      </c>
      <c r="Q156" s="2" t="s">
        <v>19</v>
      </c>
    </row>
    <row r="157" spans="1:17" x14ac:dyDescent="0.25">
      <c r="A157" t="s">
        <v>577</v>
      </c>
      <c r="B157" t="s">
        <v>578</v>
      </c>
      <c r="C157" t="s">
        <v>14</v>
      </c>
      <c r="D157" t="s">
        <v>182</v>
      </c>
      <c r="E157" t="s">
        <v>183</v>
      </c>
      <c r="F157" t="s">
        <v>579</v>
      </c>
      <c r="G157" s="2">
        <v>75080000000</v>
      </c>
      <c r="H157" s="2">
        <v>6820000000</v>
      </c>
      <c r="I157" s="2">
        <v>381030000</v>
      </c>
      <c r="J157" s="2">
        <v>401</v>
      </c>
      <c r="K157" s="2">
        <f t="shared" si="10"/>
        <v>152793030000</v>
      </c>
      <c r="L157" s="2">
        <f t="shared" si="11"/>
        <v>17.898853108679106</v>
      </c>
      <c r="M157" s="2">
        <f t="shared" si="12"/>
        <v>197.04485211138231</v>
      </c>
      <c r="N157" s="2">
        <f t="shared" si="13"/>
        <v>22.40367008797654</v>
      </c>
      <c r="O157" s="2">
        <f t="shared" si="14"/>
        <v>2.0350696590303676</v>
      </c>
      <c r="P157" s="2" t="s">
        <v>580</v>
      </c>
      <c r="Q157" s="2" t="s">
        <v>19</v>
      </c>
    </row>
    <row r="158" spans="1:17" x14ac:dyDescent="0.25">
      <c r="A158" t="s">
        <v>581</v>
      </c>
      <c r="B158" t="s">
        <v>582</v>
      </c>
      <c r="C158" t="s">
        <v>14</v>
      </c>
      <c r="D158" t="s">
        <v>182</v>
      </c>
      <c r="E158" t="s">
        <v>183</v>
      </c>
      <c r="F158" t="s">
        <v>583</v>
      </c>
      <c r="G158" s="2" t="s">
        <v>37</v>
      </c>
      <c r="H158" s="2" t="s">
        <v>37</v>
      </c>
      <c r="I158" s="2" t="s">
        <v>37</v>
      </c>
      <c r="J158" s="2">
        <v>0.93</v>
      </c>
      <c r="K158" s="2" t="s">
        <v>37</v>
      </c>
      <c r="L158" s="2" t="s">
        <v>37</v>
      </c>
      <c r="M158" s="2" t="s">
        <v>37</v>
      </c>
      <c r="N158" s="2" t="s">
        <v>37</v>
      </c>
      <c r="O158" s="2" t="s">
        <v>37</v>
      </c>
      <c r="P158" s="2" t="s">
        <v>584</v>
      </c>
      <c r="Q158" s="2" t="s">
        <v>19</v>
      </c>
    </row>
    <row r="159" spans="1:17" x14ac:dyDescent="0.25">
      <c r="A159" t="s">
        <v>585</v>
      </c>
      <c r="B159" t="s">
        <v>586</v>
      </c>
      <c r="C159" t="s">
        <v>14</v>
      </c>
      <c r="D159" t="s">
        <v>182</v>
      </c>
      <c r="E159" t="s">
        <v>183</v>
      </c>
      <c r="F159" t="s">
        <v>587</v>
      </c>
      <c r="G159" s="2" t="s">
        <v>37</v>
      </c>
      <c r="H159" s="2" t="s">
        <v>37</v>
      </c>
      <c r="I159" s="2" t="s">
        <v>37</v>
      </c>
      <c r="J159" s="2">
        <v>5.1950000000000003</v>
      </c>
      <c r="K159" s="2" t="s">
        <v>37</v>
      </c>
      <c r="L159" s="2" t="s">
        <v>37</v>
      </c>
      <c r="M159" s="2" t="s">
        <v>37</v>
      </c>
      <c r="N159" s="2" t="s">
        <v>37</v>
      </c>
      <c r="O159" s="2" t="s">
        <v>37</v>
      </c>
      <c r="P159" s="2" t="s">
        <v>588</v>
      </c>
      <c r="Q159" s="2" t="s">
        <v>19</v>
      </c>
    </row>
    <row r="160" spans="1:17" x14ac:dyDescent="0.25">
      <c r="A160" t="s">
        <v>589</v>
      </c>
      <c r="B160" t="s">
        <v>590</v>
      </c>
      <c r="C160" t="s">
        <v>14</v>
      </c>
      <c r="D160" t="s">
        <v>34</v>
      </c>
      <c r="E160" t="s">
        <v>44</v>
      </c>
      <c r="F160" t="s">
        <v>536</v>
      </c>
      <c r="G160" s="2" t="s">
        <v>37</v>
      </c>
      <c r="H160" s="2" t="s">
        <v>37</v>
      </c>
      <c r="I160" s="2" t="s">
        <v>37</v>
      </c>
      <c r="J160" s="2">
        <v>3366</v>
      </c>
      <c r="K160" s="2" t="s">
        <v>37</v>
      </c>
      <c r="L160" s="2" t="s">
        <v>37</v>
      </c>
      <c r="M160" s="2" t="s">
        <v>37</v>
      </c>
      <c r="N160" s="2" t="s">
        <v>37</v>
      </c>
      <c r="O160" s="2" t="s">
        <v>37</v>
      </c>
      <c r="P160" s="2" t="s">
        <v>563</v>
      </c>
      <c r="Q160" s="2" t="s">
        <v>19</v>
      </c>
    </row>
    <row r="161" spans="1:17" x14ac:dyDescent="0.25">
      <c r="A161" t="s">
        <v>591</v>
      </c>
      <c r="B161" t="s">
        <v>592</v>
      </c>
      <c r="C161" t="s">
        <v>14</v>
      </c>
      <c r="D161" t="s">
        <v>182</v>
      </c>
      <c r="E161" t="s">
        <v>183</v>
      </c>
      <c r="F161" t="s">
        <v>473</v>
      </c>
      <c r="G161" s="2">
        <v>47440000000</v>
      </c>
      <c r="H161" s="2">
        <f>1.46*10^9</f>
        <v>1460000000</v>
      </c>
      <c r="I161" s="2" t="s">
        <v>37</v>
      </c>
      <c r="J161" s="2">
        <v>2.043E-2</v>
      </c>
      <c r="K161" s="2" t="s">
        <v>37</v>
      </c>
      <c r="L161" s="2" t="s">
        <v>37</v>
      </c>
      <c r="M161" s="2" t="s">
        <v>37</v>
      </c>
      <c r="N161" s="2" t="s">
        <v>37</v>
      </c>
      <c r="O161" s="2" t="s">
        <v>37</v>
      </c>
      <c r="P161" s="2" t="s">
        <v>31</v>
      </c>
      <c r="Q161" s="2" t="s">
        <v>19</v>
      </c>
    </row>
    <row r="162" spans="1:17" x14ac:dyDescent="0.25">
      <c r="A162" t="s">
        <v>593</v>
      </c>
      <c r="B162" t="s">
        <v>594</v>
      </c>
      <c r="C162" t="s">
        <v>14</v>
      </c>
      <c r="D162" t="s">
        <v>187</v>
      </c>
      <c r="E162" t="s">
        <v>421</v>
      </c>
      <c r="F162" t="s">
        <v>595</v>
      </c>
      <c r="G162" s="2" t="s">
        <v>37</v>
      </c>
      <c r="H162" s="2" t="s">
        <v>37</v>
      </c>
      <c r="I162" s="2" t="s">
        <v>37</v>
      </c>
      <c r="J162" s="2">
        <v>292</v>
      </c>
      <c r="K162" s="2" t="s">
        <v>37</v>
      </c>
      <c r="L162" s="2" t="s">
        <v>37</v>
      </c>
      <c r="M162" s="2" t="s">
        <v>37</v>
      </c>
      <c r="N162" s="2" t="s">
        <v>37</v>
      </c>
      <c r="O162" s="2" t="s">
        <v>37</v>
      </c>
      <c r="P162" s="2" t="s">
        <v>18</v>
      </c>
      <c r="Q162" s="2" t="s">
        <v>19</v>
      </c>
    </row>
    <row r="163" spans="1:17" x14ac:dyDescent="0.25">
      <c r="A163" t="s">
        <v>596</v>
      </c>
      <c r="B163" t="s">
        <v>597</v>
      </c>
      <c r="C163" t="s">
        <v>14</v>
      </c>
      <c r="D163" t="s">
        <v>52</v>
      </c>
      <c r="E163" t="s">
        <v>109</v>
      </c>
      <c r="F163" t="s">
        <v>598</v>
      </c>
      <c r="G163" s="2" t="s">
        <v>37</v>
      </c>
      <c r="H163" s="2" t="s">
        <v>37</v>
      </c>
      <c r="I163" s="2" t="s">
        <v>37</v>
      </c>
      <c r="J163" s="2">
        <v>7990</v>
      </c>
      <c r="K163" s="2" t="s">
        <v>37</v>
      </c>
      <c r="L163" s="2" t="s">
        <v>37</v>
      </c>
      <c r="M163" s="2" t="s">
        <v>37</v>
      </c>
      <c r="N163" s="2" t="s">
        <v>37</v>
      </c>
      <c r="O163" s="2" t="s">
        <v>37</v>
      </c>
      <c r="P163" s="2" t="s">
        <v>599</v>
      </c>
      <c r="Q163" s="2" t="s">
        <v>19</v>
      </c>
    </row>
    <row r="164" spans="1:17" x14ac:dyDescent="0.25">
      <c r="A164" t="s">
        <v>600</v>
      </c>
      <c r="B164" t="s">
        <v>601</v>
      </c>
      <c r="C164" t="s">
        <v>14</v>
      </c>
      <c r="D164" t="s">
        <v>182</v>
      </c>
      <c r="E164" t="s">
        <v>183</v>
      </c>
      <c r="F164" t="s">
        <v>602</v>
      </c>
      <c r="G164" s="2" t="s">
        <v>37</v>
      </c>
      <c r="H164" s="2" t="s">
        <v>37</v>
      </c>
      <c r="I164" s="2" t="s">
        <v>37</v>
      </c>
      <c r="J164" s="2">
        <v>0.72899999999999998</v>
      </c>
      <c r="K164" s="2" t="s">
        <v>37</v>
      </c>
      <c r="L164" s="2" t="s">
        <v>37</v>
      </c>
      <c r="M164" s="2" t="s">
        <v>37</v>
      </c>
      <c r="N164" s="2" t="s">
        <v>37</v>
      </c>
      <c r="O164" s="2" t="s">
        <v>37</v>
      </c>
      <c r="P164" s="2" t="s">
        <v>31</v>
      </c>
      <c r="Q164" s="2" t="s">
        <v>19</v>
      </c>
    </row>
    <row r="165" spans="1:17" x14ac:dyDescent="0.25">
      <c r="A165" t="s">
        <v>603</v>
      </c>
      <c r="B165" t="s">
        <v>604</v>
      </c>
      <c r="C165" t="s">
        <v>14</v>
      </c>
      <c r="D165" t="s">
        <v>168</v>
      </c>
      <c r="E165" t="s">
        <v>553</v>
      </c>
      <c r="F165" t="s">
        <v>605</v>
      </c>
      <c r="G165" s="2" t="s">
        <v>37</v>
      </c>
      <c r="H165" s="2" t="s">
        <v>37</v>
      </c>
      <c r="I165" s="2" t="s">
        <v>37</v>
      </c>
      <c r="J165" s="2">
        <v>26600</v>
      </c>
      <c r="K165" s="2" t="s">
        <v>37</v>
      </c>
      <c r="L165" s="2" t="s">
        <v>37</v>
      </c>
      <c r="M165" s="2" t="s">
        <v>37</v>
      </c>
      <c r="N165" s="2" t="s">
        <v>37</v>
      </c>
      <c r="O165" s="2" t="s">
        <v>37</v>
      </c>
      <c r="P165" s="2" t="s">
        <v>606</v>
      </c>
      <c r="Q165" s="2" t="s">
        <v>19</v>
      </c>
    </row>
    <row r="166" spans="1:17" x14ac:dyDescent="0.25">
      <c r="A166" t="s">
        <v>607</v>
      </c>
      <c r="B166" t="s">
        <v>608</v>
      </c>
      <c r="C166" t="s">
        <v>14</v>
      </c>
      <c r="D166" t="s">
        <v>182</v>
      </c>
      <c r="E166" t="s">
        <v>183</v>
      </c>
      <c r="F166" t="s">
        <v>609</v>
      </c>
      <c r="G166" s="2" t="s">
        <v>37</v>
      </c>
      <c r="H166" s="2" t="s">
        <v>37</v>
      </c>
      <c r="I166" s="2" t="s">
        <v>37</v>
      </c>
      <c r="J166" s="2">
        <v>27.36</v>
      </c>
      <c r="K166" s="2" t="s">
        <v>37</v>
      </c>
      <c r="L166" s="2" t="s">
        <v>37</v>
      </c>
      <c r="M166" s="2" t="s">
        <v>37</v>
      </c>
      <c r="N166" s="2" t="s">
        <v>37</v>
      </c>
      <c r="O166" s="2" t="s">
        <v>37</v>
      </c>
      <c r="P166" s="2" t="s">
        <v>437</v>
      </c>
      <c r="Q166" s="2" t="s">
        <v>19</v>
      </c>
    </row>
    <row r="167" spans="1:17" x14ac:dyDescent="0.25">
      <c r="A167" t="s">
        <v>610</v>
      </c>
      <c r="B167" t="s">
        <v>611</v>
      </c>
      <c r="C167" t="s">
        <v>14</v>
      </c>
      <c r="D167" t="s">
        <v>182</v>
      </c>
      <c r="E167" t="s">
        <v>183</v>
      </c>
      <c r="F167" t="s">
        <v>388</v>
      </c>
      <c r="G167" s="2" t="s">
        <v>37</v>
      </c>
      <c r="H167" s="2" t="s">
        <v>37</v>
      </c>
      <c r="I167" s="2" t="s">
        <v>37</v>
      </c>
      <c r="J167" s="2">
        <v>5.65</v>
      </c>
      <c r="K167" s="2" t="s">
        <v>37</v>
      </c>
      <c r="L167" s="2" t="s">
        <v>37</v>
      </c>
      <c r="M167" s="2" t="s">
        <v>37</v>
      </c>
      <c r="N167" s="2" t="s">
        <v>37</v>
      </c>
      <c r="O167" s="2" t="s">
        <v>37</v>
      </c>
      <c r="P167" s="2" t="s">
        <v>161</v>
      </c>
      <c r="Q167" s="2" t="s">
        <v>19</v>
      </c>
    </row>
    <row r="168" spans="1:17" x14ac:dyDescent="0.25">
      <c r="A168" t="s">
        <v>612</v>
      </c>
      <c r="B168" t="s">
        <v>613</v>
      </c>
      <c r="C168" t="s">
        <v>14</v>
      </c>
      <c r="D168" t="s">
        <v>96</v>
      </c>
      <c r="E168" t="s">
        <v>123</v>
      </c>
      <c r="F168" t="s">
        <v>614</v>
      </c>
      <c r="G168" s="2" t="s">
        <v>37</v>
      </c>
      <c r="H168" s="2" t="s">
        <v>37</v>
      </c>
      <c r="I168" s="2" t="s">
        <v>37</v>
      </c>
      <c r="J168" s="2">
        <v>14.62</v>
      </c>
      <c r="K168" s="2" t="s">
        <v>37</v>
      </c>
      <c r="L168" s="2" t="s">
        <v>37</v>
      </c>
      <c r="M168" s="2" t="s">
        <v>37</v>
      </c>
      <c r="N168" s="2" t="s">
        <v>37</v>
      </c>
      <c r="O168" s="2" t="s">
        <v>37</v>
      </c>
      <c r="P168" s="2" t="s">
        <v>606</v>
      </c>
      <c r="Q168" s="2" t="s">
        <v>19</v>
      </c>
    </row>
    <row r="169" spans="1:17" x14ac:dyDescent="0.25">
      <c r="A169" t="s">
        <v>615</v>
      </c>
      <c r="B169" t="s">
        <v>616</v>
      </c>
      <c r="C169" t="s">
        <v>14</v>
      </c>
      <c r="D169" t="s">
        <v>182</v>
      </c>
      <c r="E169" t="s">
        <v>183</v>
      </c>
      <c r="F169" t="s">
        <v>559</v>
      </c>
      <c r="G169" s="2" t="s">
        <v>37</v>
      </c>
      <c r="H169" s="2" t="s">
        <v>37</v>
      </c>
      <c r="I169" s="2" t="s">
        <v>37</v>
      </c>
      <c r="J169" s="2">
        <v>81.900000000000006</v>
      </c>
      <c r="K169" s="2" t="s">
        <v>37</v>
      </c>
      <c r="L169" s="2" t="s">
        <v>37</v>
      </c>
      <c r="M169" s="2" t="s">
        <v>37</v>
      </c>
      <c r="N169" s="2" t="s">
        <v>37</v>
      </c>
      <c r="O169" s="2" t="s">
        <v>37</v>
      </c>
      <c r="P169" s="2" t="s">
        <v>588</v>
      </c>
      <c r="Q169" s="2" t="s">
        <v>19</v>
      </c>
    </row>
    <row r="170" spans="1:17" x14ac:dyDescent="0.25">
      <c r="A170" t="s">
        <v>617</v>
      </c>
      <c r="B170" t="s">
        <v>618</v>
      </c>
      <c r="C170" t="s">
        <v>14</v>
      </c>
      <c r="D170" t="s">
        <v>52</v>
      </c>
      <c r="E170" t="s">
        <v>53</v>
      </c>
      <c r="F170" t="s">
        <v>619</v>
      </c>
      <c r="G170" s="2" t="s">
        <v>37</v>
      </c>
      <c r="H170" s="2" t="s">
        <v>37</v>
      </c>
      <c r="I170" s="2" t="s">
        <v>37</v>
      </c>
      <c r="J170" s="2">
        <v>8420</v>
      </c>
      <c r="K170" s="2" t="s">
        <v>37</v>
      </c>
      <c r="L170" s="2" t="s">
        <v>37</v>
      </c>
      <c r="M170" s="2" t="s">
        <v>37</v>
      </c>
      <c r="N170" s="2" t="s">
        <v>37</v>
      </c>
      <c r="O170" s="2" t="s">
        <v>37</v>
      </c>
      <c r="P170" s="2" t="s">
        <v>503</v>
      </c>
      <c r="Q170" s="2" t="s">
        <v>19</v>
      </c>
    </row>
    <row r="171" spans="1:17" x14ac:dyDescent="0.25">
      <c r="A171" t="s">
        <v>620</v>
      </c>
      <c r="B171" t="s">
        <v>621</v>
      </c>
      <c r="C171" t="s">
        <v>14</v>
      </c>
      <c r="D171" t="s">
        <v>52</v>
      </c>
      <c r="E171" t="s">
        <v>83</v>
      </c>
      <c r="F171" t="s">
        <v>622</v>
      </c>
      <c r="G171" s="2" t="s">
        <v>37</v>
      </c>
      <c r="H171" s="2" t="s">
        <v>37</v>
      </c>
      <c r="I171" s="2" t="s">
        <v>37</v>
      </c>
      <c r="J171" s="2">
        <v>2650</v>
      </c>
      <c r="K171" s="2" t="s">
        <v>37</v>
      </c>
      <c r="L171" s="2" t="s">
        <v>37</v>
      </c>
      <c r="M171" s="2" t="s">
        <v>37</v>
      </c>
      <c r="N171" s="2" t="s">
        <v>37</v>
      </c>
      <c r="O171" s="2" t="s">
        <v>37</v>
      </c>
      <c r="P171" s="2" t="s">
        <v>623</v>
      </c>
      <c r="Q171" s="2" t="s">
        <v>19</v>
      </c>
    </row>
    <row r="172" spans="1:17" x14ac:dyDescent="0.25">
      <c r="A172" t="s">
        <v>624</v>
      </c>
      <c r="B172" t="s">
        <v>625</v>
      </c>
      <c r="C172" t="s">
        <v>14</v>
      </c>
      <c r="D172" t="s">
        <v>182</v>
      </c>
      <c r="E172" t="s">
        <v>183</v>
      </c>
      <c r="F172" t="s">
        <v>626</v>
      </c>
      <c r="G172" s="2" t="s">
        <v>37</v>
      </c>
      <c r="H172" s="2" t="s">
        <v>37</v>
      </c>
      <c r="I172" s="2" t="s">
        <v>37</v>
      </c>
      <c r="J172" s="2">
        <v>617.5</v>
      </c>
      <c r="K172" s="2" t="s">
        <v>37</v>
      </c>
      <c r="L172" s="2" t="s">
        <v>37</v>
      </c>
      <c r="M172" s="2" t="s">
        <v>37</v>
      </c>
      <c r="N172" s="2" t="s">
        <v>37</v>
      </c>
      <c r="O172" s="2" t="s">
        <v>37</v>
      </c>
      <c r="P172" s="2" t="s">
        <v>627</v>
      </c>
      <c r="Q172" s="2" t="s">
        <v>19</v>
      </c>
    </row>
    <row r="173" spans="1:17" x14ac:dyDescent="0.25">
      <c r="A173" t="s">
        <v>628</v>
      </c>
      <c r="B173" t="s">
        <v>629</v>
      </c>
      <c r="C173" t="s">
        <v>14</v>
      </c>
      <c r="D173" t="s">
        <v>34</v>
      </c>
      <c r="E173" t="s">
        <v>35</v>
      </c>
      <c r="F173" t="s">
        <v>544</v>
      </c>
      <c r="G173" s="2" t="s">
        <v>37</v>
      </c>
      <c r="H173" s="2" t="s">
        <v>37</v>
      </c>
      <c r="I173" s="2" t="s">
        <v>37</v>
      </c>
      <c r="J173" s="2">
        <v>13800</v>
      </c>
      <c r="K173" s="2" t="s">
        <v>37</v>
      </c>
      <c r="L173" s="2" t="s">
        <v>37</v>
      </c>
      <c r="M173" s="2" t="s">
        <v>37</v>
      </c>
      <c r="N173" s="2" t="s">
        <v>37</v>
      </c>
      <c r="O173" s="2" t="s">
        <v>37</v>
      </c>
      <c r="P173" s="2" t="s">
        <v>630</v>
      </c>
      <c r="Q173" s="2" t="s">
        <v>19</v>
      </c>
    </row>
    <row r="174" spans="1:17" x14ac:dyDescent="0.25">
      <c r="A174" t="s">
        <v>631</v>
      </c>
      <c r="B174" t="s">
        <v>632</v>
      </c>
      <c r="C174" t="s">
        <v>14</v>
      </c>
      <c r="D174" t="s">
        <v>182</v>
      </c>
      <c r="E174" t="s">
        <v>183</v>
      </c>
      <c r="F174" t="s">
        <v>633</v>
      </c>
      <c r="G174" s="2" t="s">
        <v>37</v>
      </c>
      <c r="H174" s="2" t="s">
        <v>37</v>
      </c>
      <c r="I174" s="2" t="s">
        <v>37</v>
      </c>
      <c r="J174" s="2">
        <v>55</v>
      </c>
      <c r="K174" s="2" t="s">
        <v>37</v>
      </c>
      <c r="L174" s="2" t="s">
        <v>37</v>
      </c>
      <c r="M174" s="2" t="s">
        <v>37</v>
      </c>
      <c r="N174" s="2" t="s">
        <v>37</v>
      </c>
      <c r="O174" s="2" t="s">
        <v>37</v>
      </c>
      <c r="P174" s="2" t="s">
        <v>18</v>
      </c>
      <c r="Q174" s="2" t="s">
        <v>19</v>
      </c>
    </row>
    <row r="175" spans="1:17" x14ac:dyDescent="0.25">
      <c r="A175" t="s">
        <v>634</v>
      </c>
      <c r="B175" t="s">
        <v>635</v>
      </c>
      <c r="C175" t="s">
        <v>14</v>
      </c>
      <c r="D175" t="s">
        <v>34</v>
      </c>
      <c r="E175" t="s">
        <v>636</v>
      </c>
      <c r="F175" t="s">
        <v>388</v>
      </c>
      <c r="G175" s="2" t="s">
        <v>37</v>
      </c>
      <c r="H175" s="2" t="s">
        <v>37</v>
      </c>
      <c r="I175" s="2" t="s">
        <v>37</v>
      </c>
      <c r="J175" s="2">
        <v>147.80000000000001</v>
      </c>
      <c r="K175" s="2" t="s">
        <v>37</v>
      </c>
      <c r="L175" s="2" t="s">
        <v>37</v>
      </c>
      <c r="M175" s="2" t="s">
        <v>37</v>
      </c>
      <c r="N175" s="2" t="s">
        <v>37</v>
      </c>
      <c r="O175" s="2" t="s">
        <v>37</v>
      </c>
      <c r="P175" s="2" t="s">
        <v>637</v>
      </c>
      <c r="Q175" s="2" t="s">
        <v>19</v>
      </c>
    </row>
    <row r="176" spans="1:17" x14ac:dyDescent="0.25">
      <c r="A176" t="s">
        <v>638</v>
      </c>
      <c r="B176" t="s">
        <v>639</v>
      </c>
      <c r="C176" t="s">
        <v>14</v>
      </c>
      <c r="D176" t="s">
        <v>182</v>
      </c>
      <c r="E176" t="s">
        <v>640</v>
      </c>
      <c r="F176" t="s">
        <v>641</v>
      </c>
      <c r="G176" s="2" t="s">
        <v>37</v>
      </c>
      <c r="H176" s="2" t="s">
        <v>37</v>
      </c>
      <c r="I176" s="2" t="s">
        <v>37</v>
      </c>
      <c r="J176" s="2">
        <v>1.51</v>
      </c>
      <c r="K176" s="2" t="s">
        <v>37</v>
      </c>
      <c r="L176" s="2" t="s">
        <v>37</v>
      </c>
      <c r="M176" s="2" t="s">
        <v>37</v>
      </c>
      <c r="N176" s="2" t="s">
        <v>37</v>
      </c>
      <c r="O176" s="2" t="s">
        <v>37</v>
      </c>
      <c r="P176" s="2" t="s">
        <v>18</v>
      </c>
      <c r="Q176" s="2" t="s">
        <v>19</v>
      </c>
    </row>
    <row r="177" spans="1:17" x14ac:dyDescent="0.25">
      <c r="A177" t="s">
        <v>642</v>
      </c>
      <c r="B177" t="s">
        <v>643</v>
      </c>
      <c r="C177" t="s">
        <v>14</v>
      </c>
      <c r="D177" t="s">
        <v>52</v>
      </c>
      <c r="E177" t="s">
        <v>53</v>
      </c>
      <c r="F177" t="s">
        <v>619</v>
      </c>
      <c r="G177" s="2" t="s">
        <v>37</v>
      </c>
      <c r="H177" s="2" t="s">
        <v>37</v>
      </c>
      <c r="I177" s="2" t="s">
        <v>37</v>
      </c>
      <c r="J177" s="2">
        <v>11560</v>
      </c>
      <c r="K177" s="2" t="s">
        <v>37</v>
      </c>
      <c r="L177" s="2" t="s">
        <v>37</v>
      </c>
      <c r="M177" s="2" t="s">
        <v>37</v>
      </c>
      <c r="N177" s="2" t="s">
        <v>37</v>
      </c>
      <c r="O177" s="2" t="s">
        <v>37</v>
      </c>
      <c r="P177" s="2" t="s">
        <v>644</v>
      </c>
      <c r="Q177" s="2" t="s">
        <v>19</v>
      </c>
    </row>
    <row r="178" spans="1:17" x14ac:dyDescent="0.25">
      <c r="A178" t="s">
        <v>645</v>
      </c>
      <c r="B178" t="s">
        <v>646</v>
      </c>
      <c r="C178" t="s">
        <v>14</v>
      </c>
      <c r="D178" t="s">
        <v>647</v>
      </c>
      <c r="E178" t="s">
        <v>648</v>
      </c>
      <c r="F178" t="s">
        <v>649</v>
      </c>
      <c r="G178" s="2" t="s">
        <v>37</v>
      </c>
      <c r="H178" s="2" t="s">
        <v>37</v>
      </c>
      <c r="I178" s="2" t="s">
        <v>37</v>
      </c>
      <c r="J178" s="2">
        <v>28.4</v>
      </c>
      <c r="K178" s="2" t="s">
        <v>37</v>
      </c>
      <c r="L178" s="2" t="s">
        <v>37</v>
      </c>
      <c r="M178" s="2" t="s">
        <v>37</v>
      </c>
      <c r="N178" s="2" t="s">
        <v>37</v>
      </c>
      <c r="O178" s="2" t="s">
        <v>37</v>
      </c>
      <c r="P178" s="2" t="s">
        <v>580</v>
      </c>
      <c r="Q178" s="2" t="s">
        <v>19</v>
      </c>
    </row>
    <row r="179" spans="1:17" x14ac:dyDescent="0.25">
      <c r="A179" t="s">
        <v>650</v>
      </c>
      <c r="B179" t="s">
        <v>651</v>
      </c>
      <c r="C179" t="s">
        <v>14</v>
      </c>
      <c r="D179" t="s">
        <v>182</v>
      </c>
      <c r="E179" t="s">
        <v>183</v>
      </c>
      <c r="F179" t="s">
        <v>652</v>
      </c>
      <c r="G179" s="2" t="s">
        <v>37</v>
      </c>
      <c r="H179" s="2" t="s">
        <v>37</v>
      </c>
      <c r="I179" s="2" t="s">
        <v>37</v>
      </c>
      <c r="J179" s="2">
        <v>3490</v>
      </c>
      <c r="K179" s="2" t="s">
        <v>37</v>
      </c>
      <c r="L179" s="2" t="s">
        <v>37</v>
      </c>
      <c r="M179" s="2" t="s">
        <v>37</v>
      </c>
      <c r="N179" s="2" t="s">
        <v>37</v>
      </c>
      <c r="O179" s="2" t="s">
        <v>37</v>
      </c>
      <c r="P179" s="2" t="s">
        <v>440</v>
      </c>
      <c r="Q179" s="2" t="s">
        <v>19</v>
      </c>
    </row>
    <row r="180" spans="1:17" x14ac:dyDescent="0.25">
      <c r="A180" t="s">
        <v>653</v>
      </c>
      <c r="B180" t="s">
        <v>654</v>
      </c>
      <c r="C180" t="s">
        <v>14</v>
      </c>
      <c r="D180" t="s">
        <v>168</v>
      </c>
      <c r="E180" t="s">
        <v>566</v>
      </c>
      <c r="F180" t="s">
        <v>655</v>
      </c>
      <c r="G180" s="2" t="s">
        <v>37</v>
      </c>
      <c r="H180" s="2" t="s">
        <v>37</v>
      </c>
      <c r="I180" s="2" t="s">
        <v>37</v>
      </c>
      <c r="J180" s="2">
        <v>15.64</v>
      </c>
      <c r="K180" s="2" t="s">
        <v>37</v>
      </c>
      <c r="L180" s="2" t="s">
        <v>37</v>
      </c>
      <c r="M180" s="2" t="s">
        <v>37</v>
      </c>
      <c r="N180" s="2" t="s">
        <v>37</v>
      </c>
      <c r="O180" s="2" t="s">
        <v>37</v>
      </c>
      <c r="P180" s="2" t="s">
        <v>656</v>
      </c>
      <c r="Q180" s="2" t="s">
        <v>19</v>
      </c>
    </row>
    <row r="181" spans="1:17" x14ac:dyDescent="0.25">
      <c r="A181" t="s">
        <v>657</v>
      </c>
      <c r="B181" t="s">
        <v>658</v>
      </c>
      <c r="C181" t="s">
        <v>14</v>
      </c>
      <c r="D181" t="s">
        <v>221</v>
      </c>
      <c r="E181" t="s">
        <v>257</v>
      </c>
      <c r="F181" t="s">
        <v>659</v>
      </c>
      <c r="G181" s="2">
        <v>1250000000</v>
      </c>
      <c r="H181" s="2">
        <v>66040000</v>
      </c>
      <c r="I181" s="2" t="s">
        <v>37</v>
      </c>
      <c r="J181" s="2">
        <v>46.6</v>
      </c>
      <c r="K181" s="2" t="s">
        <v>37</v>
      </c>
      <c r="L181" s="2" t="s">
        <v>37</v>
      </c>
      <c r="M181" s="2" t="s">
        <v>37</v>
      </c>
      <c r="N181" s="2" t="s">
        <v>37</v>
      </c>
      <c r="O181" s="2" t="s">
        <v>37</v>
      </c>
      <c r="P181" s="2" t="s">
        <v>660</v>
      </c>
      <c r="Q181" s="2" t="s">
        <v>19</v>
      </c>
    </row>
    <row r="182" spans="1:17" x14ac:dyDescent="0.25">
      <c r="A182" t="s">
        <v>661</v>
      </c>
      <c r="B182" t="s">
        <v>662</v>
      </c>
      <c r="C182" t="s">
        <v>14</v>
      </c>
      <c r="D182" t="s">
        <v>152</v>
      </c>
      <c r="E182" t="s">
        <v>663</v>
      </c>
      <c r="F182" t="s">
        <v>664</v>
      </c>
      <c r="G182" s="2" t="s">
        <v>37</v>
      </c>
      <c r="H182" s="2" t="s">
        <v>37</v>
      </c>
      <c r="I182" s="2" t="s">
        <v>37</v>
      </c>
      <c r="J182" s="2">
        <v>3920</v>
      </c>
      <c r="K182" s="2" t="s">
        <v>37</v>
      </c>
      <c r="L182" s="2" t="s">
        <v>37</v>
      </c>
      <c r="M182" s="2" t="s">
        <v>37</v>
      </c>
      <c r="N182" s="2" t="s">
        <v>37</v>
      </c>
      <c r="O182" s="2" t="s">
        <v>37</v>
      </c>
      <c r="P182" s="2" t="s">
        <v>440</v>
      </c>
      <c r="Q182" s="2" t="s">
        <v>19</v>
      </c>
    </row>
    <row r="183" spans="1:17" x14ac:dyDescent="0.25">
      <c r="A183" t="s">
        <v>665</v>
      </c>
      <c r="B183" t="s">
        <v>666</v>
      </c>
      <c r="C183" t="s">
        <v>14</v>
      </c>
      <c r="D183" t="s">
        <v>182</v>
      </c>
      <c r="E183" t="s">
        <v>183</v>
      </c>
      <c r="F183" t="s">
        <v>587</v>
      </c>
      <c r="G183" s="2" t="s">
        <v>37</v>
      </c>
      <c r="H183" s="2" t="s">
        <v>37</v>
      </c>
      <c r="I183" s="2" t="s">
        <v>37</v>
      </c>
      <c r="J183" s="2">
        <v>2.4580000000000002</v>
      </c>
      <c r="K183" s="2" t="s">
        <v>37</v>
      </c>
      <c r="L183" s="2" t="s">
        <v>37</v>
      </c>
      <c r="M183" s="2" t="s">
        <v>37</v>
      </c>
      <c r="N183" s="2" t="s">
        <v>37</v>
      </c>
      <c r="O183" s="2" t="s">
        <v>37</v>
      </c>
      <c r="P183" s="2" t="s">
        <v>660</v>
      </c>
      <c r="Q183" s="2" t="s">
        <v>19</v>
      </c>
    </row>
    <row r="184" spans="1:17" x14ac:dyDescent="0.25">
      <c r="A184" t="s">
        <v>667</v>
      </c>
      <c r="B184" t="s">
        <v>668</v>
      </c>
      <c r="C184" t="s">
        <v>14</v>
      </c>
      <c r="D184" t="s">
        <v>182</v>
      </c>
      <c r="E184" t="s">
        <v>183</v>
      </c>
      <c r="F184" t="s">
        <v>509</v>
      </c>
      <c r="G184" s="2" t="s">
        <v>37</v>
      </c>
      <c r="H184" s="2" t="s">
        <v>37</v>
      </c>
      <c r="I184" s="2" t="s">
        <v>37</v>
      </c>
      <c r="J184" s="2">
        <v>0.63</v>
      </c>
      <c r="K184" s="2" t="s">
        <v>37</v>
      </c>
      <c r="L184" s="2" t="s">
        <v>37</v>
      </c>
      <c r="M184" s="2" t="s">
        <v>37</v>
      </c>
      <c r="N184" s="2" t="s">
        <v>37</v>
      </c>
      <c r="O184" s="2" t="s">
        <v>37</v>
      </c>
      <c r="P184" s="2" t="s">
        <v>339</v>
      </c>
      <c r="Q184" s="2" t="s">
        <v>19</v>
      </c>
    </row>
    <row r="185" spans="1:17" x14ac:dyDescent="0.25">
      <c r="A185" t="s">
        <v>669</v>
      </c>
      <c r="B185" t="s">
        <v>670</v>
      </c>
      <c r="C185" t="s">
        <v>14</v>
      </c>
      <c r="D185" t="s">
        <v>34</v>
      </c>
      <c r="E185" t="s">
        <v>164</v>
      </c>
      <c r="F185" t="s">
        <v>671</v>
      </c>
      <c r="G185" s="2" t="s">
        <v>37</v>
      </c>
      <c r="H185" s="2" t="s">
        <v>37</v>
      </c>
      <c r="I185" s="2" t="s">
        <v>37</v>
      </c>
      <c r="J185" s="2">
        <v>1634</v>
      </c>
      <c r="K185" s="2" t="s">
        <v>37</v>
      </c>
      <c r="L185" s="2" t="s">
        <v>37</v>
      </c>
      <c r="M185" s="2" t="s">
        <v>37</v>
      </c>
      <c r="N185" s="2" t="s">
        <v>37</v>
      </c>
      <c r="O185" s="2" t="s">
        <v>37</v>
      </c>
      <c r="P185" s="2" t="s">
        <v>440</v>
      </c>
      <c r="Q185" s="2" t="s">
        <v>19</v>
      </c>
    </row>
    <row r="186" spans="1:17" x14ac:dyDescent="0.25">
      <c r="A186" t="s">
        <v>672</v>
      </c>
      <c r="B186" t="s">
        <v>673</v>
      </c>
      <c r="C186" t="s">
        <v>14</v>
      </c>
      <c r="D186" t="s">
        <v>152</v>
      </c>
      <c r="E186" t="s">
        <v>663</v>
      </c>
      <c r="F186" t="s">
        <v>664</v>
      </c>
      <c r="G186" s="2" t="s">
        <v>37</v>
      </c>
      <c r="H186" s="2" t="s">
        <v>37</v>
      </c>
      <c r="I186" s="2" t="s">
        <v>37</v>
      </c>
      <c r="J186" s="2">
        <v>5590</v>
      </c>
      <c r="K186" s="2" t="s">
        <v>37</v>
      </c>
      <c r="L186" s="2" t="s">
        <v>37</v>
      </c>
      <c r="M186" s="2" t="s">
        <v>37</v>
      </c>
      <c r="N186" s="2" t="s">
        <v>37</v>
      </c>
      <c r="O186" s="2" t="s">
        <v>37</v>
      </c>
      <c r="P186" s="2" t="s">
        <v>18</v>
      </c>
      <c r="Q186" s="2" t="s">
        <v>19</v>
      </c>
    </row>
    <row r="187" spans="1:17" x14ac:dyDescent="0.25">
      <c r="A187" t="s">
        <v>674</v>
      </c>
      <c r="B187" t="s">
        <v>675</v>
      </c>
      <c r="C187" t="s">
        <v>14</v>
      </c>
      <c r="D187" t="s">
        <v>182</v>
      </c>
      <c r="E187" t="s">
        <v>640</v>
      </c>
      <c r="F187" t="s">
        <v>641</v>
      </c>
      <c r="G187" s="2" t="s">
        <v>37</v>
      </c>
      <c r="H187" s="2" t="s">
        <v>37</v>
      </c>
      <c r="I187" s="2" t="s">
        <v>37</v>
      </c>
      <c r="J187" s="2">
        <v>0.82099999999999995</v>
      </c>
      <c r="K187" s="2" t="s">
        <v>37</v>
      </c>
      <c r="L187" s="2" t="s">
        <v>37</v>
      </c>
      <c r="M187" s="2" t="s">
        <v>37</v>
      </c>
      <c r="N187" s="2" t="s">
        <v>37</v>
      </c>
      <c r="O187" s="2" t="s">
        <v>37</v>
      </c>
      <c r="P187" s="2" t="s">
        <v>676</v>
      </c>
      <c r="Q187" s="2" t="s">
        <v>19</v>
      </c>
    </row>
    <row r="188" spans="1:17" x14ac:dyDescent="0.25">
      <c r="A188" t="s">
        <v>677</v>
      </c>
      <c r="B188" t="s">
        <v>678</v>
      </c>
      <c r="C188" t="s">
        <v>14</v>
      </c>
      <c r="D188" t="s">
        <v>182</v>
      </c>
      <c r="E188" t="s">
        <v>183</v>
      </c>
      <c r="F188" t="s">
        <v>547</v>
      </c>
      <c r="G188" s="2" t="s">
        <v>37</v>
      </c>
      <c r="H188" s="2" t="s">
        <v>37</v>
      </c>
      <c r="I188" s="2" t="s">
        <v>37</v>
      </c>
      <c r="J188" s="2">
        <v>0.94799999999999995</v>
      </c>
      <c r="K188" s="2" t="s">
        <v>37</v>
      </c>
      <c r="L188" s="2" t="s">
        <v>37</v>
      </c>
      <c r="M188" s="2" t="s">
        <v>37</v>
      </c>
      <c r="N188" s="2" t="s">
        <v>37</v>
      </c>
      <c r="O188" s="2" t="s">
        <v>37</v>
      </c>
      <c r="P188" s="2" t="s">
        <v>679</v>
      </c>
      <c r="Q188" s="2" t="s">
        <v>19</v>
      </c>
    </row>
    <row r="189" spans="1:17" x14ac:dyDescent="0.25">
      <c r="A189" t="s">
        <v>680</v>
      </c>
      <c r="B189" t="s">
        <v>681</v>
      </c>
      <c r="C189" t="s">
        <v>14</v>
      </c>
      <c r="D189" t="s">
        <v>52</v>
      </c>
      <c r="E189" t="s">
        <v>53</v>
      </c>
      <c r="F189" t="s">
        <v>682</v>
      </c>
      <c r="G189" s="2" t="s">
        <v>37</v>
      </c>
      <c r="H189" s="2" t="s">
        <v>37</v>
      </c>
      <c r="I189" s="2" t="s">
        <v>37</v>
      </c>
      <c r="J189" s="2">
        <v>30500</v>
      </c>
      <c r="K189" s="2" t="s">
        <v>37</v>
      </c>
      <c r="L189" s="2" t="s">
        <v>37</v>
      </c>
      <c r="M189" s="2" t="s">
        <v>37</v>
      </c>
      <c r="N189" s="2" t="s">
        <v>37</v>
      </c>
      <c r="O189" s="2" t="s">
        <v>37</v>
      </c>
      <c r="P189" s="2" t="s">
        <v>683</v>
      </c>
      <c r="Q189" s="2" t="s">
        <v>19</v>
      </c>
    </row>
    <row r="190" spans="1:17" x14ac:dyDescent="0.25">
      <c r="A190" t="s">
        <v>684</v>
      </c>
      <c r="B190" t="s">
        <v>685</v>
      </c>
      <c r="C190" t="s">
        <v>14</v>
      </c>
      <c r="D190" t="s">
        <v>168</v>
      </c>
      <c r="E190" t="s">
        <v>566</v>
      </c>
      <c r="F190" t="s">
        <v>686</v>
      </c>
      <c r="G190" s="2" t="s">
        <v>37</v>
      </c>
      <c r="H190" s="2" t="s">
        <v>37</v>
      </c>
      <c r="I190" s="2" t="s">
        <v>37</v>
      </c>
      <c r="J190" s="2">
        <v>1848</v>
      </c>
      <c r="K190" s="2" t="s">
        <v>37</v>
      </c>
      <c r="L190" s="2" t="s">
        <v>37</v>
      </c>
      <c r="M190" s="2" t="s">
        <v>37</v>
      </c>
      <c r="N190" s="2" t="s">
        <v>37</v>
      </c>
      <c r="O190" s="2" t="s">
        <v>37</v>
      </c>
      <c r="P190" s="2" t="s">
        <v>477</v>
      </c>
      <c r="Q190" s="2" t="s">
        <v>19</v>
      </c>
    </row>
    <row r="191" spans="1:17" x14ac:dyDescent="0.25">
      <c r="A191" t="s">
        <v>687</v>
      </c>
      <c r="B191" t="s">
        <v>688</v>
      </c>
      <c r="C191" t="s">
        <v>14</v>
      </c>
      <c r="D191" t="s">
        <v>152</v>
      </c>
      <c r="E191" t="s">
        <v>250</v>
      </c>
      <c r="F191" t="s">
        <v>689</v>
      </c>
      <c r="G191" s="2" t="s">
        <v>37</v>
      </c>
      <c r="H191" s="2" t="s">
        <v>37</v>
      </c>
      <c r="I191" s="2" t="s">
        <v>37</v>
      </c>
      <c r="J191" s="2">
        <v>540</v>
      </c>
      <c r="K191" s="2" t="s">
        <v>37</v>
      </c>
      <c r="L191" s="2" t="s">
        <v>37</v>
      </c>
      <c r="M191" s="2" t="s">
        <v>37</v>
      </c>
      <c r="N191" s="2" t="s">
        <v>37</v>
      </c>
      <c r="O191" s="2" t="s">
        <v>37</v>
      </c>
      <c r="P191" s="2" t="s">
        <v>683</v>
      </c>
      <c r="Q191" s="2" t="s">
        <v>19</v>
      </c>
    </row>
    <row r="192" spans="1:17" x14ac:dyDescent="0.25">
      <c r="A192" t="s">
        <v>690</v>
      </c>
      <c r="B192" t="s">
        <v>691</v>
      </c>
      <c r="C192" t="s">
        <v>14</v>
      </c>
      <c r="D192" t="s">
        <v>152</v>
      </c>
      <c r="E192" t="s">
        <v>250</v>
      </c>
      <c r="F192" t="s">
        <v>692</v>
      </c>
      <c r="G192" s="2" t="s">
        <v>37</v>
      </c>
      <c r="H192" s="2" t="s">
        <v>37</v>
      </c>
      <c r="I192" s="2" t="s">
        <v>37</v>
      </c>
      <c r="J192" s="2">
        <v>3815</v>
      </c>
      <c r="K192" s="2" t="s">
        <v>37</v>
      </c>
      <c r="L192" s="2" t="s">
        <v>37</v>
      </c>
      <c r="M192" s="2" t="s">
        <v>37</v>
      </c>
      <c r="N192" s="2" t="s">
        <v>37</v>
      </c>
      <c r="O192" s="2" t="s">
        <v>37</v>
      </c>
      <c r="P192" s="2" t="s">
        <v>18</v>
      </c>
      <c r="Q192" s="2" t="s">
        <v>19</v>
      </c>
    </row>
    <row r="193" spans="1:17" x14ac:dyDescent="0.25">
      <c r="A193" t="s">
        <v>693</v>
      </c>
      <c r="B193" t="s">
        <v>694</v>
      </c>
      <c r="C193" t="s">
        <v>14</v>
      </c>
      <c r="D193" t="s">
        <v>168</v>
      </c>
      <c r="E193" t="s">
        <v>169</v>
      </c>
      <c r="F193" t="s">
        <v>388</v>
      </c>
      <c r="G193" s="2" t="s">
        <v>37</v>
      </c>
      <c r="H193" s="2" t="s">
        <v>37</v>
      </c>
      <c r="I193" s="2" t="s">
        <v>37</v>
      </c>
      <c r="J193" s="2">
        <v>833</v>
      </c>
      <c r="K193" s="2" t="s">
        <v>37</v>
      </c>
      <c r="L193" s="2" t="s">
        <v>37</v>
      </c>
      <c r="M193" s="2" t="s">
        <v>37</v>
      </c>
      <c r="N193" s="2" t="s">
        <v>37</v>
      </c>
      <c r="O193" s="2" t="s">
        <v>37</v>
      </c>
      <c r="P193" s="2" t="s">
        <v>656</v>
      </c>
      <c r="Q193" s="2" t="s">
        <v>19</v>
      </c>
    </row>
    <row r="194" spans="1:17" x14ac:dyDescent="0.25">
      <c r="A194" t="s">
        <v>695</v>
      </c>
      <c r="B194" t="s">
        <v>696</v>
      </c>
      <c r="C194" t="s">
        <v>14</v>
      </c>
      <c r="D194" t="s">
        <v>182</v>
      </c>
      <c r="E194" t="s">
        <v>183</v>
      </c>
      <c r="F194" t="s">
        <v>697</v>
      </c>
      <c r="G194" s="2" t="s">
        <v>37</v>
      </c>
      <c r="H194" s="2" t="s">
        <v>37</v>
      </c>
      <c r="I194" s="2" t="s">
        <v>37</v>
      </c>
      <c r="J194" s="2">
        <v>5.21</v>
      </c>
      <c r="K194" s="2" t="s">
        <v>37</v>
      </c>
      <c r="L194" s="2" t="s">
        <v>37</v>
      </c>
      <c r="M194" s="2" t="s">
        <v>37</v>
      </c>
      <c r="N194" s="2" t="s">
        <v>37</v>
      </c>
      <c r="O194" s="2" t="s">
        <v>37</v>
      </c>
      <c r="P194" s="2" t="s">
        <v>698</v>
      </c>
      <c r="Q194" s="2" t="s">
        <v>19</v>
      </c>
    </row>
    <row r="195" spans="1:17" x14ac:dyDescent="0.25">
      <c r="A195" t="s">
        <v>699</v>
      </c>
      <c r="B195" t="s">
        <v>700</v>
      </c>
      <c r="C195" t="s">
        <v>14</v>
      </c>
      <c r="D195" t="s">
        <v>168</v>
      </c>
      <c r="E195" t="s">
        <v>169</v>
      </c>
      <c r="F195" t="s">
        <v>388</v>
      </c>
      <c r="G195" s="2" t="s">
        <v>37</v>
      </c>
      <c r="H195" s="2" t="s">
        <v>37</v>
      </c>
      <c r="I195" s="2" t="s">
        <v>37</v>
      </c>
      <c r="J195" s="2">
        <v>518</v>
      </c>
      <c r="K195" s="2" t="s">
        <v>37</v>
      </c>
      <c r="L195" s="2" t="s">
        <v>37</v>
      </c>
      <c r="M195" s="2" t="s">
        <v>37</v>
      </c>
      <c r="N195" s="2" t="s">
        <v>37</v>
      </c>
      <c r="O195" s="2" t="s">
        <v>37</v>
      </c>
      <c r="P195" s="2" t="s">
        <v>701</v>
      </c>
      <c r="Q195" s="2" t="s">
        <v>19</v>
      </c>
    </row>
    <row r="196" spans="1:17" x14ac:dyDescent="0.25">
      <c r="A196" t="s">
        <v>702</v>
      </c>
      <c r="B196" t="s">
        <v>703</v>
      </c>
      <c r="C196" t="s">
        <v>14</v>
      </c>
      <c r="D196" t="s">
        <v>306</v>
      </c>
      <c r="E196" t="s">
        <v>704</v>
      </c>
      <c r="F196" t="s">
        <v>705</v>
      </c>
      <c r="G196" s="2" t="s">
        <v>37</v>
      </c>
      <c r="H196" s="2" t="s">
        <v>37</v>
      </c>
      <c r="I196" s="2" t="s">
        <v>37</v>
      </c>
      <c r="J196" s="2">
        <v>16.66</v>
      </c>
      <c r="K196" s="2" t="s">
        <v>37</v>
      </c>
      <c r="L196" s="2" t="s">
        <v>37</v>
      </c>
      <c r="M196" s="2" t="s">
        <v>37</v>
      </c>
      <c r="N196" s="2" t="s">
        <v>37</v>
      </c>
      <c r="O196" s="2" t="s">
        <v>37</v>
      </c>
      <c r="P196" s="2" t="s">
        <v>18</v>
      </c>
      <c r="Q196" s="2" t="s">
        <v>19</v>
      </c>
    </row>
    <row r="197" spans="1:17" x14ac:dyDescent="0.25">
      <c r="A197" t="s">
        <v>706</v>
      </c>
      <c r="B197" t="s">
        <v>707</v>
      </c>
      <c r="C197" t="s">
        <v>14</v>
      </c>
      <c r="D197" t="s">
        <v>182</v>
      </c>
      <c r="E197" t="s">
        <v>183</v>
      </c>
      <c r="F197" t="s">
        <v>708</v>
      </c>
      <c r="G197" s="2" t="s">
        <v>37</v>
      </c>
      <c r="H197" s="2" t="s">
        <v>37</v>
      </c>
      <c r="I197" s="2" t="s">
        <v>37</v>
      </c>
      <c r="J197" s="2">
        <v>5.0599999999999996</v>
      </c>
      <c r="K197" s="2" t="s">
        <v>37</v>
      </c>
      <c r="L197" s="2" t="s">
        <v>37</v>
      </c>
      <c r="M197" s="2" t="s">
        <v>37</v>
      </c>
      <c r="N197" s="2" t="s">
        <v>37</v>
      </c>
      <c r="O197" s="2" t="s">
        <v>37</v>
      </c>
      <c r="P197" s="2" t="s">
        <v>18</v>
      </c>
      <c r="Q197" s="2" t="s">
        <v>19</v>
      </c>
    </row>
    <row r="198" spans="1:17" x14ac:dyDescent="0.25">
      <c r="A198" t="s">
        <v>709</v>
      </c>
      <c r="B198" t="s">
        <v>710</v>
      </c>
      <c r="C198" t="s">
        <v>14</v>
      </c>
      <c r="D198" t="s">
        <v>182</v>
      </c>
      <c r="E198" t="s">
        <v>183</v>
      </c>
      <c r="F198" t="s">
        <v>633</v>
      </c>
      <c r="G198" s="2" t="s">
        <v>37</v>
      </c>
      <c r="H198" s="2" t="s">
        <v>37</v>
      </c>
      <c r="I198" s="2" t="s">
        <v>37</v>
      </c>
      <c r="J198" s="2">
        <v>52.8</v>
      </c>
      <c r="K198" s="2" t="s">
        <v>37</v>
      </c>
      <c r="L198" s="2" t="s">
        <v>37</v>
      </c>
      <c r="M198" s="2" t="s">
        <v>37</v>
      </c>
      <c r="N198" s="2" t="s">
        <v>37</v>
      </c>
      <c r="O198" s="2" t="s">
        <v>37</v>
      </c>
      <c r="P198" s="2" t="s">
        <v>18</v>
      </c>
      <c r="Q198" s="2" t="s">
        <v>19</v>
      </c>
    </row>
  </sheetData>
  <autoFilter ref="A1:Q19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</cp:lastModifiedBy>
  <dcterms:created xsi:type="dcterms:W3CDTF">2024-04-26T12:38:02Z</dcterms:created>
  <dcterms:modified xsi:type="dcterms:W3CDTF">2024-04-28T15:48:47Z</dcterms:modified>
</cp:coreProperties>
</file>