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gmwhite.com.vn\modules\workforce\libs\"/>
    </mc:Choice>
  </mc:AlternateContent>
  <bookViews>
    <workbookView xWindow="480" yWindow="405" windowWidth="19815" windowHeight="7575" tabRatio="908" activeTab="2"/>
  </bookViews>
  <sheets>
    <sheet name="KHTS T1.18" sheetId="55" r:id="rId1"/>
    <sheet name="KHTS T2.18" sheetId="56" r:id="rId2"/>
    <sheet name="KHTS T3.18" sheetId="57" r:id="rId3"/>
  </sheets>
  <definedNames>
    <definedName name="_xlnm.Print_Area" localSheetId="0">'KHTS T1.18'!$A$1:$K$27</definedName>
    <definedName name="_xlnm.Print_Area" localSheetId="1">'KHTS T2.18'!$A$1:$K$27</definedName>
    <definedName name="_xlnm.Print_Area" localSheetId="2">'KHTS T3.18'!$A$1:$J$18</definedName>
  </definedNames>
  <calcPr calcId="162913"/>
</workbook>
</file>

<file path=xl/calcChain.xml><?xml version="1.0" encoding="utf-8"?>
<calcChain xmlns="http://schemas.openxmlformats.org/spreadsheetml/2006/main">
  <c r="F9" i="57" l="1"/>
  <c r="I19" i="56" l="1"/>
  <c r="F19" i="56"/>
  <c r="E19" i="56"/>
  <c r="F18" i="56"/>
  <c r="G18" i="56" s="1"/>
  <c r="G17" i="56"/>
  <c r="G16" i="56"/>
  <c r="G15" i="56"/>
  <c r="G14" i="56"/>
  <c r="G13" i="56"/>
  <c r="G12" i="56"/>
  <c r="G11" i="56"/>
  <c r="G10" i="56"/>
  <c r="G9" i="56"/>
  <c r="K3" i="56"/>
  <c r="G10" i="55"/>
  <c r="G11" i="55"/>
  <c r="G12" i="55"/>
  <c r="G13" i="55"/>
  <c r="G14" i="55"/>
  <c r="G15" i="55"/>
  <c r="G16" i="55"/>
  <c r="G17" i="55"/>
  <c r="G9" i="55"/>
  <c r="I19" i="55"/>
  <c r="E19" i="55"/>
  <c r="F18" i="55"/>
  <c r="G18" i="55" s="1"/>
  <c r="K3" i="55"/>
  <c r="G19" i="56" l="1"/>
  <c r="F19" i="55"/>
  <c r="G19" i="55"/>
</calcChain>
</file>

<file path=xl/comments1.xml><?xml version="1.0" encoding="utf-8"?>
<comments xmlns="http://schemas.openxmlformats.org/spreadsheetml/2006/main">
  <authors>
    <author>PhiLong</author>
  </authors>
  <commentList>
    <comment ref="D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01/01/2016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01/01/2016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hoa từ 01/08/2014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01/08/2015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khấu hao từ 01/07/2016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khấu hao từ 01/09/2016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khấu hao từ 01/01/2017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01/03/2017
</t>
        </r>
      </text>
    </comment>
  </commentList>
</comments>
</file>

<file path=xl/comments2.xml><?xml version="1.0" encoding="utf-8"?>
<comments xmlns="http://schemas.openxmlformats.org/spreadsheetml/2006/main">
  <authors>
    <author>PhiLong</author>
  </authors>
  <commentList>
    <comment ref="D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01/01/2016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01/01/2016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hoa từ 01/08/2014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01/08/2015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khấu hao từ 01/07/2016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khấu hao từ 01/09/2016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khấu hao từ 01/01/2017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01/03/2017
</t>
        </r>
      </text>
    </comment>
  </commentList>
</comments>
</file>

<file path=xl/comments3.xml><?xml version="1.0" encoding="utf-8"?>
<comments xmlns="http://schemas.openxmlformats.org/spreadsheetml/2006/main">
  <authors>
    <author>PhiLong</author>
  </authors>
  <commentList>
    <comment ref="C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01/01/2016</t>
        </r>
      </text>
    </comment>
  </commentList>
</comments>
</file>

<file path=xl/sharedStrings.xml><?xml version="1.0" encoding="utf-8"?>
<sst xmlns="http://schemas.openxmlformats.org/spreadsheetml/2006/main" count="124" uniqueCount="53">
  <si>
    <t>Còn lại</t>
  </si>
  <si>
    <t>TKĐƯ</t>
  </si>
  <si>
    <t>CÔNG TY CỔ PHẦN ĐẦU TƯ XÂY DỰNG ĐƯỜNG VIỆT</t>
  </si>
  <si>
    <t>Số 589, Ngô Quyền, P. An Hải Bắc, Q. Sơn Trà, TP. Đà Nẵng</t>
  </si>
  <si>
    <t>Stt</t>
  </si>
  <si>
    <t xml:space="preserve">Ngày </t>
  </si>
  <si>
    <t>1</t>
  </si>
  <si>
    <t>2</t>
  </si>
  <si>
    <t>3</t>
  </si>
  <si>
    <t>4</t>
  </si>
  <si>
    <t>5</t>
  </si>
  <si>
    <t>6</t>
  </si>
  <si>
    <t>21/06/2016</t>
  </si>
  <si>
    <t>Xe Ô tô Toyota Land Cruiser Prado TX-L</t>
  </si>
  <si>
    <t>Máy in Laser màu Canon LBP</t>
  </si>
  <si>
    <t>12/07/2016</t>
  </si>
  <si>
    <t>BẢNG TRÍCH KHẤU HAO TÀI SẢN CỐ ĐỊNH</t>
  </si>
  <si>
    <t>Máy photo Toshiba- CN ĐăkNông</t>
  </si>
  <si>
    <t>Máy photo Toshiba- VP Công ty</t>
  </si>
  <si>
    <t>Xe ôtô Fortuner</t>
  </si>
  <si>
    <t>Xe ôtô tải MAZDA BT-50</t>
  </si>
  <si>
    <t>7</t>
  </si>
  <si>
    <t>Số năm SD</t>
  </si>
  <si>
    <t>Tiền đã KH</t>
  </si>
  <si>
    <t>Tổng GT</t>
  </si>
  <si>
    <t>Tiền khấu hao</t>
  </si>
  <si>
    <t>8</t>
  </si>
  <si>
    <t>Tên tài sản</t>
  </si>
  <si>
    <t>Bộ máy Dell T330 (quản lý văn bản, hố sơ)</t>
  </si>
  <si>
    <t>Hạch toán</t>
  </si>
  <si>
    <t>Nợ TK 6274</t>
  </si>
  <si>
    <t>Nợ TK 6424</t>
  </si>
  <si>
    <t>Có TK 2141</t>
  </si>
  <si>
    <t>Lãnh đạo duyệt</t>
  </si>
  <si>
    <t>Kế toán trưởng</t>
  </si>
  <si>
    <t>Người lập</t>
  </si>
  <si>
    <t>Phạm Văn Cửu</t>
  </si>
  <si>
    <t>Phan Minh Nguyệt</t>
  </si>
  <si>
    <t>Máy trộn bê tông nhựa 15L Model BH20</t>
  </si>
  <si>
    <t>15/02/2017</t>
  </si>
  <si>
    <t>Ghi chú</t>
  </si>
  <si>
    <t>Trần Thị Huyền</t>
  </si>
  <si>
    <t>Tổng cộng:</t>
  </si>
  <si>
    <t xml:space="preserve">Máy Ảnh + Ống Kính Canon 77D/18-55 </t>
  </si>
  <si>
    <t>14/04/2017</t>
  </si>
  <si>
    <t>9</t>
  </si>
  <si>
    <t>10</t>
  </si>
  <si>
    <t>Tháng 01/2018</t>
  </si>
  <si>
    <t>Đà Nẵng ngày 31 tháng 01 năm 2018</t>
  </si>
  <si>
    <t>Tháng 02/2018</t>
  </si>
  <si>
    <t>Đà Nẵng ngày 28 tháng 02 năm 2018</t>
  </si>
  <si>
    <t>Tháng 03/2018</t>
  </si>
  <si>
    <t>Đà Nẵng ngày …… tháng …... năm 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</si>
</sst>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###,###,###,###,##0"/>
    <numFmt numFmtId="165" formatCode="#,###,###,###,##0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indexed="72"/>
      <name val="Times New Roman"/>
      <family val="1"/>
    </font>
    <font>
      <sz val="14"/>
      <color indexed="72"/>
      <name val="Times New Roman"/>
      <family val="1"/>
    </font>
    <font>
      <b/>
      <sz val="14"/>
      <color rgb="FFFF0000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8"/>
      <name val="Times New Roman"/>
      <family val="1"/>
    </font>
    <font>
      <i/>
      <sz val="14"/>
      <name val="Times New Roman"/>
      <family val="1"/>
    </font>
    <font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12">
    <xf numFmtId="0" fontId="0" fillId="0" borderId="0" xfId="0"/>
    <xf numFmtId="0" fontId="7" fillId="0" borderId="2" xfId="0" applyFont="1" applyBorder="1" applyAlignment="1" applyProtection="1">
      <alignment vertical="center"/>
      <protection locked="0"/>
    </xf>
    <xf numFmtId="164" fontId="7" fillId="0" borderId="2" xfId="0" applyNumberFormat="1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165" fontId="7" fillId="0" borderId="2" xfId="0" applyNumberFormat="1" applyFont="1" applyBorder="1" applyAlignment="1" applyProtection="1">
      <alignment horizontal="center" vertical="center"/>
      <protection locked="0"/>
    </xf>
    <xf numFmtId="0" fontId="2" fillId="0" borderId="0" xfId="1" applyFont="1">
      <alignment vertical="center"/>
    </xf>
    <xf numFmtId="3" fontId="9" fillId="0" borderId="2" xfId="1" applyNumberFormat="1" applyFont="1" applyBorder="1">
      <alignment vertical="center"/>
    </xf>
    <xf numFmtId="3" fontId="9" fillId="0" borderId="1" xfId="1" applyNumberFormat="1" applyFont="1" applyBorder="1">
      <alignment vertical="center"/>
    </xf>
    <xf numFmtId="3" fontId="9" fillId="0" borderId="3" xfId="1" applyNumberFormat="1" applyFont="1" applyBorder="1">
      <alignment vertical="center"/>
    </xf>
    <xf numFmtId="0" fontId="9" fillId="0" borderId="0" xfId="1" applyFont="1">
      <alignment vertical="center"/>
    </xf>
    <xf numFmtId="0" fontId="9" fillId="0" borderId="0" xfId="1" applyFont="1" applyAlignment="1">
      <alignment vertical="center"/>
    </xf>
    <xf numFmtId="0" fontId="6" fillId="2" borderId="0" xfId="1" applyFont="1" applyFill="1" applyAlignment="1" applyProtection="1">
      <alignment horizontal="center" vertical="center"/>
      <protection locked="0"/>
    </xf>
    <xf numFmtId="0" fontId="2" fillId="3" borderId="0" xfId="1" applyFont="1" applyFill="1" applyAlignment="1">
      <alignment horizontal="center" vertical="center"/>
    </xf>
    <xf numFmtId="0" fontId="8" fillId="2" borderId="0" xfId="1" applyFont="1" applyFill="1" applyAlignment="1" applyProtection="1">
      <alignment horizontal="center" vertical="center"/>
      <protection locked="0"/>
    </xf>
    <xf numFmtId="0" fontId="8" fillId="3" borderId="0" xfId="1" applyFont="1" applyFill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>
      <alignment vertical="center"/>
    </xf>
    <xf numFmtId="0" fontId="10" fillId="3" borderId="0" xfId="1" applyFont="1" applyFill="1">
      <alignment vertical="center"/>
    </xf>
    <xf numFmtId="0" fontId="2" fillId="0" borderId="0" xfId="1" applyFont="1" applyBorder="1" applyAlignment="1">
      <alignment horizontal="center" vertical="center"/>
    </xf>
    <xf numFmtId="164" fontId="2" fillId="0" borderId="0" xfId="1" applyNumberFormat="1" applyFont="1" applyBorder="1">
      <alignment vertical="center"/>
    </xf>
    <xf numFmtId="41" fontId="9" fillId="0" borderId="0" xfId="1" applyNumberFormat="1" applyFont="1">
      <alignment vertical="center"/>
    </xf>
    <xf numFmtId="41" fontId="10" fillId="2" borderId="2" xfId="1" applyNumberFormat="1" applyFont="1" applyFill="1" applyBorder="1" applyAlignment="1" applyProtection="1">
      <alignment horizontal="right" vertical="center"/>
      <protection locked="0"/>
    </xf>
    <xf numFmtId="41" fontId="2" fillId="0" borderId="0" xfId="1" applyNumberFormat="1" applyFont="1" applyBorder="1">
      <alignment vertical="center"/>
    </xf>
    <xf numFmtId="41" fontId="9" fillId="0" borderId="0" xfId="1" applyNumberFormat="1" applyFont="1" applyAlignment="1">
      <alignment horizontal="right" vertical="center"/>
    </xf>
    <xf numFmtId="14" fontId="10" fillId="2" borderId="7" xfId="1" quotePrefix="1" applyNumberFormat="1" applyFont="1" applyFill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vertical="center"/>
      <protection locked="0"/>
    </xf>
    <xf numFmtId="41" fontId="7" fillId="0" borderId="7" xfId="0" applyNumberFormat="1" applyFont="1" applyBorder="1" applyAlignment="1" applyProtection="1">
      <alignment vertical="center"/>
      <protection locked="0"/>
    </xf>
    <xf numFmtId="41" fontId="10" fillId="2" borderId="7" xfId="1" applyNumberFormat="1" applyFont="1" applyFill="1" applyBorder="1" applyAlignment="1" applyProtection="1">
      <alignment horizontal="right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14" fontId="3" fillId="2" borderId="6" xfId="1" applyNumberFormat="1" applyFont="1" applyFill="1" applyBorder="1" applyAlignment="1" applyProtection="1">
      <alignment horizontal="center" vertical="center"/>
      <protection locked="0"/>
    </xf>
    <xf numFmtId="14" fontId="6" fillId="2" borderId="6" xfId="1" applyNumberFormat="1" applyFont="1" applyFill="1" applyBorder="1" applyAlignment="1" applyProtection="1">
      <alignment horizontal="center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41" fontId="6" fillId="2" borderId="6" xfId="1" applyNumberFormat="1" applyFont="1" applyFill="1" applyBorder="1" applyAlignment="1" applyProtection="1">
      <alignment horizontal="center" vertical="center"/>
      <protection locked="0"/>
    </xf>
    <xf numFmtId="41" fontId="2" fillId="2" borderId="6" xfId="1" applyNumberFormat="1" applyFont="1" applyFill="1" applyBorder="1" applyAlignment="1" applyProtection="1">
      <alignment horizontal="center" vertical="center"/>
      <protection locked="0"/>
    </xf>
    <xf numFmtId="41" fontId="2" fillId="2" borderId="6" xfId="1" applyNumberFormat="1" applyFont="1" applyFill="1" applyBorder="1" applyAlignment="1" applyProtection="1">
      <alignment horizontal="right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41" fontId="2" fillId="0" borderId="6" xfId="1" applyNumberFormat="1" applyFont="1" applyBorder="1">
      <alignment vertical="center"/>
    </xf>
    <xf numFmtId="164" fontId="2" fillId="0" borderId="0" xfId="1" applyNumberFormat="1" applyFont="1">
      <alignment vertical="center"/>
    </xf>
    <xf numFmtId="3" fontId="9" fillId="0" borderId="0" xfId="1" applyNumberFormat="1" applyFont="1" applyBorder="1">
      <alignment vertical="center"/>
    </xf>
    <xf numFmtId="3" fontId="9" fillId="0" borderId="0" xfId="1" applyNumberFormat="1" applyFont="1" applyBorder="1" applyAlignment="1">
      <alignment horizontal="center" vertical="center"/>
    </xf>
    <xf numFmtId="164" fontId="7" fillId="0" borderId="7" xfId="0" applyNumberFormat="1" applyFont="1" applyBorder="1" applyAlignment="1" applyProtection="1">
      <alignment vertical="center"/>
      <protection locked="0"/>
    </xf>
    <xf numFmtId="165" fontId="7" fillId="0" borderId="7" xfId="0" applyNumberFormat="1" applyFont="1" applyBorder="1" applyAlignment="1" applyProtection="1">
      <alignment horizontal="center" vertical="center"/>
      <protection locked="0"/>
    </xf>
    <xf numFmtId="0" fontId="9" fillId="3" borderId="0" xfId="1" applyFont="1" applyFill="1" applyAlignment="1">
      <alignment horizontal="center" vertical="center"/>
    </xf>
    <xf numFmtId="14" fontId="7" fillId="0" borderId="7" xfId="0" applyNumberFormat="1" applyFon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0" fontId="2" fillId="0" borderId="8" xfId="1" applyFont="1" applyBorder="1" applyAlignment="1">
      <alignment vertical="center"/>
    </xf>
    <xf numFmtId="41" fontId="2" fillId="0" borderId="0" xfId="1" applyNumberFormat="1" applyFont="1" applyAlignment="1">
      <alignment vertical="center"/>
    </xf>
    <xf numFmtId="41" fontId="9" fillId="0" borderId="0" xfId="1" applyNumberFormat="1" applyFont="1" applyAlignment="1">
      <alignment vertical="center"/>
    </xf>
    <xf numFmtId="0" fontId="2" fillId="0" borderId="6" xfId="1" applyFont="1" applyBorder="1" applyAlignment="1">
      <alignment horizontal="center" vertical="center"/>
    </xf>
    <xf numFmtId="14" fontId="13" fillId="0" borderId="2" xfId="0" applyNumberFormat="1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vertical="center"/>
      <protection locked="0"/>
    </xf>
    <xf numFmtId="164" fontId="13" fillId="0" borderId="4" xfId="0" applyNumberFormat="1" applyFont="1" applyBorder="1" applyAlignment="1" applyProtection="1">
      <alignment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41" fontId="13" fillId="0" borderId="4" xfId="1" applyNumberFormat="1" applyFont="1" applyBorder="1" applyAlignment="1">
      <alignment horizontal="right" vertical="center"/>
    </xf>
    <xf numFmtId="14" fontId="9" fillId="2" borderId="7" xfId="1" quotePrefix="1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vertical="center"/>
      <protection locked="0"/>
    </xf>
    <xf numFmtId="164" fontId="9" fillId="0" borderId="4" xfId="0" applyNumberFormat="1" applyFont="1" applyBorder="1" applyAlignment="1" applyProtection="1">
      <alignment vertical="center"/>
      <protection locked="0"/>
    </xf>
    <xf numFmtId="41" fontId="9" fillId="0" borderId="7" xfId="0" applyNumberFormat="1" applyFont="1" applyBorder="1" applyAlignment="1" applyProtection="1">
      <alignment vertical="center"/>
      <protection locked="0"/>
    </xf>
    <xf numFmtId="41" fontId="9" fillId="0" borderId="2" xfId="0" applyNumberFormat="1" applyFont="1" applyBorder="1" applyAlignment="1" applyProtection="1">
      <alignment vertical="center"/>
      <protection locked="0"/>
    </xf>
    <xf numFmtId="165" fontId="9" fillId="0" borderId="4" xfId="0" applyNumberFormat="1" applyFont="1" applyBorder="1" applyAlignment="1" applyProtection="1">
      <alignment horizontal="center" vertical="center"/>
      <protection locked="0"/>
    </xf>
    <xf numFmtId="41" fontId="9" fillId="0" borderId="4" xfId="1" applyNumberFormat="1" applyFont="1" applyBorder="1" applyAlignment="1">
      <alignment horizontal="right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4" fontId="9" fillId="0" borderId="2" xfId="0" quotePrefix="1" applyNumberFormat="1" applyFont="1" applyBorder="1" applyAlignment="1" applyProtection="1">
      <alignment horizontal="center" vertical="center"/>
      <protection locked="0"/>
    </xf>
    <xf numFmtId="0" fontId="9" fillId="0" borderId="0" xfId="1" applyFont="1" applyAlignment="1">
      <alignment horizontal="center" vertical="center"/>
    </xf>
    <xf numFmtId="41" fontId="9" fillId="0" borderId="0" xfId="1" applyNumberFormat="1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2" fillId="2" borderId="0" xfId="1" applyFont="1" applyFill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vertical="center"/>
      <protection locked="0"/>
    </xf>
    <xf numFmtId="164" fontId="9" fillId="0" borderId="2" xfId="0" applyNumberFormat="1" applyFont="1" applyBorder="1" applyAlignment="1" applyProtection="1">
      <alignment vertical="center"/>
      <protection locked="0"/>
    </xf>
    <xf numFmtId="165" fontId="9" fillId="0" borderId="2" xfId="0" applyNumberFormat="1" applyFont="1" applyBorder="1" applyAlignment="1" applyProtection="1">
      <alignment horizontal="center" vertical="center"/>
      <protection locked="0"/>
    </xf>
    <xf numFmtId="41" fontId="9" fillId="2" borderId="2" xfId="1" applyNumberFormat="1" applyFont="1" applyFill="1" applyBorder="1" applyAlignment="1" applyProtection="1">
      <alignment horizontal="right" vertical="center"/>
      <protection locked="0"/>
    </xf>
    <xf numFmtId="3" fontId="9" fillId="0" borderId="2" xfId="0" applyNumberFormat="1" applyFont="1" applyBorder="1" applyAlignment="1" applyProtection="1">
      <alignment horizontal="center" vertical="center"/>
      <protection locked="0"/>
    </xf>
    <xf numFmtId="3" fontId="10" fillId="2" borderId="1" xfId="1" applyNumberFormat="1" applyFont="1" applyFill="1" applyBorder="1" applyAlignment="1" applyProtection="1">
      <alignment vertical="center"/>
      <protection locked="0"/>
    </xf>
    <xf numFmtId="3" fontId="9" fillId="0" borderId="2" xfId="1" applyNumberFormat="1" applyFont="1" applyBorder="1" applyAlignment="1">
      <alignment vertical="center"/>
    </xf>
    <xf numFmtId="3" fontId="9" fillId="0" borderId="3" xfId="1" applyNumberFormat="1" applyFont="1" applyBorder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0" xfId="1" applyNumberFormat="1" applyFont="1">
      <alignment vertical="center"/>
    </xf>
    <xf numFmtId="0" fontId="3" fillId="2" borderId="6" xfId="1" applyNumberFormat="1" applyFont="1" applyFill="1" applyBorder="1" applyAlignment="1" applyProtection="1">
      <alignment horizontal="center" vertical="center"/>
      <protection locked="0"/>
    </xf>
    <xf numFmtId="0" fontId="10" fillId="2" borderId="7" xfId="1" quotePrefix="1" applyNumberFormat="1" applyFont="1" applyFill="1" applyBorder="1" applyAlignment="1" applyProtection="1">
      <alignment horizontal="center" vertical="center"/>
      <protection locked="0"/>
    </xf>
    <xf numFmtId="0" fontId="2" fillId="0" borderId="8" xfId="1" applyNumberFormat="1" applyFont="1" applyBorder="1" applyAlignment="1">
      <alignment vertical="center"/>
    </xf>
    <xf numFmtId="0" fontId="2" fillId="0" borderId="0" xfId="1" applyNumberFormat="1" applyFont="1" applyBorder="1" applyAlignment="1">
      <alignment horizontal="center" vertical="center"/>
    </xf>
    <xf numFmtId="0" fontId="9" fillId="0" borderId="0" xfId="1" applyNumberFormat="1" applyFont="1">
      <alignment vertical="center"/>
    </xf>
    <xf numFmtId="3" fontId="9" fillId="0" borderId="0" xfId="1" applyNumberFormat="1" applyFont="1">
      <alignment vertical="center"/>
    </xf>
    <xf numFmtId="3" fontId="9" fillId="0" borderId="0" xfId="1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3" fontId="6" fillId="2" borderId="6" xfId="1" applyNumberFormat="1" applyFont="1" applyFill="1" applyBorder="1" applyAlignment="1" applyProtection="1">
      <alignment horizontal="center" vertical="center"/>
      <protection locked="0"/>
    </xf>
    <xf numFmtId="3" fontId="2" fillId="2" borderId="6" xfId="1" applyNumberFormat="1" applyFont="1" applyFill="1" applyBorder="1" applyAlignment="1" applyProtection="1">
      <alignment horizontal="center" vertical="center"/>
      <protection locked="0"/>
    </xf>
    <xf numFmtId="3" fontId="2" fillId="2" borderId="6" xfId="1" applyNumberFormat="1" applyFont="1" applyFill="1" applyBorder="1" applyAlignment="1" applyProtection="1">
      <alignment horizontal="right" vertical="center"/>
      <protection locked="0"/>
    </xf>
    <xf numFmtId="3" fontId="7" fillId="0" borderId="7" xfId="0" applyNumberFormat="1" applyFont="1" applyBorder="1" applyAlignment="1" applyProtection="1">
      <alignment vertical="center"/>
      <protection locked="0"/>
    </xf>
    <xf numFmtId="3" fontId="7" fillId="0" borderId="7" xfId="0" applyNumberFormat="1" applyFont="1" applyBorder="1" applyAlignment="1" applyProtection="1">
      <alignment horizontal="center" vertical="center"/>
      <protection locked="0"/>
    </xf>
    <xf numFmtId="3" fontId="10" fillId="2" borderId="7" xfId="1" applyNumberFormat="1" applyFont="1" applyFill="1" applyBorder="1" applyAlignment="1" applyProtection="1">
      <alignment horizontal="right" vertical="center"/>
      <protection locked="0"/>
    </xf>
    <xf numFmtId="3" fontId="2" fillId="0" borderId="6" xfId="1" applyNumberFormat="1" applyFont="1" applyBorder="1">
      <alignment vertical="center"/>
    </xf>
    <xf numFmtId="3" fontId="2" fillId="0" borderId="6" xfId="1" applyNumberFormat="1" applyFont="1" applyBorder="1" applyAlignment="1">
      <alignment horizontal="center" vertical="center"/>
    </xf>
    <xf numFmtId="3" fontId="2" fillId="0" borderId="0" xfId="1" applyNumberFormat="1" applyFont="1" applyBorder="1">
      <alignment vertical="center"/>
    </xf>
    <xf numFmtId="3" fontId="2" fillId="0" borderId="0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vertical="center"/>
    </xf>
    <xf numFmtId="3" fontId="9" fillId="0" borderId="0" xfId="1" applyNumberFormat="1" applyFont="1" applyAlignment="1">
      <alignment vertical="center"/>
    </xf>
    <xf numFmtId="3" fontId="9" fillId="0" borderId="0" xfId="1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41" fontId="9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1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3" fontId="9" fillId="0" borderId="0" xfId="1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</cellXfs>
  <cellStyles count="3">
    <cellStyle name="Normal" xfId="0" builtinId="0"/>
    <cellStyle name="Normal 2" xfId="1"/>
    <cellStyle name="Normal 4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view="pageBreakPreview" topLeftCell="B1" zoomScale="85" zoomScaleSheetLayoutView="85" workbookViewId="0">
      <selection activeCell="K16" sqref="K16"/>
    </sheetView>
  </sheetViews>
  <sheetFormatPr defaultRowHeight="18.75" x14ac:dyDescent="0.25"/>
  <cols>
    <col min="1" max="1" width="9.5703125" style="9" hidden="1" customWidth="1"/>
    <col min="2" max="2" width="6.28515625" style="16" customWidth="1"/>
    <col min="3" max="3" width="14.7109375" style="65" customWidth="1"/>
    <col min="4" max="4" width="46" style="9" customWidth="1"/>
    <col min="5" max="5" width="18.140625" style="9" customWidth="1"/>
    <col min="6" max="6" width="18.140625" style="20" customWidth="1"/>
    <col min="7" max="7" width="18.42578125" style="20" customWidth="1"/>
    <col min="8" max="8" width="13.28515625" style="65" customWidth="1"/>
    <col min="9" max="9" width="17.7109375" style="23" customWidth="1"/>
    <col min="10" max="10" width="15.85546875" style="65" customWidth="1"/>
    <col min="11" max="11" width="15.85546875" style="9" customWidth="1"/>
    <col min="12" max="12" width="9.140625" style="9"/>
    <col min="13" max="13" width="15.140625" style="9" bestFit="1" customWidth="1"/>
    <col min="14" max="16384" width="9.140625" style="9"/>
  </cols>
  <sheetData>
    <row r="1" spans="1:11" ht="24" customHeight="1" x14ac:dyDescent="0.25">
      <c r="B1" s="15" t="s">
        <v>2</v>
      </c>
      <c r="D1" s="10"/>
      <c r="F1" s="66"/>
      <c r="I1" s="67" t="s">
        <v>29</v>
      </c>
      <c r="J1" s="7" t="s">
        <v>30</v>
      </c>
      <c r="K1" s="76">
        <v>1185909</v>
      </c>
    </row>
    <row r="2" spans="1:11" ht="24" customHeight="1" x14ac:dyDescent="0.25">
      <c r="B2" s="15" t="s">
        <v>3</v>
      </c>
      <c r="D2" s="10"/>
      <c r="I2" s="66"/>
      <c r="J2" s="6" t="s">
        <v>31</v>
      </c>
      <c r="K2" s="77">
        <v>38188731</v>
      </c>
    </row>
    <row r="3" spans="1:11" ht="24" customHeight="1" x14ac:dyDescent="0.25">
      <c r="I3" s="66"/>
      <c r="J3" s="8" t="s">
        <v>32</v>
      </c>
      <c r="K3" s="78">
        <f>K1+K2</f>
        <v>39374640</v>
      </c>
    </row>
    <row r="4" spans="1:11" ht="12" customHeight="1" x14ac:dyDescent="0.25">
      <c r="I4" s="66"/>
      <c r="J4" s="38"/>
      <c r="K4" s="39"/>
    </row>
    <row r="5" spans="1:11" ht="21.75" customHeight="1" x14ac:dyDescent="0.25">
      <c r="B5" s="17"/>
      <c r="C5" s="42"/>
      <c r="D5" s="104" t="s">
        <v>16</v>
      </c>
      <c r="E5" s="104"/>
      <c r="F5" s="104"/>
      <c r="G5" s="104"/>
      <c r="H5" s="104"/>
      <c r="I5" s="104"/>
      <c r="J5" s="104"/>
      <c r="K5" s="104"/>
    </row>
    <row r="6" spans="1:11" ht="22.5" x14ac:dyDescent="0.25">
      <c r="B6" s="17"/>
      <c r="C6" s="42"/>
      <c r="D6" s="104" t="s">
        <v>47</v>
      </c>
      <c r="E6" s="104"/>
      <c r="F6" s="104"/>
      <c r="G6" s="104"/>
      <c r="H6" s="104"/>
      <c r="I6" s="104"/>
      <c r="J6" s="104"/>
      <c r="K6" s="104"/>
    </row>
    <row r="8" spans="1:11" s="12" customFormat="1" ht="35.25" customHeight="1" x14ac:dyDescent="0.25">
      <c r="A8" s="11"/>
      <c r="B8" s="29" t="s">
        <v>4</v>
      </c>
      <c r="C8" s="30" t="s">
        <v>5</v>
      </c>
      <c r="D8" s="31" t="s">
        <v>27</v>
      </c>
      <c r="E8" s="31" t="s">
        <v>24</v>
      </c>
      <c r="F8" s="32" t="s">
        <v>23</v>
      </c>
      <c r="G8" s="33" t="s">
        <v>0</v>
      </c>
      <c r="H8" s="35" t="s">
        <v>22</v>
      </c>
      <c r="I8" s="34" t="s">
        <v>25</v>
      </c>
      <c r="J8" s="35" t="s">
        <v>1</v>
      </c>
      <c r="K8" s="35" t="s">
        <v>40</v>
      </c>
    </row>
    <row r="9" spans="1:11" s="14" customFormat="1" ht="25.5" customHeight="1" x14ac:dyDescent="0.25">
      <c r="A9" s="13"/>
      <c r="B9" s="24" t="s">
        <v>6</v>
      </c>
      <c r="C9" s="43">
        <v>42154</v>
      </c>
      <c r="D9" s="25" t="s">
        <v>17</v>
      </c>
      <c r="E9" s="40">
        <v>35154545</v>
      </c>
      <c r="F9" s="26">
        <v>14647725</v>
      </c>
      <c r="G9" s="26">
        <f>E9-F9</f>
        <v>20506820</v>
      </c>
      <c r="H9" s="41">
        <v>5</v>
      </c>
      <c r="I9" s="27">
        <v>585909</v>
      </c>
      <c r="J9" s="28">
        <v>6274</v>
      </c>
      <c r="K9" s="28"/>
    </row>
    <row r="10" spans="1:11" s="14" customFormat="1" ht="25.5" customHeight="1" x14ac:dyDescent="0.25">
      <c r="A10" s="13"/>
      <c r="B10" s="24" t="s">
        <v>7</v>
      </c>
      <c r="C10" s="44">
        <v>42215</v>
      </c>
      <c r="D10" s="1" t="s">
        <v>18</v>
      </c>
      <c r="E10" s="2">
        <v>35154545</v>
      </c>
      <c r="F10" s="26">
        <v>14647725</v>
      </c>
      <c r="G10" s="26">
        <f t="shared" ref="G10:G17" si="0">E10-F10</f>
        <v>20506820</v>
      </c>
      <c r="H10" s="4">
        <v>5</v>
      </c>
      <c r="I10" s="21">
        <v>585909</v>
      </c>
      <c r="J10" s="3">
        <v>6424</v>
      </c>
      <c r="K10" s="3"/>
    </row>
    <row r="11" spans="1:11" s="12" customFormat="1" ht="25.5" customHeight="1" x14ac:dyDescent="0.25">
      <c r="A11" s="70"/>
      <c r="B11" s="55" t="s">
        <v>8</v>
      </c>
      <c r="C11" s="56">
        <v>41425</v>
      </c>
      <c r="D11" s="71" t="s">
        <v>19</v>
      </c>
      <c r="E11" s="72">
        <v>803278709</v>
      </c>
      <c r="F11" s="59">
        <v>379698765</v>
      </c>
      <c r="G11" s="59">
        <f t="shared" si="0"/>
        <v>423579944</v>
      </c>
      <c r="H11" s="73">
        <v>7</v>
      </c>
      <c r="I11" s="74">
        <v>9012339</v>
      </c>
      <c r="J11" s="63">
        <v>6424</v>
      </c>
      <c r="K11" s="75"/>
    </row>
    <row r="12" spans="1:11" s="12" customFormat="1" ht="25.5" customHeight="1" x14ac:dyDescent="0.25">
      <c r="A12" s="70"/>
      <c r="B12" s="55" t="s">
        <v>9</v>
      </c>
      <c r="C12" s="56">
        <v>41759</v>
      </c>
      <c r="D12" s="71" t="s">
        <v>20</v>
      </c>
      <c r="E12" s="72">
        <v>620234817</v>
      </c>
      <c r="F12" s="59">
        <v>231962000</v>
      </c>
      <c r="G12" s="59">
        <f t="shared" si="0"/>
        <v>388272817</v>
      </c>
      <c r="H12" s="73">
        <v>7</v>
      </c>
      <c r="I12" s="74">
        <v>7613192</v>
      </c>
      <c r="J12" s="63">
        <v>6424</v>
      </c>
      <c r="K12" s="63"/>
    </row>
    <row r="13" spans="1:11" ht="25.5" customHeight="1" x14ac:dyDescent="0.25">
      <c r="B13" s="55" t="s">
        <v>10</v>
      </c>
      <c r="C13" s="56" t="s">
        <v>12</v>
      </c>
      <c r="D13" s="57" t="s">
        <v>13</v>
      </c>
      <c r="E13" s="58">
        <v>2332700000</v>
      </c>
      <c r="F13" s="59">
        <v>361904761</v>
      </c>
      <c r="G13" s="59">
        <f t="shared" si="0"/>
        <v>1970795239</v>
      </c>
      <c r="H13" s="61">
        <v>7</v>
      </c>
      <c r="I13" s="62">
        <v>19047619</v>
      </c>
      <c r="J13" s="63">
        <v>6424</v>
      </c>
      <c r="K13" s="63"/>
    </row>
    <row r="14" spans="1:11" ht="25.5" customHeight="1" x14ac:dyDescent="0.25">
      <c r="B14" s="55" t="s">
        <v>11</v>
      </c>
      <c r="C14" s="56" t="s">
        <v>15</v>
      </c>
      <c r="D14" s="57" t="s">
        <v>14</v>
      </c>
      <c r="E14" s="58">
        <v>43636364</v>
      </c>
      <c r="F14" s="59">
        <v>12363641</v>
      </c>
      <c r="G14" s="59">
        <f t="shared" si="0"/>
        <v>31272723</v>
      </c>
      <c r="H14" s="61">
        <v>5</v>
      </c>
      <c r="I14" s="62">
        <v>727273</v>
      </c>
      <c r="J14" s="63">
        <v>6424</v>
      </c>
      <c r="K14" s="63"/>
    </row>
    <row r="15" spans="1:11" ht="25.5" customHeight="1" x14ac:dyDescent="0.25">
      <c r="B15" s="55" t="s">
        <v>21</v>
      </c>
      <c r="C15" s="56">
        <v>42734</v>
      </c>
      <c r="D15" s="57" t="s">
        <v>28</v>
      </c>
      <c r="E15" s="58">
        <v>39500000</v>
      </c>
      <c r="F15" s="59">
        <v>8558329</v>
      </c>
      <c r="G15" s="59">
        <f t="shared" si="0"/>
        <v>30941671</v>
      </c>
      <c r="H15" s="61">
        <v>5</v>
      </c>
      <c r="I15" s="62">
        <v>658333</v>
      </c>
      <c r="J15" s="63">
        <v>6424</v>
      </c>
      <c r="K15" s="63"/>
    </row>
    <row r="16" spans="1:11" ht="25.5" customHeight="1" x14ac:dyDescent="0.25">
      <c r="B16" s="55" t="s">
        <v>26</v>
      </c>
      <c r="C16" s="56" t="s">
        <v>39</v>
      </c>
      <c r="D16" s="57" t="s">
        <v>38</v>
      </c>
      <c r="E16" s="58">
        <v>36000000</v>
      </c>
      <c r="F16" s="59">
        <v>6600000</v>
      </c>
      <c r="G16" s="59">
        <f t="shared" si="0"/>
        <v>29400000</v>
      </c>
      <c r="H16" s="61" t="s">
        <v>10</v>
      </c>
      <c r="I16" s="62">
        <v>600000</v>
      </c>
      <c r="J16" s="63">
        <v>6274</v>
      </c>
      <c r="K16" s="63"/>
    </row>
    <row r="17" spans="2:11" ht="25.5" customHeight="1" x14ac:dyDescent="0.25">
      <c r="B17" s="55" t="s">
        <v>45</v>
      </c>
      <c r="C17" s="64" t="s">
        <v>44</v>
      </c>
      <c r="D17" s="57" t="s">
        <v>43</v>
      </c>
      <c r="E17" s="58">
        <v>39172727</v>
      </c>
      <c r="F17" s="59">
        <v>4896594</v>
      </c>
      <c r="G17" s="59">
        <f t="shared" si="0"/>
        <v>34276133</v>
      </c>
      <c r="H17" s="61">
        <v>6</v>
      </c>
      <c r="I17" s="62">
        <v>544066</v>
      </c>
      <c r="J17" s="63">
        <v>6424</v>
      </c>
      <c r="K17" s="63"/>
    </row>
    <row r="18" spans="2:11" ht="25.5" hidden="1" customHeight="1" x14ac:dyDescent="0.25">
      <c r="B18" s="55" t="s">
        <v>46</v>
      </c>
      <c r="C18" s="49"/>
      <c r="D18" s="50"/>
      <c r="E18" s="51"/>
      <c r="F18" s="26" t="e">
        <f>#REF!+'KHTS T1.18'!I18</f>
        <v>#REF!</v>
      </c>
      <c r="G18" s="60" t="e">
        <f>E18-F18</f>
        <v>#REF!</v>
      </c>
      <c r="H18" s="52"/>
      <c r="I18" s="54"/>
      <c r="J18" s="53"/>
      <c r="K18" s="53"/>
    </row>
    <row r="19" spans="2:11" s="5" customFormat="1" ht="30.75" customHeight="1" x14ac:dyDescent="0.25">
      <c r="B19" s="45"/>
      <c r="C19" s="105" t="s">
        <v>42</v>
      </c>
      <c r="D19" s="106"/>
      <c r="E19" s="36">
        <f>SUM(E9:E17)</f>
        <v>3984831707</v>
      </c>
      <c r="F19" s="36">
        <f>SUM(F9:F17)</f>
        <v>1035279540</v>
      </c>
      <c r="G19" s="36">
        <f>SUM(G9:G17)</f>
        <v>2949552167</v>
      </c>
      <c r="H19" s="36"/>
      <c r="I19" s="36">
        <f>SUM(I9:I17)</f>
        <v>39374640</v>
      </c>
      <c r="J19" s="48"/>
      <c r="K19" s="48"/>
    </row>
    <row r="20" spans="2:11" s="5" customFormat="1" ht="25.5" customHeight="1" x14ac:dyDescent="0.25">
      <c r="B20" s="18"/>
      <c r="C20" s="18"/>
      <c r="D20" s="18"/>
      <c r="E20" s="19"/>
      <c r="F20" s="22"/>
      <c r="G20" s="22"/>
      <c r="H20" s="19"/>
      <c r="I20" s="22"/>
      <c r="J20" s="18"/>
      <c r="K20" s="37"/>
    </row>
    <row r="21" spans="2:11" x14ac:dyDescent="0.25">
      <c r="B21" s="9"/>
      <c r="H21" s="9"/>
      <c r="I21" s="107" t="s">
        <v>48</v>
      </c>
      <c r="J21" s="107"/>
      <c r="K21" s="107"/>
    </row>
    <row r="22" spans="2:11" s="5" customFormat="1" x14ac:dyDescent="0.25">
      <c r="B22" s="108" t="s">
        <v>33</v>
      </c>
      <c r="C22" s="108"/>
      <c r="D22" s="108"/>
      <c r="E22" s="109" t="s">
        <v>34</v>
      </c>
      <c r="F22" s="109"/>
      <c r="G22" s="109"/>
      <c r="H22" s="46"/>
      <c r="I22" s="67"/>
      <c r="J22" s="68" t="s">
        <v>35</v>
      </c>
    </row>
    <row r="23" spans="2:11" x14ac:dyDescent="0.25">
      <c r="B23" s="9"/>
      <c r="D23" s="65"/>
      <c r="E23" s="66"/>
      <c r="G23" s="66"/>
      <c r="H23" s="66"/>
      <c r="I23" s="66"/>
    </row>
    <row r="24" spans="2:11" x14ac:dyDescent="0.25">
      <c r="B24" s="9"/>
      <c r="D24" s="65"/>
      <c r="E24" s="66"/>
      <c r="G24" s="66"/>
      <c r="H24" s="66"/>
      <c r="I24" s="66"/>
      <c r="J24" s="66"/>
    </row>
    <row r="25" spans="2:11" x14ac:dyDescent="0.25">
      <c r="B25" s="9"/>
      <c r="D25" s="65"/>
      <c r="E25" s="66"/>
      <c r="G25" s="66"/>
      <c r="H25" s="66"/>
      <c r="I25" s="66"/>
      <c r="J25" s="66"/>
    </row>
    <row r="26" spans="2:11" x14ac:dyDescent="0.25">
      <c r="B26" s="9"/>
      <c r="D26" s="65"/>
      <c r="E26" s="66"/>
      <c r="G26" s="66"/>
      <c r="H26" s="66"/>
      <c r="I26" s="66"/>
    </row>
    <row r="27" spans="2:11" x14ac:dyDescent="0.25">
      <c r="B27" s="102" t="s">
        <v>36</v>
      </c>
      <c r="C27" s="102"/>
      <c r="D27" s="102"/>
      <c r="E27" s="103" t="s">
        <v>37</v>
      </c>
      <c r="F27" s="103"/>
      <c r="G27" s="103"/>
      <c r="H27" s="47"/>
      <c r="I27" s="102" t="s">
        <v>41</v>
      </c>
      <c r="J27" s="102"/>
      <c r="K27" s="102"/>
    </row>
  </sheetData>
  <mergeCells count="9">
    <mergeCell ref="B27:D27"/>
    <mergeCell ref="E27:G27"/>
    <mergeCell ref="I27:K27"/>
    <mergeCell ref="D5:K5"/>
    <mergeCell ref="D6:K6"/>
    <mergeCell ref="C19:D19"/>
    <mergeCell ref="I21:K21"/>
    <mergeCell ref="B22:D22"/>
    <mergeCell ref="E22:G22"/>
  </mergeCells>
  <pageMargins left="0.35" right="0.25" top="0.5" bottom="0.5" header="0.5" footer="0.5"/>
  <pageSetup scale="7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view="pageBreakPreview" topLeftCell="B1" zoomScale="85" zoomScaleSheetLayoutView="85" workbookViewId="0">
      <selection activeCell="K1" sqref="K1:K3"/>
    </sheetView>
  </sheetViews>
  <sheetFormatPr defaultRowHeight="18.75" x14ac:dyDescent="0.25"/>
  <cols>
    <col min="1" max="1" width="9.5703125" style="9" hidden="1" customWidth="1"/>
    <col min="2" max="2" width="6.28515625" style="16" customWidth="1"/>
    <col min="3" max="3" width="14.7109375" style="65" customWidth="1"/>
    <col min="4" max="4" width="46" style="9" customWidth="1"/>
    <col min="5" max="5" width="18.140625" style="9" customWidth="1"/>
    <col min="6" max="6" width="18.140625" style="20" customWidth="1"/>
    <col min="7" max="7" width="18.42578125" style="20" customWidth="1"/>
    <col min="8" max="8" width="13.28515625" style="65" customWidth="1"/>
    <col min="9" max="9" width="17.7109375" style="23" customWidth="1"/>
    <col min="10" max="10" width="15.85546875" style="65" customWidth="1"/>
    <col min="11" max="11" width="15.85546875" style="9" customWidth="1"/>
    <col min="12" max="12" width="9.140625" style="9"/>
    <col min="13" max="13" width="15.140625" style="9" bestFit="1" customWidth="1"/>
    <col min="14" max="16384" width="9.140625" style="9"/>
  </cols>
  <sheetData>
    <row r="1" spans="1:11" ht="24" customHeight="1" x14ac:dyDescent="0.25">
      <c r="B1" s="15" t="s">
        <v>2</v>
      </c>
      <c r="D1" s="10"/>
      <c r="F1" s="66"/>
      <c r="I1" s="67" t="s">
        <v>29</v>
      </c>
      <c r="J1" s="7" t="s">
        <v>30</v>
      </c>
      <c r="K1" s="76">
        <v>1185909</v>
      </c>
    </row>
    <row r="2" spans="1:11" ht="24" customHeight="1" x14ac:dyDescent="0.25">
      <c r="B2" s="15" t="s">
        <v>3</v>
      </c>
      <c r="D2" s="10"/>
      <c r="I2" s="66"/>
      <c r="J2" s="6" t="s">
        <v>31</v>
      </c>
      <c r="K2" s="77">
        <v>38188731</v>
      </c>
    </row>
    <row r="3" spans="1:11" ht="24" customHeight="1" x14ac:dyDescent="0.25">
      <c r="I3" s="66"/>
      <c r="J3" s="8" t="s">
        <v>32</v>
      </c>
      <c r="K3" s="78">
        <f>K1+K2</f>
        <v>39374640</v>
      </c>
    </row>
    <row r="4" spans="1:11" ht="12" customHeight="1" x14ac:dyDescent="0.25">
      <c r="I4" s="66"/>
      <c r="J4" s="38"/>
      <c r="K4" s="39"/>
    </row>
    <row r="5" spans="1:11" ht="21.75" customHeight="1" x14ac:dyDescent="0.25">
      <c r="B5" s="17"/>
      <c r="C5" s="42"/>
      <c r="D5" s="104" t="s">
        <v>16</v>
      </c>
      <c r="E5" s="104"/>
      <c r="F5" s="104"/>
      <c r="G5" s="104"/>
      <c r="H5" s="104"/>
      <c r="I5" s="104"/>
      <c r="J5" s="104"/>
      <c r="K5" s="104"/>
    </row>
    <row r="6" spans="1:11" ht="22.5" x14ac:dyDescent="0.25">
      <c r="B6" s="17"/>
      <c r="C6" s="42"/>
      <c r="D6" s="104" t="s">
        <v>49</v>
      </c>
      <c r="E6" s="104"/>
      <c r="F6" s="104"/>
      <c r="G6" s="104"/>
      <c r="H6" s="104"/>
      <c r="I6" s="104"/>
      <c r="J6" s="104"/>
      <c r="K6" s="104"/>
    </row>
    <row r="8" spans="1:11" s="12" customFormat="1" ht="35.25" customHeight="1" x14ac:dyDescent="0.25">
      <c r="A8" s="11"/>
      <c r="B8" s="29" t="s">
        <v>4</v>
      </c>
      <c r="C8" s="30" t="s">
        <v>5</v>
      </c>
      <c r="D8" s="31" t="s">
        <v>27</v>
      </c>
      <c r="E8" s="31" t="s">
        <v>24</v>
      </c>
      <c r="F8" s="32" t="s">
        <v>23</v>
      </c>
      <c r="G8" s="33" t="s">
        <v>0</v>
      </c>
      <c r="H8" s="35" t="s">
        <v>22</v>
      </c>
      <c r="I8" s="34" t="s">
        <v>25</v>
      </c>
      <c r="J8" s="35" t="s">
        <v>1</v>
      </c>
      <c r="K8" s="35" t="s">
        <v>40</v>
      </c>
    </row>
    <row r="9" spans="1:11" s="14" customFormat="1" ht="25.5" customHeight="1" x14ac:dyDescent="0.25">
      <c r="A9" s="13"/>
      <c r="B9" s="24" t="s">
        <v>6</v>
      </c>
      <c r="C9" s="43">
        <v>42154</v>
      </c>
      <c r="D9" s="25" t="s">
        <v>17</v>
      </c>
      <c r="E9" s="40">
        <v>35154545</v>
      </c>
      <c r="F9" s="26">
        <v>15233634</v>
      </c>
      <c r="G9" s="26">
        <f>E9-F9</f>
        <v>19920911</v>
      </c>
      <c r="H9" s="41">
        <v>5</v>
      </c>
      <c r="I9" s="27">
        <v>585909</v>
      </c>
      <c r="J9" s="28">
        <v>6274</v>
      </c>
      <c r="K9" s="28"/>
    </row>
    <row r="10" spans="1:11" s="14" customFormat="1" ht="25.5" customHeight="1" x14ac:dyDescent="0.25">
      <c r="A10" s="13"/>
      <c r="B10" s="24" t="s">
        <v>7</v>
      </c>
      <c r="C10" s="44">
        <v>42215</v>
      </c>
      <c r="D10" s="1" t="s">
        <v>18</v>
      </c>
      <c r="E10" s="2">
        <v>35154545</v>
      </c>
      <c r="F10" s="26">
        <v>15233634</v>
      </c>
      <c r="G10" s="26">
        <f t="shared" ref="G10:G17" si="0">E10-F10</f>
        <v>19920911</v>
      </c>
      <c r="H10" s="4">
        <v>5</v>
      </c>
      <c r="I10" s="21">
        <v>585909</v>
      </c>
      <c r="J10" s="3">
        <v>6424</v>
      </c>
      <c r="K10" s="3"/>
    </row>
    <row r="11" spans="1:11" s="12" customFormat="1" ht="25.5" customHeight="1" x14ac:dyDescent="0.25">
      <c r="A11" s="70"/>
      <c r="B11" s="55" t="s">
        <v>8</v>
      </c>
      <c r="C11" s="56">
        <v>41425</v>
      </c>
      <c r="D11" s="71" t="s">
        <v>19</v>
      </c>
      <c r="E11" s="72">
        <v>803278709</v>
      </c>
      <c r="F11" s="59">
        <v>388711104</v>
      </c>
      <c r="G11" s="59">
        <f t="shared" si="0"/>
        <v>414567605</v>
      </c>
      <c r="H11" s="73">
        <v>7</v>
      </c>
      <c r="I11" s="74">
        <v>9012339</v>
      </c>
      <c r="J11" s="63">
        <v>6424</v>
      </c>
      <c r="K11" s="75"/>
    </row>
    <row r="12" spans="1:11" s="12" customFormat="1" ht="25.5" customHeight="1" x14ac:dyDescent="0.25">
      <c r="A12" s="70"/>
      <c r="B12" s="55" t="s">
        <v>9</v>
      </c>
      <c r="C12" s="56">
        <v>41759</v>
      </c>
      <c r="D12" s="71" t="s">
        <v>20</v>
      </c>
      <c r="E12" s="72">
        <v>620234817</v>
      </c>
      <c r="F12" s="59">
        <v>239575192</v>
      </c>
      <c r="G12" s="59">
        <f t="shared" si="0"/>
        <v>380659625</v>
      </c>
      <c r="H12" s="73">
        <v>7</v>
      </c>
      <c r="I12" s="74">
        <v>7613192</v>
      </c>
      <c r="J12" s="63">
        <v>6424</v>
      </c>
      <c r="K12" s="63"/>
    </row>
    <row r="13" spans="1:11" ht="25.5" customHeight="1" x14ac:dyDescent="0.25">
      <c r="B13" s="55" t="s">
        <v>10</v>
      </c>
      <c r="C13" s="56" t="s">
        <v>12</v>
      </c>
      <c r="D13" s="57" t="s">
        <v>13</v>
      </c>
      <c r="E13" s="58">
        <v>2332700000</v>
      </c>
      <c r="F13" s="59">
        <v>380952380</v>
      </c>
      <c r="G13" s="59">
        <f t="shared" si="0"/>
        <v>1951747620</v>
      </c>
      <c r="H13" s="61">
        <v>7</v>
      </c>
      <c r="I13" s="62">
        <v>19047619</v>
      </c>
      <c r="J13" s="63">
        <v>6424</v>
      </c>
      <c r="K13" s="63"/>
    </row>
    <row r="14" spans="1:11" ht="25.5" customHeight="1" x14ac:dyDescent="0.25">
      <c r="B14" s="55" t="s">
        <v>11</v>
      </c>
      <c r="C14" s="56" t="s">
        <v>15</v>
      </c>
      <c r="D14" s="57" t="s">
        <v>14</v>
      </c>
      <c r="E14" s="58">
        <v>43636364</v>
      </c>
      <c r="F14" s="59">
        <v>13090914</v>
      </c>
      <c r="G14" s="59">
        <f t="shared" si="0"/>
        <v>30545450</v>
      </c>
      <c r="H14" s="61">
        <v>5</v>
      </c>
      <c r="I14" s="62">
        <v>727273</v>
      </c>
      <c r="J14" s="63">
        <v>6424</v>
      </c>
      <c r="K14" s="63"/>
    </row>
    <row r="15" spans="1:11" ht="25.5" customHeight="1" x14ac:dyDescent="0.25">
      <c r="B15" s="55" t="s">
        <v>21</v>
      </c>
      <c r="C15" s="56">
        <v>42734</v>
      </c>
      <c r="D15" s="57" t="s">
        <v>28</v>
      </c>
      <c r="E15" s="58">
        <v>39500000</v>
      </c>
      <c r="F15" s="59">
        <v>9216662</v>
      </c>
      <c r="G15" s="59">
        <f t="shared" si="0"/>
        <v>30283338</v>
      </c>
      <c r="H15" s="61">
        <v>5</v>
      </c>
      <c r="I15" s="62">
        <v>658333</v>
      </c>
      <c r="J15" s="63">
        <v>6424</v>
      </c>
      <c r="K15" s="63"/>
    </row>
    <row r="16" spans="1:11" ht="25.5" customHeight="1" x14ac:dyDescent="0.25">
      <c r="B16" s="55" t="s">
        <v>26</v>
      </c>
      <c r="C16" s="56" t="s">
        <v>39</v>
      </c>
      <c r="D16" s="57" t="s">
        <v>38</v>
      </c>
      <c r="E16" s="58">
        <v>36000000</v>
      </c>
      <c r="F16" s="59">
        <v>7200000</v>
      </c>
      <c r="G16" s="59">
        <f t="shared" si="0"/>
        <v>28800000</v>
      </c>
      <c r="H16" s="61" t="s">
        <v>10</v>
      </c>
      <c r="I16" s="62">
        <v>600000</v>
      </c>
      <c r="J16" s="63">
        <v>6274</v>
      </c>
      <c r="K16" s="63"/>
    </row>
    <row r="17" spans="2:11" ht="25.5" customHeight="1" x14ac:dyDescent="0.25">
      <c r="B17" s="55" t="s">
        <v>45</v>
      </c>
      <c r="C17" s="64" t="s">
        <v>44</v>
      </c>
      <c r="D17" s="57" t="s">
        <v>43</v>
      </c>
      <c r="E17" s="58">
        <v>39172727</v>
      </c>
      <c r="F17" s="59">
        <v>5440660</v>
      </c>
      <c r="G17" s="59">
        <f t="shared" si="0"/>
        <v>33732067</v>
      </c>
      <c r="H17" s="61">
        <v>6</v>
      </c>
      <c r="I17" s="62">
        <v>544066</v>
      </c>
      <c r="J17" s="63">
        <v>6424</v>
      </c>
      <c r="K17" s="63"/>
    </row>
    <row r="18" spans="2:11" ht="25.5" hidden="1" customHeight="1" x14ac:dyDescent="0.25">
      <c r="B18" s="55" t="s">
        <v>46</v>
      </c>
      <c r="C18" s="49"/>
      <c r="D18" s="50"/>
      <c r="E18" s="51"/>
      <c r="F18" s="26" t="e">
        <f>#REF!+'KHTS T2.18'!I18</f>
        <v>#REF!</v>
      </c>
      <c r="G18" s="60" t="e">
        <f>E18-F18</f>
        <v>#REF!</v>
      </c>
      <c r="H18" s="52"/>
      <c r="I18" s="54"/>
      <c r="J18" s="53"/>
      <c r="K18" s="53"/>
    </row>
    <row r="19" spans="2:11" s="5" customFormat="1" ht="30.75" customHeight="1" x14ac:dyDescent="0.25">
      <c r="B19" s="45"/>
      <c r="C19" s="105" t="s">
        <v>42</v>
      </c>
      <c r="D19" s="106"/>
      <c r="E19" s="36">
        <f>SUM(E9:E17)</f>
        <v>3984831707</v>
      </c>
      <c r="F19" s="36">
        <f>SUM(F9:F17)</f>
        <v>1074654180</v>
      </c>
      <c r="G19" s="36">
        <f>SUM(G9:G17)</f>
        <v>2910177527</v>
      </c>
      <c r="H19" s="36"/>
      <c r="I19" s="36">
        <f>SUM(I9:I17)</f>
        <v>39374640</v>
      </c>
      <c r="J19" s="48"/>
      <c r="K19" s="48"/>
    </row>
    <row r="20" spans="2:11" s="5" customFormat="1" ht="25.5" customHeight="1" x14ac:dyDescent="0.25">
      <c r="B20" s="18"/>
      <c r="C20" s="18"/>
      <c r="D20" s="18"/>
      <c r="E20" s="19"/>
      <c r="F20" s="22"/>
      <c r="G20" s="22"/>
      <c r="H20" s="19"/>
      <c r="I20" s="22"/>
      <c r="J20" s="18"/>
      <c r="K20" s="37"/>
    </row>
    <row r="21" spans="2:11" x14ac:dyDescent="0.25">
      <c r="B21" s="9"/>
      <c r="H21" s="9"/>
      <c r="I21" s="107" t="s">
        <v>50</v>
      </c>
      <c r="J21" s="107"/>
      <c r="K21" s="107"/>
    </row>
    <row r="22" spans="2:11" s="5" customFormat="1" x14ac:dyDescent="0.25">
      <c r="B22" s="108" t="s">
        <v>33</v>
      </c>
      <c r="C22" s="108"/>
      <c r="D22" s="108"/>
      <c r="E22" s="109" t="s">
        <v>34</v>
      </c>
      <c r="F22" s="109"/>
      <c r="G22" s="109"/>
      <c r="H22" s="46"/>
      <c r="I22" s="67"/>
      <c r="J22" s="68" t="s">
        <v>35</v>
      </c>
    </row>
    <row r="23" spans="2:11" x14ac:dyDescent="0.25">
      <c r="B23" s="9"/>
      <c r="D23" s="65"/>
      <c r="E23" s="66"/>
      <c r="G23" s="66"/>
      <c r="H23" s="66"/>
      <c r="I23" s="66"/>
    </row>
    <row r="24" spans="2:11" x14ac:dyDescent="0.25">
      <c r="B24" s="9"/>
      <c r="D24" s="65"/>
      <c r="E24" s="66"/>
      <c r="G24" s="66"/>
      <c r="H24" s="66"/>
      <c r="I24" s="66"/>
      <c r="J24" s="66"/>
    </row>
    <row r="25" spans="2:11" x14ac:dyDescent="0.25">
      <c r="B25" s="9"/>
      <c r="D25" s="65"/>
      <c r="E25" s="66"/>
      <c r="G25" s="66"/>
      <c r="H25" s="66"/>
      <c r="I25" s="66"/>
      <c r="J25" s="66"/>
    </row>
    <row r="26" spans="2:11" x14ac:dyDescent="0.25">
      <c r="B26" s="9"/>
      <c r="D26" s="65"/>
      <c r="E26" s="66"/>
      <c r="G26" s="66"/>
      <c r="H26" s="66"/>
      <c r="I26" s="66"/>
    </row>
    <row r="27" spans="2:11" x14ac:dyDescent="0.25">
      <c r="B27" s="102" t="s">
        <v>36</v>
      </c>
      <c r="C27" s="102"/>
      <c r="D27" s="102"/>
      <c r="E27" s="103" t="s">
        <v>37</v>
      </c>
      <c r="F27" s="103"/>
      <c r="G27" s="103"/>
      <c r="H27" s="47"/>
      <c r="I27" s="102" t="s">
        <v>41</v>
      </c>
      <c r="J27" s="102"/>
      <c r="K27" s="102"/>
    </row>
  </sheetData>
  <mergeCells count="9">
    <mergeCell ref="B27:D27"/>
    <mergeCell ref="E27:G27"/>
    <mergeCell ref="I27:K27"/>
    <mergeCell ref="D5:K5"/>
    <mergeCell ref="D6:K6"/>
    <mergeCell ref="C19:D19"/>
    <mergeCell ref="I21:K21"/>
    <mergeCell ref="B22:D22"/>
    <mergeCell ref="E22:G22"/>
  </mergeCells>
  <pageMargins left="0.35" right="0.25" top="0.5" bottom="0.5" header="0.5" footer="0.5"/>
  <pageSetup scale="7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tabSelected="1" view="pageBreakPreview" topLeftCell="A4" zoomScale="85" zoomScaleSheetLayoutView="85" workbookViewId="0">
      <selection activeCell="I9" sqref="I9"/>
    </sheetView>
  </sheetViews>
  <sheetFormatPr defaultRowHeight="18.75" x14ac:dyDescent="0.25"/>
  <cols>
    <col min="1" max="1" width="6.28515625" style="80" customWidth="1"/>
    <col min="2" max="2" width="14.7109375" style="69" customWidth="1"/>
    <col min="3" max="3" width="46" style="9" customWidth="1"/>
    <col min="4" max="5" width="18.140625" style="86" customWidth="1"/>
    <col min="6" max="6" width="18.42578125" style="86" customWidth="1"/>
    <col min="7" max="7" width="13.28515625" style="87" customWidth="1"/>
    <col min="8" max="8" width="17.7109375" style="101" customWidth="1"/>
    <col min="9" max="9" width="15.85546875" style="87" customWidth="1"/>
    <col min="10" max="10" width="15.85546875" style="9" customWidth="1"/>
    <col min="11" max="11" width="9.140625" style="9"/>
    <col min="12" max="12" width="15.140625" style="9" bestFit="1" customWidth="1"/>
    <col min="13" max="16384" width="9.140625" style="9"/>
  </cols>
  <sheetData>
    <row r="1" spans="1:10" ht="24" customHeight="1" x14ac:dyDescent="0.25">
      <c r="A1" s="79" t="s">
        <v>2</v>
      </c>
      <c r="C1" s="10"/>
      <c r="E1" s="87"/>
      <c r="H1" s="88"/>
      <c r="I1" s="7"/>
      <c r="J1" s="76"/>
    </row>
    <row r="2" spans="1:10" ht="24" customHeight="1" x14ac:dyDescent="0.25">
      <c r="A2" s="79" t="s">
        <v>3</v>
      </c>
      <c r="C2" s="10"/>
      <c r="H2" s="87"/>
      <c r="I2" s="6"/>
      <c r="J2" s="77"/>
    </row>
    <row r="3" spans="1:10" ht="24" customHeight="1" x14ac:dyDescent="0.25">
      <c r="H3" s="87"/>
      <c r="I3" s="8"/>
      <c r="J3" s="78"/>
    </row>
    <row r="4" spans="1:10" ht="12" customHeight="1" x14ac:dyDescent="0.25">
      <c r="H4" s="87"/>
      <c r="I4" s="38"/>
      <c r="J4" s="39"/>
    </row>
    <row r="5" spans="1:10" ht="21.75" customHeight="1" x14ac:dyDescent="0.25">
      <c r="A5" s="104" t="s">
        <v>16</v>
      </c>
      <c r="B5" s="104"/>
      <c r="C5" s="104"/>
      <c r="D5" s="104"/>
      <c r="E5" s="104"/>
      <c r="F5" s="104"/>
      <c r="G5" s="104"/>
      <c r="H5" s="104"/>
      <c r="I5" s="104"/>
      <c r="J5" s="104"/>
    </row>
    <row r="6" spans="1:10" ht="22.5" x14ac:dyDescent="0.25">
      <c r="A6" s="104" t="s">
        <v>51</v>
      </c>
      <c r="B6" s="104"/>
      <c r="C6" s="104"/>
      <c r="D6" s="104"/>
      <c r="E6" s="104"/>
      <c r="F6" s="104"/>
      <c r="G6" s="104"/>
      <c r="H6" s="104"/>
      <c r="I6" s="104"/>
      <c r="J6" s="104"/>
    </row>
    <row r="8" spans="1:10" s="12" customFormat="1" ht="35.25" customHeight="1" x14ac:dyDescent="0.25">
      <c r="A8" s="81" t="s">
        <v>4</v>
      </c>
      <c r="B8" s="30" t="s">
        <v>5</v>
      </c>
      <c r="C8" s="31" t="s">
        <v>27</v>
      </c>
      <c r="D8" s="89" t="s">
        <v>24</v>
      </c>
      <c r="E8" s="89" t="s">
        <v>23</v>
      </c>
      <c r="F8" s="90" t="s">
        <v>0</v>
      </c>
      <c r="G8" s="90" t="s">
        <v>22</v>
      </c>
      <c r="H8" s="91" t="s">
        <v>25</v>
      </c>
      <c r="I8" s="90" t="s">
        <v>1</v>
      </c>
      <c r="J8" s="35" t="s">
        <v>40</v>
      </c>
    </row>
    <row r="9" spans="1:10" s="14" customFormat="1" ht="25.5" customHeight="1" x14ac:dyDescent="0.25">
      <c r="A9" s="82" t="s">
        <v>6</v>
      </c>
      <c r="B9" s="43">
        <v>42154</v>
      </c>
      <c r="C9" s="25" t="s">
        <v>17</v>
      </c>
      <c r="D9" s="92">
        <v>35154545</v>
      </c>
      <c r="E9" s="92">
        <v>15819543</v>
      </c>
      <c r="F9" s="92">
        <f t="shared" ref="F9" si="0">D9-E9</f>
        <v>19335002</v>
      </c>
      <c r="G9" s="93">
        <v>5</v>
      </c>
      <c r="H9" s="94">
        <v>585909</v>
      </c>
      <c r="I9" s="93"/>
      <c r="J9" s="28"/>
    </row>
    <row r="10" spans="1:10" s="5" customFormat="1" ht="30.75" customHeight="1" x14ac:dyDescent="0.25">
      <c r="A10" s="83"/>
      <c r="B10" s="105" t="s">
        <v>42</v>
      </c>
      <c r="C10" s="106"/>
      <c r="D10" s="95"/>
      <c r="E10" s="95"/>
      <c r="F10" s="95"/>
      <c r="G10" s="95"/>
      <c r="H10" s="95"/>
      <c r="I10" s="96"/>
      <c r="J10" s="48"/>
    </row>
    <row r="11" spans="1:10" s="5" customFormat="1" ht="25.5" customHeight="1" x14ac:dyDescent="0.25">
      <c r="A11" s="84"/>
      <c r="B11" s="18"/>
      <c r="C11" s="18"/>
      <c r="D11" s="97"/>
      <c r="E11" s="97"/>
      <c r="F11" s="97"/>
      <c r="G11" s="97"/>
      <c r="H11" s="97"/>
      <c r="I11" s="98"/>
      <c r="J11" s="37"/>
    </row>
    <row r="12" spans="1:10" x14ac:dyDescent="0.25">
      <c r="A12" s="85"/>
      <c r="G12" s="86"/>
      <c r="H12" s="107" t="s">
        <v>52</v>
      </c>
      <c r="I12" s="107"/>
      <c r="J12" s="107"/>
    </row>
    <row r="13" spans="1:10" s="5" customFormat="1" x14ac:dyDescent="0.25">
      <c r="A13" s="108" t="s">
        <v>33</v>
      </c>
      <c r="B13" s="108"/>
      <c r="C13" s="108"/>
      <c r="D13" s="111" t="s">
        <v>34</v>
      </c>
      <c r="E13" s="111"/>
      <c r="F13" s="111"/>
      <c r="G13" s="99"/>
      <c r="H13" s="88"/>
      <c r="I13" s="88" t="s">
        <v>35</v>
      </c>
    </row>
    <row r="14" spans="1:10" x14ac:dyDescent="0.25">
      <c r="A14" s="85"/>
      <c r="C14" s="69"/>
      <c r="D14" s="87"/>
      <c r="F14" s="87"/>
      <c r="H14" s="87"/>
    </row>
    <row r="15" spans="1:10" x14ac:dyDescent="0.25">
      <c r="A15" s="85"/>
      <c r="C15" s="69"/>
      <c r="D15" s="87"/>
      <c r="F15" s="87"/>
      <c r="H15" s="87"/>
    </row>
    <row r="16" spans="1:10" x14ac:dyDescent="0.25">
      <c r="A16" s="85"/>
      <c r="C16" s="69"/>
      <c r="D16" s="87"/>
      <c r="F16" s="87"/>
      <c r="H16" s="87"/>
    </row>
    <row r="17" spans="1:10" x14ac:dyDescent="0.25">
      <c r="A17" s="85"/>
      <c r="C17" s="69"/>
      <c r="D17" s="87"/>
      <c r="F17" s="87"/>
      <c r="H17" s="87"/>
    </row>
    <row r="18" spans="1:10" x14ac:dyDescent="0.25">
      <c r="A18" s="102" t="s">
        <v>36</v>
      </c>
      <c r="B18" s="102"/>
      <c r="C18" s="102"/>
      <c r="D18" s="110" t="s">
        <v>37</v>
      </c>
      <c r="E18" s="110"/>
      <c r="F18" s="110"/>
      <c r="G18" s="100"/>
      <c r="H18" s="102" t="s">
        <v>41</v>
      </c>
      <c r="I18" s="102"/>
      <c r="J18" s="102"/>
    </row>
  </sheetData>
  <mergeCells count="9">
    <mergeCell ref="A5:J5"/>
    <mergeCell ref="A18:C18"/>
    <mergeCell ref="D18:F18"/>
    <mergeCell ref="H18:J18"/>
    <mergeCell ref="B10:C10"/>
    <mergeCell ref="H12:J12"/>
    <mergeCell ref="A13:C13"/>
    <mergeCell ref="D13:F13"/>
    <mergeCell ref="A6:J6"/>
  </mergeCells>
  <pageMargins left="0.35" right="0.25" top="0.5" bottom="0.5" header="0.5" footer="0.5"/>
  <pageSetup scale="7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KHTS T1.18</vt:lpstr>
      <vt:lpstr>KHTS T2.18</vt:lpstr>
      <vt:lpstr>KHTS T3.18</vt:lpstr>
      <vt:lpstr>'KHTS T1.18'!Print_Area</vt:lpstr>
      <vt:lpstr>'KHTS T2.18'!Print_Area</vt:lpstr>
      <vt:lpstr>'KHTS T3.18'!Print_Area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Bùi Thắng</cp:lastModifiedBy>
  <cp:lastPrinted>2018-04-04T08:53:20Z</cp:lastPrinted>
  <dcterms:created xsi:type="dcterms:W3CDTF">2017-02-20T08:46:41Z</dcterms:created>
  <dcterms:modified xsi:type="dcterms:W3CDTF">2018-05-17T03:06:12Z</dcterms:modified>
</cp:coreProperties>
</file>