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gmwhite.com.vn\modules\workforce\libs\"/>
    </mc:Choice>
  </mc:AlternateContent>
  <bookViews>
    <workbookView xWindow="0" yWindow="0" windowWidth="19440" windowHeight="8040" firstSheet="3" activeTab="3"/>
  </bookViews>
  <sheets>
    <sheet name="Đề xuất tăng lương" sheetId="4" state="hidden" r:id="rId1"/>
    <sheet name="Bieu nhan su Quy II" sheetId="1" state="hidden" r:id="rId2"/>
    <sheet name="Nhân sự đến tháng 5-2016" sheetId="2" state="hidden" r:id="rId3"/>
    <sheet name="KIỂM KÊ TÀI SẢN 2016" sheetId="5" r:id="rId4"/>
    <sheet name="Sheet3" sheetId="3" r:id="rId5"/>
  </sheets>
  <definedNames>
    <definedName name="_xlnm.Print_Area" localSheetId="3">'KIỂM KÊ TÀI SẢN 2016'!$A$1:$N$23</definedName>
    <definedName name="_xlnm.Print_Titles" localSheetId="1">'Bieu nhan su Quy II'!$5:$6</definedName>
    <definedName name="_xlnm.Print_Titles" localSheetId="3">'KIỂM KÊ TÀI SẢN 2016'!$12:$14</definedName>
  </definedNames>
  <calcPr calcId="162913"/>
</workbook>
</file>

<file path=xl/calcChain.xml><?xml version="1.0" encoding="utf-8"?>
<calcChain xmlns="http://schemas.openxmlformats.org/spreadsheetml/2006/main">
  <c r="N90" i="4" l="1"/>
  <c r="O90" i="4" s="1"/>
  <c r="N89" i="4"/>
  <c r="P89" i="4" s="1"/>
  <c r="N88" i="4"/>
  <c r="P88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P81" i="4" s="1"/>
  <c r="N80" i="4"/>
  <c r="O80" i="4" s="1"/>
  <c r="N79" i="4"/>
  <c r="P79" i="4" s="1"/>
  <c r="N78" i="4"/>
  <c r="O78" i="4" s="1"/>
  <c r="N76" i="4"/>
  <c r="P76" i="4" s="1"/>
  <c r="N75" i="4"/>
  <c r="P75" i="4" s="1"/>
  <c r="N74" i="4"/>
  <c r="O74" i="4" s="1"/>
  <c r="N73" i="4"/>
  <c r="O73" i="4" s="1"/>
  <c r="N72" i="4"/>
  <c r="O72" i="4" s="1"/>
  <c r="N71" i="4"/>
  <c r="P71" i="4" s="1"/>
  <c r="N70" i="4"/>
  <c r="O70" i="4" s="1"/>
  <c r="N69" i="4"/>
  <c r="P69" i="4" s="1"/>
  <c r="N68" i="4"/>
  <c r="O68" i="4" s="1"/>
  <c r="N67" i="4"/>
  <c r="P67" i="4" s="1"/>
  <c r="A67" i="4"/>
  <c r="A68" i="4"/>
  <c r="A69" i="4" s="1"/>
  <c r="A70" i="4" s="1"/>
  <c r="A71" i="4" s="1"/>
  <c r="A72" i="4" s="1"/>
  <c r="A73" i="4" s="1"/>
  <c r="A74" i="4" s="1"/>
  <c r="A75" i="4" s="1"/>
  <c r="A76" i="4" s="1"/>
  <c r="A78" i="4" s="1"/>
  <c r="A79" i="4" s="1"/>
  <c r="A80" i="4" s="1"/>
  <c r="A81" i="4" s="1"/>
  <c r="A82" i="4" s="1"/>
  <c r="A83" i="4" s="1"/>
  <c r="A84" i="4" s="1"/>
  <c r="A85" i="4" s="1"/>
  <c r="A86" i="4" s="1"/>
  <c r="A88" i="4" s="1"/>
  <c r="A89" i="4" s="1"/>
  <c r="A90" i="4" s="1"/>
  <c r="N66" i="4"/>
  <c r="P66" i="4" s="1"/>
  <c r="N64" i="4"/>
  <c r="P64" i="4" s="1"/>
  <c r="N63" i="4"/>
  <c r="P63" i="4" s="1"/>
  <c r="N62" i="4"/>
  <c r="P62" i="4" s="1"/>
  <c r="N61" i="4"/>
  <c r="O61" i="4" s="1"/>
  <c r="N60" i="4"/>
  <c r="P60" i="4" s="1"/>
  <c r="N59" i="4"/>
  <c r="P59" i="4" s="1"/>
  <c r="N58" i="4"/>
  <c r="O58" i="4" s="1"/>
  <c r="N57" i="4"/>
  <c r="O57" i="4" s="1"/>
  <c r="N56" i="4"/>
  <c r="P56" i="4" s="1"/>
  <c r="N55" i="4"/>
  <c r="O55" i="4" s="1"/>
  <c r="N54" i="4"/>
  <c r="P54" i="4" s="1"/>
  <c r="N53" i="4"/>
  <c r="O53" i="4" s="1"/>
  <c r="N51" i="4"/>
  <c r="O51" i="4" s="1"/>
  <c r="N50" i="4"/>
  <c r="P50" i="4" s="1"/>
  <c r="A50" i="4"/>
  <c r="A51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N49" i="4"/>
  <c r="P49" i="4" s="1"/>
  <c r="N47" i="4"/>
  <c r="O47" i="4" s="1"/>
  <c r="N46" i="4"/>
  <c r="O46" i="4" s="1"/>
  <c r="N45" i="4"/>
  <c r="O45" i="4" s="1"/>
  <c r="N44" i="4"/>
  <c r="P44" i="4" s="1"/>
  <c r="N43" i="4"/>
  <c r="O43" i="4" s="1"/>
  <c r="N42" i="4"/>
  <c r="P42" i="4" s="1"/>
  <c r="N41" i="4"/>
  <c r="O41" i="4" s="1"/>
  <c r="N40" i="4"/>
  <c r="P40" i="4" s="1"/>
  <c r="N39" i="4"/>
  <c r="P39" i="4" s="1"/>
  <c r="N38" i="4"/>
  <c r="O38" i="4" s="1"/>
  <c r="N37" i="4"/>
  <c r="O37" i="4" s="1"/>
  <c r="N36" i="4"/>
  <c r="O36" i="4" s="1"/>
  <c r="N35" i="4"/>
  <c r="P35" i="4" s="1"/>
  <c r="N34" i="4"/>
  <c r="P34" i="4" s="1"/>
  <c r="N33" i="4"/>
  <c r="P33" i="4" s="1"/>
  <c r="N32" i="4"/>
  <c r="O32" i="4" s="1"/>
  <c r="N31" i="4"/>
  <c r="O31" i="4" s="1"/>
  <c r="N30" i="4"/>
  <c r="O30" i="4" s="1"/>
  <c r="N28" i="4"/>
  <c r="P28" i="4" s="1"/>
  <c r="N27" i="4"/>
  <c r="P27" i="4" s="1"/>
  <c r="N26" i="4"/>
  <c r="O26" i="4" s="1"/>
  <c r="A26" i="4"/>
  <c r="A27" i="4" s="1"/>
  <c r="A28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N24" i="4"/>
  <c r="O24" i="4" s="1"/>
  <c r="N23" i="4"/>
  <c r="P23" i="4" s="1"/>
  <c r="N19" i="4"/>
  <c r="N20" i="4" s="1"/>
  <c r="N18" i="4"/>
  <c r="O18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9" i="4"/>
  <c r="O9" i="4" s="1"/>
  <c r="N8" i="4"/>
  <c r="P8" i="4" s="1"/>
  <c r="N65" i="2"/>
  <c r="O65" i="2" s="1"/>
  <c r="N64" i="2"/>
  <c r="O64" i="2" s="1"/>
  <c r="N50" i="2"/>
  <c r="O50" i="2" s="1"/>
  <c r="N44" i="2"/>
  <c r="O44" i="2" s="1"/>
  <c r="N45" i="2"/>
  <c r="O45" i="2" s="1"/>
  <c r="N46" i="2"/>
  <c r="N47" i="2"/>
  <c r="N48" i="2"/>
  <c r="N43" i="2"/>
  <c r="O43" i="2" s="1"/>
  <c r="N17" i="2"/>
  <c r="N8" i="2"/>
  <c r="O8" i="2" s="1"/>
  <c r="N8" i="1"/>
  <c r="O8" i="1" s="1"/>
  <c r="N9" i="1"/>
  <c r="O9" i="1" s="1"/>
  <c r="N10" i="1"/>
  <c r="O10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9" i="1"/>
  <c r="O19" i="1" s="1"/>
  <c r="A20" i="1"/>
  <c r="A21" i="1" s="1"/>
  <c r="A22" i="1" s="1"/>
  <c r="A23" i="1" s="1"/>
  <c r="N20" i="1"/>
  <c r="O20" i="1" s="1"/>
  <c r="N21" i="1"/>
  <c r="O21" i="1" s="1"/>
  <c r="N23" i="1"/>
  <c r="O23" i="1" s="1"/>
  <c r="N24" i="1"/>
  <c r="O24" i="1" s="1"/>
  <c r="N26" i="1"/>
  <c r="O26" i="1" s="1"/>
  <c r="N27" i="1"/>
  <c r="O27" i="1" s="1"/>
  <c r="A28" i="1"/>
  <c r="N28" i="1"/>
  <c r="N29" i="1"/>
  <c r="O29" i="1" s="1"/>
  <c r="N32" i="1"/>
  <c r="O32" i="1" s="1"/>
  <c r="N33" i="1"/>
  <c r="O33" i="1" s="1"/>
  <c r="N34" i="1"/>
  <c r="O34" i="1" s="1"/>
  <c r="A36" i="1"/>
  <c r="N36" i="1"/>
  <c r="O36" i="1" s="1"/>
  <c r="A37" i="1"/>
  <c r="N37" i="1"/>
  <c r="O37" i="1" s="1"/>
  <c r="N38" i="1"/>
  <c r="O38" i="1" s="1"/>
  <c r="N39" i="1"/>
  <c r="N40" i="1"/>
  <c r="O40" i="1" s="1"/>
  <c r="N42" i="1"/>
  <c r="O42" i="1" s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A54" i="1"/>
  <c r="A55" i="1" s="1"/>
  <c r="A57" i="1" s="1"/>
  <c r="A58" i="1" s="1"/>
  <c r="A59" i="1" s="1"/>
  <c r="N54" i="1"/>
  <c r="N55" i="1"/>
  <c r="N57" i="1"/>
  <c r="O57" i="1" s="1"/>
  <c r="N58" i="1"/>
  <c r="O58" i="1" s="1"/>
  <c r="N59" i="1"/>
  <c r="O59" i="1" s="1"/>
  <c r="N61" i="1"/>
  <c r="O61" i="1" s="1"/>
  <c r="A62" i="1"/>
  <c r="N62" i="1"/>
  <c r="O62" i="1" s="1"/>
  <c r="A63" i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N63" i="1"/>
  <c r="N64" i="1"/>
  <c r="O64" i="1" s="1"/>
  <c r="N65" i="1"/>
  <c r="O65" i="1" s="1"/>
  <c r="N66" i="1"/>
  <c r="O66" i="1" s="1"/>
  <c r="N67" i="1"/>
  <c r="N68" i="1"/>
  <c r="N69" i="1"/>
  <c r="N70" i="1"/>
  <c r="O70" i="1" s="1"/>
  <c r="N71" i="1"/>
  <c r="O71" i="1" s="1"/>
  <c r="N73" i="1"/>
  <c r="O73" i="1" s="1"/>
  <c r="N74" i="1"/>
  <c r="O74" i="1" s="1"/>
  <c r="N75" i="1"/>
  <c r="O75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N83" i="1"/>
  <c r="O83" i="1" s="1"/>
  <c r="N84" i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O94" i="1" s="1"/>
  <c r="N95" i="1"/>
  <c r="N97" i="1"/>
  <c r="O97" i="1" s="1"/>
  <c r="N98" i="1"/>
  <c r="N99" i="1"/>
  <c r="O99" i="1" s="1"/>
  <c r="N100" i="1"/>
  <c r="O100" i="1" s="1"/>
  <c r="N101" i="1"/>
  <c r="N9" i="2"/>
  <c r="O9" i="2" s="1"/>
  <c r="A27" i="2"/>
  <c r="A28" i="2" s="1"/>
  <c r="A29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1" i="2"/>
  <c r="A52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N12" i="2"/>
  <c r="O12" i="2" s="1"/>
  <c r="N13" i="2"/>
  <c r="O13" i="2" s="1"/>
  <c r="N14" i="2"/>
  <c r="N15" i="2"/>
  <c r="N16" i="2"/>
  <c r="N19" i="2"/>
  <c r="O19" i="2" s="1"/>
  <c r="N20" i="2"/>
  <c r="N21" i="2" s="1"/>
  <c r="N11" i="2"/>
  <c r="O11" i="2" s="1"/>
  <c r="N24" i="2"/>
  <c r="O24" i="2" s="1"/>
  <c r="N25" i="2"/>
  <c r="O25" i="2" s="1"/>
  <c r="N27" i="2"/>
  <c r="O27" i="2" s="1"/>
  <c r="N28" i="2"/>
  <c r="O28" i="2" s="1"/>
  <c r="N29" i="2"/>
  <c r="O29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N39" i="2"/>
  <c r="O39" i="2" s="1"/>
  <c r="N40" i="2"/>
  <c r="O40" i="2" s="1"/>
  <c r="N41" i="2"/>
  <c r="N42" i="2"/>
  <c r="O42" i="2" s="1"/>
  <c r="N51" i="2"/>
  <c r="O51" i="2" s="1"/>
  <c r="N52" i="2"/>
  <c r="O52" i="2" s="1"/>
  <c r="N54" i="2"/>
  <c r="O54" i="2" s="1"/>
  <c r="N55" i="2"/>
  <c r="O55" i="2" s="1"/>
  <c r="N56" i="2"/>
  <c r="N57" i="2"/>
  <c r="O57" i="2" s="1"/>
  <c r="N58" i="2"/>
  <c r="O58" i="2" s="1"/>
  <c r="N59" i="2"/>
  <c r="O59" i="2" s="1"/>
  <c r="N60" i="2"/>
  <c r="N61" i="2"/>
  <c r="N62" i="2"/>
  <c r="N63" i="2"/>
  <c r="O63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N75" i="2"/>
  <c r="O75" i="2" s="1"/>
  <c r="N76" i="2"/>
  <c r="N77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N87" i="2"/>
  <c r="N89" i="2"/>
  <c r="O89" i="2" s="1"/>
  <c r="N90" i="2"/>
  <c r="O90" i="2" s="1"/>
  <c r="N91" i="2"/>
  <c r="O91" i="2" s="1"/>
  <c r="A68" i="2"/>
  <c r="A69" i="2" s="1"/>
  <c r="A70" i="2" s="1"/>
  <c r="A71" i="2" s="1"/>
  <c r="A72" i="2" s="1"/>
  <c r="A73" i="2" s="1"/>
  <c r="A74" i="2" s="1"/>
  <c r="A75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9" i="2" s="1"/>
  <c r="A90" i="2" s="1"/>
  <c r="A91" i="2" s="1"/>
  <c r="A24" i="1" l="1"/>
  <c r="A77" i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O54" i="4"/>
  <c r="P73" i="4"/>
  <c r="O8" i="4"/>
  <c r="O34" i="4"/>
  <c r="P58" i="4"/>
  <c r="P86" i="4"/>
  <c r="O60" i="4"/>
  <c r="O62" i="4"/>
  <c r="O42" i="4"/>
  <c r="P30" i="4"/>
  <c r="O75" i="4"/>
  <c r="P70" i="4"/>
  <c r="O39" i="4"/>
  <c r="O27" i="4"/>
  <c r="P80" i="4"/>
  <c r="O71" i="4"/>
  <c r="P51" i="4"/>
  <c r="O23" i="4"/>
  <c r="O49" i="4"/>
  <c r="O64" i="4"/>
  <c r="O88" i="4"/>
  <c r="P74" i="4"/>
  <c r="P31" i="4"/>
  <c r="P43" i="4"/>
  <c r="P83" i="4"/>
  <c r="O35" i="4"/>
  <c r="O79" i="4"/>
  <c r="P19" i="4"/>
  <c r="O63" i="4"/>
  <c r="P26" i="4"/>
  <c r="P72" i="4"/>
  <c r="P9" i="4"/>
  <c r="O81" i="4"/>
  <c r="P24" i="4"/>
  <c r="O59" i="4"/>
  <c r="P68" i="4"/>
  <c r="P12" i="4"/>
  <c r="O33" i="4"/>
  <c r="O40" i="4"/>
  <c r="P90" i="4"/>
  <c r="P41" i="4"/>
  <c r="P18" i="4"/>
  <c r="P32" i="4"/>
  <c r="P36" i="4"/>
  <c r="P13" i="4"/>
  <c r="O76" i="4"/>
  <c r="P85" i="4"/>
  <c r="O56" i="4"/>
  <c r="P57" i="4"/>
  <c r="O28" i="4"/>
  <c r="O44" i="4"/>
  <c r="O66" i="4"/>
  <c r="P84" i="4"/>
  <c r="O21" i="2"/>
  <c r="N22" i="2"/>
  <c r="N21" i="4"/>
  <c r="P20" i="4"/>
  <c r="O20" i="4"/>
  <c r="O67" i="4"/>
  <c r="O20" i="2"/>
  <c r="P53" i="4"/>
  <c r="P11" i="4"/>
  <c r="O19" i="4"/>
  <c r="O89" i="4"/>
  <c r="P78" i="4"/>
  <c r="P82" i="4"/>
  <c r="O50" i="4"/>
  <c r="P38" i="4"/>
  <c r="O69" i="4"/>
  <c r="O22" i="2" l="1"/>
  <c r="N23" i="2"/>
  <c r="O23" i="2" s="1"/>
  <c r="O21" i="4"/>
  <c r="N22" i="4"/>
  <c r="P21" i="4"/>
  <c r="O22" i="4" l="1"/>
  <c r="P22" i="4"/>
</calcChain>
</file>

<file path=xl/sharedStrings.xml><?xml version="1.0" encoding="utf-8"?>
<sst xmlns="http://schemas.openxmlformats.org/spreadsheetml/2006/main" count="1140" uniqueCount="298">
  <si>
    <t>CỘNG HÒA XÃ HỘI CHỦ NGHĨA VIỆT NAM</t>
  </si>
  <si>
    <t>Độc lập - Tự do - Hạnh phúc</t>
  </si>
  <si>
    <t>BIỂU THEO DÕI VÀ ĐIỀU ĐỘ NHÂN SỰ</t>
  </si>
  <si>
    <t>Quý II.2015</t>
  </si>
  <si>
    <t>TT</t>
  </si>
  <si>
    <t>Họ và tên</t>
  </si>
  <si>
    <t>Bằng cấp</t>
  </si>
  <si>
    <t>Năm tốt nghiệp</t>
  </si>
  <si>
    <t>Đào tạo khác</t>
  </si>
  <si>
    <t>Chứng chỉ</t>
  </si>
  <si>
    <t>Tháng, năm tiếp nhận</t>
  </si>
  <si>
    <t>Thời điểm hiện tại</t>
  </si>
  <si>
    <t>Số năm kinh nghiệm</t>
  </si>
  <si>
    <t>Dự kiến trong Quý</t>
  </si>
  <si>
    <t>Ghi chú</t>
  </si>
  <si>
    <t>Th.sỹ</t>
  </si>
  <si>
    <t>ĐH khác</t>
  </si>
  <si>
    <t>N.vụ khác</t>
  </si>
  <si>
    <t>T.kế</t>
  </si>
  <si>
    <t>G.sát</t>
  </si>
  <si>
    <t>K.sát</t>
  </si>
  <si>
    <t>Thí nghiệm</t>
  </si>
  <si>
    <t>I</t>
  </si>
  <si>
    <t>Ban Giám đốc</t>
  </si>
  <si>
    <t>Phạm Văn</t>
  </si>
  <si>
    <t>Cửu</t>
  </si>
  <si>
    <t>Xây dựng cầu đường</t>
  </si>
  <si>
    <t>X</t>
  </si>
  <si>
    <t>Lê Thanh</t>
  </si>
  <si>
    <t>Trinh</t>
  </si>
  <si>
    <t xml:space="preserve">Đặng Hữu </t>
  </si>
  <si>
    <t>Bảo</t>
  </si>
  <si>
    <t>II</t>
  </si>
  <si>
    <t>Phòng Tổ chức- Nhân sự</t>
  </si>
  <si>
    <t>Ʃ8</t>
  </si>
  <si>
    <t>Nguyễn Thị Phượng</t>
  </si>
  <si>
    <t>Anh</t>
  </si>
  <si>
    <t>Quản trị kinh doanh</t>
  </si>
  <si>
    <t xml:space="preserve">Phan  Thị Thanh </t>
  </si>
  <si>
    <t>Giang</t>
  </si>
  <si>
    <t>Ngôn ngữ Tiếng Anh</t>
  </si>
  <si>
    <t>Trần Thị Ngọc</t>
  </si>
  <si>
    <t>Ánh</t>
  </si>
  <si>
    <t>Ngôn ngữ Tiếng Trung</t>
  </si>
  <si>
    <t>Phạm Đình</t>
  </si>
  <si>
    <t>Chinh</t>
  </si>
  <si>
    <t>Điện công nghiệp</t>
  </si>
  <si>
    <t>Đào Ngọc</t>
  </si>
  <si>
    <t>Thu</t>
  </si>
  <si>
    <t xml:space="preserve">Lái xe </t>
  </si>
  <si>
    <t>Nguyễn Văn</t>
  </si>
  <si>
    <t>Tuấn</t>
  </si>
  <si>
    <t>Phòng Kế hoạch - Dự án</t>
  </si>
  <si>
    <t xml:space="preserve">Đoàn Khắc </t>
  </si>
  <si>
    <t>Hòa</t>
  </si>
  <si>
    <t>Xây dựng dân dụng</t>
  </si>
  <si>
    <t>Nguyễn Quốc</t>
  </si>
  <si>
    <t>Vũ</t>
  </si>
  <si>
    <t xml:space="preserve">Hoàng Phi </t>
  </si>
  <si>
    <t>Hải</t>
  </si>
  <si>
    <t>Tin học</t>
  </si>
  <si>
    <t>Hà Ngọc Thạch</t>
  </si>
  <si>
    <t>Dân</t>
  </si>
  <si>
    <t>Dương  Thị Hồng</t>
  </si>
  <si>
    <t>Nhung</t>
  </si>
  <si>
    <t>Bùi Thị Hoài</t>
  </si>
  <si>
    <t>Thanh</t>
  </si>
  <si>
    <t>Kinh tế XD &amp; QLDA</t>
  </si>
  <si>
    <t>III</t>
  </si>
  <si>
    <t>Phòng Kế toán - Tổng hợp</t>
  </si>
  <si>
    <t>Ʃ3</t>
  </si>
  <si>
    <t>Phan Minh</t>
  </si>
  <si>
    <t>Nguyệt</t>
  </si>
  <si>
    <t>Kế toán doanh nghiệp</t>
  </si>
  <si>
    <t>Lương Thị</t>
  </si>
  <si>
    <t>Li</t>
  </si>
  <si>
    <t>Kế toán kiểm toán</t>
  </si>
  <si>
    <t xml:space="preserve">Trần Thị </t>
  </si>
  <si>
    <t>Huyền</t>
  </si>
  <si>
    <t>Kế toán</t>
  </si>
  <si>
    <t>Học việc</t>
  </si>
  <si>
    <t>x</t>
  </si>
  <si>
    <t xml:space="preserve">Hồ Thị Ngọc </t>
  </si>
  <si>
    <t>Kế toán tổng hợp</t>
  </si>
  <si>
    <t>IV</t>
  </si>
  <si>
    <t xml:space="preserve">Ban Xây dựng </t>
  </si>
  <si>
    <t>Ʃ22</t>
  </si>
  <si>
    <t xml:space="preserve">Huỳnh Anh </t>
  </si>
  <si>
    <t>Tú</t>
  </si>
  <si>
    <t>Xây dựng dân dụng CN</t>
  </si>
  <si>
    <t>T. Ban</t>
  </si>
  <si>
    <t>Trần Quốc</t>
  </si>
  <si>
    <t>Dương</t>
  </si>
  <si>
    <t>IV.1 Bộ phận thiết kế (Dân dụng)</t>
  </si>
  <si>
    <t xml:space="preserve">Võ Văn </t>
  </si>
  <si>
    <t>Kiến trúc sư</t>
  </si>
  <si>
    <t>Lê Phương</t>
  </si>
  <si>
    <t>Trình</t>
  </si>
  <si>
    <t>Cao Thị thu</t>
  </si>
  <si>
    <t>Thảo</t>
  </si>
  <si>
    <t>Trương Văn</t>
  </si>
  <si>
    <t>Sơn</t>
  </si>
  <si>
    <t>Việt</t>
  </si>
  <si>
    <t>IV.2 Bộ phận xây dựng giao thông</t>
  </si>
  <si>
    <t>Nguyễn Bá</t>
  </si>
  <si>
    <t>Lệ</t>
  </si>
  <si>
    <t>Phó Ban</t>
  </si>
  <si>
    <t xml:space="preserve">Nguyễn Hữu </t>
  </si>
  <si>
    <t>Biên</t>
  </si>
  <si>
    <t>CHT (cd)</t>
  </si>
  <si>
    <t xml:space="preserve">Trần Đức </t>
  </si>
  <si>
    <t>Toàn</t>
  </si>
  <si>
    <t>CHT(cd)</t>
  </si>
  <si>
    <t>Vĩnh</t>
  </si>
  <si>
    <t>Thủ kho</t>
  </si>
  <si>
    <t>Phạm Thế</t>
  </si>
  <si>
    <t>Khá</t>
  </si>
  <si>
    <t>CN kỹ thuật cơ khí</t>
  </si>
  <si>
    <t>C.khí</t>
  </si>
  <si>
    <t>Công</t>
  </si>
  <si>
    <t>Trần Ngọc</t>
  </si>
  <si>
    <t>Khánh</t>
  </si>
  <si>
    <t>CHT(dd)</t>
  </si>
  <si>
    <t>Danh</t>
  </si>
  <si>
    <t xml:space="preserve">Kỹ thuật xây dựng </t>
  </si>
  <si>
    <t>Nguyễn Thế</t>
  </si>
  <si>
    <t>Tài</t>
  </si>
  <si>
    <t>Lê Công</t>
  </si>
  <si>
    <t>TVGS</t>
  </si>
  <si>
    <t>đ. động</t>
  </si>
  <si>
    <t xml:space="preserve">Huỳnh Đức </t>
  </si>
  <si>
    <t>Hiếu</t>
  </si>
  <si>
    <t>Tài chính- ngân hàng</t>
  </si>
  <si>
    <t>KT</t>
  </si>
  <si>
    <t>IV.4 Điều động khác</t>
  </si>
  <si>
    <t xml:space="preserve">Nguyễn Minh </t>
  </si>
  <si>
    <t xml:space="preserve">Đinh Trí </t>
  </si>
  <si>
    <t>Phú</t>
  </si>
  <si>
    <t>V</t>
  </si>
  <si>
    <t>Phòng Tư vấn giám sát</t>
  </si>
  <si>
    <t xml:space="preserve">Trần Minh </t>
  </si>
  <si>
    <t>Trí</t>
  </si>
  <si>
    <t>Tường</t>
  </si>
  <si>
    <t xml:space="preserve">Lê Trung </t>
  </si>
  <si>
    <t>Thành</t>
  </si>
  <si>
    <t>VI</t>
  </si>
  <si>
    <t xml:space="preserve">Xí nghiệp Địa kỹ thuật </t>
  </si>
  <si>
    <t>Ʃ11</t>
  </si>
  <si>
    <t xml:space="preserve">Nguyễn Thanh </t>
  </si>
  <si>
    <t>Thuyết</t>
  </si>
  <si>
    <t>Địa chất công trình</t>
  </si>
  <si>
    <t>Phan Ngô Công</t>
  </si>
  <si>
    <t>Trần Trọng</t>
  </si>
  <si>
    <t>Tuần</t>
  </si>
  <si>
    <t>Lê Mạnh</t>
  </si>
  <si>
    <t>Hùng</t>
  </si>
  <si>
    <t>Đại</t>
  </si>
  <si>
    <t>Hiệp</t>
  </si>
  <si>
    <t>Ngô Thị Kim</t>
  </si>
  <si>
    <t>Oanh</t>
  </si>
  <si>
    <t xml:space="preserve">Bùi Quang </t>
  </si>
  <si>
    <t>Dần</t>
  </si>
  <si>
    <t>Dương Văn</t>
  </si>
  <si>
    <t>Lan</t>
  </si>
  <si>
    <t xml:space="preserve">Nguyễn Sỹ </t>
  </si>
  <si>
    <t xml:space="preserve">Tống Trần </t>
  </si>
  <si>
    <t>Vinh</t>
  </si>
  <si>
    <t>VII</t>
  </si>
  <si>
    <t>Phòng thiết kế 1</t>
  </si>
  <si>
    <t>Ʃ12</t>
  </si>
  <si>
    <t>Hà</t>
  </si>
  <si>
    <t>Mai Tuấn</t>
  </si>
  <si>
    <t>Linh</t>
  </si>
  <si>
    <t>Nguyễn Đình</t>
  </si>
  <si>
    <t>Sinh</t>
  </si>
  <si>
    <t>Đỗ Văn</t>
  </si>
  <si>
    <t>Phan Quốc</t>
  </si>
  <si>
    <t>Trung</t>
  </si>
  <si>
    <t xml:space="preserve">Lê Thị Ngọc </t>
  </si>
  <si>
    <t>Diễm</t>
  </si>
  <si>
    <t>Bùi Văn</t>
  </si>
  <si>
    <t>Huy</t>
  </si>
  <si>
    <t>Nguyễn Thế Nhật</t>
  </si>
  <si>
    <t>Tùng</t>
  </si>
  <si>
    <t>Sanh</t>
  </si>
  <si>
    <t xml:space="preserve">Nguyễn Tuấn </t>
  </si>
  <si>
    <t>Ngọc</t>
  </si>
  <si>
    <t>Lê Văn</t>
  </si>
  <si>
    <t>VIII</t>
  </si>
  <si>
    <t>Phòng thiết kế 2</t>
  </si>
  <si>
    <t>Ʃ10</t>
  </si>
  <si>
    <t>Nguyễn Đức</t>
  </si>
  <si>
    <t>Thuận</t>
  </si>
  <si>
    <t xml:space="preserve">Phạm  Văn </t>
  </si>
  <si>
    <t>Nguyên</t>
  </si>
  <si>
    <t xml:space="preserve">Phan Tiến </t>
  </si>
  <si>
    <t>Dũng</t>
  </si>
  <si>
    <t>Nguyễn Thi Thanh</t>
  </si>
  <si>
    <t>Mơ</t>
  </si>
  <si>
    <t>Nghỉ không lương</t>
  </si>
  <si>
    <t xml:space="preserve">Lê Quang </t>
  </si>
  <si>
    <t>Phước</t>
  </si>
  <si>
    <t>Nguyễn Tuân</t>
  </si>
  <si>
    <t>Thiện</t>
  </si>
  <si>
    <t xml:space="preserve">Phạm Quốc </t>
  </si>
  <si>
    <t>Nguyễn Luyến</t>
  </si>
  <si>
    <t>IX</t>
  </si>
  <si>
    <t>Chi nhánh ĐắkNông</t>
  </si>
  <si>
    <t>Ʃ5</t>
  </si>
  <si>
    <t xml:space="preserve">Nguyễn Văn </t>
  </si>
  <si>
    <t>Thắng</t>
  </si>
  <si>
    <t>Đặng Phương</t>
  </si>
  <si>
    <t>Ly</t>
  </si>
  <si>
    <t>Kinh doanh TM &amp;DV</t>
  </si>
  <si>
    <t>Lê Đăng</t>
  </si>
  <si>
    <t>Huỳnh Ngọc</t>
  </si>
  <si>
    <t>Hiến</t>
  </si>
  <si>
    <t>CN kỹ thuật CTXD</t>
  </si>
  <si>
    <t>Huỳnh Minh</t>
  </si>
  <si>
    <t>Tiếp nhận</t>
  </si>
  <si>
    <t>Lê Thành</t>
  </si>
  <si>
    <t>KT XD CTgiao thông</t>
  </si>
  <si>
    <t>Ghi chú : Tổng lao động là : 77 người trong đó 5 học việc. Trong cơ cấu Ban xây dựng, kiến nghị tổ chức lại bộ phận thiết kế dân dụng, hiện nay số lượng người nhiều</t>
  </si>
  <si>
    <t xml:space="preserve">Nơi gửi : </t>
  </si>
  <si>
    <t>PHÓ PHÒNG KẾ HOẠCH DỰ ÁN</t>
  </si>
  <si>
    <t xml:space="preserve">   - Ban TGĐ (để báo cáo)</t>
  </si>
  <si>
    <t xml:space="preserve">   - Các đơn vị (để t/c sản xuất)</t>
  </si>
  <si>
    <t xml:space="preserve">    Lưu KHDA (Ms P. Anh)</t>
  </si>
  <si>
    <t>Ths Nguyễn Thị Phượng Anh</t>
  </si>
  <si>
    <t>Ʃ6</t>
  </si>
  <si>
    <t xml:space="preserve">Lê Trọng </t>
  </si>
  <si>
    <t>Nghĩa</t>
  </si>
  <si>
    <t>CN Khoan địa chất</t>
  </si>
  <si>
    <t>Công nghệ KT giao thông</t>
  </si>
  <si>
    <t>Trần Việt</t>
  </si>
  <si>
    <t>Bắc</t>
  </si>
  <si>
    <t>Lê Lâm</t>
  </si>
  <si>
    <t>Quốc</t>
  </si>
  <si>
    <t xml:space="preserve">Bùi Thanh </t>
  </si>
  <si>
    <t>Ninh</t>
  </si>
  <si>
    <t>Nguyễn Duy</t>
  </si>
  <si>
    <t>Lý Thị Ngọc</t>
  </si>
  <si>
    <t>Hân</t>
  </si>
  <si>
    <t>Cử nhân kế toán</t>
  </si>
  <si>
    <t>Trần Viết</t>
  </si>
  <si>
    <t>Cường</t>
  </si>
  <si>
    <t>Lái xe hạng B2</t>
  </si>
  <si>
    <t>Sáng</t>
  </si>
  <si>
    <t>Thể</t>
  </si>
  <si>
    <t>Lái xe hạng C</t>
  </si>
  <si>
    <t>Khoa</t>
  </si>
  <si>
    <t>Nguyễn Đặng Thành</t>
  </si>
  <si>
    <t>Phòng Tư vấn QLDA</t>
  </si>
  <si>
    <t>Nguyễn Kim</t>
  </si>
  <si>
    <t xml:space="preserve">   - Lưu TCNS</t>
  </si>
  <si>
    <t>Nguyễn  Đình</t>
  </si>
  <si>
    <t>Hoàng Anh</t>
  </si>
  <si>
    <t>Tháng 10/2016</t>
  </si>
  <si>
    <t>Đào Đăng</t>
  </si>
  <si>
    <t>Hoàng</t>
  </si>
  <si>
    <t>Tài chính ngân hàng</t>
  </si>
  <si>
    <t xml:space="preserve">ĐH </t>
  </si>
  <si>
    <t>Đỗ Huy</t>
  </si>
  <si>
    <t>Xây dựng thủy lợi thủy điện</t>
  </si>
  <si>
    <t xml:space="preserve">Kỹ sư trắc địa </t>
  </si>
  <si>
    <t>Số năm làm việc  ở cty</t>
  </si>
  <si>
    <t>Thí nghiệm viên đường bộ</t>
  </si>
  <si>
    <t>Ʃ9</t>
  </si>
  <si>
    <t>Ʃ18</t>
  </si>
  <si>
    <t>Ʃ7</t>
  </si>
  <si>
    <t>Ʃ2</t>
  </si>
  <si>
    <t>BIỂU THEO DÕI, ĐIỀU ĐỘ VÀ ĐỀ XUẤT TĂNG LƯƠNG</t>
  </si>
  <si>
    <t>Cập nhật đến tháng 10/2016</t>
  </si>
  <si>
    <t>BIÊN BẢN KIỂM KÊ TÀI SẢN - CÔNG CỤ DỤNG CỤ</t>
  </si>
  <si>
    <t>- Thời điểm kiểm kê: ………. giờ ……… ngày …….. tháng …….. năm …………</t>
  </si>
  <si>
    <t>- Thành phần Ban kiểm kê gồm:</t>
  </si>
  <si>
    <t>Ông (Bà): ……………………………………………….. Chức vụ: Trưởng ban</t>
  </si>
  <si>
    <t>Đã thực hiện công tác kiểm kê Tài sản - CCDC, kết quả như sau:</t>
  </si>
  <si>
    <t>ĐVT</t>
  </si>
  <si>
    <t>Năm đưa vào sử dụng</t>
  </si>
  <si>
    <t>Nơi sử dụng</t>
  </si>
  <si>
    <t>Số liệu tài sản theo sổ kế toán</t>
  </si>
  <si>
    <t>Số lượng</t>
  </si>
  <si>
    <r>
      <t xml:space="preserve">Nguyên giá
 </t>
    </r>
    <r>
      <rPr>
        <sz val="12"/>
        <rFont val="Times New Roman"/>
        <family val="1"/>
      </rPr>
      <t>(đồng)</t>
    </r>
  </si>
  <si>
    <r>
      <t xml:space="preserve">Giá trị còn lại </t>
    </r>
    <r>
      <rPr>
        <sz val="12"/>
        <rFont val="Times New Roman"/>
        <family val="1"/>
      </rPr>
      <t>(đồng)</t>
    </r>
  </si>
  <si>
    <t>Số lượng theo kiểm kê thực tế</t>
  </si>
  <si>
    <t>Tình trạng</t>
  </si>
  <si>
    <t>Hỏng</t>
  </si>
  <si>
    <t>Đang sử dụng</t>
  </si>
  <si>
    <t>Số lượng tài sản thừa thiếu</t>
  </si>
  <si>
    <t>Thừa</t>
  </si>
  <si>
    <t>Thiếu</t>
  </si>
  <si>
    <r>
      <t xml:space="preserve">Danh mục tài sản
</t>
    </r>
    <r>
      <rPr>
        <sz val="12"/>
        <rFont val="Times New Roman"/>
        <family val="1"/>
      </rPr>
      <t>(chi tiết theo từng loại tài sản: Máy móc,  thiết bị văn phòng, thiết bị xây dựng, công cụ dụng cụ…..)</t>
    </r>
  </si>
  <si>
    <r>
      <t xml:space="preserve">* Nguyên nhân thừa thiếu: </t>
    </r>
    <r>
      <rPr>
        <sz val="12"/>
        <rFont val="Times New Roman"/>
        <family val="1"/>
      </rPr>
      <t>………………………………………………………………………………………</t>
    </r>
  </si>
  <si>
    <r>
      <t xml:space="preserve">* Kiến nghị đề xuất hướng xử lý: </t>
    </r>
    <r>
      <rPr>
        <sz val="12"/>
        <rFont val="Times New Roman"/>
        <family val="1"/>
      </rPr>
      <t>………………………………………………………………………………</t>
    </r>
  </si>
  <si>
    <t>Đà nẵng, ngày … tháng …. năm…..……</t>
  </si>
  <si>
    <t>Các thành viên tham gia kiểm kê</t>
  </si>
  <si>
    <r>
      <t>Đơn vị</t>
    </r>
    <r>
      <rPr>
        <b/>
        <sz val="12"/>
        <rFont val="Times New Roman"/>
        <family val="1"/>
      </rPr>
      <t xml:space="preserve">: </t>
    </r>
    <r>
      <rPr>
        <sz val="12"/>
        <rFont val="Times New Roman"/>
        <family val="1"/>
      </rPr>
      <t>Phòng Tài chính- Kế toán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</si>
</sst>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dd/mm/yyyy;@"/>
  </numFmts>
  <fonts count="4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4"/>
      <color indexed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u/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64" fontId="3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35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2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9" fillId="20" borderId="10" xfId="0" applyFont="1" applyFill="1" applyBorder="1" applyAlignment="1">
      <alignment horizontal="left" vertical="center"/>
    </xf>
    <xf numFmtId="0" fontId="18" fillId="24" borderId="11" xfId="0" applyFont="1" applyFill="1" applyBorder="1" applyAlignment="1"/>
    <xf numFmtId="0" fontId="20" fillId="0" borderId="11" xfId="0" applyFont="1" applyBorder="1" applyAlignment="1">
      <alignment horizontal="center" vertical="center"/>
    </xf>
    <xf numFmtId="0" fontId="18" fillId="24" borderId="11" xfId="0" applyFont="1" applyFill="1" applyBorder="1" applyAlignment="1">
      <alignment vertical="center"/>
    </xf>
    <xf numFmtId="0" fontId="19" fillId="20" borderId="11" xfId="0" applyFont="1" applyFill="1" applyBorder="1" applyAlignment="1">
      <alignment vertical="center"/>
    </xf>
    <xf numFmtId="0" fontId="18" fillId="24" borderId="11" xfId="0" applyFont="1" applyFill="1" applyBorder="1" applyAlignment="1">
      <alignment horizontal="left"/>
    </xf>
    <xf numFmtId="0" fontId="21" fillId="24" borderId="11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/>
    </xf>
    <xf numFmtId="0" fontId="20" fillId="20" borderId="10" xfId="0" applyFont="1" applyFill="1" applyBorder="1" applyAlignment="1">
      <alignment horizontal="center" vertical="center"/>
    </xf>
    <xf numFmtId="0" fontId="20" fillId="20" borderId="11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4" fillId="24" borderId="12" xfId="0" applyFont="1" applyFill="1" applyBorder="1" applyAlignment="1">
      <alignment horizontal="center"/>
    </xf>
    <xf numFmtId="0" fontId="24" fillId="24" borderId="11" xfId="0" applyFont="1" applyFill="1" applyBorder="1" applyAlignment="1">
      <alignment horizontal="center"/>
    </xf>
    <xf numFmtId="0" fontId="24" fillId="24" borderId="11" xfId="0" applyFont="1" applyFill="1" applyBorder="1" applyAlignment="1">
      <alignment horizontal="center" wrapText="1"/>
    </xf>
    <xf numFmtId="0" fontId="25" fillId="0" borderId="0" xfId="0" applyFont="1" applyAlignment="1">
      <alignment horizontal="center" vertical="center"/>
    </xf>
    <xf numFmtId="0" fontId="25" fillId="24" borderId="12" xfId="0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horizontal="left"/>
    </xf>
    <xf numFmtId="0" fontId="25" fillId="24" borderId="11" xfId="0" applyFont="1" applyFill="1" applyBorder="1" applyAlignment="1"/>
    <xf numFmtId="17" fontId="25" fillId="24" borderId="11" xfId="0" applyNumberFormat="1" applyFont="1" applyFill="1" applyBorder="1" applyAlignment="1">
      <alignment horizontal="left" vertical="center"/>
    </xf>
    <xf numFmtId="17" fontId="26" fillId="24" borderId="11" xfId="0" applyNumberFormat="1" applyFont="1" applyFill="1" applyBorder="1" applyAlignment="1">
      <alignment horizontal="left" vertical="center"/>
    </xf>
    <xf numFmtId="0" fontId="25" fillId="24" borderId="11" xfId="0" applyFont="1" applyFill="1" applyBorder="1" applyAlignment="1">
      <alignment vertical="center"/>
    </xf>
    <xf numFmtId="0" fontId="27" fillId="20" borderId="10" xfId="0" applyFont="1" applyFill="1" applyBorder="1" applyAlignment="1">
      <alignment horizontal="center" wrapText="1"/>
    </xf>
    <xf numFmtId="0" fontId="28" fillId="20" borderId="11" xfId="0" applyFont="1" applyFill="1" applyBorder="1" applyAlignment="1">
      <alignment horizontal="center" wrapText="1"/>
    </xf>
    <xf numFmtId="0" fontId="27" fillId="20" borderId="11" xfId="0" applyFont="1" applyFill="1" applyBorder="1" applyAlignment="1">
      <alignment horizontal="center"/>
    </xf>
    <xf numFmtId="0" fontId="29" fillId="24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24" borderId="12" xfId="0" applyFont="1" applyFill="1" applyBorder="1" applyAlignment="1">
      <alignment horizontal="left" vertical="center"/>
    </xf>
    <xf numFmtId="0" fontId="30" fillId="20" borderId="11" xfId="0" applyFont="1" applyFill="1" applyBorder="1" applyAlignment="1">
      <alignment horizontal="left" vertical="center"/>
    </xf>
    <xf numFmtId="0" fontId="20" fillId="24" borderId="11" xfId="0" applyFont="1" applyFill="1" applyBorder="1" applyAlignment="1"/>
    <xf numFmtId="17" fontId="20" fillId="24" borderId="11" xfId="0" applyNumberFormat="1" applyFont="1" applyFill="1" applyBorder="1" applyAlignment="1">
      <alignment horizontal="left" vertical="center"/>
    </xf>
    <xf numFmtId="0" fontId="30" fillId="20" borderId="11" xfId="0" applyFont="1" applyFill="1" applyBorder="1" applyAlignment="1">
      <alignment vertical="center"/>
    </xf>
    <xf numFmtId="0" fontId="20" fillId="24" borderId="11" xfId="0" applyFont="1" applyFill="1" applyBorder="1" applyAlignment="1">
      <alignment vertical="center"/>
    </xf>
    <xf numFmtId="0" fontId="20" fillId="0" borderId="11" xfId="0" applyFont="1" applyBorder="1" applyAlignment="1">
      <alignment horizontal="center" vertical="center" wrapText="1"/>
    </xf>
    <xf numFmtId="0" fontId="30" fillId="20" borderId="10" xfId="0" applyFont="1" applyFill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horizontal="center" wrapText="1"/>
    </xf>
    <xf numFmtId="14" fontId="21" fillId="24" borderId="11" xfId="0" applyNumberFormat="1" applyFont="1" applyFill="1" applyBorder="1" applyAlignment="1">
      <alignment horizontal="center"/>
    </xf>
    <xf numFmtId="0" fontId="18" fillId="20" borderId="11" xfId="0" applyFont="1" applyFill="1" applyBorder="1" applyAlignment="1">
      <alignment horizontal="center" wrapText="1"/>
    </xf>
    <xf numFmtId="0" fontId="21" fillId="24" borderId="11" xfId="0" applyFont="1" applyFill="1" applyBorder="1" applyAlignment="1">
      <alignment horizontal="center"/>
    </xf>
    <xf numFmtId="0" fontId="21" fillId="20" borderId="11" xfId="0" applyFont="1" applyFill="1" applyBorder="1" applyAlignment="1">
      <alignment horizontal="center"/>
    </xf>
    <xf numFmtId="0" fontId="23" fillId="0" borderId="13" xfId="0" applyFont="1" applyBorder="1" applyAlignment="1">
      <alignment horizontal="center" vertical="center" wrapText="1"/>
    </xf>
    <xf numFmtId="0" fontId="18" fillId="20" borderId="11" xfId="0" applyFont="1" applyFill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21" fillId="24" borderId="11" xfId="0" applyNumberFormat="1" applyFont="1" applyFill="1" applyBorder="1" applyAlignment="1">
      <alignment wrapText="1"/>
    </xf>
    <xf numFmtId="2" fontId="21" fillId="24" borderId="11" xfId="0" applyNumberFormat="1" applyFont="1" applyFill="1" applyBorder="1" applyAlignment="1">
      <alignment wrapText="1"/>
    </xf>
    <xf numFmtId="14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17" fontId="18" fillId="24" borderId="11" xfId="0" applyNumberFormat="1" applyFont="1" applyFill="1" applyBorder="1" applyAlignment="1">
      <alignment horizontal="left" vertical="center"/>
    </xf>
    <xf numFmtId="17" fontId="21" fillId="24" borderId="11" xfId="0" applyNumberFormat="1" applyFont="1" applyFill="1" applyBorder="1" applyAlignment="1">
      <alignment horizontal="left" vertical="center"/>
    </xf>
    <xf numFmtId="17" fontId="18" fillId="24" borderId="11" xfId="0" applyNumberFormat="1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/>
    </xf>
    <xf numFmtId="14" fontId="21" fillId="24" borderId="11" xfId="0" applyNumberFormat="1" applyFont="1" applyFill="1" applyBorder="1" applyAlignment="1">
      <alignment vertical="center" wrapText="1"/>
    </xf>
    <xf numFmtId="2" fontId="21" fillId="24" borderId="11" xfId="0" applyNumberFormat="1" applyFont="1" applyFill="1" applyBorder="1" applyAlignment="1">
      <alignment vertical="center" wrapText="1"/>
    </xf>
    <xf numFmtId="0" fontId="24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left"/>
    </xf>
    <xf numFmtId="0" fontId="25" fillId="24" borderId="14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14" fontId="21" fillId="24" borderId="14" xfId="0" applyNumberFormat="1" applyFont="1" applyFill="1" applyBorder="1" applyAlignment="1">
      <alignment wrapText="1"/>
    </xf>
    <xf numFmtId="2" fontId="21" fillId="24" borderId="14" xfId="0" applyNumberFormat="1" applyFont="1" applyFill="1" applyBorder="1" applyAlignment="1">
      <alignment wrapText="1"/>
    </xf>
    <xf numFmtId="0" fontId="20" fillId="0" borderId="14" xfId="0" applyFont="1" applyBorder="1" applyAlignment="1">
      <alignment horizontal="center" vertical="center"/>
    </xf>
    <xf numFmtId="0" fontId="21" fillId="24" borderId="14" xfId="0" applyFont="1" applyFill="1" applyBorder="1" applyAlignment="1">
      <alignment horizontal="center"/>
    </xf>
    <xf numFmtId="0" fontId="18" fillId="24" borderId="14" xfId="0" applyFont="1" applyFill="1" applyBorder="1" applyAlignment="1">
      <alignment horizontal="left" vertical="center"/>
    </xf>
    <xf numFmtId="0" fontId="18" fillId="24" borderId="0" xfId="0" applyFont="1" applyFill="1" applyBorder="1" applyAlignment="1"/>
    <xf numFmtId="0" fontId="25" fillId="24" borderId="0" xfId="0" applyFont="1" applyFill="1" applyBorder="1" applyAlignment="1"/>
    <xf numFmtId="0" fontId="18" fillId="0" borderId="0" xfId="0" applyFont="1" applyBorder="1" applyAlignment="1">
      <alignment horizontal="left" vertical="center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14" fontId="21" fillId="24" borderId="0" xfId="0" applyNumberFormat="1" applyFont="1" applyFill="1" applyBorder="1" applyAlignment="1">
      <alignment horizontal="center" wrapText="1"/>
    </xf>
    <xf numFmtId="14" fontId="21" fillId="24" borderId="0" xfId="0" applyNumberFormat="1" applyFont="1" applyFill="1" applyBorder="1" applyAlignment="1">
      <alignment wrapText="1"/>
    </xf>
    <xf numFmtId="2" fontId="21" fillId="24" borderId="0" xfId="0" applyNumberFormat="1" applyFont="1" applyFill="1" applyBorder="1" applyAlignment="1">
      <alignment wrapText="1"/>
    </xf>
    <xf numFmtId="0" fontId="20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14" fontId="18" fillId="0" borderId="14" xfId="0" applyNumberFormat="1" applyFont="1" applyBorder="1" applyAlignment="1">
      <alignment horizontal="center" vertical="center"/>
    </xf>
    <xf numFmtId="14" fontId="21" fillId="24" borderId="14" xfId="0" applyNumberFormat="1" applyFont="1" applyFill="1" applyBorder="1" applyAlignment="1">
      <alignment horizontal="center"/>
    </xf>
    <xf numFmtId="0" fontId="36" fillId="24" borderId="11" xfId="0" applyFont="1" applyFill="1" applyBorder="1" applyAlignment="1">
      <alignment horizontal="left" vertical="center"/>
    </xf>
    <xf numFmtId="0" fontId="37" fillId="24" borderId="11" xfId="0" applyFont="1" applyFill="1" applyBorder="1" applyAlignment="1">
      <alignment horizontal="left" vertical="center"/>
    </xf>
    <xf numFmtId="0" fontId="37" fillId="24" borderId="11" xfId="0" applyFont="1" applyFill="1" applyBorder="1" applyAlignment="1">
      <alignment horizontal="left"/>
    </xf>
    <xf numFmtId="0" fontId="36" fillId="24" borderId="11" xfId="0" applyFont="1" applyFill="1" applyBorder="1" applyAlignment="1"/>
    <xf numFmtId="0" fontId="37" fillId="24" borderId="11" xfId="0" applyFont="1" applyFill="1" applyBorder="1" applyAlignment="1"/>
    <xf numFmtId="0" fontId="36" fillId="24" borderId="14" xfId="0" applyFont="1" applyFill="1" applyBorder="1" applyAlignment="1">
      <alignment horizontal="left"/>
    </xf>
    <xf numFmtId="14" fontId="18" fillId="0" borderId="14" xfId="0" applyNumberFormat="1" applyFont="1" applyFill="1" applyBorder="1" applyAlignment="1" applyProtection="1">
      <alignment horizontal="center" vertical="center" wrapText="1"/>
    </xf>
    <xf numFmtId="0" fontId="36" fillId="24" borderId="14" xfId="0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vertical="center"/>
    </xf>
    <xf numFmtId="0" fontId="25" fillId="25" borderId="11" xfId="0" applyFont="1" applyFill="1" applyBorder="1" applyAlignment="1"/>
    <xf numFmtId="17" fontId="25" fillId="25" borderId="11" xfId="0" applyNumberFormat="1" applyFont="1" applyFill="1" applyBorder="1" applyAlignment="1">
      <alignment horizontal="left" vertical="center"/>
    </xf>
    <xf numFmtId="17" fontId="26" fillId="25" borderId="11" xfId="0" applyNumberFormat="1" applyFont="1" applyFill="1" applyBorder="1" applyAlignment="1">
      <alignment horizontal="left" vertical="center"/>
    </xf>
    <xf numFmtId="0" fontId="25" fillId="25" borderId="11" xfId="0" applyFont="1" applyFill="1" applyBorder="1" applyAlignment="1">
      <alignment horizontal="left"/>
    </xf>
    <xf numFmtId="0" fontId="37" fillId="25" borderId="14" xfId="0" applyFont="1" applyFill="1" applyBorder="1" applyAlignment="1">
      <alignment horizontal="left"/>
    </xf>
    <xf numFmtId="0" fontId="25" fillId="25" borderId="14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11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6" fillId="24" borderId="14" xfId="0" applyFont="1" applyFill="1" applyBorder="1" applyAlignment="1">
      <alignment horizontal="center"/>
    </xf>
    <xf numFmtId="2" fontId="21" fillId="25" borderId="11" xfId="0" applyNumberFormat="1" applyFont="1" applyFill="1" applyBorder="1" applyAlignment="1">
      <alignment wrapText="1"/>
    </xf>
    <xf numFmtId="14" fontId="18" fillId="25" borderId="11" xfId="0" applyNumberFormat="1" applyFont="1" applyFill="1" applyBorder="1" applyAlignment="1" applyProtection="1">
      <alignment horizontal="center" vertical="center" wrapText="1"/>
    </xf>
    <xf numFmtId="17" fontId="36" fillId="24" borderId="11" xfId="0" applyNumberFormat="1" applyFont="1" applyFill="1" applyBorder="1" applyAlignment="1">
      <alignment horizontal="left" vertical="center"/>
    </xf>
    <xf numFmtId="14" fontId="18" fillId="24" borderId="11" xfId="0" applyNumberFormat="1" applyFont="1" applyFill="1" applyBorder="1" applyAlignment="1">
      <alignment horizontal="left" vertical="center"/>
    </xf>
    <xf numFmtId="14" fontId="18" fillId="0" borderId="0" xfId="0" applyNumberFormat="1" applyFont="1" applyAlignment="1">
      <alignment horizontal="center" vertical="center"/>
    </xf>
    <xf numFmtId="0" fontId="40" fillId="20" borderId="11" xfId="0" applyFont="1" applyFill="1" applyBorder="1" applyAlignment="1">
      <alignment horizontal="center" vertical="center"/>
    </xf>
    <xf numFmtId="0" fontId="40" fillId="20" borderId="10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4" fillId="0" borderId="0" xfId="0" applyFont="1" applyAlignment="1"/>
    <xf numFmtId="49" fontId="18" fillId="0" borderId="0" xfId="0" applyNumberFormat="1" applyFont="1" applyAlignment="1">
      <alignment horizontal="left" vertical="center"/>
    </xf>
    <xf numFmtId="49" fontId="3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4" fillId="0" borderId="0" xfId="0" applyNumberFormat="1" applyFont="1" applyAlignment="1">
      <alignment horizontal="left" vertical="center"/>
    </xf>
    <xf numFmtId="49" fontId="42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24" borderId="15" xfId="0" applyFont="1" applyFill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/>
    </xf>
    <xf numFmtId="0" fontId="46" fillId="27" borderId="18" xfId="0" applyFont="1" applyFill="1" applyBorder="1" applyAlignment="1">
      <alignment horizontal="center" vertical="center"/>
    </xf>
    <xf numFmtId="0" fontId="46" fillId="27" borderId="19" xfId="0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47" fillId="24" borderId="15" xfId="0" quotePrefix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9" fillId="26" borderId="1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0" borderId="2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20" borderId="10" xfId="0" applyFont="1" applyFill="1" applyBorder="1" applyAlignment="1">
      <alignment horizontal="left" vertical="center"/>
    </xf>
    <xf numFmtId="0" fontId="38" fillId="20" borderId="11" xfId="0" applyFont="1" applyFill="1" applyBorder="1" applyAlignment="1">
      <alignment horizontal="left" vertical="center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6" borderId="11" xfId="0" applyFont="1" applyFill="1" applyBorder="1" applyAlignment="1">
      <alignment horizontal="left"/>
    </xf>
    <xf numFmtId="17" fontId="32" fillId="6" borderId="11" xfId="0" applyNumberFormat="1" applyFont="1" applyFill="1" applyBorder="1" applyAlignment="1">
      <alignment horizontal="left"/>
    </xf>
    <xf numFmtId="0" fontId="19" fillId="26" borderId="16" xfId="0" applyFont="1" applyFill="1" applyBorder="1" applyAlignment="1">
      <alignment horizontal="center" vertical="center" wrapText="1"/>
    </xf>
    <xf numFmtId="0" fontId="25" fillId="26" borderId="16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5" fillId="26" borderId="29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3" fontId="42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left" vertical="center"/>
    </xf>
    <xf numFmtId="3" fontId="42" fillId="0" borderId="0" xfId="0" applyNumberFormat="1" applyFont="1" applyAlignment="1">
      <alignment horizontal="left" vertical="center"/>
    </xf>
    <xf numFmtId="3" fontId="19" fillId="26" borderId="28" xfId="0" applyNumberFormat="1" applyFont="1" applyFill="1" applyBorder="1" applyAlignment="1">
      <alignment horizontal="center" vertical="center" wrapText="1"/>
    </xf>
    <xf numFmtId="3" fontId="19" fillId="26" borderId="30" xfId="0" applyNumberFormat="1" applyFont="1" applyFill="1" applyBorder="1" applyAlignment="1">
      <alignment horizontal="center" vertical="center" wrapText="1"/>
    </xf>
    <xf numFmtId="3" fontId="19" fillId="26" borderId="29" xfId="0" applyNumberFormat="1" applyFont="1" applyFill="1" applyBorder="1" applyAlignment="1">
      <alignment horizontal="center" vertical="center" wrapText="1"/>
    </xf>
    <xf numFmtId="3" fontId="19" fillId="26" borderId="16" xfId="0" applyNumberFormat="1" applyFont="1" applyFill="1" applyBorder="1" applyAlignment="1">
      <alignment horizontal="center" vertical="center" wrapText="1"/>
    </xf>
    <xf numFmtId="3" fontId="19" fillId="26" borderId="16" xfId="0" applyNumberFormat="1" applyFont="1" applyFill="1" applyBorder="1" applyAlignment="1">
      <alignment horizontal="center" vertical="center" wrapText="1"/>
    </xf>
    <xf numFmtId="3" fontId="19" fillId="26" borderId="16" xfId="0" applyNumberFormat="1" applyFont="1" applyFill="1" applyBorder="1" applyAlignment="1">
      <alignment vertical="center" wrapText="1"/>
    </xf>
    <xf numFmtId="3" fontId="46" fillId="27" borderId="18" xfId="0" applyNumberFormat="1" applyFont="1" applyFill="1" applyBorder="1" applyAlignment="1">
      <alignment horizontal="center" vertical="center"/>
    </xf>
    <xf numFmtId="3" fontId="18" fillId="24" borderId="15" xfId="0" applyNumberFormat="1" applyFont="1" applyFill="1" applyBorder="1" applyAlignment="1">
      <alignment horizontal="center" vertical="center"/>
    </xf>
    <xf numFmtId="3" fontId="18" fillId="24" borderId="15" xfId="28" applyNumberFormat="1" applyFont="1" applyFill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3" fontId="21" fillId="24" borderId="15" xfId="0" quotePrefix="1" applyNumberFormat="1" applyFont="1" applyFill="1" applyBorder="1" applyAlignment="1">
      <alignment horizontal="center" vertical="center"/>
    </xf>
    <xf numFmtId="3" fontId="21" fillId="24" borderId="15" xfId="0" applyNumberFormat="1" applyFont="1" applyFill="1" applyBorder="1" applyAlignment="1">
      <alignment horizontal="center" vertical="center"/>
    </xf>
    <xf numFmtId="3" fontId="21" fillId="24" borderId="15" xfId="0" applyNumberFormat="1" applyFont="1" applyFill="1" applyBorder="1" applyAlignment="1">
      <alignment vertical="center" wrapText="1"/>
    </xf>
    <xf numFmtId="3" fontId="44" fillId="0" borderId="0" xfId="0" applyNumberFormat="1" applyFont="1" applyAlignment="1">
      <alignment vertical="center"/>
    </xf>
    <xf numFmtId="49" fontId="25" fillId="0" borderId="0" xfId="0" applyNumberFormat="1" applyFont="1" applyAlignment="1">
      <alignment horizontal="center" vertical="center"/>
    </xf>
    <xf numFmtId="0" fontId="25" fillId="24" borderId="15" xfId="0" applyFont="1" applyFill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44" fillId="0" borderId="0" xfId="0" applyFont="1" applyAlignment="1">
      <alignment vertical="center"/>
    </xf>
    <xf numFmtId="0" fontId="34" fillId="26" borderId="16" xfId="0" applyFont="1" applyFill="1" applyBorder="1" applyAlignment="1">
      <alignment horizontal="center" vertical="center" wrapText="1"/>
    </xf>
    <xf numFmtId="0" fontId="48" fillId="27" borderId="18" xfId="0" applyFont="1" applyFill="1" applyBorder="1" applyAlignment="1">
      <alignment horizontal="center" vertical="center"/>
    </xf>
    <xf numFmtId="0" fontId="44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6540" name="Group 1185"/>
        <xdr:cNvGrpSpPr>
          <a:grpSpLocks/>
        </xdr:cNvGrpSpPr>
      </xdr:nvGrpSpPr>
      <xdr:grpSpPr bwMode="auto">
        <a:xfrm>
          <a:off x="0" y="0"/>
          <a:ext cx="4981575" cy="742950"/>
          <a:chOff x="0" y="0"/>
          <a:chExt cx="7664" cy="1334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6542" name="Group 1187"/>
          <xdr:cNvGrpSpPr>
            <a:grpSpLocks/>
          </xdr:cNvGrpSpPr>
        </xdr:nvGrpSpPr>
        <xdr:grpSpPr bwMode="auto">
          <a:xfrm>
            <a:off x="46" y="26"/>
            <a:ext cx="7486" cy="1248"/>
            <a:chOff x="0" y="0"/>
            <a:chExt cx="7486" cy="1248"/>
          </a:xfrm>
        </xdr:grpSpPr>
        <xdr:pic>
          <xdr:nvPicPr>
            <xdr:cNvPr id="6543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6" name="Rectangle 5"/>
            <xdr:cNvSpPr>
              <a:spLocks noChangeArrowheads="1"/>
            </xdr:cNvSpPr>
          </xdr:nvSpPr>
          <xdr:spPr bwMode="auto">
            <a:xfrm>
              <a:off x="1859" y="60"/>
              <a:ext cx="5627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</a:p>
            <a:p>
              <a:pPr algn="l" rtl="0">
                <a:defRPr sz="1000"/>
              </a:pP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 DUONGVIET CONSTRUCTION INVESTMENT CORP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585-589 Ngô Quyền - Q.Sơn Trà - tp Đà Nẵng</a:t>
              </a:r>
            </a:p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Website : duongviet.com.vn Email : duongviet@duongviet.com.vn</a:t>
              </a: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1915" name="Group 351"/>
        <xdr:cNvGrpSpPr>
          <a:grpSpLocks/>
        </xdr:cNvGrpSpPr>
      </xdr:nvGrpSpPr>
      <xdr:grpSpPr bwMode="auto">
        <a:xfrm>
          <a:off x="0" y="0"/>
          <a:ext cx="4953000" cy="742950"/>
          <a:chOff x="0" y="0"/>
          <a:chExt cx="7664" cy="1334"/>
        </a:xfrm>
      </xdr:grpSpPr>
      <xdr:sp macro="" textlink="">
        <xdr:nvSpPr>
          <xdr:cNvPr id="1376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917" name="Group 353"/>
          <xdr:cNvGrpSpPr>
            <a:grpSpLocks/>
          </xdr:cNvGrpSpPr>
        </xdr:nvGrpSpPr>
        <xdr:grpSpPr bwMode="auto">
          <a:xfrm>
            <a:off x="46" y="26"/>
            <a:ext cx="7483" cy="1248"/>
            <a:chOff x="0" y="0"/>
            <a:chExt cx="7483" cy="1248"/>
          </a:xfrm>
        </xdr:grpSpPr>
        <xdr:pic>
          <xdr:nvPicPr>
            <xdr:cNvPr id="1918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1379" name="Rectangle 5"/>
            <xdr:cNvSpPr>
              <a:spLocks noChangeArrowheads="1"/>
            </xdr:cNvSpPr>
          </xdr:nvSpPr>
          <xdr:spPr bwMode="auto">
            <a:xfrm>
              <a:off x="1855" y="60"/>
              <a:ext cx="5630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  <a:endParaRPr lang="vi-VN" sz="7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DUONGVIET CONSTRUCTION INVESTMENT CORP</a:t>
              </a: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585-589 Ngô Quyền - Q.Sơn Trà - tp Đà Nẵng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Website : duongviet.com.vn Email : duongviet@duongviet.com.vn</a:t>
              </a:r>
              <a:endParaRPr lang="vi-VN" sz="10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3</xdr:row>
      <xdr:rowOff>38100</xdr:rowOff>
    </xdr:to>
    <xdr:grpSp>
      <xdr:nvGrpSpPr>
        <xdr:cNvPr id="8422" name="Group 1185"/>
        <xdr:cNvGrpSpPr>
          <a:grpSpLocks/>
        </xdr:cNvGrpSpPr>
      </xdr:nvGrpSpPr>
      <xdr:grpSpPr bwMode="auto">
        <a:xfrm>
          <a:off x="0" y="0"/>
          <a:ext cx="4981575" cy="742950"/>
          <a:chOff x="0" y="0"/>
          <a:chExt cx="7664" cy="1334"/>
        </a:xfrm>
      </xdr:grpSpPr>
      <xdr:sp macro="" textlink="">
        <xdr:nvSpPr>
          <xdr:cNvPr id="3234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solidFill>
            <a:srgbClr val="FFFFFF"/>
          </a:solidFill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8424" name="Group 1187"/>
          <xdr:cNvGrpSpPr>
            <a:grpSpLocks/>
          </xdr:cNvGrpSpPr>
        </xdr:nvGrpSpPr>
        <xdr:grpSpPr bwMode="auto">
          <a:xfrm>
            <a:off x="46" y="26"/>
            <a:ext cx="7483" cy="1248"/>
            <a:chOff x="0" y="0"/>
            <a:chExt cx="7483" cy="1248"/>
          </a:xfrm>
        </xdr:grpSpPr>
        <xdr:pic>
          <xdr:nvPicPr>
            <xdr:cNvPr id="8425" name="Picture 4" descr="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829" cy="124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3237" name="Rectangle 5"/>
            <xdr:cNvSpPr>
              <a:spLocks noChangeArrowheads="1"/>
            </xdr:cNvSpPr>
          </xdr:nvSpPr>
          <xdr:spPr bwMode="auto">
            <a:xfrm>
              <a:off x="1859" y="60"/>
              <a:ext cx="5627" cy="1129"/>
            </a:xfrm>
            <a:prstGeom prst="rect">
              <a:avLst/>
            </a:prstGeom>
            <a:solidFill>
              <a:srgbClr val="FFFFFF"/>
            </a:solidFill>
            <a:ln w="9525" cmpd="sng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 </a:t>
              </a: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CÔNG TY CP ĐẦU TƯ XÂY DỰNG ĐƯỜNG VIỆT</a:t>
              </a:r>
            </a:p>
            <a:p>
              <a:pPr algn="l" rtl="0">
                <a:defRPr sz="1000"/>
              </a:pPr>
              <a:r>
                <a:rPr lang="vi-VN" sz="1000" b="1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 DUONGVIET CONSTRUCTION INVESTMENT CORP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.</a:t>
              </a:r>
            </a:p>
            <a:p>
              <a:pPr algn="l" rtl="0">
                <a:defRPr sz="1000"/>
              </a:pPr>
              <a:r>
                <a:rPr lang="vi-VN" sz="7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585-589 Ngô Quyền - Q.Sơn Trà - tp Đà Nẵng</a:t>
              </a:r>
            </a:p>
            <a:p>
              <a:pPr algn="l" rtl="0">
                <a:defRPr sz="1000"/>
              </a:pPr>
              <a:r>
                <a:rPr lang="vi-VN" sz="1000" b="0" i="0" strike="noStrike">
                  <a:solidFill>
                    <a:srgbClr val="000000"/>
                  </a:solidFill>
                  <a:latin typeface="Times New Roman"/>
                  <a:cs typeface="Times New Roman"/>
                </a:rPr>
                <a:t> Website : duongviet.com.vn Email : duongviet@duongviet.com.vn</a:t>
              </a:r>
            </a:p>
            <a:p>
              <a:pPr algn="l" rtl="0">
                <a:defRPr sz="1000"/>
              </a:pPr>
              <a:endParaRPr lang="vi-VN" sz="1000" b="0" i="0" strike="noStrike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38101</xdr:rowOff>
    </xdr:from>
    <xdr:to>
      <xdr:col>8</xdr:col>
      <xdr:colOff>123825</xdr:colOff>
      <xdr:row>5</xdr:row>
      <xdr:rowOff>1</xdr:rowOff>
    </xdr:to>
    <xdr:grpSp>
      <xdr:nvGrpSpPr>
        <xdr:cNvPr id="11" name="Group 1185"/>
        <xdr:cNvGrpSpPr>
          <a:grpSpLocks/>
        </xdr:cNvGrpSpPr>
      </xdr:nvGrpSpPr>
      <xdr:grpSpPr bwMode="auto">
        <a:xfrm>
          <a:off x="123825" y="38101"/>
          <a:ext cx="7267575" cy="1209675"/>
          <a:chOff x="0" y="0"/>
          <a:chExt cx="7664" cy="1334"/>
        </a:xfrm>
        <a:noFill/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0"/>
            <a:ext cx="7664" cy="1334"/>
          </a:xfrm>
          <a:prstGeom prst="rect">
            <a:avLst/>
          </a:prstGeom>
          <a:grpFill/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strike="noStrike">
                <a:ln>
                  <a:noFill/>
                </a:ln>
                <a:solidFill>
                  <a:srgbClr val="000000"/>
                </a:solidFill>
                <a:latin typeface="Arial"/>
                <a:cs typeface="Arial"/>
              </a:rPr>
              <a:t>                        </a:t>
            </a:r>
          </a:p>
          <a:p>
            <a:pPr algn="l" rtl="0">
              <a:defRPr sz="1000"/>
            </a:pPr>
            <a:endParaRPr lang="en-US" sz="1000" b="0" i="0" strike="noStrike">
              <a:ln>
                <a:noFill/>
              </a:ln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1215" y="32"/>
            <a:ext cx="4590" cy="1250"/>
          </a:xfrm>
          <a:prstGeom prst="rect">
            <a:avLst/>
          </a:prstGeom>
          <a:grpFill/>
          <a:ln w="9525" cmpd="sng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vi-VN" sz="1200" b="1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CÔNG TY CP ĐẦU TƯ XÂY DỰNG ĐƯỜNG VIỆT</a:t>
            </a:r>
          </a:p>
          <a:p>
            <a:pPr algn="ctr" rtl="0">
              <a:defRPr sz="1000"/>
            </a:pPr>
            <a:r>
              <a:rPr lang="vi-VN" sz="1200" b="1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vi-VN" sz="1100" b="1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DUONGVIET CONSTRUCTION INVESTMENT CO</a:t>
            </a:r>
            <a:r>
              <a:rPr lang="en-US" sz="1100" b="1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RPORATION</a:t>
            </a:r>
          </a:p>
          <a:p>
            <a:pPr algn="l" rtl="0">
              <a:defRPr sz="1000"/>
            </a:pPr>
            <a:r>
              <a:rPr lang="vi-VN" sz="1200" b="0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585-589 Ngô Quyền - Q.Sơn Trà - </a:t>
            </a:r>
            <a:r>
              <a:rPr lang="en-US" sz="1200" b="0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TP</a:t>
            </a:r>
            <a:r>
              <a:rPr lang="vi-VN" sz="1200" b="0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 Đà Nẵng</a:t>
            </a:r>
          </a:p>
          <a:p>
            <a:pPr algn="l" rtl="0">
              <a:defRPr sz="1000"/>
            </a:pPr>
            <a:r>
              <a:rPr lang="vi-VN" sz="1200" b="0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Website: duongviet.com.vn </a:t>
            </a:r>
            <a:endParaRPr lang="en-US" sz="1200" b="0" i="0" strike="noStrike">
              <a:ln>
                <a:noFill/>
              </a:ln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vi-VN" sz="1200" b="0" i="0" strike="noStrike">
                <a:ln>
                  <a:noFill/>
                </a:ln>
                <a:solidFill>
                  <a:srgbClr val="000000"/>
                </a:solidFill>
                <a:latin typeface="Times New Roman"/>
                <a:cs typeface="Times New Roman"/>
              </a:rPr>
              <a:t>Email: duongviet@duongviet.com.vn</a:t>
            </a:r>
          </a:p>
          <a:p>
            <a:pPr algn="l" rtl="0">
              <a:defRPr sz="1000"/>
            </a:pPr>
            <a:endParaRPr lang="vi-VN" sz="1000" b="0" i="0" strike="noStrike">
              <a:ln>
                <a:noFill/>
              </a:ln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133350</xdr:rowOff>
    </xdr:from>
    <xdr:to>
      <xdr:col>1</xdr:col>
      <xdr:colOff>952500</xdr:colOff>
      <xdr:row>3</xdr:row>
      <xdr:rowOff>333375</xdr:rowOff>
    </xdr:to>
    <xdr:pic>
      <xdr:nvPicPr>
        <xdr:cNvPr id="7458" name="Picture 15" descr="09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20000"/>
        </a:blip>
        <a:srcRect/>
        <a:stretch>
          <a:fillRect/>
        </a:stretch>
      </xdr:blipFill>
      <xdr:spPr bwMode="auto">
        <a:xfrm>
          <a:off x="0" y="133350"/>
          <a:ext cx="1295400" cy="885825"/>
        </a:xfrm>
        <a:prstGeom prst="rect">
          <a:avLst/>
        </a:prstGeom>
        <a:noFill/>
        <a:ln w="2857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7"/>
  <sheetViews>
    <sheetView zoomScale="115" zoomScaleSheetLayoutView="100" workbookViewId="0">
      <selection activeCell="C30" sqref="C30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1.2851562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1.5703125" style="1" customWidth="1"/>
    <col min="15" max="15" width="10.28515625" style="1" customWidth="1"/>
    <col min="16" max="16" width="7.28515625" style="1" customWidth="1"/>
    <col min="17" max="17" width="8.7109375" style="1" customWidth="1"/>
    <col min="18" max="18" width="7.5703125" style="1" customWidth="1"/>
    <col min="19" max="16384" width="9.140625" style="1"/>
  </cols>
  <sheetData>
    <row r="1" spans="1:256" x14ac:dyDescent="0.2">
      <c r="A1" s="152"/>
      <c r="B1" s="136"/>
      <c r="C1" s="132"/>
      <c r="D1" s="136"/>
      <c r="E1" s="136"/>
      <c r="F1" s="136"/>
      <c r="H1" s="136" t="s">
        <v>0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256" customFormat="1" ht="16.5" x14ac:dyDescent="0.2">
      <c r="A2" s="152"/>
      <c r="B2" s="136"/>
      <c r="C2" s="132"/>
      <c r="D2" s="136"/>
      <c r="E2" s="136"/>
      <c r="F2" s="136"/>
      <c r="G2" s="1"/>
      <c r="H2" s="153" t="s">
        <v>1</v>
      </c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52"/>
      <c r="B3" s="136"/>
      <c r="C3" s="132"/>
      <c r="D3" s="136"/>
      <c r="E3" s="136"/>
      <c r="F3" s="136"/>
      <c r="G3" s="1"/>
      <c r="H3" s="154" t="s">
        <v>271</v>
      </c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56" t="s">
        <v>272</v>
      </c>
      <c r="O4" s="156"/>
      <c r="P4" s="136"/>
      <c r="Q4" s="136"/>
      <c r="R4" s="136"/>
    </row>
    <row r="5" spans="1:256" ht="24" customHeight="1" x14ac:dyDescent="0.2">
      <c r="A5" s="145" t="s">
        <v>4</v>
      </c>
      <c r="B5" s="147" t="s">
        <v>5</v>
      </c>
      <c r="C5" s="148"/>
      <c r="D5" s="142" t="s">
        <v>6</v>
      </c>
      <c r="E5" s="138" t="s">
        <v>7</v>
      </c>
      <c r="F5" s="142" t="s">
        <v>8</v>
      </c>
      <c r="G5" s="142"/>
      <c r="H5" s="142"/>
      <c r="I5" s="142" t="s">
        <v>9</v>
      </c>
      <c r="J5" s="142"/>
      <c r="K5" s="142"/>
      <c r="L5" s="142"/>
      <c r="M5" s="138" t="s">
        <v>10</v>
      </c>
      <c r="N5" s="138" t="s">
        <v>11</v>
      </c>
      <c r="O5" s="133" t="s">
        <v>265</v>
      </c>
      <c r="P5" s="143" t="s">
        <v>12</v>
      </c>
      <c r="Q5" s="138" t="s">
        <v>13</v>
      </c>
      <c r="R5" s="138" t="s">
        <v>14</v>
      </c>
    </row>
    <row r="6" spans="1:256" ht="39.75" customHeight="1" x14ac:dyDescent="0.2">
      <c r="A6" s="146"/>
      <c r="B6" s="149"/>
      <c r="C6" s="150"/>
      <c r="D6" s="151"/>
      <c r="E6" s="134"/>
      <c r="F6" s="45" t="s">
        <v>15</v>
      </c>
      <c r="G6" s="99" t="s">
        <v>261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34"/>
      <c r="N6" s="134"/>
      <c r="O6" s="134"/>
      <c r="P6" s="144"/>
      <c r="Q6" s="134"/>
      <c r="R6" s="134"/>
    </row>
    <row r="7" spans="1:256" ht="18.75" x14ac:dyDescent="0.3">
      <c r="A7" s="26" t="s">
        <v>22</v>
      </c>
      <c r="B7" s="140" t="s">
        <v>23</v>
      </c>
      <c r="C7" s="140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3"/>
      <c r="P7" s="11"/>
      <c r="Q7" s="11"/>
      <c r="R7" s="108" t="s">
        <v>270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43235.70945185185</v>
      </c>
      <c r="O8" s="52">
        <f ca="1">DATEDIF(M8,N8,"m")/12</f>
        <v>8.1666666666666661</v>
      </c>
      <c r="P8" s="52">
        <f ca="1">DATEDIF(E8,N8,"m")/12</f>
        <v>17.666666666666668</v>
      </c>
      <c r="Q8" s="4"/>
      <c r="R8" s="4"/>
    </row>
    <row r="9" spans="1:256" x14ac:dyDescent="0.25">
      <c r="A9" s="16">
        <v>2</v>
      </c>
      <c r="B9" s="3" t="s">
        <v>30</v>
      </c>
      <c r="C9" s="22" t="s">
        <v>31</v>
      </c>
      <c r="D9" s="3" t="s">
        <v>26</v>
      </c>
      <c r="E9" s="53">
        <v>38710</v>
      </c>
      <c r="F9" s="50"/>
      <c r="G9" s="50" t="s">
        <v>27</v>
      </c>
      <c r="H9" s="50"/>
      <c r="I9" s="50"/>
      <c r="J9" s="50" t="s">
        <v>27</v>
      </c>
      <c r="K9" s="50"/>
      <c r="L9" s="50"/>
      <c r="M9" s="41">
        <v>38913</v>
      </c>
      <c r="N9" s="51">
        <f t="shared" ref="N9:N71" ca="1" si="0">NOW()</f>
        <v>43235.70945185185</v>
      </c>
      <c r="O9" s="52">
        <f t="shared" ref="O9:O71" ca="1" si="1">DATEDIF(M9,N9,"m")/12</f>
        <v>11.833333333333334</v>
      </c>
      <c r="P9" s="52">
        <f t="shared" ref="P9:P71" ca="1" si="2">DATEDIF(E9,N9,"m")/12</f>
        <v>12.333333333333334</v>
      </c>
      <c r="Q9" s="4"/>
      <c r="R9" s="4"/>
    </row>
    <row r="10" spans="1:256" ht="15.75" x14ac:dyDescent="0.25">
      <c r="A10" s="27" t="s">
        <v>32</v>
      </c>
      <c r="B10" s="135" t="s">
        <v>33</v>
      </c>
      <c r="C10" s="135"/>
      <c r="D10" s="32"/>
      <c r="E10" s="46"/>
      <c r="F10" s="46"/>
      <c r="G10" s="46"/>
      <c r="H10" s="46"/>
      <c r="I10" s="46"/>
      <c r="J10" s="46"/>
      <c r="K10" s="46"/>
      <c r="L10" s="46"/>
      <c r="M10" s="42"/>
      <c r="N10" s="42"/>
      <c r="O10" s="42"/>
      <c r="P10" s="42"/>
      <c r="Q10" s="12"/>
      <c r="R10" s="107" t="s">
        <v>269</v>
      </c>
    </row>
    <row r="11" spans="1:256" x14ac:dyDescent="0.25">
      <c r="A11" s="17">
        <v>3</v>
      </c>
      <c r="B11" s="3" t="s">
        <v>58</v>
      </c>
      <c r="C11" s="22" t="s">
        <v>59</v>
      </c>
      <c r="D11" s="54" t="s">
        <v>60</v>
      </c>
      <c r="E11" s="53">
        <v>36527</v>
      </c>
      <c r="F11" s="50"/>
      <c r="G11" s="50" t="s">
        <v>27</v>
      </c>
      <c r="H11" s="50"/>
      <c r="I11" s="50"/>
      <c r="J11" s="50"/>
      <c r="K11" s="50"/>
      <c r="L11" s="50"/>
      <c r="M11" s="40">
        <v>41456</v>
      </c>
      <c r="N11" s="51">
        <f t="shared" ref="N11:N16" ca="1" si="3">NOW()</f>
        <v>43235.70945185185</v>
      </c>
      <c r="O11" s="52">
        <f t="shared" ca="1" si="1"/>
        <v>4.833333333333333</v>
      </c>
      <c r="P11" s="52">
        <f ca="1">DATEDIF(E11,N11,"m")/12</f>
        <v>18.333333333333332</v>
      </c>
      <c r="Q11" s="4"/>
      <c r="R11" s="4"/>
    </row>
    <row r="12" spans="1:256" x14ac:dyDescent="0.25">
      <c r="A12" s="17">
        <v>4</v>
      </c>
      <c r="B12" s="3" t="s">
        <v>35</v>
      </c>
      <c r="C12" s="22" t="s">
        <v>36</v>
      </c>
      <c r="D12" s="85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ca="1" si="3"/>
        <v>43235.70945185185</v>
      </c>
      <c r="O12" s="52">
        <f t="shared" ca="1" si="1"/>
        <v>4.833333333333333</v>
      </c>
      <c r="P12" s="52">
        <f ca="1">DATEDIF(E12,N12,"m")/12</f>
        <v>4.5</v>
      </c>
      <c r="Q12" s="4"/>
      <c r="R12" s="4"/>
    </row>
    <row r="13" spans="1:256" x14ac:dyDescent="0.25">
      <c r="A13" s="17">
        <v>5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3"/>
        <v>43235.70945185185</v>
      </c>
      <c r="O13" s="52">
        <f t="shared" ca="1" si="1"/>
        <v>5.416666666666667</v>
      </c>
      <c r="P13" s="52">
        <f ca="1">DATEDIF(E13,N13,"m")/12</f>
        <v>15.75</v>
      </c>
      <c r="Q13" s="4"/>
      <c r="R13" s="4"/>
    </row>
    <row r="14" spans="1:256" x14ac:dyDescent="0.25">
      <c r="A14" s="17">
        <v>6</v>
      </c>
      <c r="B14" s="3" t="s">
        <v>44</v>
      </c>
      <c r="C14" s="22" t="s">
        <v>45</v>
      </c>
      <c r="D14" s="3" t="s">
        <v>46</v>
      </c>
      <c r="E14" s="50"/>
      <c r="F14" s="50"/>
      <c r="G14" s="50"/>
      <c r="H14" s="50" t="s">
        <v>27</v>
      </c>
      <c r="I14" s="50"/>
      <c r="J14" s="50"/>
      <c r="K14" s="50"/>
      <c r="L14" s="50"/>
      <c r="M14" s="40">
        <v>40341</v>
      </c>
      <c r="N14" s="51">
        <f t="shared" ca="1" si="3"/>
        <v>43235.70945185185</v>
      </c>
      <c r="O14" s="52">
        <f t="shared" ca="1" si="1"/>
        <v>7.916666666666667</v>
      </c>
      <c r="P14" s="52"/>
      <c r="Q14" s="4"/>
      <c r="R14" s="4"/>
    </row>
    <row r="15" spans="1:256" x14ac:dyDescent="0.25">
      <c r="A15" s="17">
        <v>7</v>
      </c>
      <c r="B15" s="3" t="s">
        <v>47</v>
      </c>
      <c r="C15" s="22" t="s">
        <v>48</v>
      </c>
      <c r="D15" s="3" t="s">
        <v>49</v>
      </c>
      <c r="E15" s="50"/>
      <c r="F15" s="50"/>
      <c r="G15" s="50"/>
      <c r="H15" s="50"/>
      <c r="I15" s="50"/>
      <c r="J15" s="50"/>
      <c r="K15" s="50"/>
      <c r="L15" s="50"/>
      <c r="M15" s="40">
        <v>41275</v>
      </c>
      <c r="N15" s="51">
        <f t="shared" ca="1" si="3"/>
        <v>43235.70945185185</v>
      </c>
      <c r="O15" s="52">
        <f t="shared" ca="1" si="1"/>
        <v>5.333333333333333</v>
      </c>
      <c r="P15" s="52"/>
      <c r="Q15" s="4"/>
      <c r="R15" s="4"/>
    </row>
    <row r="16" spans="1:256" x14ac:dyDescent="0.25">
      <c r="A16" s="17">
        <v>8</v>
      </c>
      <c r="B16" s="3" t="s">
        <v>50</v>
      </c>
      <c r="C16" s="22" t="s">
        <v>51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41792</v>
      </c>
      <c r="N16" s="51">
        <f t="shared" ca="1" si="3"/>
        <v>43235.70945185185</v>
      </c>
      <c r="O16" s="52">
        <f t="shared" ca="1" si="1"/>
        <v>3.9166666666666665</v>
      </c>
      <c r="P16" s="52"/>
      <c r="Q16" s="4"/>
      <c r="R16" s="4"/>
    </row>
    <row r="17" spans="1:18" ht="15.75" x14ac:dyDescent="0.25">
      <c r="A17" s="27" t="s">
        <v>32</v>
      </c>
      <c r="B17" s="135" t="s">
        <v>52</v>
      </c>
      <c r="C17" s="135"/>
      <c r="D17" s="32"/>
      <c r="E17" s="46"/>
      <c r="F17" s="46"/>
      <c r="G17" s="46"/>
      <c r="H17" s="46"/>
      <c r="I17" s="46"/>
      <c r="J17" s="46"/>
      <c r="K17" s="46"/>
      <c r="L17" s="46"/>
      <c r="M17" s="42"/>
      <c r="N17" s="42"/>
      <c r="O17" s="42"/>
      <c r="P17" s="42"/>
      <c r="Q17" s="12"/>
      <c r="R17" s="107" t="s">
        <v>269</v>
      </c>
    </row>
    <row r="18" spans="1:18" x14ac:dyDescent="0.25">
      <c r="A18" s="17">
        <v>9</v>
      </c>
      <c r="B18" s="3" t="s">
        <v>53</v>
      </c>
      <c r="C18" s="22" t="s">
        <v>54</v>
      </c>
      <c r="D18" s="3" t="s">
        <v>55</v>
      </c>
      <c r="E18" s="53">
        <v>36759</v>
      </c>
      <c r="F18" s="50"/>
      <c r="G18" s="50" t="s">
        <v>27</v>
      </c>
      <c r="H18" s="50"/>
      <c r="I18" s="50"/>
      <c r="J18" s="50"/>
      <c r="K18" s="50"/>
      <c r="L18" s="50"/>
      <c r="M18" s="40">
        <v>42217</v>
      </c>
      <c r="N18" s="51">
        <f t="shared" ca="1" si="0"/>
        <v>43235.70945185185</v>
      </c>
      <c r="O18" s="52">
        <f t="shared" ca="1" si="1"/>
        <v>2.75</v>
      </c>
      <c r="P18" s="102">
        <f t="shared" ca="1" si="2"/>
        <v>17.666666666666668</v>
      </c>
      <c r="Q18" s="4"/>
      <c r="R18" s="4"/>
    </row>
    <row r="19" spans="1:18" x14ac:dyDescent="0.25">
      <c r="A19" s="17">
        <v>10</v>
      </c>
      <c r="B19" s="3" t="s">
        <v>56</v>
      </c>
      <c r="C19" s="22" t="s">
        <v>57</v>
      </c>
      <c r="D19" s="3" t="s">
        <v>26</v>
      </c>
      <c r="E19" s="53">
        <v>38924</v>
      </c>
      <c r="F19" s="50"/>
      <c r="G19" s="50" t="s">
        <v>27</v>
      </c>
      <c r="H19" s="50"/>
      <c r="I19" s="50"/>
      <c r="J19" s="50"/>
      <c r="K19" s="50"/>
      <c r="L19" s="50"/>
      <c r="M19" s="40">
        <v>40422</v>
      </c>
      <c r="N19" s="51">
        <f t="shared" ca="1" si="0"/>
        <v>43235.70945185185</v>
      </c>
      <c r="O19" s="52">
        <f t="shared" ca="1" si="1"/>
        <v>7.666666666666667</v>
      </c>
      <c r="P19" s="52">
        <f t="shared" ca="1" si="2"/>
        <v>11.75</v>
      </c>
      <c r="Q19" s="4"/>
      <c r="R19" s="4"/>
    </row>
    <row r="20" spans="1:18" x14ac:dyDescent="0.25">
      <c r="A20" s="17">
        <v>11</v>
      </c>
      <c r="B20" s="85" t="s">
        <v>258</v>
      </c>
      <c r="C20" s="86" t="s">
        <v>250</v>
      </c>
      <c r="D20" s="98" t="s">
        <v>260</v>
      </c>
      <c r="E20" s="49">
        <v>41822</v>
      </c>
      <c r="F20" s="50"/>
      <c r="G20" s="50" t="s">
        <v>27</v>
      </c>
      <c r="H20" s="50"/>
      <c r="I20" s="50"/>
      <c r="J20" s="50"/>
      <c r="K20" s="50"/>
      <c r="L20" s="50"/>
      <c r="M20" s="49">
        <v>42543</v>
      </c>
      <c r="N20" s="49">
        <f ca="1">N19</f>
        <v>43235.70945185185</v>
      </c>
      <c r="O20" s="52">
        <f t="shared" ca="1" si="1"/>
        <v>1.8333333333333333</v>
      </c>
      <c r="P20" s="52">
        <f t="shared" ca="1" si="2"/>
        <v>3.8333333333333335</v>
      </c>
      <c r="Q20" s="50"/>
      <c r="R20" s="50"/>
    </row>
    <row r="21" spans="1:18" x14ac:dyDescent="0.25">
      <c r="A21" s="17">
        <v>12</v>
      </c>
      <c r="B21" s="85" t="s">
        <v>262</v>
      </c>
      <c r="C21" s="86" t="s">
        <v>259</v>
      </c>
      <c r="D21" s="3" t="s">
        <v>26</v>
      </c>
      <c r="E21" s="49">
        <v>39360</v>
      </c>
      <c r="F21" s="50"/>
      <c r="G21" s="50" t="s">
        <v>27</v>
      </c>
      <c r="H21" s="50"/>
      <c r="I21" s="50"/>
      <c r="J21" s="100" t="s">
        <v>27</v>
      </c>
      <c r="K21" s="50"/>
      <c r="L21" s="50"/>
      <c r="M21" s="49">
        <v>42555</v>
      </c>
      <c r="N21" s="49">
        <f ca="1">N20</f>
        <v>43235.70945185185</v>
      </c>
      <c r="O21" s="52">
        <f t="shared" ca="1" si="1"/>
        <v>1.8333333333333333</v>
      </c>
      <c r="P21" s="52">
        <f t="shared" ca="1" si="2"/>
        <v>10.583333333333334</v>
      </c>
      <c r="Q21" s="50"/>
      <c r="R21" s="50"/>
    </row>
    <row r="22" spans="1:18" x14ac:dyDescent="0.25">
      <c r="A22" s="17">
        <v>13</v>
      </c>
      <c r="B22" s="70" t="s">
        <v>61</v>
      </c>
      <c r="C22" s="71" t="s">
        <v>62</v>
      </c>
      <c r="D22" s="98" t="s">
        <v>263</v>
      </c>
      <c r="E22" s="103">
        <v>39670</v>
      </c>
      <c r="F22" s="50"/>
      <c r="G22" s="50" t="s">
        <v>27</v>
      </c>
      <c r="H22" s="50"/>
      <c r="I22" s="50"/>
      <c r="J22" s="50"/>
      <c r="K22" s="50"/>
      <c r="L22" s="50"/>
      <c r="M22" s="40">
        <v>42491</v>
      </c>
      <c r="N22" s="51">
        <f ca="1">N21</f>
        <v>43235.70945185185</v>
      </c>
      <c r="O22" s="52">
        <f t="shared" ca="1" si="1"/>
        <v>2</v>
      </c>
      <c r="P22" s="52">
        <f t="shared" ca="1" si="2"/>
        <v>9.75</v>
      </c>
      <c r="Q22" s="4"/>
      <c r="R22" s="4"/>
    </row>
    <row r="23" spans="1:18" x14ac:dyDescent="0.25">
      <c r="A23" s="17">
        <v>14</v>
      </c>
      <c r="B23" s="9" t="s">
        <v>63</v>
      </c>
      <c r="C23" s="21" t="s">
        <v>64</v>
      </c>
      <c r="D23" s="3" t="s">
        <v>26</v>
      </c>
      <c r="E23" s="53">
        <v>40702</v>
      </c>
      <c r="F23" s="50"/>
      <c r="G23" s="58" t="s">
        <v>27</v>
      </c>
      <c r="H23" s="50"/>
      <c r="I23" s="50"/>
      <c r="J23" s="50"/>
      <c r="K23" s="50"/>
      <c r="L23" s="50"/>
      <c r="M23" s="41">
        <v>40803</v>
      </c>
      <c r="N23" s="51">
        <f ca="1">NOW()</f>
        <v>43235.70945185185</v>
      </c>
      <c r="O23" s="52">
        <f t="shared" ca="1" si="1"/>
        <v>6.583333333333333</v>
      </c>
      <c r="P23" s="52">
        <f ca="1">DATEDIF(E23,N23,"m")/12</f>
        <v>6.916666666666667</v>
      </c>
      <c r="Q23" s="4"/>
      <c r="R23" s="4"/>
    </row>
    <row r="24" spans="1:18" x14ac:dyDescent="0.25">
      <c r="A24" s="17">
        <v>15</v>
      </c>
      <c r="B24" s="8" t="s">
        <v>65</v>
      </c>
      <c r="C24" s="24" t="s">
        <v>66</v>
      </c>
      <c r="D24" s="56" t="s">
        <v>67</v>
      </c>
      <c r="E24" s="53">
        <v>41123</v>
      </c>
      <c r="F24" s="50"/>
      <c r="G24" s="50" t="s">
        <v>27</v>
      </c>
      <c r="H24" s="50"/>
      <c r="I24" s="50"/>
      <c r="J24" s="50"/>
      <c r="K24" s="50"/>
      <c r="L24" s="50"/>
      <c r="M24" s="41">
        <v>41456</v>
      </c>
      <c r="N24" s="51">
        <f ca="1">NOW()</f>
        <v>43235.70945185185</v>
      </c>
      <c r="O24" s="52">
        <f t="shared" ca="1" si="1"/>
        <v>4.833333333333333</v>
      </c>
      <c r="P24" s="52">
        <f ca="1">DATEDIF(E24,N24,"m")/12</f>
        <v>5.75</v>
      </c>
      <c r="Q24" s="4"/>
      <c r="R24" s="4"/>
    </row>
    <row r="25" spans="1:18" ht="15.75" x14ac:dyDescent="0.25">
      <c r="A25" s="27" t="s">
        <v>68</v>
      </c>
      <c r="B25" s="135" t="s">
        <v>69</v>
      </c>
      <c r="C25" s="135"/>
      <c r="D25" s="32"/>
      <c r="E25" s="46"/>
      <c r="F25" s="46"/>
      <c r="G25" s="46"/>
      <c r="H25" s="46"/>
      <c r="I25" s="46"/>
      <c r="J25" s="46"/>
      <c r="K25" s="46"/>
      <c r="L25" s="46"/>
      <c r="M25" s="42"/>
      <c r="N25" s="42"/>
      <c r="O25" s="42"/>
      <c r="P25" s="42"/>
      <c r="Q25" s="12"/>
      <c r="R25" s="12" t="s">
        <v>70</v>
      </c>
    </row>
    <row r="26" spans="1:18" x14ac:dyDescent="0.25">
      <c r="A26" s="17">
        <f>A24+1</f>
        <v>16</v>
      </c>
      <c r="B26" s="3" t="s">
        <v>71</v>
      </c>
      <c r="C26" s="22" t="s">
        <v>72</v>
      </c>
      <c r="D26" s="3" t="s">
        <v>73</v>
      </c>
      <c r="E26" s="49">
        <v>39259</v>
      </c>
      <c r="F26" s="50"/>
      <c r="G26" s="50" t="s">
        <v>27</v>
      </c>
      <c r="H26" s="50"/>
      <c r="I26" s="50"/>
      <c r="J26" s="50"/>
      <c r="K26" s="50"/>
      <c r="L26" s="50"/>
      <c r="M26" s="40">
        <v>40330</v>
      </c>
      <c r="N26" s="51">
        <f t="shared" ca="1" si="0"/>
        <v>43235.70945185185</v>
      </c>
      <c r="O26" s="52">
        <f t="shared" ca="1" si="1"/>
        <v>7.916666666666667</v>
      </c>
      <c r="P26" s="52">
        <f t="shared" ca="1" si="2"/>
        <v>10.833333333333334</v>
      </c>
      <c r="Q26" s="4"/>
      <c r="R26" s="4"/>
    </row>
    <row r="27" spans="1:18" x14ac:dyDescent="0.25">
      <c r="A27" s="17">
        <f>A26+1</f>
        <v>17</v>
      </c>
      <c r="B27" s="3" t="s">
        <v>74</v>
      </c>
      <c r="C27" s="22" t="s">
        <v>75</v>
      </c>
      <c r="D27" s="3" t="s">
        <v>76</v>
      </c>
      <c r="E27" s="49">
        <v>39957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43235.70945185185</v>
      </c>
      <c r="O27" s="52">
        <f t="shared" ca="1" si="1"/>
        <v>7.916666666666667</v>
      </c>
      <c r="P27" s="52">
        <f t="shared" ca="1" si="2"/>
        <v>8.9166666666666661</v>
      </c>
      <c r="Q27" s="4"/>
      <c r="R27" s="4"/>
    </row>
    <row r="28" spans="1:18" x14ac:dyDescent="0.25">
      <c r="A28" s="16">
        <f>A27+1</f>
        <v>18</v>
      </c>
      <c r="B28" s="8" t="s">
        <v>77</v>
      </c>
      <c r="C28" s="24" t="s">
        <v>78</v>
      </c>
      <c r="D28" s="36" t="s">
        <v>79</v>
      </c>
      <c r="E28" s="49">
        <v>40812</v>
      </c>
      <c r="F28" s="50"/>
      <c r="G28" s="50"/>
      <c r="H28" s="50" t="s">
        <v>27</v>
      </c>
      <c r="I28" s="50"/>
      <c r="J28" s="50"/>
      <c r="K28" s="50"/>
      <c r="L28" s="50"/>
      <c r="M28" s="41">
        <v>42309</v>
      </c>
      <c r="N28" s="51">
        <f t="shared" ca="1" si="0"/>
        <v>43235.70945185185</v>
      </c>
      <c r="O28" s="52">
        <f t="shared" ca="1" si="1"/>
        <v>2.5</v>
      </c>
      <c r="P28" s="52">
        <f t="shared" ca="1" si="2"/>
        <v>6.583333333333333</v>
      </c>
      <c r="Q28" s="4"/>
      <c r="R28" s="4" t="s">
        <v>81</v>
      </c>
    </row>
    <row r="29" spans="1:18" ht="15.75" x14ac:dyDescent="0.25">
      <c r="A29" s="27" t="s">
        <v>84</v>
      </c>
      <c r="B29" s="135" t="s">
        <v>85</v>
      </c>
      <c r="C29" s="135"/>
      <c r="D29" s="32"/>
      <c r="E29" s="46"/>
      <c r="F29" s="46"/>
      <c r="G29" s="46"/>
      <c r="H29" s="46"/>
      <c r="I29" s="46"/>
      <c r="J29" s="46"/>
      <c r="K29" s="46"/>
      <c r="L29" s="46"/>
      <c r="M29" s="42"/>
      <c r="N29" s="42"/>
      <c r="O29" s="42"/>
      <c r="P29" s="42"/>
      <c r="Q29" s="12"/>
      <c r="R29" s="107" t="s">
        <v>268</v>
      </c>
    </row>
    <row r="30" spans="1:18" x14ac:dyDescent="0.25">
      <c r="A30" s="16">
        <f>A28+1</f>
        <v>19</v>
      </c>
      <c r="B30" s="7" t="s">
        <v>87</v>
      </c>
      <c r="C30" s="90" t="s">
        <v>88</v>
      </c>
      <c r="D30" s="5" t="s">
        <v>89</v>
      </c>
      <c r="E30" s="53">
        <v>40179</v>
      </c>
      <c r="F30" s="50"/>
      <c r="G30" s="50" t="s">
        <v>27</v>
      </c>
      <c r="H30" s="50"/>
      <c r="I30" s="50"/>
      <c r="J30" s="50"/>
      <c r="K30" s="50"/>
      <c r="L30" s="50"/>
      <c r="M30" s="41">
        <v>41456</v>
      </c>
      <c r="N30" s="51">
        <f t="shared" ca="1" si="0"/>
        <v>43235.70945185185</v>
      </c>
      <c r="O30" s="52">
        <f t="shared" ca="1" si="1"/>
        <v>4.833333333333333</v>
      </c>
      <c r="P30" s="52">
        <f t="shared" ca="1" si="2"/>
        <v>8.3333333333333339</v>
      </c>
      <c r="Q30" s="4"/>
      <c r="R30" s="4" t="s">
        <v>90</v>
      </c>
    </row>
    <row r="31" spans="1:18" x14ac:dyDescent="0.25">
      <c r="A31" s="16">
        <f t="shared" ref="A31:A47" si="4">A30+1</f>
        <v>20</v>
      </c>
      <c r="B31" s="3" t="s">
        <v>82</v>
      </c>
      <c r="C31" s="91" t="s">
        <v>36</v>
      </c>
      <c r="D31" s="3" t="s">
        <v>83</v>
      </c>
      <c r="E31" s="49">
        <v>41148</v>
      </c>
      <c r="F31" s="50"/>
      <c r="G31" s="50" t="s">
        <v>27</v>
      </c>
      <c r="H31" s="50"/>
      <c r="I31" s="50"/>
      <c r="J31" s="50"/>
      <c r="K31" s="50"/>
      <c r="L31" s="50"/>
      <c r="M31" s="41">
        <v>41456</v>
      </c>
      <c r="N31" s="51">
        <f t="shared" ca="1" si="0"/>
        <v>43235.70945185185</v>
      </c>
      <c r="O31" s="52">
        <f t="shared" ca="1" si="1"/>
        <v>4.833333333333333</v>
      </c>
      <c r="P31" s="52">
        <f t="shared" ca="1" si="2"/>
        <v>5.666666666666667</v>
      </c>
      <c r="Q31" s="4"/>
      <c r="R31" s="4"/>
    </row>
    <row r="32" spans="1:18" x14ac:dyDescent="0.25">
      <c r="A32" s="16">
        <f t="shared" si="4"/>
        <v>21</v>
      </c>
      <c r="B32" s="3" t="s">
        <v>91</v>
      </c>
      <c r="C32" s="91" t="s">
        <v>92</v>
      </c>
      <c r="D32" s="3" t="s">
        <v>26</v>
      </c>
      <c r="E32" s="53">
        <v>41228</v>
      </c>
      <c r="F32" s="50"/>
      <c r="G32" s="50" t="s">
        <v>27</v>
      </c>
      <c r="H32" s="50"/>
      <c r="I32" s="50"/>
      <c r="J32" s="50"/>
      <c r="K32" s="50"/>
      <c r="L32" s="50"/>
      <c r="M32" s="40">
        <v>41160</v>
      </c>
      <c r="N32" s="51">
        <f t="shared" ca="1" si="0"/>
        <v>43235.70945185185</v>
      </c>
      <c r="O32" s="52">
        <f t="shared" ca="1" si="1"/>
        <v>5.666666666666667</v>
      </c>
      <c r="P32" s="52">
        <f t="shared" ca="1" si="2"/>
        <v>5.5</v>
      </c>
      <c r="Q32" s="4"/>
      <c r="R32" s="4"/>
    </row>
    <row r="33" spans="1:18" x14ac:dyDescent="0.25">
      <c r="A33" s="16">
        <f t="shared" si="4"/>
        <v>22</v>
      </c>
      <c r="B33" s="3" t="s">
        <v>230</v>
      </c>
      <c r="C33" s="91" t="s">
        <v>231</v>
      </c>
      <c r="D33" s="3" t="s">
        <v>26</v>
      </c>
      <c r="E33" s="53">
        <v>36759</v>
      </c>
      <c r="F33" s="50"/>
      <c r="G33" s="50" t="s">
        <v>27</v>
      </c>
      <c r="H33" s="50"/>
      <c r="I33" s="50"/>
      <c r="J33" s="50"/>
      <c r="K33" s="50"/>
      <c r="L33" s="50"/>
      <c r="M33" s="40">
        <v>42052</v>
      </c>
      <c r="N33" s="51">
        <f t="shared" ca="1" si="0"/>
        <v>43235.70945185185</v>
      </c>
      <c r="O33" s="52">
        <f t="shared" ca="1" si="1"/>
        <v>3.1666666666666665</v>
      </c>
      <c r="P33" s="52">
        <f t="shared" ca="1" si="2"/>
        <v>17.666666666666668</v>
      </c>
      <c r="Q33" s="4"/>
      <c r="R33" s="4" t="s">
        <v>106</v>
      </c>
    </row>
    <row r="34" spans="1:18" x14ac:dyDescent="0.25">
      <c r="A34" s="16">
        <f t="shared" si="4"/>
        <v>23</v>
      </c>
      <c r="B34" s="7" t="s">
        <v>104</v>
      </c>
      <c r="C34" s="92" t="s">
        <v>105</v>
      </c>
      <c r="D34" s="3" t="s">
        <v>26</v>
      </c>
      <c r="E34" s="53">
        <v>38563</v>
      </c>
      <c r="F34" s="50"/>
      <c r="G34" s="50" t="s">
        <v>27</v>
      </c>
      <c r="H34" s="50"/>
      <c r="I34" s="50"/>
      <c r="J34" s="50" t="s">
        <v>27</v>
      </c>
      <c r="K34" s="50"/>
      <c r="L34" s="50"/>
      <c r="M34" s="41">
        <v>40429</v>
      </c>
      <c r="N34" s="51">
        <f t="shared" ca="1" si="0"/>
        <v>43235.70945185185</v>
      </c>
      <c r="O34" s="52">
        <f t="shared" ca="1" si="1"/>
        <v>7.666666666666667</v>
      </c>
      <c r="P34" s="52">
        <f t="shared" ca="1" si="2"/>
        <v>12.75</v>
      </c>
      <c r="Q34" s="4"/>
      <c r="R34" s="4" t="s">
        <v>106</v>
      </c>
    </row>
    <row r="35" spans="1:18" x14ac:dyDescent="0.25">
      <c r="A35" s="16">
        <f t="shared" si="4"/>
        <v>24</v>
      </c>
      <c r="B35" s="7" t="s">
        <v>107</v>
      </c>
      <c r="C35" s="92" t="s">
        <v>108</v>
      </c>
      <c r="D35" s="3" t="s">
        <v>26</v>
      </c>
      <c r="E35" s="53">
        <v>41123</v>
      </c>
      <c r="F35" s="50"/>
      <c r="G35" s="50" t="s">
        <v>27</v>
      </c>
      <c r="H35" s="50"/>
      <c r="I35" s="50"/>
      <c r="J35" s="50" t="s">
        <v>27</v>
      </c>
      <c r="K35" s="50"/>
      <c r="L35" s="50"/>
      <c r="M35" s="41">
        <v>41456</v>
      </c>
      <c r="N35" s="51">
        <f t="shared" ca="1" si="0"/>
        <v>43235.70945185185</v>
      </c>
      <c r="O35" s="52">
        <f t="shared" ca="1" si="1"/>
        <v>4.833333333333333</v>
      </c>
      <c r="P35" s="52">
        <f t="shared" ca="1" si="2"/>
        <v>5.75</v>
      </c>
      <c r="Q35" s="4"/>
      <c r="R35" s="4"/>
    </row>
    <row r="36" spans="1:18" x14ac:dyDescent="0.25">
      <c r="A36" s="16">
        <f t="shared" si="4"/>
        <v>25</v>
      </c>
      <c r="B36" s="7" t="s">
        <v>110</v>
      </c>
      <c r="C36" s="92" t="s">
        <v>111</v>
      </c>
      <c r="D36" s="3" t="s">
        <v>26</v>
      </c>
      <c r="E36" s="53">
        <v>41485</v>
      </c>
      <c r="F36" s="50"/>
      <c r="G36" s="50" t="s">
        <v>27</v>
      </c>
      <c r="H36" s="50"/>
      <c r="I36" s="50"/>
      <c r="J36" s="50"/>
      <c r="K36" s="50"/>
      <c r="L36" s="50"/>
      <c r="M36" s="41">
        <v>41685</v>
      </c>
      <c r="N36" s="51">
        <f t="shared" ca="1" si="0"/>
        <v>43235.70945185185</v>
      </c>
      <c r="O36" s="52">
        <f t="shared" ca="1" si="1"/>
        <v>4.25</v>
      </c>
      <c r="P36" s="52">
        <f t="shared" ca="1" si="2"/>
        <v>4.75</v>
      </c>
      <c r="Q36" s="4"/>
      <c r="R36" s="4"/>
    </row>
    <row r="37" spans="1:18" x14ac:dyDescent="0.25">
      <c r="A37" s="16">
        <f t="shared" si="4"/>
        <v>26</v>
      </c>
      <c r="B37" s="7" t="s">
        <v>24</v>
      </c>
      <c r="C37" s="92" t="s">
        <v>113</v>
      </c>
      <c r="D37" s="3" t="s">
        <v>114</v>
      </c>
      <c r="E37" s="50"/>
      <c r="F37" s="50"/>
      <c r="G37" s="50"/>
      <c r="H37" s="50"/>
      <c r="I37" s="50"/>
      <c r="J37" s="50"/>
      <c r="K37" s="50"/>
      <c r="L37" s="50"/>
      <c r="M37" s="41">
        <v>40393</v>
      </c>
      <c r="N37" s="51">
        <f t="shared" ca="1" si="0"/>
        <v>43235.70945185185</v>
      </c>
      <c r="O37" s="52">
        <f t="shared" ca="1" si="1"/>
        <v>7.75</v>
      </c>
      <c r="P37" s="52"/>
      <c r="Q37" s="4"/>
      <c r="R37" s="4"/>
    </row>
    <row r="38" spans="1:18" x14ac:dyDescent="0.25">
      <c r="A38" s="16">
        <f t="shared" si="4"/>
        <v>27</v>
      </c>
      <c r="B38" s="8" t="s">
        <v>115</v>
      </c>
      <c r="C38" s="93" t="s">
        <v>116</v>
      </c>
      <c r="D38" s="56" t="s">
        <v>117</v>
      </c>
      <c r="E38" s="49">
        <v>40742</v>
      </c>
      <c r="F38" s="50"/>
      <c r="G38" s="50"/>
      <c r="H38" s="50" t="s">
        <v>27</v>
      </c>
      <c r="I38" s="50"/>
      <c r="J38" s="50"/>
      <c r="K38" s="50"/>
      <c r="L38" s="50"/>
      <c r="M38" s="41">
        <v>41685</v>
      </c>
      <c r="N38" s="51">
        <f t="shared" ca="1" si="0"/>
        <v>43235.70945185185</v>
      </c>
      <c r="O38" s="52">
        <f t="shared" ca="1" si="1"/>
        <v>4.25</v>
      </c>
      <c r="P38" s="52">
        <f t="shared" ca="1" si="2"/>
        <v>6.75</v>
      </c>
      <c r="Q38" s="4"/>
      <c r="R38" s="4"/>
    </row>
    <row r="39" spans="1:18" x14ac:dyDescent="0.25">
      <c r="A39" s="16">
        <f t="shared" si="4"/>
        <v>28</v>
      </c>
      <c r="B39" s="8" t="s">
        <v>107</v>
      </c>
      <c r="C39" s="93" t="s">
        <v>119</v>
      </c>
      <c r="D39" s="3" t="s">
        <v>26</v>
      </c>
      <c r="E39" s="49">
        <v>41017</v>
      </c>
      <c r="F39" s="50"/>
      <c r="G39" s="50" t="s">
        <v>27</v>
      </c>
      <c r="H39" s="50"/>
      <c r="I39" s="50"/>
      <c r="J39" s="50"/>
      <c r="K39" s="50"/>
      <c r="L39" s="50"/>
      <c r="M39" s="41">
        <v>41912</v>
      </c>
      <c r="N39" s="51">
        <f t="shared" ca="1" si="0"/>
        <v>43235.70945185185</v>
      </c>
      <c r="O39" s="52">
        <f t="shared" ca="1" si="1"/>
        <v>3.5833333333333335</v>
      </c>
      <c r="P39" s="52">
        <f t="shared" ca="1" si="2"/>
        <v>6</v>
      </c>
      <c r="Q39" s="4"/>
      <c r="R39" s="4"/>
    </row>
    <row r="40" spans="1:18" x14ac:dyDescent="0.25">
      <c r="A40" s="16">
        <f t="shared" si="4"/>
        <v>29</v>
      </c>
      <c r="B40" s="8" t="s">
        <v>127</v>
      </c>
      <c r="C40" s="93" t="s">
        <v>57</v>
      </c>
      <c r="D40" s="3" t="s">
        <v>26</v>
      </c>
      <c r="E40" s="49">
        <v>39307</v>
      </c>
      <c r="F40" s="50"/>
      <c r="G40" s="50"/>
      <c r="H40" s="50"/>
      <c r="I40" s="50"/>
      <c r="J40" s="50"/>
      <c r="K40" s="50"/>
      <c r="L40" s="50"/>
      <c r="M40" s="41">
        <v>40280</v>
      </c>
      <c r="N40" s="51">
        <f t="shared" ca="1" si="0"/>
        <v>43235.70945185185</v>
      </c>
      <c r="O40" s="52">
        <f t="shared" ca="1" si="1"/>
        <v>8.0833333333333339</v>
      </c>
      <c r="P40" s="52">
        <f t="shared" ca="1" si="2"/>
        <v>10.75</v>
      </c>
      <c r="Q40" s="4"/>
      <c r="R40" s="4"/>
    </row>
    <row r="41" spans="1:18" x14ac:dyDescent="0.25">
      <c r="A41" s="16">
        <f t="shared" si="4"/>
        <v>30</v>
      </c>
      <c r="B41" s="9" t="s">
        <v>176</v>
      </c>
      <c r="C41" s="94" t="s">
        <v>177</v>
      </c>
      <c r="D41" s="3" t="s">
        <v>26</v>
      </c>
      <c r="E41" s="53">
        <v>41123</v>
      </c>
      <c r="F41" s="50"/>
      <c r="G41" s="58" t="s">
        <v>27</v>
      </c>
      <c r="H41" s="50"/>
      <c r="I41" s="50"/>
      <c r="J41" s="50"/>
      <c r="K41" s="50"/>
      <c r="L41" s="50"/>
      <c r="M41" s="41">
        <v>41228</v>
      </c>
      <c r="N41" s="51">
        <f t="shared" ref="N41:N47" ca="1" si="5">NOW()</f>
        <v>43235.70945185185</v>
      </c>
      <c r="O41" s="52">
        <f t="shared" ca="1" si="1"/>
        <v>5.5</v>
      </c>
      <c r="P41" s="52">
        <f ca="1">DATEDIF(E41,N41,"m")/12</f>
        <v>5.75</v>
      </c>
      <c r="Q41" s="4"/>
      <c r="R41" s="4"/>
    </row>
    <row r="42" spans="1:18" x14ac:dyDescent="0.25">
      <c r="A42" s="16">
        <f t="shared" si="4"/>
        <v>31</v>
      </c>
      <c r="B42" s="89" t="s">
        <v>256</v>
      </c>
      <c r="C42" s="95" t="s">
        <v>186</v>
      </c>
      <c r="D42" s="3" t="s">
        <v>26</v>
      </c>
      <c r="E42" s="88">
        <v>42040</v>
      </c>
      <c r="F42" s="64"/>
      <c r="G42" s="101" t="s">
        <v>27</v>
      </c>
      <c r="H42" s="64"/>
      <c r="I42" s="64"/>
      <c r="J42" s="64"/>
      <c r="K42" s="64"/>
      <c r="L42" s="64"/>
      <c r="M42" s="81">
        <v>42583</v>
      </c>
      <c r="N42" s="51">
        <f t="shared" ca="1" si="5"/>
        <v>43235.70945185185</v>
      </c>
      <c r="O42" s="52">
        <f t="shared" ca="1" si="1"/>
        <v>1.75</v>
      </c>
      <c r="P42" s="52">
        <f ca="1">DATEDIF(E42,N42,"m")/12</f>
        <v>3.25</v>
      </c>
      <c r="Q42" s="67"/>
      <c r="R42" s="67"/>
    </row>
    <row r="43" spans="1:18" x14ac:dyDescent="0.25">
      <c r="A43" s="16">
        <f t="shared" si="4"/>
        <v>32</v>
      </c>
      <c r="B43" s="87" t="s">
        <v>255</v>
      </c>
      <c r="C43" s="96" t="s">
        <v>102</v>
      </c>
      <c r="D43" s="3" t="s">
        <v>26</v>
      </c>
      <c r="E43" s="80">
        <v>42040</v>
      </c>
      <c r="F43" s="64"/>
      <c r="G43" s="101" t="s">
        <v>27</v>
      </c>
      <c r="H43" s="64"/>
      <c r="I43" s="64"/>
      <c r="J43" s="64"/>
      <c r="K43" s="64"/>
      <c r="L43" s="64"/>
      <c r="M43" s="81">
        <v>42583</v>
      </c>
      <c r="N43" s="51">
        <f t="shared" ca="1" si="5"/>
        <v>43235.70945185185</v>
      </c>
      <c r="O43" s="52">
        <f t="shared" ca="1" si="1"/>
        <v>1.75</v>
      </c>
      <c r="P43" s="52">
        <f ca="1">DATEDIF(E43,N43,"m")/12</f>
        <v>3.25</v>
      </c>
      <c r="Q43" s="67"/>
      <c r="R43" s="67"/>
    </row>
    <row r="44" spans="1:18" x14ac:dyDescent="0.25">
      <c r="A44" s="16">
        <f t="shared" si="4"/>
        <v>33</v>
      </c>
      <c r="B44" s="62" t="s">
        <v>241</v>
      </c>
      <c r="C44" s="96" t="s">
        <v>242</v>
      </c>
      <c r="D44" s="79" t="s">
        <v>243</v>
      </c>
      <c r="E44" s="80">
        <v>41787</v>
      </c>
      <c r="F44" s="64"/>
      <c r="G44" s="101" t="s">
        <v>27</v>
      </c>
      <c r="H44" s="64"/>
      <c r="I44" s="64"/>
      <c r="J44" s="64"/>
      <c r="K44" s="64"/>
      <c r="L44" s="64"/>
      <c r="M44" s="81">
        <v>42583</v>
      </c>
      <c r="N44" s="51">
        <f t="shared" ca="1" si="5"/>
        <v>43235.70945185185</v>
      </c>
      <c r="O44" s="52">
        <f t="shared" ca="1" si="1"/>
        <v>1.75</v>
      </c>
      <c r="P44" s="52">
        <f ca="1">DATEDIF(E44,N44,"m")/12</f>
        <v>3.9166666666666665</v>
      </c>
      <c r="Q44" s="67"/>
      <c r="R44" s="67"/>
    </row>
    <row r="45" spans="1:18" x14ac:dyDescent="0.25">
      <c r="A45" s="16">
        <f t="shared" si="4"/>
        <v>34</v>
      </c>
      <c r="B45" s="62" t="s">
        <v>244</v>
      </c>
      <c r="C45" s="96" t="s">
        <v>245</v>
      </c>
      <c r="D45" s="79" t="s">
        <v>246</v>
      </c>
      <c r="E45" s="80"/>
      <c r="F45" s="64"/>
      <c r="G45" s="64"/>
      <c r="H45" s="64"/>
      <c r="I45" s="64"/>
      <c r="J45" s="64"/>
      <c r="K45" s="64"/>
      <c r="L45" s="64"/>
      <c r="M45" s="81">
        <v>42583</v>
      </c>
      <c r="N45" s="51">
        <f t="shared" ca="1" si="5"/>
        <v>43235.70945185185</v>
      </c>
      <c r="O45" s="52">
        <f t="shared" ca="1" si="1"/>
        <v>1.75</v>
      </c>
      <c r="P45" s="52"/>
      <c r="Q45" s="67"/>
      <c r="R45" s="67"/>
    </row>
    <row r="46" spans="1:18" x14ac:dyDescent="0.25">
      <c r="A46" s="16">
        <f t="shared" si="4"/>
        <v>35</v>
      </c>
      <c r="B46" s="62" t="s">
        <v>175</v>
      </c>
      <c r="C46" s="96" t="s">
        <v>247</v>
      </c>
      <c r="D46" s="79" t="s">
        <v>246</v>
      </c>
      <c r="E46" s="80"/>
      <c r="F46" s="64"/>
      <c r="G46" s="64"/>
      <c r="H46" s="64"/>
      <c r="I46" s="64"/>
      <c r="J46" s="64"/>
      <c r="K46" s="64"/>
      <c r="L46" s="64"/>
      <c r="M46" s="81">
        <v>42583</v>
      </c>
      <c r="N46" s="51">
        <f t="shared" ca="1" si="5"/>
        <v>43235.70945185185</v>
      </c>
      <c r="O46" s="52">
        <f t="shared" ca="1" si="1"/>
        <v>1.75</v>
      </c>
      <c r="P46" s="52"/>
      <c r="Q46" s="67"/>
      <c r="R46" s="67"/>
    </row>
    <row r="47" spans="1:18" x14ac:dyDescent="0.25">
      <c r="A47" s="16">
        <f t="shared" si="4"/>
        <v>36</v>
      </c>
      <c r="B47" s="62" t="s">
        <v>240</v>
      </c>
      <c r="C47" s="96" t="s">
        <v>248</v>
      </c>
      <c r="D47" s="79" t="s">
        <v>249</v>
      </c>
      <c r="E47" s="80"/>
      <c r="F47" s="64"/>
      <c r="G47" s="64"/>
      <c r="H47" s="64"/>
      <c r="I47" s="64"/>
      <c r="J47" s="64"/>
      <c r="K47" s="64"/>
      <c r="L47" s="64"/>
      <c r="M47" s="81">
        <v>42583</v>
      </c>
      <c r="N47" s="51">
        <f t="shared" ca="1" si="5"/>
        <v>43235.70945185185</v>
      </c>
      <c r="O47" s="52">
        <f t="shared" ca="1" si="1"/>
        <v>1.75</v>
      </c>
      <c r="P47" s="52"/>
      <c r="Q47" s="67"/>
      <c r="R47" s="67"/>
    </row>
    <row r="48" spans="1:18" ht="15.75" x14ac:dyDescent="0.25">
      <c r="A48" s="27" t="s">
        <v>138</v>
      </c>
      <c r="B48" s="141" t="s">
        <v>252</v>
      </c>
      <c r="C48" s="135"/>
      <c r="D48" s="32"/>
      <c r="E48" s="46"/>
      <c r="F48" s="46"/>
      <c r="G48" s="46"/>
      <c r="H48" s="46"/>
      <c r="I48" s="46"/>
      <c r="J48" s="46"/>
      <c r="K48" s="46"/>
      <c r="L48" s="46"/>
      <c r="M48" s="42"/>
      <c r="N48" s="42"/>
      <c r="O48" s="42"/>
      <c r="P48" s="42"/>
      <c r="Q48" s="12"/>
      <c r="R48" s="12" t="s">
        <v>70</v>
      </c>
    </row>
    <row r="49" spans="1:18" x14ac:dyDescent="0.25">
      <c r="A49" s="16">
        <v>38</v>
      </c>
      <c r="B49" s="82" t="s">
        <v>251</v>
      </c>
      <c r="C49" s="83" t="s">
        <v>101</v>
      </c>
      <c r="D49" s="3" t="s">
        <v>26</v>
      </c>
      <c r="E49" s="53">
        <v>39205</v>
      </c>
      <c r="F49" s="100" t="s">
        <v>27</v>
      </c>
      <c r="G49" s="50"/>
      <c r="H49" s="50"/>
      <c r="I49" s="50"/>
      <c r="J49" s="50"/>
      <c r="K49" s="50"/>
      <c r="L49" s="50"/>
      <c r="M49" s="41">
        <v>42583</v>
      </c>
      <c r="N49" s="51">
        <f t="shared" ca="1" si="0"/>
        <v>43235.70945185185</v>
      </c>
      <c r="O49" s="52">
        <f t="shared" ca="1" si="1"/>
        <v>1.75</v>
      </c>
      <c r="P49" s="52">
        <f t="shared" ca="1" si="2"/>
        <v>11</v>
      </c>
      <c r="Q49" s="4"/>
      <c r="R49" s="4"/>
    </row>
    <row r="50" spans="1:18" x14ac:dyDescent="0.25">
      <c r="A50" s="16">
        <f>A49+1</f>
        <v>39</v>
      </c>
      <c r="B50" s="9" t="s">
        <v>50</v>
      </c>
      <c r="C50" s="20" t="s">
        <v>142</v>
      </c>
      <c r="D50" s="3" t="s">
        <v>26</v>
      </c>
      <c r="E50" s="53">
        <v>41146</v>
      </c>
      <c r="F50" s="50"/>
      <c r="G50" s="50" t="s">
        <v>27</v>
      </c>
      <c r="H50" s="50"/>
      <c r="I50" s="50"/>
      <c r="J50" s="50" t="s">
        <v>27</v>
      </c>
      <c r="K50" s="50"/>
      <c r="L50" s="50"/>
      <c r="M50" s="41">
        <v>40854</v>
      </c>
      <c r="N50" s="51">
        <f t="shared" ca="1" si="0"/>
        <v>43235.70945185185</v>
      </c>
      <c r="O50" s="52">
        <f t="shared" ca="1" si="1"/>
        <v>6.5</v>
      </c>
      <c r="P50" s="52">
        <f t="shared" ca="1" si="2"/>
        <v>5.666666666666667</v>
      </c>
      <c r="Q50" s="4"/>
      <c r="R50" s="4"/>
    </row>
    <row r="51" spans="1:18" x14ac:dyDescent="0.25">
      <c r="A51" s="16">
        <f>A50+1</f>
        <v>40</v>
      </c>
      <c r="B51" s="9" t="s">
        <v>143</v>
      </c>
      <c r="C51" s="20" t="s">
        <v>144</v>
      </c>
      <c r="D51" s="3" t="s">
        <v>26</v>
      </c>
      <c r="E51" s="53">
        <v>40780</v>
      </c>
      <c r="F51" s="50"/>
      <c r="G51" s="50" t="s">
        <v>27</v>
      </c>
      <c r="H51" s="50"/>
      <c r="I51" s="50"/>
      <c r="J51" s="50"/>
      <c r="K51" s="50"/>
      <c r="L51" s="50"/>
      <c r="M51" s="41">
        <v>40854</v>
      </c>
      <c r="N51" s="51">
        <f t="shared" ca="1" si="0"/>
        <v>43235.70945185185</v>
      </c>
      <c r="O51" s="52">
        <f t="shared" ca="1" si="1"/>
        <v>6.5</v>
      </c>
      <c r="P51" s="52">
        <f t="shared" ca="1" si="2"/>
        <v>6.666666666666667</v>
      </c>
      <c r="Q51" s="4"/>
      <c r="R51" s="4"/>
    </row>
    <row r="52" spans="1:18" ht="15.75" x14ac:dyDescent="0.25">
      <c r="A52" s="28" t="s">
        <v>145</v>
      </c>
      <c r="B52" s="6" t="s">
        <v>146</v>
      </c>
      <c r="C52" s="6"/>
      <c r="D52" s="35"/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2"/>
      <c r="R52" s="107" t="s">
        <v>169</v>
      </c>
    </row>
    <row r="53" spans="1:18" x14ac:dyDescent="0.25">
      <c r="A53" s="16">
        <f>A51+1</f>
        <v>41</v>
      </c>
      <c r="B53" s="9" t="s">
        <v>148</v>
      </c>
      <c r="C53" s="23" t="s">
        <v>149</v>
      </c>
      <c r="D53" s="55" t="s">
        <v>150</v>
      </c>
      <c r="E53" s="49">
        <v>36840</v>
      </c>
      <c r="F53" s="50" t="s">
        <v>27</v>
      </c>
      <c r="G53" s="50"/>
      <c r="H53" s="50"/>
      <c r="I53" s="50"/>
      <c r="J53" s="50"/>
      <c r="K53" s="50"/>
      <c r="L53" s="50"/>
      <c r="M53" s="41">
        <v>41244</v>
      </c>
      <c r="N53" s="51">
        <f t="shared" ca="1" si="0"/>
        <v>43235.70945185185</v>
      </c>
      <c r="O53" s="52">
        <f t="shared" ca="1" si="1"/>
        <v>5.416666666666667</v>
      </c>
      <c r="P53" s="52">
        <f t="shared" ca="1" si="2"/>
        <v>17.5</v>
      </c>
      <c r="Q53" s="4"/>
      <c r="R53" s="4"/>
    </row>
    <row r="54" spans="1:18" x14ac:dyDescent="0.25">
      <c r="A54" s="16">
        <f>A53+1</f>
        <v>42</v>
      </c>
      <c r="B54" s="9" t="s">
        <v>151</v>
      </c>
      <c r="C54" s="23" t="s">
        <v>123</v>
      </c>
      <c r="D54" s="55" t="s">
        <v>26</v>
      </c>
      <c r="E54" s="49">
        <v>40429</v>
      </c>
      <c r="F54" s="50"/>
      <c r="G54" s="50"/>
      <c r="H54" s="50"/>
      <c r="I54" s="50"/>
      <c r="J54" s="50"/>
      <c r="K54" s="50"/>
      <c r="L54" s="50"/>
      <c r="M54" s="41">
        <v>40260</v>
      </c>
      <c r="N54" s="51">
        <f t="shared" ca="1" si="0"/>
        <v>43235.70945185185</v>
      </c>
      <c r="O54" s="52">
        <f t="shared" ca="1" si="1"/>
        <v>8.0833333333333339</v>
      </c>
      <c r="P54" s="52">
        <f t="shared" ca="1" si="2"/>
        <v>7.666666666666667</v>
      </c>
      <c r="Q54" s="4"/>
      <c r="R54" s="4"/>
    </row>
    <row r="55" spans="1:18" x14ac:dyDescent="0.25">
      <c r="A55" s="16">
        <f t="shared" ref="A55:A64" si="6">A54+1</f>
        <v>43</v>
      </c>
      <c r="B55" s="9" t="s">
        <v>152</v>
      </c>
      <c r="C55" s="23" t="s">
        <v>153</v>
      </c>
      <c r="D55" s="55"/>
      <c r="E55" s="50"/>
      <c r="F55" s="50"/>
      <c r="G55" s="50"/>
      <c r="H55" s="50"/>
      <c r="I55" s="50"/>
      <c r="J55" s="50"/>
      <c r="K55" s="50"/>
      <c r="L55" s="50"/>
      <c r="M55" s="41">
        <v>40488</v>
      </c>
      <c r="N55" s="51">
        <f t="shared" ca="1" si="0"/>
        <v>43235.70945185185</v>
      </c>
      <c r="O55" s="52">
        <f t="shared" ca="1" si="1"/>
        <v>7.5</v>
      </c>
      <c r="P55" s="52"/>
      <c r="Q55" s="4"/>
      <c r="R55" s="4"/>
    </row>
    <row r="56" spans="1:18" x14ac:dyDescent="0.25">
      <c r="A56" s="16">
        <f t="shared" si="6"/>
        <v>44</v>
      </c>
      <c r="B56" s="9" t="s">
        <v>154</v>
      </c>
      <c r="C56" s="23" t="s">
        <v>155</v>
      </c>
      <c r="D56" s="55" t="s">
        <v>26</v>
      </c>
      <c r="E56" s="49">
        <v>38205</v>
      </c>
      <c r="F56" s="50"/>
      <c r="G56" s="50" t="s">
        <v>27</v>
      </c>
      <c r="H56" s="50"/>
      <c r="I56" s="50"/>
      <c r="J56" s="50"/>
      <c r="K56" s="50"/>
      <c r="L56" s="50"/>
      <c r="M56" s="41">
        <v>40325</v>
      </c>
      <c r="N56" s="51">
        <f t="shared" ca="1" si="0"/>
        <v>43235.70945185185</v>
      </c>
      <c r="O56" s="52">
        <f t="shared" ca="1" si="1"/>
        <v>7.916666666666667</v>
      </c>
      <c r="P56" s="52">
        <f t="shared" ca="1" si="2"/>
        <v>13.75</v>
      </c>
      <c r="Q56" s="4"/>
      <c r="R56" s="4"/>
    </row>
    <row r="57" spans="1:18" x14ac:dyDescent="0.25">
      <c r="A57" s="16">
        <f t="shared" si="6"/>
        <v>45</v>
      </c>
      <c r="B57" s="9" t="s">
        <v>24</v>
      </c>
      <c r="C57" s="20" t="s">
        <v>156</v>
      </c>
      <c r="D57" s="9" t="s">
        <v>55</v>
      </c>
      <c r="E57" s="49">
        <v>39076</v>
      </c>
      <c r="F57" s="50"/>
      <c r="G57" s="50"/>
      <c r="H57" s="50" t="s">
        <v>27</v>
      </c>
      <c r="I57" s="50"/>
      <c r="J57" s="50"/>
      <c r="K57" s="50"/>
      <c r="L57" s="50"/>
      <c r="M57" s="41">
        <v>40260</v>
      </c>
      <c r="N57" s="51">
        <f t="shared" ca="1" si="0"/>
        <v>43235.70945185185</v>
      </c>
      <c r="O57" s="52">
        <f t="shared" ca="1" si="1"/>
        <v>8.0833333333333339</v>
      </c>
      <c r="P57" s="52">
        <f t="shared" ca="1" si="2"/>
        <v>11.333333333333334</v>
      </c>
      <c r="Q57" s="4"/>
      <c r="R57" s="4"/>
    </row>
    <row r="58" spans="1:18" x14ac:dyDescent="0.25">
      <c r="A58" s="16">
        <f t="shared" si="6"/>
        <v>46</v>
      </c>
      <c r="B58" s="9" t="s">
        <v>50</v>
      </c>
      <c r="C58" s="23" t="s">
        <v>157</v>
      </c>
      <c r="D58" s="55" t="s">
        <v>26</v>
      </c>
      <c r="E58" s="49">
        <v>39056</v>
      </c>
      <c r="F58" s="50"/>
      <c r="G58" s="50"/>
      <c r="H58" s="50" t="s">
        <v>27</v>
      </c>
      <c r="I58" s="50"/>
      <c r="J58" s="50"/>
      <c r="K58" s="50"/>
      <c r="L58" s="50"/>
      <c r="M58" s="41">
        <v>40325</v>
      </c>
      <c r="N58" s="51">
        <f t="shared" ca="1" si="0"/>
        <v>43235.70945185185</v>
      </c>
      <c r="O58" s="52">
        <f t="shared" ca="1" si="1"/>
        <v>7.916666666666667</v>
      </c>
      <c r="P58" s="52">
        <f t="shared" ca="1" si="2"/>
        <v>11.416666666666666</v>
      </c>
      <c r="Q58" s="4"/>
      <c r="R58" s="4"/>
    </row>
    <row r="59" spans="1:18" x14ac:dyDescent="0.25">
      <c r="A59" s="16">
        <f t="shared" si="6"/>
        <v>47</v>
      </c>
      <c r="B59" s="9" t="s">
        <v>158</v>
      </c>
      <c r="C59" s="23" t="s">
        <v>159</v>
      </c>
      <c r="D59" s="55" t="s">
        <v>73</v>
      </c>
      <c r="E59" s="49">
        <v>40998</v>
      </c>
      <c r="F59" s="50"/>
      <c r="G59" s="50" t="s">
        <v>27</v>
      </c>
      <c r="H59" s="50"/>
      <c r="I59" s="50"/>
      <c r="J59" s="50"/>
      <c r="K59" s="50"/>
      <c r="L59" s="50"/>
      <c r="M59" s="41">
        <v>40460</v>
      </c>
      <c r="N59" s="51">
        <f t="shared" ca="1" si="0"/>
        <v>43235.70945185185</v>
      </c>
      <c r="O59" s="52">
        <f t="shared" ca="1" si="1"/>
        <v>7.583333333333333</v>
      </c>
      <c r="P59" s="52">
        <f t="shared" ca="1" si="2"/>
        <v>6.083333333333333</v>
      </c>
      <c r="Q59" s="4"/>
      <c r="R59" s="4"/>
    </row>
    <row r="60" spans="1:18" x14ac:dyDescent="0.25">
      <c r="A60" s="16">
        <f t="shared" si="6"/>
        <v>48</v>
      </c>
      <c r="B60" s="9" t="s">
        <v>160</v>
      </c>
      <c r="C60" s="23" t="s">
        <v>161</v>
      </c>
      <c r="D60" s="104" t="s">
        <v>266</v>
      </c>
      <c r="E60" s="49">
        <v>36366</v>
      </c>
      <c r="F60" s="50"/>
      <c r="G60" s="50"/>
      <c r="H60" s="50"/>
      <c r="I60" s="50"/>
      <c r="J60" s="50"/>
      <c r="K60" s="50"/>
      <c r="L60" s="50"/>
      <c r="M60" s="41">
        <v>40784</v>
      </c>
      <c r="N60" s="51">
        <f t="shared" ca="1" si="0"/>
        <v>43235.70945185185</v>
      </c>
      <c r="O60" s="52">
        <f t="shared" ca="1" si="1"/>
        <v>6.666666666666667</v>
      </c>
      <c r="P60" s="52">
        <f t="shared" ca="1" si="2"/>
        <v>18.75</v>
      </c>
      <c r="Q60" s="4"/>
      <c r="R60" s="4"/>
    </row>
    <row r="61" spans="1:18" x14ac:dyDescent="0.25">
      <c r="A61" s="16">
        <f t="shared" si="6"/>
        <v>49</v>
      </c>
      <c r="B61" s="9" t="s">
        <v>162</v>
      </c>
      <c r="C61" s="23" t="s">
        <v>163</v>
      </c>
      <c r="D61" s="55" t="s">
        <v>232</v>
      </c>
      <c r="E61" s="50"/>
      <c r="F61" s="50"/>
      <c r="G61" s="50"/>
      <c r="H61" s="50"/>
      <c r="I61" s="50"/>
      <c r="J61" s="50"/>
      <c r="K61" s="50"/>
      <c r="L61" s="50"/>
      <c r="M61" s="41">
        <v>40383</v>
      </c>
      <c r="N61" s="51">
        <f t="shared" ca="1" si="0"/>
        <v>43235.70945185185</v>
      </c>
      <c r="O61" s="52">
        <f t="shared" ca="1" si="1"/>
        <v>7.75</v>
      </c>
      <c r="P61" s="52"/>
      <c r="Q61" s="4"/>
      <c r="R61" s="4"/>
    </row>
    <row r="62" spans="1:18" x14ac:dyDescent="0.25">
      <c r="A62" s="16">
        <f t="shared" si="6"/>
        <v>50</v>
      </c>
      <c r="B62" s="9" t="s">
        <v>165</v>
      </c>
      <c r="C62" s="21" t="s">
        <v>166</v>
      </c>
      <c r="D62" s="55" t="s">
        <v>26</v>
      </c>
      <c r="E62" s="49">
        <v>39961</v>
      </c>
      <c r="F62" s="50"/>
      <c r="G62" s="50" t="s">
        <v>27</v>
      </c>
      <c r="H62" s="50"/>
      <c r="I62" s="50"/>
      <c r="J62" s="50"/>
      <c r="K62" s="50"/>
      <c r="L62" s="50"/>
      <c r="M62" s="41">
        <v>41929</v>
      </c>
      <c r="N62" s="51">
        <f t="shared" ca="1" si="0"/>
        <v>43235.70945185185</v>
      </c>
      <c r="O62" s="52">
        <f t="shared" ca="1" si="1"/>
        <v>3.5</v>
      </c>
      <c r="P62" s="52">
        <f t="shared" ca="1" si="2"/>
        <v>8.9166666666666661</v>
      </c>
      <c r="Q62" s="4"/>
      <c r="R62" s="4"/>
    </row>
    <row r="63" spans="1:18" x14ac:dyDescent="0.25">
      <c r="A63" s="16">
        <f t="shared" si="6"/>
        <v>51</v>
      </c>
      <c r="B63" s="82" t="s">
        <v>209</v>
      </c>
      <c r="C63" s="84" t="s">
        <v>170</v>
      </c>
      <c r="D63" s="104" t="s">
        <v>264</v>
      </c>
      <c r="E63" s="49">
        <v>41273</v>
      </c>
      <c r="F63" s="50"/>
      <c r="G63" s="50" t="s">
        <v>27</v>
      </c>
      <c r="H63" s="50"/>
      <c r="I63" s="50"/>
      <c r="J63" s="50"/>
      <c r="K63" s="50"/>
      <c r="L63" s="50"/>
      <c r="M63" s="41">
        <v>42536</v>
      </c>
      <c r="N63" s="51">
        <f t="shared" ca="1" si="0"/>
        <v>43235.70945185185</v>
      </c>
      <c r="O63" s="52">
        <f t="shared" ca="1" si="1"/>
        <v>1.9166666666666667</v>
      </c>
      <c r="P63" s="52">
        <f t="shared" ca="1" si="2"/>
        <v>5.333333333333333</v>
      </c>
      <c r="Q63" s="4"/>
      <c r="R63" s="4"/>
    </row>
    <row r="64" spans="1:18" x14ac:dyDescent="0.25">
      <c r="A64" s="16">
        <f t="shared" si="6"/>
        <v>52</v>
      </c>
      <c r="B64" s="82" t="s">
        <v>209</v>
      </c>
      <c r="C64" s="84" t="s">
        <v>177</v>
      </c>
      <c r="D64" s="97" t="s">
        <v>233</v>
      </c>
      <c r="E64" s="105">
        <v>42369</v>
      </c>
      <c r="F64" s="50"/>
      <c r="G64" s="50" t="s">
        <v>27</v>
      </c>
      <c r="H64" s="50"/>
      <c r="I64" s="50"/>
      <c r="J64" s="50"/>
      <c r="K64" s="50"/>
      <c r="L64" s="50"/>
      <c r="M64" s="41">
        <v>42569</v>
      </c>
      <c r="N64" s="51">
        <f t="shared" ca="1" si="0"/>
        <v>43235.70945185185</v>
      </c>
      <c r="O64" s="52">
        <f t="shared" ca="1" si="1"/>
        <v>1.75</v>
      </c>
      <c r="P64" s="52">
        <f t="shared" ca="1" si="2"/>
        <v>2.3333333333333335</v>
      </c>
      <c r="Q64" s="4"/>
      <c r="R64" s="4"/>
    </row>
    <row r="65" spans="1:18" ht="15.75" x14ac:dyDescent="0.25">
      <c r="A65" s="28" t="s">
        <v>167</v>
      </c>
      <c r="B65" s="135" t="s">
        <v>168</v>
      </c>
      <c r="C65" s="135"/>
      <c r="D65" s="32"/>
      <c r="E65" s="46"/>
      <c r="F65" s="46"/>
      <c r="G65" s="46"/>
      <c r="H65" s="46"/>
      <c r="I65" s="46"/>
      <c r="J65" s="46"/>
      <c r="K65" s="46"/>
      <c r="L65" s="46"/>
      <c r="M65" s="44"/>
      <c r="N65" s="44"/>
      <c r="O65" s="44"/>
      <c r="P65" s="44"/>
      <c r="Q65" s="44"/>
      <c r="R65" s="107" t="s">
        <v>147</v>
      </c>
    </row>
    <row r="66" spans="1:18" x14ac:dyDescent="0.25">
      <c r="A66" s="16">
        <v>53</v>
      </c>
      <c r="B66" s="9" t="s">
        <v>148</v>
      </c>
      <c r="C66" s="23" t="s">
        <v>170</v>
      </c>
      <c r="D66" s="3" t="s">
        <v>26</v>
      </c>
      <c r="E66" s="49">
        <v>40389</v>
      </c>
      <c r="F66" s="50"/>
      <c r="G66" s="57" t="s">
        <v>27</v>
      </c>
      <c r="H66" s="50"/>
      <c r="I66" s="50"/>
      <c r="J66" s="50"/>
      <c r="K66" s="50"/>
      <c r="L66" s="50"/>
      <c r="M66" s="41">
        <v>40463</v>
      </c>
      <c r="N66" s="51">
        <f t="shared" ca="1" si="0"/>
        <v>43235.70945185185</v>
      </c>
      <c r="O66" s="52">
        <f t="shared" ca="1" si="1"/>
        <v>7.583333333333333</v>
      </c>
      <c r="P66" s="52">
        <f t="shared" ca="1" si="2"/>
        <v>7.75</v>
      </c>
      <c r="Q66" s="4"/>
      <c r="R66" s="4"/>
    </row>
    <row r="67" spans="1:18" x14ac:dyDescent="0.25">
      <c r="A67" s="16">
        <f>A66+1</f>
        <v>54</v>
      </c>
      <c r="B67" s="9" t="s">
        <v>171</v>
      </c>
      <c r="C67" s="23" t="s">
        <v>172</v>
      </c>
      <c r="D67" s="3" t="s">
        <v>26</v>
      </c>
      <c r="E67" s="53">
        <v>39314</v>
      </c>
      <c r="F67" s="50"/>
      <c r="G67" s="57" t="s">
        <v>27</v>
      </c>
      <c r="H67" s="50"/>
      <c r="I67" s="50"/>
      <c r="J67" s="50"/>
      <c r="K67" s="50"/>
      <c r="L67" s="50"/>
      <c r="M67" s="41">
        <v>41456</v>
      </c>
      <c r="N67" s="51">
        <f t="shared" ca="1" si="0"/>
        <v>43235.70945185185</v>
      </c>
      <c r="O67" s="52">
        <f t="shared" ca="1" si="1"/>
        <v>4.833333333333333</v>
      </c>
      <c r="P67" s="52">
        <f t="shared" ca="1" si="2"/>
        <v>10.666666666666666</v>
      </c>
      <c r="Q67" s="4"/>
      <c r="R67" s="4"/>
    </row>
    <row r="68" spans="1:18" x14ac:dyDescent="0.25">
      <c r="A68" s="16">
        <f t="shared" ref="A68:A76" si="7">A67+1</f>
        <v>55</v>
      </c>
      <c r="B68" s="9" t="s">
        <v>173</v>
      </c>
      <c r="C68" s="23" t="s">
        <v>174</v>
      </c>
      <c r="D68" s="3" t="s">
        <v>26</v>
      </c>
      <c r="E68" s="53">
        <v>40389</v>
      </c>
      <c r="F68" s="50"/>
      <c r="G68" s="57" t="s">
        <v>27</v>
      </c>
      <c r="H68" s="50"/>
      <c r="I68" s="50"/>
      <c r="J68" s="50"/>
      <c r="K68" s="50"/>
      <c r="L68" s="50"/>
      <c r="M68" s="41">
        <v>40803</v>
      </c>
      <c r="N68" s="51">
        <f t="shared" ca="1" si="0"/>
        <v>43235.70945185185</v>
      </c>
      <c r="O68" s="52">
        <f t="shared" ca="1" si="1"/>
        <v>6.583333333333333</v>
      </c>
      <c r="P68" s="52">
        <f t="shared" ca="1" si="2"/>
        <v>7.75</v>
      </c>
      <c r="Q68" s="4"/>
      <c r="R68" s="4"/>
    </row>
    <row r="69" spans="1:18" x14ac:dyDescent="0.25">
      <c r="A69" s="16">
        <f t="shared" si="7"/>
        <v>56</v>
      </c>
      <c r="B69" s="9" t="s">
        <v>175</v>
      </c>
      <c r="C69" s="21" t="s">
        <v>51</v>
      </c>
      <c r="D69" s="3" t="s">
        <v>26</v>
      </c>
      <c r="E69" s="53">
        <v>41123</v>
      </c>
      <c r="F69" s="50"/>
      <c r="G69" s="58" t="s">
        <v>27</v>
      </c>
      <c r="H69" s="50"/>
      <c r="I69" s="50"/>
      <c r="J69" s="50"/>
      <c r="K69" s="50"/>
      <c r="L69" s="50"/>
      <c r="M69" s="41">
        <v>41456</v>
      </c>
      <c r="N69" s="51">
        <f t="shared" ca="1" si="0"/>
        <v>43235.70945185185</v>
      </c>
      <c r="O69" s="52">
        <f t="shared" ca="1" si="1"/>
        <v>4.833333333333333</v>
      </c>
      <c r="P69" s="52">
        <f t="shared" ca="1" si="2"/>
        <v>5.75</v>
      </c>
      <c r="Q69" s="4"/>
      <c r="R69" s="4"/>
    </row>
    <row r="70" spans="1:18" x14ac:dyDescent="0.25">
      <c r="A70" s="16">
        <f t="shared" si="7"/>
        <v>57</v>
      </c>
      <c r="B70" s="9" t="s">
        <v>178</v>
      </c>
      <c r="C70" s="21" t="s">
        <v>179</v>
      </c>
      <c r="D70" s="3" t="s">
        <v>26</v>
      </c>
      <c r="E70" s="53">
        <v>41081</v>
      </c>
      <c r="F70" s="50"/>
      <c r="G70" s="58" t="s">
        <v>27</v>
      </c>
      <c r="H70" s="50"/>
      <c r="I70" s="50"/>
      <c r="J70" s="50"/>
      <c r="K70" s="50"/>
      <c r="L70" s="50"/>
      <c r="M70" s="41">
        <v>41158</v>
      </c>
      <c r="N70" s="51">
        <f t="shared" ca="1" si="0"/>
        <v>43235.70945185185</v>
      </c>
      <c r="O70" s="52">
        <f t="shared" ca="1" si="1"/>
        <v>5.666666666666667</v>
      </c>
      <c r="P70" s="52">
        <f t="shared" ca="1" si="2"/>
        <v>5.833333333333333</v>
      </c>
      <c r="Q70" s="4"/>
      <c r="R70" s="4"/>
    </row>
    <row r="71" spans="1:18" x14ac:dyDescent="0.25">
      <c r="A71" s="16">
        <f t="shared" si="7"/>
        <v>58</v>
      </c>
      <c r="B71" s="9" t="s">
        <v>180</v>
      </c>
      <c r="C71" s="21" t="s">
        <v>181</v>
      </c>
      <c r="D71" s="3" t="s">
        <v>26</v>
      </c>
      <c r="E71" s="53">
        <v>41498</v>
      </c>
      <c r="F71" s="50"/>
      <c r="G71" s="58" t="s">
        <v>27</v>
      </c>
      <c r="H71" s="50"/>
      <c r="I71" s="50"/>
      <c r="J71" s="50"/>
      <c r="K71" s="50"/>
      <c r="L71" s="50"/>
      <c r="M71" s="41">
        <v>41718</v>
      </c>
      <c r="N71" s="51">
        <f t="shared" ca="1" si="0"/>
        <v>43235.70945185185</v>
      </c>
      <c r="O71" s="52">
        <f t="shared" ca="1" si="1"/>
        <v>4.083333333333333</v>
      </c>
      <c r="P71" s="52">
        <f t="shared" ca="1" si="2"/>
        <v>4.75</v>
      </c>
      <c r="Q71" s="4"/>
      <c r="R71" s="4"/>
    </row>
    <row r="72" spans="1:18" x14ac:dyDescent="0.25">
      <c r="A72" s="16">
        <f t="shared" si="7"/>
        <v>59</v>
      </c>
      <c r="B72" s="9" t="s">
        <v>182</v>
      </c>
      <c r="C72" s="21" t="s">
        <v>183</v>
      </c>
      <c r="D72" s="3" t="s">
        <v>26</v>
      </c>
      <c r="E72" s="49">
        <v>41353</v>
      </c>
      <c r="F72" s="50"/>
      <c r="G72" s="58" t="s">
        <v>27</v>
      </c>
      <c r="H72" s="50"/>
      <c r="I72" s="50"/>
      <c r="J72" s="50"/>
      <c r="K72" s="50"/>
      <c r="L72" s="50"/>
      <c r="M72" s="41">
        <v>41913</v>
      </c>
      <c r="N72" s="51">
        <f t="shared" ref="N72:N90" ca="1" si="8">NOW()</f>
        <v>43235.70945185185</v>
      </c>
      <c r="O72" s="52">
        <f t="shared" ref="O72:O90" ca="1" si="9">DATEDIF(M72,N72,"m")/12</f>
        <v>3.5833333333333335</v>
      </c>
      <c r="P72" s="52">
        <f t="shared" ref="P72:P90" ca="1" si="10">DATEDIF(E72,N72,"m")/12</f>
        <v>5.083333333333333</v>
      </c>
      <c r="Q72" s="4"/>
      <c r="R72" s="4"/>
    </row>
    <row r="73" spans="1:18" x14ac:dyDescent="0.25">
      <c r="A73" s="16">
        <f t="shared" si="7"/>
        <v>60</v>
      </c>
      <c r="B73" s="7" t="s">
        <v>107</v>
      </c>
      <c r="C73" s="21" t="s">
        <v>184</v>
      </c>
      <c r="D73" s="3" t="s">
        <v>26</v>
      </c>
      <c r="E73" s="49">
        <v>41870</v>
      </c>
      <c r="F73" s="50"/>
      <c r="G73" s="58" t="s">
        <v>27</v>
      </c>
      <c r="H73" s="50"/>
      <c r="I73" s="50"/>
      <c r="J73" s="50"/>
      <c r="K73" s="50"/>
      <c r="L73" s="50"/>
      <c r="M73" s="41">
        <v>42065</v>
      </c>
      <c r="N73" s="51">
        <f t="shared" ca="1" si="8"/>
        <v>43235.70945185185</v>
      </c>
      <c r="O73" s="52">
        <f t="shared" ca="1" si="9"/>
        <v>3.1666666666666665</v>
      </c>
      <c r="P73" s="52">
        <f t="shared" ca="1" si="10"/>
        <v>3.6666666666666665</v>
      </c>
      <c r="Q73" s="4"/>
      <c r="R73" s="4"/>
    </row>
    <row r="74" spans="1:18" x14ac:dyDescent="0.25">
      <c r="A74" s="16">
        <f t="shared" si="7"/>
        <v>61</v>
      </c>
      <c r="B74" s="7" t="s">
        <v>185</v>
      </c>
      <c r="C74" s="21" t="s">
        <v>186</v>
      </c>
      <c r="D74" s="3" t="s">
        <v>26</v>
      </c>
      <c r="E74" s="49">
        <v>41850</v>
      </c>
      <c r="F74" s="50"/>
      <c r="G74" s="58" t="s">
        <v>27</v>
      </c>
      <c r="H74" s="50"/>
      <c r="I74" s="50"/>
      <c r="J74" s="50"/>
      <c r="K74" s="50"/>
      <c r="L74" s="50"/>
      <c r="M74" s="41">
        <v>42065</v>
      </c>
      <c r="N74" s="51">
        <f t="shared" ca="1" si="8"/>
        <v>43235.70945185185</v>
      </c>
      <c r="O74" s="52">
        <f t="shared" ca="1" si="9"/>
        <v>3.1666666666666665</v>
      </c>
      <c r="P74" s="52">
        <f t="shared" ca="1" si="10"/>
        <v>3.75</v>
      </c>
      <c r="Q74" s="4"/>
      <c r="R74" s="4"/>
    </row>
    <row r="75" spans="1:18" x14ac:dyDescent="0.25">
      <c r="A75" s="16">
        <f t="shared" si="7"/>
        <v>62</v>
      </c>
      <c r="B75" s="7" t="s">
        <v>187</v>
      </c>
      <c r="C75" s="21" t="s">
        <v>119</v>
      </c>
      <c r="D75" s="3" t="s">
        <v>233</v>
      </c>
      <c r="E75" s="49">
        <v>41957</v>
      </c>
      <c r="F75" s="50"/>
      <c r="G75" s="58"/>
      <c r="H75" s="58" t="s">
        <v>27</v>
      </c>
      <c r="I75" s="50"/>
      <c r="J75" s="50"/>
      <c r="K75" s="50"/>
      <c r="L75" s="50"/>
      <c r="M75" s="41">
        <v>42165</v>
      </c>
      <c r="N75" s="51">
        <f ca="1">NOW()</f>
        <v>43235.70945185185</v>
      </c>
      <c r="O75" s="52">
        <f t="shared" ca="1" si="9"/>
        <v>2.9166666666666665</v>
      </c>
      <c r="P75" s="52">
        <f t="shared" ca="1" si="10"/>
        <v>3.5</v>
      </c>
      <c r="Q75" s="4"/>
      <c r="R75" s="4" t="s">
        <v>81</v>
      </c>
    </row>
    <row r="76" spans="1:18" x14ac:dyDescent="0.25">
      <c r="A76" s="16">
        <f t="shared" si="7"/>
        <v>63</v>
      </c>
      <c r="B76" s="7" t="s">
        <v>234</v>
      </c>
      <c r="C76" s="21" t="s">
        <v>235</v>
      </c>
      <c r="D76" s="3" t="s">
        <v>26</v>
      </c>
      <c r="E76" s="49">
        <v>42277</v>
      </c>
      <c r="F76" s="50"/>
      <c r="G76" s="58" t="s">
        <v>27</v>
      </c>
      <c r="H76" s="50"/>
      <c r="I76" s="50"/>
      <c r="J76" s="50"/>
      <c r="K76" s="50"/>
      <c r="L76" s="50"/>
      <c r="M76" s="41">
        <v>42072</v>
      </c>
      <c r="N76" s="51">
        <f ca="1">NOW()</f>
        <v>43235.70945185185</v>
      </c>
      <c r="O76" s="52">
        <f t="shared" ca="1" si="9"/>
        <v>3.1666666666666665</v>
      </c>
      <c r="P76" s="52">
        <f t="shared" ca="1" si="10"/>
        <v>2.5833333333333335</v>
      </c>
      <c r="Q76" s="4"/>
      <c r="R76" s="4"/>
    </row>
    <row r="77" spans="1:18" ht="15.75" x14ac:dyDescent="0.25">
      <c r="A77" s="28" t="s">
        <v>188</v>
      </c>
      <c r="B77" s="135" t="s">
        <v>189</v>
      </c>
      <c r="C77" s="135"/>
      <c r="D77" s="32"/>
      <c r="E77" s="46"/>
      <c r="F77" s="46"/>
      <c r="G77" s="46"/>
      <c r="H77" s="46"/>
      <c r="I77" s="46"/>
      <c r="J77" s="46"/>
      <c r="K77" s="46"/>
      <c r="L77" s="46"/>
      <c r="M77" s="44"/>
      <c r="N77" s="44"/>
      <c r="O77" s="44"/>
      <c r="P77" s="44"/>
      <c r="Q77" s="12"/>
      <c r="R77" s="107" t="s">
        <v>267</v>
      </c>
    </row>
    <row r="78" spans="1:18" x14ac:dyDescent="0.25">
      <c r="A78" s="16">
        <f>A76+1</f>
        <v>64</v>
      </c>
      <c r="B78" s="9" t="s">
        <v>191</v>
      </c>
      <c r="C78" s="21" t="s">
        <v>192</v>
      </c>
      <c r="D78" s="3" t="s">
        <v>26</v>
      </c>
      <c r="E78" s="53">
        <v>40052</v>
      </c>
      <c r="F78" s="50"/>
      <c r="G78" s="50" t="s">
        <v>27</v>
      </c>
      <c r="H78" s="50"/>
      <c r="I78" s="50"/>
      <c r="J78" s="50"/>
      <c r="K78" s="50"/>
      <c r="L78" s="50"/>
      <c r="M78" s="41">
        <v>41050</v>
      </c>
      <c r="N78" s="51">
        <f t="shared" ca="1" si="8"/>
        <v>43235.70945185185</v>
      </c>
      <c r="O78" s="52">
        <f t="shared" ca="1" si="9"/>
        <v>5.916666666666667</v>
      </c>
      <c r="P78" s="52">
        <f t="shared" ca="1" si="10"/>
        <v>8.6666666666666661</v>
      </c>
      <c r="Q78" s="4"/>
      <c r="R78" s="4"/>
    </row>
    <row r="79" spans="1:18" x14ac:dyDescent="0.25">
      <c r="A79" s="16">
        <f t="shared" ref="A79:A86" si="11">A78+1</f>
        <v>65</v>
      </c>
      <c r="B79" s="7" t="s">
        <v>193</v>
      </c>
      <c r="C79" s="21" t="s">
        <v>192</v>
      </c>
      <c r="D79" s="3" t="s">
        <v>26</v>
      </c>
      <c r="E79" s="53">
        <v>41123</v>
      </c>
      <c r="F79" s="50"/>
      <c r="G79" s="50" t="s">
        <v>27</v>
      </c>
      <c r="H79" s="50"/>
      <c r="I79" s="50"/>
      <c r="J79" s="50"/>
      <c r="K79" s="50"/>
      <c r="L79" s="50"/>
      <c r="M79" s="41">
        <v>41456</v>
      </c>
      <c r="N79" s="51">
        <f t="shared" ca="1" si="8"/>
        <v>43235.70945185185</v>
      </c>
      <c r="O79" s="52">
        <f t="shared" ca="1" si="9"/>
        <v>4.833333333333333</v>
      </c>
      <c r="P79" s="52">
        <f t="shared" ca="1" si="10"/>
        <v>5.75</v>
      </c>
      <c r="Q79" s="4"/>
      <c r="R79" s="4"/>
    </row>
    <row r="80" spans="1:18" x14ac:dyDescent="0.25">
      <c r="A80" s="16">
        <f t="shared" si="11"/>
        <v>66</v>
      </c>
      <c r="B80" s="9" t="s">
        <v>50</v>
      </c>
      <c r="C80" s="21" t="s">
        <v>194</v>
      </c>
      <c r="D80" s="3" t="s">
        <v>26</v>
      </c>
      <c r="E80" s="53">
        <v>41133</v>
      </c>
      <c r="F80" s="50"/>
      <c r="G80" s="50" t="s">
        <v>27</v>
      </c>
      <c r="H80" s="50"/>
      <c r="I80" s="50"/>
      <c r="J80" s="50"/>
      <c r="K80" s="50"/>
      <c r="L80" s="50"/>
      <c r="M80" s="41">
        <v>41173</v>
      </c>
      <c r="N80" s="51">
        <f t="shared" ca="1" si="8"/>
        <v>43235.70945185185</v>
      </c>
      <c r="O80" s="52">
        <f t="shared" ca="1" si="9"/>
        <v>5.583333333333333</v>
      </c>
      <c r="P80" s="52">
        <f t="shared" ca="1" si="10"/>
        <v>5.75</v>
      </c>
      <c r="Q80" s="4"/>
      <c r="R80" s="4"/>
    </row>
    <row r="81" spans="1:18" x14ac:dyDescent="0.25">
      <c r="A81" s="16">
        <f t="shared" si="11"/>
        <v>67</v>
      </c>
      <c r="B81" s="9" t="s">
        <v>195</v>
      </c>
      <c r="C81" s="21" t="s">
        <v>196</v>
      </c>
      <c r="D81" s="3" t="s">
        <v>26</v>
      </c>
      <c r="E81" s="53">
        <v>41123</v>
      </c>
      <c r="F81" s="50"/>
      <c r="G81" s="50" t="s">
        <v>27</v>
      </c>
      <c r="H81" s="50"/>
      <c r="I81" s="50"/>
      <c r="J81" s="50"/>
      <c r="K81" s="50"/>
      <c r="L81" s="50"/>
      <c r="M81" s="41">
        <v>41456</v>
      </c>
      <c r="N81" s="51">
        <f t="shared" ca="1" si="8"/>
        <v>43235.70945185185</v>
      </c>
      <c r="O81" s="52">
        <f t="shared" ca="1" si="9"/>
        <v>4.833333333333333</v>
      </c>
      <c r="P81" s="52">
        <f t="shared" ca="1" si="10"/>
        <v>5.75</v>
      </c>
      <c r="Q81" s="4"/>
      <c r="R81" s="4"/>
    </row>
    <row r="82" spans="1:18" x14ac:dyDescent="0.25">
      <c r="A82" s="16">
        <f t="shared" si="11"/>
        <v>68</v>
      </c>
      <c r="B82" s="3" t="s">
        <v>200</v>
      </c>
      <c r="C82" s="22" t="s">
        <v>201</v>
      </c>
      <c r="D82" s="3" t="s">
        <v>26</v>
      </c>
      <c r="E82" s="53">
        <v>41498</v>
      </c>
      <c r="F82" s="50"/>
      <c r="G82" s="50" t="s">
        <v>27</v>
      </c>
      <c r="H82" s="50"/>
      <c r="I82" s="50"/>
      <c r="J82" s="50"/>
      <c r="K82" s="50"/>
      <c r="L82" s="50"/>
      <c r="M82" s="41">
        <v>41713</v>
      </c>
      <c r="N82" s="51">
        <f t="shared" ca="1" si="8"/>
        <v>43235.70945185185</v>
      </c>
      <c r="O82" s="52">
        <f t="shared" ca="1" si="9"/>
        <v>4.166666666666667</v>
      </c>
      <c r="P82" s="52">
        <f t="shared" ca="1" si="10"/>
        <v>4.75</v>
      </c>
      <c r="Q82" s="4"/>
      <c r="R82" s="4"/>
    </row>
    <row r="83" spans="1:18" x14ac:dyDescent="0.25">
      <c r="A83" s="16">
        <f t="shared" si="11"/>
        <v>69</v>
      </c>
      <c r="B83" s="7" t="s">
        <v>204</v>
      </c>
      <c r="C83" s="22" t="s">
        <v>51</v>
      </c>
      <c r="D83" s="3" t="s">
        <v>26</v>
      </c>
      <c r="E83" s="49">
        <v>41850</v>
      </c>
      <c r="F83" s="50"/>
      <c r="G83" s="50" t="s">
        <v>27</v>
      </c>
      <c r="H83" s="50"/>
      <c r="I83" s="50"/>
      <c r="J83" s="50"/>
      <c r="K83" s="50"/>
      <c r="L83" s="50"/>
      <c r="M83" s="41">
        <v>42065</v>
      </c>
      <c r="N83" s="51">
        <f t="shared" ca="1" si="8"/>
        <v>43235.70945185185</v>
      </c>
      <c r="O83" s="52">
        <f t="shared" ca="1" si="9"/>
        <v>3.1666666666666665</v>
      </c>
      <c r="P83" s="52">
        <f t="shared" ca="1" si="10"/>
        <v>3.75</v>
      </c>
      <c r="Q83" s="4"/>
      <c r="R83" s="4"/>
    </row>
    <row r="84" spans="1:18" x14ac:dyDescent="0.25">
      <c r="A84" s="16">
        <f t="shared" si="11"/>
        <v>70</v>
      </c>
      <c r="B84" s="7" t="s">
        <v>236</v>
      </c>
      <c r="C84" s="22" t="s">
        <v>237</v>
      </c>
      <c r="D84" s="3" t="s">
        <v>26</v>
      </c>
      <c r="E84" s="49">
        <v>41850</v>
      </c>
      <c r="F84" s="50"/>
      <c r="G84" s="50" t="s">
        <v>27</v>
      </c>
      <c r="H84" s="50"/>
      <c r="I84" s="50"/>
      <c r="J84" s="50"/>
      <c r="K84" s="50"/>
      <c r="L84" s="50"/>
      <c r="M84" s="41">
        <v>42311</v>
      </c>
      <c r="N84" s="51">
        <f t="shared" ca="1" si="8"/>
        <v>43235.70945185185</v>
      </c>
      <c r="O84" s="52">
        <f t="shared" ca="1" si="9"/>
        <v>2.5</v>
      </c>
      <c r="P84" s="52">
        <f t="shared" ca="1" si="10"/>
        <v>3.75</v>
      </c>
      <c r="Q84" s="4"/>
      <c r="R84" s="4"/>
    </row>
    <row r="85" spans="1:18" x14ac:dyDescent="0.25">
      <c r="A85" s="16">
        <f t="shared" si="11"/>
        <v>71</v>
      </c>
      <c r="B85" s="7" t="s">
        <v>94</v>
      </c>
      <c r="C85" s="22" t="s">
        <v>210</v>
      </c>
      <c r="D85" s="3" t="s">
        <v>26</v>
      </c>
      <c r="E85" s="106">
        <v>42192</v>
      </c>
      <c r="F85" s="50"/>
      <c r="G85" s="50" t="s">
        <v>27</v>
      </c>
      <c r="H85" s="50"/>
      <c r="I85" s="50"/>
      <c r="J85" s="50"/>
      <c r="K85" s="50"/>
      <c r="L85" s="50"/>
      <c r="M85" s="41">
        <v>42311</v>
      </c>
      <c r="N85" s="51">
        <f t="shared" ca="1" si="8"/>
        <v>43235.70945185185</v>
      </c>
      <c r="O85" s="52">
        <f t="shared" ca="1" si="9"/>
        <v>2.5</v>
      </c>
      <c r="P85" s="52">
        <f t="shared" ca="1" si="10"/>
        <v>2.8333333333333335</v>
      </c>
      <c r="Q85" s="4"/>
      <c r="R85" s="4"/>
    </row>
    <row r="86" spans="1:18" x14ac:dyDescent="0.25">
      <c r="A86" s="16">
        <f t="shared" si="11"/>
        <v>72</v>
      </c>
      <c r="B86" s="7" t="s">
        <v>238</v>
      </c>
      <c r="C86" s="22" t="s">
        <v>239</v>
      </c>
      <c r="D86" s="3" t="s">
        <v>233</v>
      </c>
      <c r="E86" s="49">
        <v>42146</v>
      </c>
      <c r="F86" s="50"/>
      <c r="G86" s="50" t="s">
        <v>27</v>
      </c>
      <c r="H86" s="50"/>
      <c r="I86" s="50"/>
      <c r="J86" s="50"/>
      <c r="K86" s="50"/>
      <c r="L86" s="50"/>
      <c r="M86" s="41">
        <v>42072</v>
      </c>
      <c r="N86" s="51">
        <f t="shared" ca="1" si="8"/>
        <v>43235.70945185185</v>
      </c>
      <c r="O86" s="52">
        <f t="shared" ca="1" si="9"/>
        <v>3.1666666666666665</v>
      </c>
      <c r="P86" s="52">
        <f t="shared" ca="1" si="10"/>
        <v>2.9166666666666665</v>
      </c>
      <c r="Q86" s="4"/>
      <c r="R86" s="4"/>
    </row>
    <row r="87" spans="1:18" ht="15.75" x14ac:dyDescent="0.25">
      <c r="A87" s="28" t="s">
        <v>206</v>
      </c>
      <c r="B87" s="135" t="s">
        <v>207</v>
      </c>
      <c r="C87" s="135"/>
      <c r="D87" s="32"/>
      <c r="E87" s="46"/>
      <c r="F87" s="46"/>
      <c r="G87" s="46"/>
      <c r="H87" s="46"/>
      <c r="I87" s="46"/>
      <c r="J87" s="46"/>
      <c r="K87" s="46"/>
      <c r="L87" s="46"/>
      <c r="M87" s="44"/>
      <c r="N87" s="44"/>
      <c r="O87" s="44"/>
      <c r="P87" s="44"/>
      <c r="Q87" s="12"/>
      <c r="R87" s="107" t="s">
        <v>70</v>
      </c>
    </row>
    <row r="88" spans="1:18" x14ac:dyDescent="0.25">
      <c r="A88" s="16">
        <f>A86+1</f>
        <v>73</v>
      </c>
      <c r="B88" s="7" t="s">
        <v>214</v>
      </c>
      <c r="C88" s="20" t="s">
        <v>51</v>
      </c>
      <c r="D88" s="3" t="s">
        <v>26</v>
      </c>
      <c r="E88" s="53">
        <v>41123</v>
      </c>
      <c r="F88" s="50"/>
      <c r="G88" s="50" t="s">
        <v>27</v>
      </c>
      <c r="H88" s="50"/>
      <c r="I88" s="50"/>
      <c r="J88" s="50"/>
      <c r="K88" s="50"/>
      <c r="L88" s="50"/>
      <c r="M88" s="41">
        <v>41197</v>
      </c>
      <c r="N88" s="51">
        <f ca="1">NOW()</f>
        <v>43235.70945185185</v>
      </c>
      <c r="O88" s="52">
        <f t="shared" ca="1" si="9"/>
        <v>5.583333333333333</v>
      </c>
      <c r="P88" s="52">
        <f ca="1">DATEDIF(E88,N88,"m")/12</f>
        <v>5.75</v>
      </c>
      <c r="Q88" s="4"/>
      <c r="R88" s="4"/>
    </row>
    <row r="89" spans="1:18" x14ac:dyDescent="0.25">
      <c r="A89" s="16">
        <f>A88+1</f>
        <v>74</v>
      </c>
      <c r="B89" s="9" t="s">
        <v>209</v>
      </c>
      <c r="C89" s="21" t="s">
        <v>210</v>
      </c>
      <c r="D89" s="3" t="s">
        <v>26</v>
      </c>
      <c r="E89" s="49">
        <v>41355</v>
      </c>
      <c r="F89" s="50"/>
      <c r="G89" s="50" t="s">
        <v>27</v>
      </c>
      <c r="H89" s="50"/>
      <c r="I89" s="50"/>
      <c r="J89" s="50"/>
      <c r="K89" s="50"/>
      <c r="L89" s="50"/>
      <c r="M89" s="41">
        <v>41456</v>
      </c>
      <c r="N89" s="51">
        <f t="shared" ca="1" si="8"/>
        <v>43235.70945185185</v>
      </c>
      <c r="O89" s="52">
        <f t="shared" ca="1" si="9"/>
        <v>4.833333333333333</v>
      </c>
      <c r="P89" s="52">
        <f t="shared" ca="1" si="10"/>
        <v>5.083333333333333</v>
      </c>
      <c r="Q89" s="4"/>
      <c r="R89" s="4"/>
    </row>
    <row r="90" spans="1:18" x14ac:dyDescent="0.25">
      <c r="A90" s="16">
        <f>A89+1</f>
        <v>75</v>
      </c>
      <c r="B90" s="7" t="s">
        <v>215</v>
      </c>
      <c r="C90" s="20" t="s">
        <v>216</v>
      </c>
      <c r="D90" s="54" t="s">
        <v>217</v>
      </c>
      <c r="E90" s="49">
        <v>41527</v>
      </c>
      <c r="F90" s="50"/>
      <c r="G90" s="50" t="s">
        <v>27</v>
      </c>
      <c r="H90" s="50"/>
      <c r="I90" s="50"/>
      <c r="J90" s="50"/>
      <c r="K90" s="50"/>
      <c r="L90" s="50"/>
      <c r="M90" s="41">
        <v>41929</v>
      </c>
      <c r="N90" s="51">
        <f t="shared" ca="1" si="8"/>
        <v>43235.70945185185</v>
      </c>
      <c r="O90" s="52">
        <f t="shared" ca="1" si="9"/>
        <v>3.5</v>
      </c>
      <c r="P90" s="52">
        <f t="shared" ca="1" si="10"/>
        <v>4.666666666666667</v>
      </c>
      <c r="Q90" s="4"/>
      <c r="R90" s="4"/>
    </row>
    <row r="91" spans="1:18" x14ac:dyDescent="0.25">
      <c r="A91" s="15"/>
      <c r="B91" s="10"/>
      <c r="C91" s="19"/>
      <c r="D91" s="31"/>
      <c r="E91" s="30"/>
      <c r="F91" s="30"/>
      <c r="G91" s="30"/>
      <c r="H91" s="30"/>
      <c r="I91" s="30"/>
      <c r="J91" s="30"/>
      <c r="K91" s="30"/>
      <c r="L91" s="30"/>
      <c r="M91" s="29"/>
      <c r="N91" s="30"/>
      <c r="O91" s="30"/>
      <c r="P91" s="30"/>
      <c r="Q91" s="30"/>
      <c r="R91" s="30"/>
    </row>
    <row r="92" spans="1:18" x14ac:dyDescent="0.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</row>
    <row r="93" spans="1:18" x14ac:dyDescent="0.2">
      <c r="A93" s="1"/>
      <c r="C93" s="1"/>
    </row>
    <row r="94" spans="1:18" x14ac:dyDescent="0.2">
      <c r="A94" s="137" t="s">
        <v>223</v>
      </c>
      <c r="B94" s="137"/>
      <c r="M94" s="139"/>
      <c r="N94" s="139"/>
      <c r="O94" s="139"/>
      <c r="P94" s="139"/>
      <c r="Q94" s="139"/>
      <c r="R94" s="139"/>
    </row>
    <row r="95" spans="1:18" x14ac:dyDescent="0.2">
      <c r="A95" s="130" t="s">
        <v>225</v>
      </c>
      <c r="B95" s="130"/>
    </row>
    <row r="96" spans="1:18" x14ac:dyDescent="0.2">
      <c r="A96" s="130" t="s">
        <v>226</v>
      </c>
      <c r="B96" s="130"/>
    </row>
    <row r="97" spans="1:18" x14ac:dyDescent="0.2">
      <c r="A97" s="131" t="s">
        <v>254</v>
      </c>
      <c r="B97" s="130"/>
      <c r="M97" s="132"/>
      <c r="N97" s="132"/>
      <c r="O97" s="132"/>
      <c r="P97" s="132"/>
      <c r="Q97" s="132"/>
      <c r="R97" s="132"/>
    </row>
  </sheetData>
  <mergeCells count="33">
    <mergeCell ref="A1:F3"/>
    <mergeCell ref="H1:R1"/>
    <mergeCell ref="H2:R2"/>
    <mergeCell ref="H3:R3"/>
    <mergeCell ref="N4:R4"/>
    <mergeCell ref="P5:P6"/>
    <mergeCell ref="Q5:Q6"/>
    <mergeCell ref="A5:A6"/>
    <mergeCell ref="B5:C6"/>
    <mergeCell ref="D5:D6"/>
    <mergeCell ref="E5:E6"/>
    <mergeCell ref="F5:H5"/>
    <mergeCell ref="B29:C29"/>
    <mergeCell ref="B48:C48"/>
    <mergeCell ref="I5:L5"/>
    <mergeCell ref="M5:M6"/>
    <mergeCell ref="N5:N6"/>
    <mergeCell ref="A95:B95"/>
    <mergeCell ref="A96:B96"/>
    <mergeCell ref="A97:B97"/>
    <mergeCell ref="M97:R97"/>
    <mergeCell ref="O5:O6"/>
    <mergeCell ref="B65:C65"/>
    <mergeCell ref="B77:C77"/>
    <mergeCell ref="B87:C87"/>
    <mergeCell ref="A92:R92"/>
    <mergeCell ref="A94:B94"/>
    <mergeCell ref="R5:R6"/>
    <mergeCell ref="M94:R94"/>
    <mergeCell ref="B7:C7"/>
    <mergeCell ref="B10:C10"/>
    <mergeCell ref="B17:C17"/>
    <mergeCell ref="B25:C25"/>
  </mergeCells>
  <pageMargins left="0.3298611111111111" right="0.11944444444444445" top="0.26944444444444443" bottom="0.16944444444444445" header="0.17986111111111111" footer="0.10972222222222222"/>
  <pageSetup paperSize="9" firstPageNumber="42949631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topLeftCell="A79" zoomScaleSheetLayoutView="100" workbookViewId="0">
      <selection activeCell="P15" sqref="P15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0.8554687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0.5703125" style="1" customWidth="1"/>
    <col min="15" max="15" width="7.28515625" style="1" customWidth="1"/>
    <col min="16" max="16" width="8.7109375" style="1" customWidth="1"/>
    <col min="17" max="17" width="7.5703125" style="1" customWidth="1"/>
    <col min="18" max="18" width="9.140625" style="1" bestFit="1"/>
    <col min="19" max="16384" width="9.140625" style="1"/>
  </cols>
  <sheetData>
    <row r="1" spans="1:256" x14ac:dyDescent="0.2">
      <c r="A1" s="152"/>
      <c r="B1" s="136"/>
      <c r="C1" s="132"/>
      <c r="D1" s="136"/>
      <c r="E1" s="136"/>
      <c r="F1" s="136"/>
      <c r="H1" s="136" t="s">
        <v>0</v>
      </c>
      <c r="I1" s="136"/>
      <c r="J1" s="136"/>
      <c r="K1" s="136"/>
      <c r="L1" s="136"/>
      <c r="M1" s="136"/>
      <c r="N1" s="136"/>
      <c r="O1" s="136"/>
      <c r="P1" s="136"/>
      <c r="Q1" s="136"/>
    </row>
    <row r="2" spans="1:256" customFormat="1" ht="16.5" x14ac:dyDescent="0.2">
      <c r="A2" s="152"/>
      <c r="B2" s="136"/>
      <c r="C2" s="132"/>
      <c r="D2" s="136"/>
      <c r="E2" s="136"/>
      <c r="F2" s="136"/>
      <c r="G2" s="1"/>
      <c r="H2" s="153" t="s">
        <v>1</v>
      </c>
      <c r="I2" s="153"/>
      <c r="J2" s="153"/>
      <c r="K2" s="153"/>
      <c r="L2" s="153"/>
      <c r="M2" s="153"/>
      <c r="N2" s="153"/>
      <c r="O2" s="153"/>
      <c r="P2" s="153"/>
      <c r="Q2" s="15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52"/>
      <c r="B3" s="136"/>
      <c r="C3" s="132"/>
      <c r="D3" s="136"/>
      <c r="E3" s="136"/>
      <c r="F3" s="136"/>
      <c r="G3" s="1"/>
      <c r="H3" s="155" t="s">
        <v>2</v>
      </c>
      <c r="I3" s="155"/>
      <c r="J3" s="155"/>
      <c r="K3" s="155"/>
      <c r="L3" s="155"/>
      <c r="M3" s="155"/>
      <c r="N3" s="155"/>
      <c r="O3" s="155"/>
      <c r="P3" s="155"/>
      <c r="Q3" s="15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36" t="s">
        <v>3</v>
      </c>
      <c r="O4" s="136"/>
      <c r="P4" s="136"/>
      <c r="Q4" s="136"/>
    </row>
    <row r="5" spans="1:256" ht="24" customHeight="1" x14ac:dyDescent="0.2">
      <c r="A5" s="145" t="s">
        <v>4</v>
      </c>
      <c r="B5" s="147" t="s">
        <v>5</v>
      </c>
      <c r="C5" s="148"/>
      <c r="D5" s="142" t="s">
        <v>6</v>
      </c>
      <c r="E5" s="138" t="s">
        <v>7</v>
      </c>
      <c r="F5" s="142" t="s">
        <v>8</v>
      </c>
      <c r="G5" s="142"/>
      <c r="H5" s="142"/>
      <c r="I5" s="142" t="s">
        <v>9</v>
      </c>
      <c r="J5" s="142"/>
      <c r="K5" s="142"/>
      <c r="L5" s="142"/>
      <c r="M5" s="138" t="s">
        <v>10</v>
      </c>
      <c r="N5" s="138" t="s">
        <v>11</v>
      </c>
      <c r="O5" s="143" t="s">
        <v>12</v>
      </c>
      <c r="P5" s="138" t="s">
        <v>13</v>
      </c>
      <c r="Q5" s="138" t="s">
        <v>14</v>
      </c>
    </row>
    <row r="6" spans="1:256" ht="39.75" customHeight="1" x14ac:dyDescent="0.2">
      <c r="A6" s="146"/>
      <c r="B6" s="149"/>
      <c r="C6" s="150"/>
      <c r="D6" s="151"/>
      <c r="E6" s="134"/>
      <c r="F6" s="45" t="s">
        <v>15</v>
      </c>
      <c r="G6" s="45" t="s">
        <v>16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34"/>
      <c r="N6" s="134"/>
      <c r="O6" s="144"/>
      <c r="P6" s="134"/>
      <c r="Q6" s="134"/>
    </row>
    <row r="7" spans="1:256" ht="18.75" x14ac:dyDescent="0.3">
      <c r="A7" s="26" t="s">
        <v>22</v>
      </c>
      <c r="B7" s="140" t="s">
        <v>23</v>
      </c>
      <c r="C7" s="140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1"/>
      <c r="P7" s="11"/>
      <c r="Q7" s="38">
        <v>3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43235.70945185185</v>
      </c>
      <c r="O8" s="52">
        <f ca="1">DATEDIF(E8,N8,"m")/12</f>
        <v>17.666666666666668</v>
      </c>
      <c r="P8" s="4"/>
      <c r="Q8" s="4"/>
    </row>
    <row r="9" spans="1:256" x14ac:dyDescent="0.25">
      <c r="A9" s="17">
        <v>2</v>
      </c>
      <c r="B9" s="5" t="s">
        <v>28</v>
      </c>
      <c r="C9" s="25" t="s">
        <v>29</v>
      </c>
      <c r="D9" s="3" t="s">
        <v>26</v>
      </c>
      <c r="E9" s="53">
        <v>36759</v>
      </c>
      <c r="F9" s="50"/>
      <c r="G9" s="50" t="s">
        <v>27</v>
      </c>
      <c r="H9" s="50"/>
      <c r="I9" s="50" t="s">
        <v>27</v>
      </c>
      <c r="J9" s="50" t="s">
        <v>27</v>
      </c>
      <c r="K9" s="50" t="s">
        <v>27</v>
      </c>
      <c r="L9" s="50"/>
      <c r="M9" s="40">
        <v>40238</v>
      </c>
      <c r="N9" s="51">
        <f t="shared" ref="N9:N77" ca="1" si="0">NOW()</f>
        <v>43235.70945185185</v>
      </c>
      <c r="O9" s="52">
        <f t="shared" ref="O9:O78" ca="1" si="1">DATEDIF(E9,N9,"m")/12</f>
        <v>17.666666666666668</v>
      </c>
      <c r="P9" s="4"/>
      <c r="Q9" s="4"/>
    </row>
    <row r="10" spans="1:256" x14ac:dyDescent="0.25">
      <c r="A10" s="16">
        <v>3</v>
      </c>
      <c r="B10" s="3" t="s">
        <v>30</v>
      </c>
      <c r="C10" s="22" t="s">
        <v>31</v>
      </c>
      <c r="D10" s="3" t="s">
        <v>26</v>
      </c>
      <c r="E10" s="53">
        <v>38710</v>
      </c>
      <c r="F10" s="50"/>
      <c r="G10" s="50" t="s">
        <v>27</v>
      </c>
      <c r="H10" s="50"/>
      <c r="I10" s="50"/>
      <c r="J10" s="50" t="s">
        <v>27</v>
      </c>
      <c r="K10" s="50"/>
      <c r="L10" s="50"/>
      <c r="M10" s="41">
        <v>38913</v>
      </c>
      <c r="N10" s="51">
        <f t="shared" ca="1" si="0"/>
        <v>43235.70945185185</v>
      </c>
      <c r="O10" s="52">
        <f t="shared" ca="1" si="1"/>
        <v>12.333333333333334</v>
      </c>
      <c r="P10" s="4"/>
      <c r="Q10" s="4"/>
    </row>
    <row r="11" spans="1:256" ht="15.75" x14ac:dyDescent="0.25">
      <c r="A11" s="27" t="s">
        <v>32</v>
      </c>
      <c r="B11" s="135" t="s">
        <v>33</v>
      </c>
      <c r="C11" s="135"/>
      <c r="D11" s="32"/>
      <c r="E11" s="46"/>
      <c r="F11" s="46"/>
      <c r="G11" s="46"/>
      <c r="H11" s="46"/>
      <c r="I11" s="46"/>
      <c r="J11" s="46"/>
      <c r="K11" s="46"/>
      <c r="L11" s="46"/>
      <c r="M11" s="42"/>
      <c r="N11" s="42"/>
      <c r="O11" s="42"/>
      <c r="P11" s="12"/>
      <c r="Q11" s="12" t="s">
        <v>34</v>
      </c>
    </row>
    <row r="12" spans="1:256" x14ac:dyDescent="0.25">
      <c r="A12" s="17">
        <v>7</v>
      </c>
      <c r="B12" s="3" t="s">
        <v>35</v>
      </c>
      <c r="C12" s="22" t="s">
        <v>36</v>
      </c>
      <c r="D12" s="33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ref="N12:N17" ca="1" si="2">NOW()</f>
        <v>43235.70945185185</v>
      </c>
      <c r="O12" s="52">
        <f t="shared" ref="O12:O17" ca="1" si="3">DATEDIF(E12,N12,"m")/12</f>
        <v>4.5</v>
      </c>
      <c r="P12" s="4"/>
      <c r="Q12" s="4"/>
    </row>
    <row r="13" spans="1:256" x14ac:dyDescent="0.25">
      <c r="A13" s="17">
        <v>6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2"/>
        <v>43235.70945185185</v>
      </c>
      <c r="O13" s="52">
        <f t="shared" ca="1" si="3"/>
        <v>15.75</v>
      </c>
      <c r="P13" s="4"/>
      <c r="Q13" s="4"/>
    </row>
    <row r="14" spans="1:256" x14ac:dyDescent="0.25">
      <c r="A14" s="17">
        <v>9</v>
      </c>
      <c r="B14" s="3" t="s">
        <v>41</v>
      </c>
      <c r="C14" s="22" t="s">
        <v>42</v>
      </c>
      <c r="D14" s="3" t="s">
        <v>43</v>
      </c>
      <c r="E14" s="49">
        <v>41080</v>
      </c>
      <c r="F14" s="50" t="s">
        <v>27</v>
      </c>
      <c r="G14" s="50"/>
      <c r="H14" s="50"/>
      <c r="I14" s="50"/>
      <c r="J14" s="50"/>
      <c r="K14" s="50"/>
      <c r="L14" s="50"/>
      <c r="M14" s="40">
        <v>41730</v>
      </c>
      <c r="N14" s="51">
        <f t="shared" ca="1" si="2"/>
        <v>43235.70945185185</v>
      </c>
      <c r="O14" s="52">
        <f t="shared" ca="1" si="3"/>
        <v>5.833333333333333</v>
      </c>
      <c r="P14" s="4"/>
      <c r="Q14" s="4"/>
    </row>
    <row r="15" spans="1:256" x14ac:dyDescent="0.25">
      <c r="A15" s="17">
        <v>8</v>
      </c>
      <c r="B15" s="3" t="s">
        <v>44</v>
      </c>
      <c r="C15" s="22" t="s">
        <v>45</v>
      </c>
      <c r="D15" s="3" t="s">
        <v>46</v>
      </c>
      <c r="E15" s="50"/>
      <c r="F15" s="50"/>
      <c r="G15" s="50"/>
      <c r="H15" s="50" t="s">
        <v>27</v>
      </c>
      <c r="I15" s="50"/>
      <c r="J15" s="50"/>
      <c r="K15" s="50"/>
      <c r="L15" s="50"/>
      <c r="M15" s="40">
        <v>40341</v>
      </c>
      <c r="N15" s="51">
        <f t="shared" ca="1" si="2"/>
        <v>43235.70945185185</v>
      </c>
      <c r="O15" s="52">
        <f t="shared" ca="1" si="3"/>
        <v>118.33333333333333</v>
      </c>
      <c r="P15" s="4"/>
      <c r="Q15" s="4"/>
    </row>
    <row r="16" spans="1:256" x14ac:dyDescent="0.25">
      <c r="A16" s="17">
        <v>10</v>
      </c>
      <c r="B16" s="3" t="s">
        <v>47</v>
      </c>
      <c r="C16" s="22" t="s">
        <v>48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41275</v>
      </c>
      <c r="N16" s="51">
        <f t="shared" ca="1" si="2"/>
        <v>43235.70945185185</v>
      </c>
      <c r="O16" s="52">
        <f t="shared" ca="1" si="3"/>
        <v>118.33333333333333</v>
      </c>
      <c r="P16" s="4"/>
      <c r="Q16" s="4"/>
    </row>
    <row r="17" spans="1:17" x14ac:dyDescent="0.25">
      <c r="A17" s="17">
        <v>11</v>
      </c>
      <c r="B17" s="3" t="s">
        <v>50</v>
      </c>
      <c r="C17" s="22" t="s">
        <v>51</v>
      </c>
      <c r="D17" s="3" t="s">
        <v>49</v>
      </c>
      <c r="E17" s="50"/>
      <c r="F17" s="50"/>
      <c r="G17" s="50"/>
      <c r="H17" s="50"/>
      <c r="I17" s="50"/>
      <c r="J17" s="50"/>
      <c r="K17" s="50"/>
      <c r="L17" s="50"/>
      <c r="M17" s="40">
        <v>41792</v>
      </c>
      <c r="N17" s="51">
        <f t="shared" ca="1" si="2"/>
        <v>43235.70945185185</v>
      </c>
      <c r="O17" s="52">
        <f t="shared" ca="1" si="3"/>
        <v>118.33333333333333</v>
      </c>
      <c r="P17" s="4"/>
      <c r="Q17" s="4"/>
    </row>
    <row r="18" spans="1:17" ht="15.75" x14ac:dyDescent="0.25">
      <c r="A18" s="27" t="s">
        <v>32</v>
      </c>
      <c r="B18" s="135" t="s">
        <v>52</v>
      </c>
      <c r="C18" s="135"/>
      <c r="D18" s="32"/>
      <c r="E18" s="46"/>
      <c r="F18" s="46"/>
      <c r="G18" s="46"/>
      <c r="H18" s="46"/>
      <c r="I18" s="46"/>
      <c r="J18" s="46"/>
      <c r="K18" s="46"/>
      <c r="L18" s="46"/>
      <c r="M18" s="42"/>
      <c r="N18" s="42"/>
      <c r="O18" s="42"/>
      <c r="P18" s="12"/>
      <c r="Q18" s="12" t="s">
        <v>34</v>
      </c>
    </row>
    <row r="19" spans="1:17" x14ac:dyDescent="0.25">
      <c r="A19" s="17">
        <v>4</v>
      </c>
      <c r="B19" s="3" t="s">
        <v>53</v>
      </c>
      <c r="C19" s="22" t="s">
        <v>54</v>
      </c>
      <c r="D19" s="3" t="s">
        <v>55</v>
      </c>
      <c r="E19" s="53"/>
      <c r="F19" s="50"/>
      <c r="G19" s="50" t="s">
        <v>27</v>
      </c>
      <c r="H19" s="50"/>
      <c r="I19" s="50"/>
      <c r="J19" s="50"/>
      <c r="K19" s="50"/>
      <c r="L19" s="50"/>
      <c r="M19" s="40">
        <v>40422</v>
      </c>
      <c r="N19" s="51">
        <f t="shared" ca="1" si="0"/>
        <v>43235.70945185185</v>
      </c>
      <c r="O19" s="52">
        <f t="shared" ca="1" si="1"/>
        <v>118.33333333333333</v>
      </c>
      <c r="P19" s="4"/>
      <c r="Q19" s="4"/>
    </row>
    <row r="20" spans="1:17" x14ac:dyDescent="0.25">
      <c r="A20" s="17">
        <f>A19+1</f>
        <v>5</v>
      </c>
      <c r="B20" s="3" t="s">
        <v>56</v>
      </c>
      <c r="C20" s="22" t="s">
        <v>57</v>
      </c>
      <c r="D20" s="3" t="s">
        <v>26</v>
      </c>
      <c r="E20" s="53">
        <v>38924</v>
      </c>
      <c r="F20" s="50"/>
      <c r="G20" s="50" t="s">
        <v>27</v>
      </c>
      <c r="H20" s="50"/>
      <c r="I20" s="50"/>
      <c r="J20" s="50"/>
      <c r="K20" s="50"/>
      <c r="L20" s="50"/>
      <c r="M20" s="40">
        <v>40422</v>
      </c>
      <c r="N20" s="51">
        <f t="shared" ca="1" si="0"/>
        <v>43235.70945185185</v>
      </c>
      <c r="O20" s="52">
        <f ca="1">DATEDIF(E20,N20,"m")/12</f>
        <v>11.75</v>
      </c>
      <c r="P20" s="4"/>
      <c r="Q20" s="4"/>
    </row>
    <row r="21" spans="1:17" x14ac:dyDescent="0.25">
      <c r="A21" s="17">
        <f>A20+1</f>
        <v>6</v>
      </c>
      <c r="B21" s="3" t="s">
        <v>58</v>
      </c>
      <c r="C21" s="22" t="s">
        <v>59</v>
      </c>
      <c r="D21" s="54" t="s">
        <v>60</v>
      </c>
      <c r="E21" s="53">
        <v>36527</v>
      </c>
      <c r="F21" s="50"/>
      <c r="G21" s="50" t="s">
        <v>27</v>
      </c>
      <c r="H21" s="50"/>
      <c r="I21" s="50"/>
      <c r="J21" s="50"/>
      <c r="K21" s="50"/>
      <c r="L21" s="50"/>
      <c r="M21" s="40">
        <v>41456</v>
      </c>
      <c r="N21" s="51">
        <f t="shared" ca="1" si="0"/>
        <v>43235.70945185185</v>
      </c>
      <c r="O21" s="52">
        <f t="shared" ca="1" si="1"/>
        <v>18.333333333333332</v>
      </c>
      <c r="P21" s="4"/>
      <c r="Q21" s="4"/>
    </row>
    <row r="22" spans="1:17" x14ac:dyDescent="0.25">
      <c r="A22" s="17">
        <f>A21+1</f>
        <v>7</v>
      </c>
      <c r="B22" s="70" t="s">
        <v>61</v>
      </c>
      <c r="C22" s="71" t="s">
        <v>62</v>
      </c>
      <c r="D22" s="72"/>
      <c r="E22" s="73"/>
      <c r="F22" s="74"/>
      <c r="G22" s="74"/>
      <c r="H22" s="74"/>
      <c r="I22" s="74"/>
      <c r="J22" s="74"/>
      <c r="K22" s="74"/>
      <c r="L22" s="74"/>
      <c r="M22" s="75"/>
      <c r="N22" s="76"/>
      <c r="O22" s="77"/>
      <c r="P22" s="78"/>
      <c r="Q22" s="78"/>
    </row>
    <row r="23" spans="1:17" x14ac:dyDescent="0.25">
      <c r="A23" s="17">
        <f>A22+1</f>
        <v>8</v>
      </c>
      <c r="B23" s="9" t="s">
        <v>63</v>
      </c>
      <c r="C23" s="21" t="s">
        <v>64</v>
      </c>
      <c r="D23" s="3" t="s">
        <v>26</v>
      </c>
      <c r="E23" s="53">
        <v>40702</v>
      </c>
      <c r="F23" s="50"/>
      <c r="G23" s="58" t="s">
        <v>27</v>
      </c>
      <c r="H23" s="50"/>
      <c r="I23" s="50"/>
      <c r="J23" s="50"/>
      <c r="K23" s="50"/>
      <c r="L23" s="50"/>
      <c r="M23" s="41">
        <v>40803</v>
      </c>
      <c r="N23" s="51">
        <f ca="1">NOW()</f>
        <v>43235.70945185185</v>
      </c>
      <c r="O23" s="52">
        <f ca="1">DATEDIF(E23,N23,"m")/12</f>
        <v>6.916666666666667</v>
      </c>
      <c r="P23" s="4"/>
      <c r="Q23" s="4"/>
    </row>
    <row r="24" spans="1:17" x14ac:dyDescent="0.25">
      <c r="A24" s="17">
        <f>A23+1</f>
        <v>9</v>
      </c>
      <c r="B24" s="8" t="s">
        <v>65</v>
      </c>
      <c r="C24" s="24" t="s">
        <v>66</v>
      </c>
      <c r="D24" s="56" t="s">
        <v>67</v>
      </c>
      <c r="E24" s="53">
        <v>41123</v>
      </c>
      <c r="F24" s="50"/>
      <c r="G24" s="50" t="s">
        <v>27</v>
      </c>
      <c r="H24" s="50"/>
      <c r="I24" s="50"/>
      <c r="J24" s="50"/>
      <c r="K24" s="50"/>
      <c r="L24" s="50"/>
      <c r="M24" s="41">
        <v>41456</v>
      </c>
      <c r="N24" s="51">
        <f ca="1">NOW()</f>
        <v>43235.70945185185</v>
      </c>
      <c r="O24" s="52">
        <f ca="1">DATEDIF(E24,N24,"m")/12</f>
        <v>5.75</v>
      </c>
      <c r="P24" s="4"/>
      <c r="Q24" s="4"/>
    </row>
    <row r="25" spans="1:17" ht="15.75" x14ac:dyDescent="0.25">
      <c r="A25" s="27" t="s">
        <v>68</v>
      </c>
      <c r="B25" s="135" t="s">
        <v>69</v>
      </c>
      <c r="C25" s="135"/>
      <c r="D25" s="32"/>
      <c r="E25" s="46"/>
      <c r="F25" s="46"/>
      <c r="G25" s="46"/>
      <c r="H25" s="46"/>
      <c r="I25" s="46"/>
      <c r="J25" s="46"/>
      <c r="K25" s="46"/>
      <c r="L25" s="46"/>
      <c r="M25" s="42"/>
      <c r="N25" s="42"/>
      <c r="O25" s="42"/>
      <c r="P25" s="12"/>
      <c r="Q25" s="12" t="s">
        <v>70</v>
      </c>
    </row>
    <row r="26" spans="1:17" x14ac:dyDescent="0.25">
      <c r="A26" s="17">
        <v>12</v>
      </c>
      <c r="B26" s="3" t="s">
        <v>71</v>
      </c>
      <c r="C26" s="22" t="s">
        <v>72</v>
      </c>
      <c r="D26" s="3" t="s">
        <v>73</v>
      </c>
      <c r="E26" s="49">
        <v>39259</v>
      </c>
      <c r="F26" s="50"/>
      <c r="G26" s="50" t="s">
        <v>27</v>
      </c>
      <c r="H26" s="50"/>
      <c r="I26" s="50"/>
      <c r="J26" s="50"/>
      <c r="K26" s="50"/>
      <c r="L26" s="50"/>
      <c r="M26" s="40">
        <v>40330</v>
      </c>
      <c r="N26" s="51">
        <f t="shared" ca="1" si="0"/>
        <v>43235.70945185185</v>
      </c>
      <c r="O26" s="52">
        <f t="shared" ca="1" si="1"/>
        <v>10.833333333333334</v>
      </c>
      <c r="P26" s="4"/>
      <c r="Q26" s="4"/>
    </row>
    <row r="27" spans="1:17" x14ac:dyDescent="0.25">
      <c r="A27" s="17">
        <v>13</v>
      </c>
      <c r="B27" s="3" t="s">
        <v>74</v>
      </c>
      <c r="C27" s="22" t="s">
        <v>75</v>
      </c>
      <c r="D27" s="3" t="s">
        <v>76</v>
      </c>
      <c r="E27" s="49">
        <v>39957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43235.70945185185</v>
      </c>
      <c r="O27" s="52">
        <f t="shared" ca="1" si="1"/>
        <v>8.9166666666666661</v>
      </c>
      <c r="P27" s="4"/>
      <c r="Q27" s="4"/>
    </row>
    <row r="28" spans="1:17" x14ac:dyDescent="0.25">
      <c r="A28" s="16">
        <f>A27+1</f>
        <v>14</v>
      </c>
      <c r="B28" s="8" t="s">
        <v>77</v>
      </c>
      <c r="C28" s="24" t="s">
        <v>78</v>
      </c>
      <c r="D28" s="36" t="s">
        <v>79</v>
      </c>
      <c r="E28" s="50"/>
      <c r="F28" s="50"/>
      <c r="G28" s="50"/>
      <c r="H28" s="50"/>
      <c r="I28" s="50"/>
      <c r="J28" s="50"/>
      <c r="K28" s="50"/>
      <c r="L28" s="50"/>
      <c r="M28" s="43" t="s">
        <v>80</v>
      </c>
      <c r="N28" s="51">
        <f t="shared" ca="1" si="0"/>
        <v>43235.70945185185</v>
      </c>
      <c r="O28" s="52"/>
      <c r="P28" s="4"/>
      <c r="Q28" s="4" t="s">
        <v>81</v>
      </c>
    </row>
    <row r="29" spans="1:17" x14ac:dyDescent="0.25">
      <c r="A29" s="16">
        <v>14</v>
      </c>
      <c r="B29" s="3" t="s">
        <v>82</v>
      </c>
      <c r="C29" s="22" t="s">
        <v>36</v>
      </c>
      <c r="D29" s="3" t="s">
        <v>83</v>
      </c>
      <c r="E29" s="49">
        <v>41148</v>
      </c>
      <c r="F29" s="50"/>
      <c r="G29" s="50"/>
      <c r="H29" s="50" t="s">
        <v>27</v>
      </c>
      <c r="I29" s="50"/>
      <c r="J29" s="50"/>
      <c r="K29" s="50"/>
      <c r="L29" s="50"/>
      <c r="M29" s="41">
        <v>41456</v>
      </c>
      <c r="N29" s="51">
        <f t="shared" ca="1" si="0"/>
        <v>43235.70945185185</v>
      </c>
      <c r="O29" s="52">
        <f t="shared" ca="1" si="1"/>
        <v>5.666666666666667</v>
      </c>
      <c r="P29" s="4"/>
      <c r="Q29" s="4"/>
    </row>
    <row r="30" spans="1:17" x14ac:dyDescent="0.25">
      <c r="A30" s="16"/>
      <c r="B30" s="3"/>
      <c r="C30" s="22"/>
      <c r="D30" s="3"/>
      <c r="E30" s="49"/>
      <c r="F30" s="50"/>
      <c r="G30" s="50"/>
      <c r="H30" s="50"/>
      <c r="I30" s="50"/>
      <c r="J30" s="50"/>
      <c r="K30" s="50"/>
      <c r="L30" s="50"/>
      <c r="M30" s="41"/>
      <c r="N30" s="51"/>
      <c r="O30" s="52"/>
      <c r="P30" s="4"/>
      <c r="Q30" s="4"/>
    </row>
    <row r="31" spans="1:17" ht="15.75" x14ac:dyDescent="0.25">
      <c r="A31" s="27" t="s">
        <v>84</v>
      </c>
      <c r="B31" s="135" t="s">
        <v>85</v>
      </c>
      <c r="C31" s="135"/>
      <c r="D31" s="32"/>
      <c r="E31" s="46"/>
      <c r="F31" s="46"/>
      <c r="G31" s="46"/>
      <c r="H31" s="46"/>
      <c r="I31" s="46"/>
      <c r="J31" s="46"/>
      <c r="K31" s="46"/>
      <c r="L31" s="46"/>
      <c r="M31" s="42"/>
      <c r="N31" s="42"/>
      <c r="O31" s="42"/>
      <c r="P31" s="12"/>
      <c r="Q31" s="12" t="s">
        <v>86</v>
      </c>
    </row>
    <row r="32" spans="1:17" x14ac:dyDescent="0.25">
      <c r="A32" s="16">
        <v>15</v>
      </c>
      <c r="B32" s="7" t="s">
        <v>87</v>
      </c>
      <c r="C32" s="25" t="s">
        <v>88</v>
      </c>
      <c r="D32" s="5" t="s">
        <v>89</v>
      </c>
      <c r="E32" s="53">
        <v>40179</v>
      </c>
      <c r="F32" s="50"/>
      <c r="G32" s="50" t="s">
        <v>27</v>
      </c>
      <c r="H32" s="50"/>
      <c r="I32" s="50"/>
      <c r="J32" s="50"/>
      <c r="K32" s="50"/>
      <c r="L32" s="50"/>
      <c r="M32" s="41">
        <v>41456</v>
      </c>
      <c r="N32" s="51">
        <f t="shared" ca="1" si="0"/>
        <v>43235.70945185185</v>
      </c>
      <c r="O32" s="52">
        <f t="shared" ca="1" si="1"/>
        <v>8.3333333333333339</v>
      </c>
      <c r="P32" s="4"/>
      <c r="Q32" s="4" t="s">
        <v>90</v>
      </c>
    </row>
    <row r="33" spans="1:17" x14ac:dyDescent="0.25">
      <c r="A33" s="16">
        <v>14</v>
      </c>
      <c r="B33" s="3" t="s">
        <v>82</v>
      </c>
      <c r="C33" s="22" t="s">
        <v>36</v>
      </c>
      <c r="D33" s="3" t="s">
        <v>83</v>
      </c>
      <c r="E33" s="49">
        <v>41148</v>
      </c>
      <c r="F33" s="50"/>
      <c r="G33" s="50"/>
      <c r="H33" s="50" t="s">
        <v>27</v>
      </c>
      <c r="I33" s="50"/>
      <c r="J33" s="50"/>
      <c r="K33" s="50"/>
      <c r="L33" s="50"/>
      <c r="M33" s="41">
        <v>41456</v>
      </c>
      <c r="N33" s="51">
        <f t="shared" ca="1" si="0"/>
        <v>43235.70945185185</v>
      </c>
      <c r="O33" s="52">
        <f ca="1">DATEDIF(E33,N33,"m")/12</f>
        <v>5.666666666666667</v>
      </c>
      <c r="P33" s="4"/>
      <c r="Q33" s="4"/>
    </row>
    <row r="34" spans="1:17" x14ac:dyDescent="0.25">
      <c r="A34" s="16">
        <v>32</v>
      </c>
      <c r="B34" s="3" t="s">
        <v>91</v>
      </c>
      <c r="C34" s="22" t="s">
        <v>92</v>
      </c>
      <c r="D34" s="3" t="s">
        <v>26</v>
      </c>
      <c r="E34" s="53">
        <v>41228</v>
      </c>
      <c r="F34" s="50"/>
      <c r="G34" s="50" t="s">
        <v>27</v>
      </c>
      <c r="H34" s="50"/>
      <c r="I34" s="50"/>
      <c r="J34" s="50"/>
      <c r="K34" s="50"/>
      <c r="L34" s="50"/>
      <c r="M34" s="40">
        <v>41160</v>
      </c>
      <c r="N34" s="51">
        <f t="shared" ca="1" si="0"/>
        <v>43235.70945185185</v>
      </c>
      <c r="O34" s="52">
        <f ca="1">DATEDIF(E34,N34,"m")/12</f>
        <v>5.5</v>
      </c>
      <c r="P34" s="4"/>
      <c r="Q34" s="4"/>
    </row>
    <row r="35" spans="1:17" x14ac:dyDescent="0.25">
      <c r="A35" s="157" t="s">
        <v>93</v>
      </c>
      <c r="B35" s="157"/>
      <c r="C35" s="157"/>
      <c r="D35" s="36"/>
      <c r="E35" s="50"/>
      <c r="F35" s="50"/>
      <c r="G35" s="50"/>
      <c r="H35" s="50"/>
      <c r="I35" s="50"/>
      <c r="J35" s="50"/>
      <c r="K35" s="50"/>
      <c r="L35" s="50"/>
      <c r="M35" s="41"/>
      <c r="N35" s="41"/>
      <c r="O35" s="41"/>
      <c r="P35" s="41"/>
      <c r="Q35" s="39">
        <v>6</v>
      </c>
    </row>
    <row r="36" spans="1:17" x14ac:dyDescent="0.25">
      <c r="A36" s="16">
        <f>A32+1</f>
        <v>16</v>
      </c>
      <c r="B36" s="7" t="s">
        <v>94</v>
      </c>
      <c r="C36" s="23" t="s">
        <v>51</v>
      </c>
      <c r="D36" s="55" t="s">
        <v>95</v>
      </c>
      <c r="E36" s="53">
        <v>40739</v>
      </c>
      <c r="F36" s="50"/>
      <c r="G36" s="50" t="s">
        <v>27</v>
      </c>
      <c r="H36" s="50"/>
      <c r="I36" s="50"/>
      <c r="J36" s="50"/>
      <c r="K36" s="50"/>
      <c r="L36" s="50"/>
      <c r="M36" s="41">
        <v>41641</v>
      </c>
      <c r="N36" s="51">
        <f t="shared" ca="1" si="0"/>
        <v>43235.70945185185</v>
      </c>
      <c r="O36" s="52">
        <f t="shared" ca="1" si="1"/>
        <v>6.833333333333333</v>
      </c>
      <c r="P36" s="4"/>
      <c r="Q36" s="4"/>
    </row>
    <row r="37" spans="1:17" x14ac:dyDescent="0.25">
      <c r="A37" s="16">
        <f>A36+1</f>
        <v>17</v>
      </c>
      <c r="B37" s="7" t="s">
        <v>96</v>
      </c>
      <c r="C37" s="23" t="s">
        <v>97</v>
      </c>
      <c r="D37" s="55" t="s">
        <v>95</v>
      </c>
      <c r="E37" s="49">
        <v>38126</v>
      </c>
      <c r="F37" s="50"/>
      <c r="G37" s="50" t="s">
        <v>27</v>
      </c>
      <c r="H37" s="50"/>
      <c r="I37" s="50" t="s">
        <v>27</v>
      </c>
      <c r="J37" s="50"/>
      <c r="K37" s="50"/>
      <c r="L37" s="50"/>
      <c r="M37" s="41">
        <v>41456</v>
      </c>
      <c r="N37" s="51">
        <f t="shared" ca="1" si="0"/>
        <v>43235.70945185185</v>
      </c>
      <c r="O37" s="52">
        <f t="shared" ca="1" si="1"/>
        <v>13.916666666666666</v>
      </c>
      <c r="P37" s="4"/>
      <c r="Q37" s="4"/>
    </row>
    <row r="38" spans="1:17" x14ac:dyDescent="0.25">
      <c r="A38" s="16">
        <v>18</v>
      </c>
      <c r="B38" s="8" t="s">
        <v>98</v>
      </c>
      <c r="C38" s="24" t="s">
        <v>99</v>
      </c>
      <c r="D38" s="55" t="s">
        <v>95</v>
      </c>
      <c r="E38" s="49">
        <v>41498</v>
      </c>
      <c r="F38" s="50"/>
      <c r="G38" s="50" t="s">
        <v>27</v>
      </c>
      <c r="H38" s="50"/>
      <c r="I38" s="50"/>
      <c r="J38" s="50"/>
      <c r="K38" s="50"/>
      <c r="L38" s="50"/>
      <c r="M38" s="43">
        <v>2015</v>
      </c>
      <c r="N38" s="51">
        <f t="shared" ca="1" si="0"/>
        <v>43235.70945185185</v>
      </c>
      <c r="O38" s="52">
        <f t="shared" ca="1" si="1"/>
        <v>4.75</v>
      </c>
      <c r="P38" s="4"/>
      <c r="Q38" s="4"/>
    </row>
    <row r="39" spans="1:17" x14ac:dyDescent="0.25">
      <c r="A39" s="16">
        <v>19</v>
      </c>
      <c r="B39" s="8" t="s">
        <v>100</v>
      </c>
      <c r="C39" s="24" t="s">
        <v>101</v>
      </c>
      <c r="D39" s="3" t="s">
        <v>26</v>
      </c>
      <c r="E39" s="50"/>
      <c r="F39" s="50"/>
      <c r="G39" s="50" t="s">
        <v>27</v>
      </c>
      <c r="H39" s="50"/>
      <c r="I39" s="50"/>
      <c r="J39" s="50"/>
      <c r="K39" s="50"/>
      <c r="L39" s="50"/>
      <c r="M39" s="41">
        <v>41912</v>
      </c>
      <c r="N39" s="51">
        <f t="shared" ca="1" si="0"/>
        <v>43235.70945185185</v>
      </c>
      <c r="O39" s="52"/>
      <c r="P39" s="4"/>
      <c r="Q39" s="4"/>
    </row>
    <row r="40" spans="1:17" x14ac:dyDescent="0.25">
      <c r="A40" s="16">
        <v>20</v>
      </c>
      <c r="B40" s="7" t="s">
        <v>50</v>
      </c>
      <c r="C40" s="23" t="s">
        <v>102</v>
      </c>
      <c r="D40" s="55" t="s">
        <v>89</v>
      </c>
      <c r="E40" s="53">
        <v>41488</v>
      </c>
      <c r="F40" s="50"/>
      <c r="G40" s="50" t="s">
        <v>27</v>
      </c>
      <c r="H40" s="50"/>
      <c r="I40" s="50"/>
      <c r="J40" s="50"/>
      <c r="K40" s="50"/>
      <c r="L40" s="50"/>
      <c r="M40" s="41">
        <v>41654</v>
      </c>
      <c r="N40" s="51">
        <f t="shared" ca="1" si="0"/>
        <v>43235.70945185185</v>
      </c>
      <c r="O40" s="52">
        <f t="shared" ca="1" si="1"/>
        <v>4.75</v>
      </c>
      <c r="P40" s="4"/>
      <c r="Q40" s="4"/>
    </row>
    <row r="41" spans="1:17" x14ac:dyDescent="0.25">
      <c r="A41" s="157" t="s">
        <v>103</v>
      </c>
      <c r="B41" s="157"/>
      <c r="C41" s="158"/>
      <c r="D41" s="34"/>
      <c r="E41" s="50"/>
      <c r="F41" s="50"/>
      <c r="G41" s="50"/>
      <c r="H41" s="50"/>
      <c r="I41" s="50"/>
      <c r="J41" s="50"/>
      <c r="K41" s="50"/>
      <c r="L41" s="50"/>
      <c r="M41" s="41"/>
      <c r="N41" s="41"/>
      <c r="O41" s="41"/>
      <c r="P41" s="4"/>
      <c r="Q41" s="39">
        <v>9</v>
      </c>
    </row>
    <row r="42" spans="1:17" x14ac:dyDescent="0.25">
      <c r="A42" s="16">
        <v>22</v>
      </c>
      <c r="B42" s="7" t="s">
        <v>104</v>
      </c>
      <c r="C42" s="23" t="s">
        <v>105</v>
      </c>
      <c r="D42" s="3" t="s">
        <v>26</v>
      </c>
      <c r="E42" s="53">
        <v>38563</v>
      </c>
      <c r="F42" s="50"/>
      <c r="G42" s="50" t="s">
        <v>27</v>
      </c>
      <c r="H42" s="50"/>
      <c r="I42" s="50"/>
      <c r="J42" s="50" t="s">
        <v>27</v>
      </c>
      <c r="K42" s="50"/>
      <c r="L42" s="50"/>
      <c r="M42" s="41">
        <v>40429</v>
      </c>
      <c r="N42" s="51">
        <f t="shared" ca="1" si="0"/>
        <v>43235.70945185185</v>
      </c>
      <c r="O42" s="52">
        <f t="shared" ca="1" si="1"/>
        <v>12.75</v>
      </c>
      <c r="P42" s="4"/>
      <c r="Q42" s="4" t="s">
        <v>106</v>
      </c>
    </row>
    <row r="43" spans="1:17" x14ac:dyDescent="0.25">
      <c r="A43" s="16">
        <v>23</v>
      </c>
      <c r="B43" s="7" t="s">
        <v>107</v>
      </c>
      <c r="C43" s="23" t="s">
        <v>108</v>
      </c>
      <c r="D43" s="3" t="s">
        <v>26</v>
      </c>
      <c r="E43" s="53">
        <v>41123</v>
      </c>
      <c r="F43" s="50"/>
      <c r="G43" s="50" t="s">
        <v>27</v>
      </c>
      <c r="H43" s="50"/>
      <c r="I43" s="50"/>
      <c r="J43" s="50" t="s">
        <v>27</v>
      </c>
      <c r="K43" s="50"/>
      <c r="L43" s="50"/>
      <c r="M43" s="41">
        <v>41456</v>
      </c>
      <c r="N43" s="51">
        <f t="shared" ca="1" si="0"/>
        <v>43235.70945185185</v>
      </c>
      <c r="O43" s="52">
        <f t="shared" ca="1" si="1"/>
        <v>5.75</v>
      </c>
      <c r="P43" s="4"/>
      <c r="Q43" s="4" t="s">
        <v>109</v>
      </c>
    </row>
    <row r="44" spans="1:17" x14ac:dyDescent="0.25">
      <c r="A44" s="16">
        <v>24</v>
      </c>
      <c r="B44" s="7" t="s">
        <v>110</v>
      </c>
      <c r="C44" s="23" t="s">
        <v>111</v>
      </c>
      <c r="D44" s="3" t="s">
        <v>26</v>
      </c>
      <c r="E44" s="53">
        <v>41485</v>
      </c>
      <c r="F44" s="50"/>
      <c r="G44" s="50" t="s">
        <v>27</v>
      </c>
      <c r="H44" s="50"/>
      <c r="I44" s="50"/>
      <c r="J44" s="50"/>
      <c r="K44" s="50"/>
      <c r="L44" s="50"/>
      <c r="M44" s="41">
        <v>41685</v>
      </c>
      <c r="N44" s="51">
        <f t="shared" ca="1" si="0"/>
        <v>43235.70945185185</v>
      </c>
      <c r="O44" s="52">
        <f t="shared" ca="1" si="1"/>
        <v>4.75</v>
      </c>
      <c r="P44" s="4"/>
      <c r="Q44" s="4" t="s">
        <v>112</v>
      </c>
    </row>
    <row r="45" spans="1:17" x14ac:dyDescent="0.25">
      <c r="A45" s="16">
        <v>25</v>
      </c>
      <c r="B45" s="7" t="s">
        <v>24</v>
      </c>
      <c r="C45" s="23" t="s">
        <v>113</v>
      </c>
      <c r="D45" s="36" t="s">
        <v>114</v>
      </c>
      <c r="E45" s="50"/>
      <c r="F45" s="50"/>
      <c r="G45" s="50"/>
      <c r="H45" s="50"/>
      <c r="I45" s="50"/>
      <c r="J45" s="50"/>
      <c r="K45" s="50"/>
      <c r="L45" s="50"/>
      <c r="M45" s="41">
        <v>40393</v>
      </c>
      <c r="N45" s="51">
        <f t="shared" ca="1" si="0"/>
        <v>43235.70945185185</v>
      </c>
      <c r="O45" s="52"/>
      <c r="P45" s="4"/>
      <c r="Q45" s="4" t="s">
        <v>114</v>
      </c>
    </row>
    <row r="46" spans="1:17" x14ac:dyDescent="0.25">
      <c r="A46" s="16">
        <v>26</v>
      </c>
      <c r="B46" s="8" t="s">
        <v>115</v>
      </c>
      <c r="C46" s="24" t="s">
        <v>116</v>
      </c>
      <c r="D46" s="56" t="s">
        <v>117</v>
      </c>
      <c r="E46" s="49">
        <v>40742</v>
      </c>
      <c r="F46" s="50"/>
      <c r="G46" s="50"/>
      <c r="H46" s="50" t="s">
        <v>27</v>
      </c>
      <c r="I46" s="50"/>
      <c r="J46" s="50"/>
      <c r="K46" s="50"/>
      <c r="L46" s="50"/>
      <c r="M46" s="41">
        <v>41685</v>
      </c>
      <c r="N46" s="51">
        <f t="shared" ca="1" si="0"/>
        <v>43235.70945185185</v>
      </c>
      <c r="O46" s="52">
        <f t="shared" ca="1" si="1"/>
        <v>6.75</v>
      </c>
      <c r="P46" s="4"/>
      <c r="Q46" s="4" t="s">
        <v>118</v>
      </c>
    </row>
    <row r="47" spans="1:17" x14ac:dyDescent="0.25">
      <c r="A47" s="16">
        <v>27</v>
      </c>
      <c r="B47" s="8" t="s">
        <v>107</v>
      </c>
      <c r="C47" s="24" t="s">
        <v>119</v>
      </c>
      <c r="D47" s="3" t="s">
        <v>26</v>
      </c>
      <c r="E47" s="49">
        <v>41017</v>
      </c>
      <c r="F47" s="50"/>
      <c r="G47" s="50" t="s">
        <v>27</v>
      </c>
      <c r="H47" s="50"/>
      <c r="I47" s="50"/>
      <c r="J47" s="50"/>
      <c r="K47" s="50"/>
      <c r="L47" s="50"/>
      <c r="M47" s="41">
        <v>41912</v>
      </c>
      <c r="N47" s="51">
        <f t="shared" ca="1" si="0"/>
        <v>43235.70945185185</v>
      </c>
      <c r="O47" s="52">
        <f t="shared" ca="1" si="1"/>
        <v>6</v>
      </c>
      <c r="P47" s="4"/>
      <c r="Q47" s="4" t="s">
        <v>112</v>
      </c>
    </row>
    <row r="48" spans="1:17" x14ac:dyDescent="0.25">
      <c r="A48" s="16">
        <v>28</v>
      </c>
      <c r="B48" s="8" t="s">
        <v>120</v>
      </c>
      <c r="C48" s="24" t="s">
        <v>121</v>
      </c>
      <c r="D48" s="5" t="s">
        <v>89</v>
      </c>
      <c r="E48" s="49">
        <v>40327</v>
      </c>
      <c r="F48" s="50"/>
      <c r="G48" s="50" t="s">
        <v>27</v>
      </c>
      <c r="H48" s="50"/>
      <c r="I48" s="50"/>
      <c r="J48" s="50"/>
      <c r="K48" s="50"/>
      <c r="L48" s="50"/>
      <c r="M48" s="41">
        <v>41780</v>
      </c>
      <c r="N48" s="51">
        <f t="shared" ca="1" si="0"/>
        <v>43235.70945185185</v>
      </c>
      <c r="O48" s="52">
        <f t="shared" ca="1" si="1"/>
        <v>7.916666666666667</v>
      </c>
      <c r="P48" s="4"/>
      <c r="Q48" s="4" t="s">
        <v>122</v>
      </c>
    </row>
    <row r="49" spans="1:17" x14ac:dyDescent="0.25">
      <c r="A49" s="16">
        <v>29</v>
      </c>
      <c r="B49" s="8" t="s">
        <v>107</v>
      </c>
      <c r="C49" s="24" t="s">
        <v>123</v>
      </c>
      <c r="D49" s="56" t="s">
        <v>124</v>
      </c>
      <c r="E49" s="49">
        <v>41555</v>
      </c>
      <c r="F49" s="50"/>
      <c r="G49" s="50" t="s">
        <v>27</v>
      </c>
      <c r="H49" s="50"/>
      <c r="I49" s="50"/>
      <c r="J49" s="50"/>
      <c r="K49" s="50"/>
      <c r="L49" s="50"/>
      <c r="M49" s="41">
        <v>42026</v>
      </c>
      <c r="N49" s="51">
        <f t="shared" ca="1" si="0"/>
        <v>43235.70945185185</v>
      </c>
      <c r="O49" s="52">
        <f t="shared" ca="1" si="1"/>
        <v>4.583333333333333</v>
      </c>
      <c r="P49" s="4"/>
      <c r="Q49" s="4"/>
    </row>
    <row r="50" spans="1:17" x14ac:dyDescent="0.25">
      <c r="A50" s="16">
        <v>30</v>
      </c>
      <c r="B50" s="8" t="s">
        <v>125</v>
      </c>
      <c r="C50" s="24" t="s">
        <v>126</v>
      </c>
      <c r="D50" s="56" t="s">
        <v>26</v>
      </c>
      <c r="E50" s="49">
        <v>40704</v>
      </c>
      <c r="F50" s="50"/>
      <c r="G50" s="50" t="s">
        <v>27</v>
      </c>
      <c r="H50" s="50"/>
      <c r="I50" s="50"/>
      <c r="J50" s="50" t="s">
        <v>27</v>
      </c>
      <c r="K50" s="50"/>
      <c r="L50" s="50"/>
      <c r="M50" s="41">
        <v>42026</v>
      </c>
      <c r="N50" s="51">
        <f t="shared" ca="1" si="0"/>
        <v>43235.70945185185</v>
      </c>
      <c r="O50" s="52">
        <f t="shared" ca="1" si="1"/>
        <v>6.916666666666667</v>
      </c>
      <c r="P50" s="4"/>
      <c r="Q50" s="4"/>
    </row>
    <row r="51" spans="1:17" x14ac:dyDescent="0.25">
      <c r="A51" s="16">
        <v>33</v>
      </c>
      <c r="B51" s="8" t="s">
        <v>127</v>
      </c>
      <c r="C51" s="24" t="s">
        <v>57</v>
      </c>
      <c r="D51" s="3" t="s">
        <v>26</v>
      </c>
      <c r="E51" s="50"/>
      <c r="F51" s="50"/>
      <c r="G51" s="50"/>
      <c r="H51" s="50"/>
      <c r="I51" s="50"/>
      <c r="J51" s="50"/>
      <c r="K51" s="50"/>
      <c r="L51" s="50"/>
      <c r="M51" s="43">
        <v>2011</v>
      </c>
      <c r="N51" s="51">
        <f t="shared" ca="1" si="0"/>
        <v>43235.70945185185</v>
      </c>
      <c r="O51" s="52"/>
      <c r="P51" s="4" t="s">
        <v>128</v>
      </c>
      <c r="Q51" s="4" t="s">
        <v>129</v>
      </c>
    </row>
    <row r="52" spans="1:17" x14ac:dyDescent="0.25">
      <c r="A52" s="16">
        <v>31</v>
      </c>
      <c r="B52" s="8" t="s">
        <v>130</v>
      </c>
      <c r="C52" s="24" t="s">
        <v>131</v>
      </c>
      <c r="D52" s="56" t="s">
        <v>132</v>
      </c>
      <c r="E52" s="49">
        <v>41696</v>
      </c>
      <c r="F52" s="50"/>
      <c r="G52" s="50" t="s">
        <v>27</v>
      </c>
      <c r="H52" s="50"/>
      <c r="I52" s="50"/>
      <c r="J52" s="50"/>
      <c r="K52" s="50"/>
      <c r="L52" s="50"/>
      <c r="M52" s="41">
        <v>41929</v>
      </c>
      <c r="N52" s="51">
        <f t="shared" ca="1" si="0"/>
        <v>43235.70945185185</v>
      </c>
      <c r="O52" s="52">
        <f t="shared" ca="1" si="1"/>
        <v>4.166666666666667</v>
      </c>
      <c r="P52" s="4"/>
      <c r="Q52" s="4" t="s">
        <v>133</v>
      </c>
    </row>
    <row r="53" spans="1:17" x14ac:dyDescent="0.25">
      <c r="A53" s="157" t="s">
        <v>134</v>
      </c>
      <c r="B53" s="157"/>
      <c r="C53" s="157"/>
      <c r="D53" s="36"/>
      <c r="E53" s="50"/>
      <c r="F53" s="50"/>
      <c r="G53" s="50"/>
      <c r="H53" s="50"/>
      <c r="I53" s="50"/>
      <c r="J53" s="50"/>
      <c r="K53" s="50"/>
      <c r="L53" s="50"/>
      <c r="M53" s="40"/>
      <c r="N53" s="40"/>
      <c r="O53" s="40"/>
      <c r="P53" s="4"/>
      <c r="Q53" s="39">
        <v>4</v>
      </c>
    </row>
    <row r="54" spans="1:17" x14ac:dyDescent="0.25">
      <c r="A54" s="16" t="e">
        <f>#REF!+1</f>
        <v>#REF!</v>
      </c>
      <c r="B54" s="8" t="s">
        <v>135</v>
      </c>
      <c r="C54" s="24" t="s">
        <v>51</v>
      </c>
      <c r="D54" s="56" t="s">
        <v>124</v>
      </c>
      <c r="E54" s="50"/>
      <c r="F54" s="50"/>
      <c r="G54" s="50"/>
      <c r="H54" s="50"/>
      <c r="I54" s="50"/>
      <c r="J54" s="50"/>
      <c r="K54" s="50"/>
      <c r="L54" s="50"/>
      <c r="M54" s="43" t="s">
        <v>80</v>
      </c>
      <c r="N54" s="51">
        <f t="shared" ca="1" si="0"/>
        <v>43235.70945185185</v>
      </c>
      <c r="O54" s="52"/>
      <c r="P54" s="4"/>
      <c r="Q54" s="4" t="s">
        <v>81</v>
      </c>
    </row>
    <row r="55" spans="1:17" x14ac:dyDescent="0.25">
      <c r="A55" s="16" t="e">
        <f>A54+1</f>
        <v>#REF!</v>
      </c>
      <c r="B55" s="8" t="s">
        <v>136</v>
      </c>
      <c r="C55" s="24" t="s">
        <v>137</v>
      </c>
      <c r="D55" s="56" t="s">
        <v>124</v>
      </c>
      <c r="E55" s="50"/>
      <c r="F55" s="50"/>
      <c r="G55" s="50"/>
      <c r="H55" s="50"/>
      <c r="I55" s="50"/>
      <c r="J55" s="50"/>
      <c r="K55" s="50"/>
      <c r="L55" s="50"/>
      <c r="M55" s="43" t="s">
        <v>80</v>
      </c>
      <c r="N55" s="51">
        <f t="shared" ca="1" si="0"/>
        <v>43235.70945185185</v>
      </c>
      <c r="O55" s="52"/>
      <c r="P55" s="4"/>
      <c r="Q55" s="4" t="s">
        <v>81</v>
      </c>
    </row>
    <row r="56" spans="1:17" ht="15.75" x14ac:dyDescent="0.25">
      <c r="A56" s="27" t="s">
        <v>138</v>
      </c>
      <c r="B56" s="135" t="s">
        <v>139</v>
      </c>
      <c r="C56" s="135"/>
      <c r="D56" s="32"/>
      <c r="E56" s="46"/>
      <c r="F56" s="46"/>
      <c r="G56" s="46"/>
      <c r="H56" s="46"/>
      <c r="I56" s="46"/>
      <c r="J56" s="46"/>
      <c r="K56" s="46"/>
      <c r="L56" s="46"/>
      <c r="M56" s="42"/>
      <c r="N56" s="42"/>
      <c r="O56" s="42"/>
      <c r="P56" s="12"/>
      <c r="Q56" s="12" t="s">
        <v>70</v>
      </c>
    </row>
    <row r="57" spans="1:17" x14ac:dyDescent="0.25">
      <c r="A57" s="16" t="e">
        <f>A55+1</f>
        <v>#REF!</v>
      </c>
      <c r="B57" s="9" t="s">
        <v>140</v>
      </c>
      <c r="C57" s="20" t="s">
        <v>141</v>
      </c>
      <c r="D57" s="3" t="s">
        <v>26</v>
      </c>
      <c r="E57" s="53">
        <v>39319</v>
      </c>
      <c r="F57" s="50"/>
      <c r="G57" s="50" t="s">
        <v>27</v>
      </c>
      <c r="H57" s="50"/>
      <c r="I57" s="50"/>
      <c r="J57" s="50" t="s">
        <v>27</v>
      </c>
      <c r="K57" s="50"/>
      <c r="L57" s="50"/>
      <c r="M57" s="41">
        <v>40478</v>
      </c>
      <c r="N57" s="51">
        <f t="shared" ca="1" si="0"/>
        <v>43235.70945185185</v>
      </c>
      <c r="O57" s="52">
        <f t="shared" ca="1" si="1"/>
        <v>10.666666666666666</v>
      </c>
      <c r="P57" s="4"/>
      <c r="Q57" s="4"/>
    </row>
    <row r="58" spans="1:17" x14ac:dyDescent="0.25">
      <c r="A58" s="16" t="e">
        <f>A57+1</f>
        <v>#REF!</v>
      </c>
      <c r="B58" s="9" t="s">
        <v>50</v>
      </c>
      <c r="C58" s="20" t="s">
        <v>142</v>
      </c>
      <c r="D58" s="3" t="s">
        <v>26</v>
      </c>
      <c r="E58" s="53">
        <v>41146</v>
      </c>
      <c r="F58" s="50"/>
      <c r="G58" s="50" t="s">
        <v>27</v>
      </c>
      <c r="H58" s="50"/>
      <c r="I58" s="50"/>
      <c r="J58" s="50" t="s">
        <v>27</v>
      </c>
      <c r="K58" s="50"/>
      <c r="L58" s="50"/>
      <c r="M58" s="41">
        <v>40854</v>
      </c>
      <c r="N58" s="51">
        <f t="shared" ca="1" si="0"/>
        <v>43235.70945185185</v>
      </c>
      <c r="O58" s="52">
        <f t="shared" ca="1" si="1"/>
        <v>5.666666666666667</v>
      </c>
      <c r="P58" s="4"/>
      <c r="Q58" s="4"/>
    </row>
    <row r="59" spans="1:17" x14ac:dyDescent="0.25">
      <c r="A59" s="16" t="e">
        <f>A58+1</f>
        <v>#REF!</v>
      </c>
      <c r="B59" s="9" t="s">
        <v>143</v>
      </c>
      <c r="C59" s="20" t="s">
        <v>144</v>
      </c>
      <c r="D59" s="3" t="s">
        <v>26</v>
      </c>
      <c r="E59" s="53">
        <v>40780</v>
      </c>
      <c r="F59" s="50"/>
      <c r="G59" s="50" t="s">
        <v>27</v>
      </c>
      <c r="H59" s="50"/>
      <c r="I59" s="50"/>
      <c r="J59" s="50"/>
      <c r="K59" s="50"/>
      <c r="L59" s="50"/>
      <c r="M59" s="41">
        <v>40854</v>
      </c>
      <c r="N59" s="51">
        <f t="shared" ca="1" si="0"/>
        <v>43235.70945185185</v>
      </c>
      <c r="O59" s="52">
        <f t="shared" ca="1" si="1"/>
        <v>6.666666666666667</v>
      </c>
      <c r="P59" s="4"/>
      <c r="Q59" s="4"/>
    </row>
    <row r="60" spans="1:17" ht="15.75" x14ac:dyDescent="0.25">
      <c r="A60" s="28" t="s">
        <v>145</v>
      </c>
      <c r="B60" s="6" t="s">
        <v>146</v>
      </c>
      <c r="C60" s="6"/>
      <c r="D60" s="35"/>
      <c r="E60" s="46"/>
      <c r="F60" s="46"/>
      <c r="G60" s="46"/>
      <c r="H60" s="46"/>
      <c r="I60" s="46"/>
      <c r="J60" s="46"/>
      <c r="K60" s="46"/>
      <c r="L60" s="46"/>
      <c r="M60" s="44"/>
      <c r="N60" s="44"/>
      <c r="O60" s="44"/>
      <c r="P60" s="12"/>
      <c r="Q60" s="12" t="s">
        <v>147</v>
      </c>
    </row>
    <row r="61" spans="1:17" x14ac:dyDescent="0.25">
      <c r="A61" s="16">
        <v>40</v>
      </c>
      <c r="B61" s="9" t="s">
        <v>148</v>
      </c>
      <c r="C61" s="23" t="s">
        <v>149</v>
      </c>
      <c r="D61" s="55" t="s">
        <v>150</v>
      </c>
      <c r="E61" s="49">
        <v>36840</v>
      </c>
      <c r="F61" s="50" t="s">
        <v>27</v>
      </c>
      <c r="G61" s="50"/>
      <c r="H61" s="50"/>
      <c r="I61" s="50"/>
      <c r="J61" s="50"/>
      <c r="K61" s="50"/>
      <c r="L61" s="50"/>
      <c r="M61" s="41">
        <v>41244</v>
      </c>
      <c r="N61" s="51">
        <f t="shared" ca="1" si="0"/>
        <v>43235.70945185185</v>
      </c>
      <c r="O61" s="52">
        <f t="shared" ca="1" si="1"/>
        <v>17.5</v>
      </c>
      <c r="P61" s="4"/>
      <c r="Q61" s="4"/>
    </row>
    <row r="62" spans="1:17" x14ac:dyDescent="0.25">
      <c r="A62" s="16">
        <f>A61+1</f>
        <v>41</v>
      </c>
      <c r="B62" s="9" t="s">
        <v>151</v>
      </c>
      <c r="C62" s="23" t="s">
        <v>123</v>
      </c>
      <c r="D62" s="55" t="s">
        <v>26</v>
      </c>
      <c r="E62" s="49">
        <v>40429</v>
      </c>
      <c r="F62" s="50"/>
      <c r="G62" s="50"/>
      <c r="H62" s="50"/>
      <c r="I62" s="50"/>
      <c r="J62" s="50"/>
      <c r="K62" s="50"/>
      <c r="L62" s="50"/>
      <c r="M62" s="41">
        <v>40260</v>
      </c>
      <c r="N62" s="51">
        <f t="shared" ca="1" si="0"/>
        <v>43235.70945185185</v>
      </c>
      <c r="O62" s="52">
        <f t="shared" ca="1" si="1"/>
        <v>7.666666666666667</v>
      </c>
      <c r="P62" s="4"/>
      <c r="Q62" s="4"/>
    </row>
    <row r="63" spans="1:17" x14ac:dyDescent="0.25">
      <c r="A63" s="16">
        <f t="shared" ref="A63:A71" si="4">A62+1</f>
        <v>42</v>
      </c>
      <c r="B63" s="9" t="s">
        <v>152</v>
      </c>
      <c r="C63" s="23" t="s">
        <v>153</v>
      </c>
      <c r="D63" s="55"/>
      <c r="E63" s="50"/>
      <c r="F63" s="50"/>
      <c r="G63" s="50"/>
      <c r="H63" s="50"/>
      <c r="I63" s="50"/>
      <c r="J63" s="50"/>
      <c r="K63" s="50"/>
      <c r="L63" s="50"/>
      <c r="M63" s="41">
        <v>40488</v>
      </c>
      <c r="N63" s="51">
        <f t="shared" ca="1" si="0"/>
        <v>43235.70945185185</v>
      </c>
      <c r="O63" s="52"/>
      <c r="P63" s="4"/>
      <c r="Q63" s="4"/>
    </row>
    <row r="64" spans="1:17" x14ac:dyDescent="0.25">
      <c r="A64" s="16">
        <f t="shared" si="4"/>
        <v>43</v>
      </c>
      <c r="B64" s="9" t="s">
        <v>154</v>
      </c>
      <c r="C64" s="23" t="s">
        <v>155</v>
      </c>
      <c r="D64" s="55" t="s">
        <v>26</v>
      </c>
      <c r="E64" s="49">
        <v>38205</v>
      </c>
      <c r="F64" s="50"/>
      <c r="G64" s="50" t="s">
        <v>27</v>
      </c>
      <c r="H64" s="50"/>
      <c r="I64" s="50"/>
      <c r="J64" s="50"/>
      <c r="K64" s="50"/>
      <c r="L64" s="50"/>
      <c r="M64" s="41">
        <v>40325</v>
      </c>
      <c r="N64" s="51">
        <f t="shared" ca="1" si="0"/>
        <v>43235.70945185185</v>
      </c>
      <c r="O64" s="52">
        <f t="shared" ca="1" si="1"/>
        <v>13.75</v>
      </c>
      <c r="P64" s="4"/>
      <c r="Q64" s="4"/>
    </row>
    <row r="65" spans="1:17" x14ac:dyDescent="0.25">
      <c r="A65" s="16">
        <f t="shared" si="4"/>
        <v>44</v>
      </c>
      <c r="B65" s="9" t="s">
        <v>24</v>
      </c>
      <c r="C65" s="20" t="s">
        <v>156</v>
      </c>
      <c r="D65" s="9" t="s">
        <v>55</v>
      </c>
      <c r="E65" s="49">
        <v>39076</v>
      </c>
      <c r="F65" s="50"/>
      <c r="G65" s="50"/>
      <c r="H65" s="50" t="s">
        <v>27</v>
      </c>
      <c r="I65" s="50"/>
      <c r="J65" s="50"/>
      <c r="K65" s="50"/>
      <c r="L65" s="50"/>
      <c r="M65" s="41">
        <v>40260</v>
      </c>
      <c r="N65" s="51">
        <f t="shared" ca="1" si="0"/>
        <v>43235.70945185185</v>
      </c>
      <c r="O65" s="52">
        <f t="shared" ca="1" si="1"/>
        <v>11.333333333333334</v>
      </c>
      <c r="P65" s="4"/>
      <c r="Q65" s="4"/>
    </row>
    <row r="66" spans="1:17" x14ac:dyDescent="0.25">
      <c r="A66" s="16">
        <f t="shared" si="4"/>
        <v>45</v>
      </c>
      <c r="B66" s="9" t="s">
        <v>50</v>
      </c>
      <c r="C66" s="23" t="s">
        <v>157</v>
      </c>
      <c r="D66" s="55" t="s">
        <v>26</v>
      </c>
      <c r="E66" s="49">
        <v>39056</v>
      </c>
      <c r="F66" s="50"/>
      <c r="G66" s="50"/>
      <c r="H66" s="50" t="s">
        <v>27</v>
      </c>
      <c r="I66" s="50"/>
      <c r="J66" s="50"/>
      <c r="K66" s="50"/>
      <c r="L66" s="50"/>
      <c r="M66" s="41">
        <v>40325</v>
      </c>
      <c r="N66" s="51">
        <f t="shared" ca="1" si="0"/>
        <v>43235.70945185185</v>
      </c>
      <c r="O66" s="52">
        <f t="shared" ca="1" si="1"/>
        <v>11.416666666666666</v>
      </c>
      <c r="P66" s="4"/>
      <c r="Q66" s="4"/>
    </row>
    <row r="67" spans="1:17" x14ac:dyDescent="0.25">
      <c r="A67" s="16">
        <f t="shared" si="4"/>
        <v>46</v>
      </c>
      <c r="B67" s="9" t="s">
        <v>158</v>
      </c>
      <c r="C67" s="23" t="s">
        <v>159</v>
      </c>
      <c r="D67" s="55" t="s">
        <v>73</v>
      </c>
      <c r="E67" s="50"/>
      <c r="F67" s="50"/>
      <c r="G67" s="50" t="s">
        <v>27</v>
      </c>
      <c r="H67" s="50"/>
      <c r="I67" s="50"/>
      <c r="J67" s="50"/>
      <c r="K67" s="50"/>
      <c r="L67" s="50"/>
      <c r="M67" s="41">
        <v>40460</v>
      </c>
      <c r="N67" s="51">
        <f t="shared" ca="1" si="0"/>
        <v>43235.70945185185</v>
      </c>
      <c r="O67" s="52"/>
      <c r="P67" s="4"/>
      <c r="Q67" s="4"/>
    </row>
    <row r="68" spans="1:17" x14ac:dyDescent="0.25">
      <c r="A68" s="16">
        <f t="shared" si="4"/>
        <v>47</v>
      </c>
      <c r="B68" s="9" t="s">
        <v>160</v>
      </c>
      <c r="C68" s="23" t="s">
        <v>161</v>
      </c>
      <c r="D68" s="55"/>
      <c r="E68" s="50"/>
      <c r="F68" s="50"/>
      <c r="G68" s="50"/>
      <c r="H68" s="50"/>
      <c r="I68" s="50"/>
      <c r="J68" s="50"/>
      <c r="K68" s="50"/>
      <c r="L68" s="50"/>
      <c r="M68" s="41">
        <v>40784</v>
      </c>
      <c r="N68" s="51">
        <f t="shared" ca="1" si="0"/>
        <v>43235.70945185185</v>
      </c>
      <c r="O68" s="52"/>
      <c r="P68" s="4"/>
      <c r="Q68" s="4"/>
    </row>
    <row r="69" spans="1:17" x14ac:dyDescent="0.25">
      <c r="A69" s="16">
        <f t="shared" si="4"/>
        <v>48</v>
      </c>
      <c r="B69" s="9" t="s">
        <v>162</v>
      </c>
      <c r="C69" s="23" t="s">
        <v>163</v>
      </c>
      <c r="D69" s="55"/>
      <c r="E69" s="50"/>
      <c r="F69" s="50"/>
      <c r="G69" s="50"/>
      <c r="H69" s="50"/>
      <c r="I69" s="50"/>
      <c r="J69" s="50"/>
      <c r="K69" s="50"/>
      <c r="L69" s="50"/>
      <c r="M69" s="41">
        <v>40383</v>
      </c>
      <c r="N69" s="51">
        <f t="shared" ca="1" si="0"/>
        <v>43235.70945185185</v>
      </c>
      <c r="O69" s="52"/>
      <c r="P69" s="4"/>
      <c r="Q69" s="4"/>
    </row>
    <row r="70" spans="1:17" x14ac:dyDescent="0.25">
      <c r="A70" s="16">
        <f t="shared" si="4"/>
        <v>49</v>
      </c>
      <c r="B70" s="9" t="s">
        <v>164</v>
      </c>
      <c r="C70" s="21" t="s">
        <v>157</v>
      </c>
      <c r="D70" s="7" t="s">
        <v>26</v>
      </c>
      <c r="E70" s="49">
        <v>41192</v>
      </c>
      <c r="F70" s="50"/>
      <c r="G70" s="50"/>
      <c r="H70" s="50" t="s">
        <v>27</v>
      </c>
      <c r="I70" s="50"/>
      <c r="J70" s="50"/>
      <c r="K70" s="50"/>
      <c r="L70" s="50"/>
      <c r="M70" s="41">
        <v>41456</v>
      </c>
      <c r="N70" s="51">
        <f t="shared" ca="1" si="0"/>
        <v>43235.70945185185</v>
      </c>
      <c r="O70" s="52">
        <f t="shared" ca="1" si="1"/>
        <v>5.583333333333333</v>
      </c>
      <c r="P70" s="4"/>
      <c r="Q70" s="4"/>
    </row>
    <row r="71" spans="1:17" x14ac:dyDescent="0.25">
      <c r="A71" s="16">
        <f t="shared" si="4"/>
        <v>50</v>
      </c>
      <c r="B71" s="9" t="s">
        <v>165</v>
      </c>
      <c r="C71" s="21" t="s">
        <v>166</v>
      </c>
      <c r="D71" s="55" t="s">
        <v>26</v>
      </c>
      <c r="E71" s="49">
        <v>39961</v>
      </c>
      <c r="F71" s="50"/>
      <c r="G71" s="50" t="s">
        <v>27</v>
      </c>
      <c r="H71" s="50"/>
      <c r="I71" s="50"/>
      <c r="J71" s="50"/>
      <c r="K71" s="50"/>
      <c r="L71" s="50"/>
      <c r="M71" s="41">
        <v>41929</v>
      </c>
      <c r="N71" s="51">
        <f t="shared" ca="1" si="0"/>
        <v>43235.70945185185</v>
      </c>
      <c r="O71" s="52">
        <f t="shared" ca="1" si="1"/>
        <v>8.9166666666666661</v>
      </c>
      <c r="P71" s="4"/>
      <c r="Q71" s="4"/>
    </row>
    <row r="72" spans="1:17" ht="15.75" x14ac:dyDescent="0.25">
      <c r="A72" s="28" t="s">
        <v>167</v>
      </c>
      <c r="B72" s="135" t="s">
        <v>168</v>
      </c>
      <c r="C72" s="135"/>
      <c r="D72" s="32"/>
      <c r="E72" s="46"/>
      <c r="F72" s="46"/>
      <c r="G72" s="46"/>
      <c r="H72" s="46"/>
      <c r="I72" s="46"/>
      <c r="J72" s="46"/>
      <c r="K72" s="46"/>
      <c r="L72" s="46"/>
      <c r="M72" s="44"/>
      <c r="N72" s="44"/>
      <c r="O72" s="44"/>
      <c r="P72" s="44"/>
      <c r="Q72" s="12" t="s">
        <v>169</v>
      </c>
    </row>
    <row r="73" spans="1:17" x14ac:dyDescent="0.25">
      <c r="A73" s="16">
        <f>A71+1</f>
        <v>51</v>
      </c>
      <c r="B73" s="9" t="s">
        <v>148</v>
      </c>
      <c r="C73" s="23" t="s">
        <v>170</v>
      </c>
      <c r="D73" s="3" t="s">
        <v>26</v>
      </c>
      <c r="E73" s="49">
        <v>40389</v>
      </c>
      <c r="F73" s="50"/>
      <c r="G73" s="57" t="s">
        <v>27</v>
      </c>
      <c r="H73" s="50"/>
      <c r="I73" s="50"/>
      <c r="J73" s="50"/>
      <c r="K73" s="50"/>
      <c r="L73" s="50"/>
      <c r="M73" s="41">
        <v>40463</v>
      </c>
      <c r="N73" s="51">
        <f t="shared" ca="1" si="0"/>
        <v>43235.70945185185</v>
      </c>
      <c r="O73" s="52">
        <f t="shared" ca="1" si="1"/>
        <v>7.75</v>
      </c>
      <c r="P73" s="4"/>
      <c r="Q73" s="4"/>
    </row>
    <row r="74" spans="1:17" x14ac:dyDescent="0.25">
      <c r="A74" s="16">
        <f>A73+1</f>
        <v>52</v>
      </c>
      <c r="B74" s="9" t="s">
        <v>171</v>
      </c>
      <c r="C74" s="23" t="s">
        <v>172</v>
      </c>
      <c r="D74" s="3" t="s">
        <v>26</v>
      </c>
      <c r="E74" s="53">
        <v>39314</v>
      </c>
      <c r="F74" s="50"/>
      <c r="G74" s="57" t="s">
        <v>27</v>
      </c>
      <c r="H74" s="50"/>
      <c r="I74" s="50"/>
      <c r="J74" s="50"/>
      <c r="K74" s="50"/>
      <c r="L74" s="50"/>
      <c r="M74" s="41">
        <v>41456</v>
      </c>
      <c r="N74" s="51">
        <f t="shared" ca="1" si="0"/>
        <v>43235.70945185185</v>
      </c>
      <c r="O74" s="52">
        <f t="shared" ca="1" si="1"/>
        <v>10.666666666666666</v>
      </c>
      <c r="P74" s="4"/>
      <c r="Q74" s="4"/>
    </row>
    <row r="75" spans="1:17" x14ac:dyDescent="0.25">
      <c r="A75" s="16">
        <f t="shared" ref="A75:A84" si="5">A74+1</f>
        <v>53</v>
      </c>
      <c r="B75" s="9" t="s">
        <v>173</v>
      </c>
      <c r="C75" s="23" t="s">
        <v>174</v>
      </c>
      <c r="D75" s="3" t="s">
        <v>26</v>
      </c>
      <c r="E75" s="53">
        <v>40389</v>
      </c>
      <c r="F75" s="50"/>
      <c r="G75" s="57" t="s">
        <v>27</v>
      </c>
      <c r="H75" s="50"/>
      <c r="I75" s="50"/>
      <c r="J75" s="50"/>
      <c r="K75" s="50"/>
      <c r="L75" s="50"/>
      <c r="M75" s="41">
        <v>40803</v>
      </c>
      <c r="N75" s="51">
        <f t="shared" ca="1" si="0"/>
        <v>43235.70945185185</v>
      </c>
      <c r="O75" s="52">
        <f t="shared" ca="1" si="1"/>
        <v>7.75</v>
      </c>
      <c r="P75" s="4"/>
      <c r="Q75" s="4"/>
    </row>
    <row r="76" spans="1:17" x14ac:dyDescent="0.2">
      <c r="A76" s="1"/>
      <c r="C76" s="1"/>
    </row>
    <row r="77" spans="1:17" x14ac:dyDescent="0.25">
      <c r="A77" s="16">
        <f>A23+1</f>
        <v>9</v>
      </c>
      <c r="B77" s="9" t="s">
        <v>175</v>
      </c>
      <c r="C77" s="21" t="s">
        <v>51</v>
      </c>
      <c r="D77" s="3" t="s">
        <v>26</v>
      </c>
      <c r="E77" s="53">
        <v>41123</v>
      </c>
      <c r="F77" s="50"/>
      <c r="G77" s="58" t="s">
        <v>27</v>
      </c>
      <c r="H77" s="50"/>
      <c r="I77" s="50"/>
      <c r="J77" s="50"/>
      <c r="K77" s="50"/>
      <c r="L77" s="50"/>
      <c r="M77" s="41">
        <v>41456</v>
      </c>
      <c r="N77" s="51">
        <f t="shared" ca="1" si="0"/>
        <v>43235.70945185185</v>
      </c>
      <c r="O77" s="52">
        <f t="shared" ca="1" si="1"/>
        <v>5.75</v>
      </c>
      <c r="P77" s="4"/>
      <c r="Q77" s="4"/>
    </row>
    <row r="78" spans="1:17" x14ac:dyDescent="0.25">
      <c r="A78" s="16">
        <f t="shared" si="5"/>
        <v>10</v>
      </c>
      <c r="B78" s="9" t="s">
        <v>176</v>
      </c>
      <c r="C78" s="21" t="s">
        <v>177</v>
      </c>
      <c r="D78" s="3" t="s">
        <v>26</v>
      </c>
      <c r="E78" s="53">
        <v>41123</v>
      </c>
      <c r="F78" s="50"/>
      <c r="G78" s="58" t="s">
        <v>27</v>
      </c>
      <c r="H78" s="50"/>
      <c r="I78" s="50"/>
      <c r="J78" s="50"/>
      <c r="K78" s="50"/>
      <c r="L78" s="50"/>
      <c r="M78" s="41">
        <v>41228</v>
      </c>
      <c r="N78" s="51">
        <f t="shared" ref="N78:N101" ca="1" si="6">NOW()</f>
        <v>43235.70945185185</v>
      </c>
      <c r="O78" s="52">
        <f t="shared" ca="1" si="1"/>
        <v>5.75</v>
      </c>
      <c r="P78" s="4"/>
      <c r="Q78" s="4"/>
    </row>
    <row r="79" spans="1:17" x14ac:dyDescent="0.25">
      <c r="A79" s="16">
        <f t="shared" si="5"/>
        <v>11</v>
      </c>
      <c r="B79" s="9" t="s">
        <v>178</v>
      </c>
      <c r="C79" s="21" t="s">
        <v>179</v>
      </c>
      <c r="D79" s="3" t="s">
        <v>26</v>
      </c>
      <c r="E79" s="53">
        <v>41081</v>
      </c>
      <c r="F79" s="50"/>
      <c r="G79" s="58" t="s">
        <v>27</v>
      </c>
      <c r="H79" s="50"/>
      <c r="I79" s="50"/>
      <c r="J79" s="50"/>
      <c r="K79" s="50"/>
      <c r="L79" s="50"/>
      <c r="M79" s="41">
        <v>41158</v>
      </c>
      <c r="N79" s="51">
        <f t="shared" ca="1" si="6"/>
        <v>43235.70945185185</v>
      </c>
      <c r="O79" s="52">
        <f t="shared" ref="O79:O100" ca="1" si="7">DATEDIF(E79,N79,"m")/12</f>
        <v>5.833333333333333</v>
      </c>
      <c r="P79" s="4"/>
      <c r="Q79" s="4"/>
    </row>
    <row r="80" spans="1:17" x14ac:dyDescent="0.25">
      <c r="A80" s="16">
        <f t="shared" si="5"/>
        <v>12</v>
      </c>
      <c r="B80" s="9" t="s">
        <v>180</v>
      </c>
      <c r="C80" s="21" t="s">
        <v>181</v>
      </c>
      <c r="D80" s="3" t="s">
        <v>26</v>
      </c>
      <c r="E80" s="53">
        <v>41498</v>
      </c>
      <c r="F80" s="50"/>
      <c r="G80" s="58" t="s">
        <v>27</v>
      </c>
      <c r="H80" s="50"/>
      <c r="I80" s="50"/>
      <c r="J80" s="50"/>
      <c r="K80" s="50"/>
      <c r="L80" s="50"/>
      <c r="M80" s="41">
        <v>41718</v>
      </c>
      <c r="N80" s="51">
        <f t="shared" ca="1" si="6"/>
        <v>43235.70945185185</v>
      </c>
      <c r="O80" s="52">
        <f t="shared" ca="1" si="7"/>
        <v>4.75</v>
      </c>
      <c r="P80" s="4"/>
      <c r="Q80" s="4"/>
    </row>
    <row r="81" spans="1:17" x14ac:dyDescent="0.25">
      <c r="A81" s="16">
        <f t="shared" si="5"/>
        <v>13</v>
      </c>
      <c r="B81" s="9" t="s">
        <v>182</v>
      </c>
      <c r="C81" s="21" t="s">
        <v>183</v>
      </c>
      <c r="D81" s="3" t="s">
        <v>26</v>
      </c>
      <c r="E81" s="49">
        <v>41353</v>
      </c>
      <c r="F81" s="50"/>
      <c r="G81" s="58" t="s">
        <v>27</v>
      </c>
      <c r="H81" s="50"/>
      <c r="I81" s="50"/>
      <c r="J81" s="50"/>
      <c r="K81" s="50"/>
      <c r="L81" s="50"/>
      <c r="M81" s="41">
        <v>41913</v>
      </c>
      <c r="N81" s="51">
        <f t="shared" ca="1" si="6"/>
        <v>43235.70945185185</v>
      </c>
      <c r="O81" s="52">
        <f t="shared" ca="1" si="7"/>
        <v>5.083333333333333</v>
      </c>
      <c r="P81" s="4"/>
      <c r="Q81" s="4"/>
    </row>
    <row r="82" spans="1:17" x14ac:dyDescent="0.25">
      <c r="A82" s="16">
        <f t="shared" si="5"/>
        <v>14</v>
      </c>
      <c r="B82" s="7" t="s">
        <v>107</v>
      </c>
      <c r="C82" s="21" t="s">
        <v>184</v>
      </c>
      <c r="D82" s="3" t="s">
        <v>26</v>
      </c>
      <c r="E82" s="50"/>
      <c r="F82" s="50"/>
      <c r="G82" s="58" t="s">
        <v>27</v>
      </c>
      <c r="H82" s="50"/>
      <c r="I82" s="50"/>
      <c r="J82" s="50"/>
      <c r="K82" s="50"/>
      <c r="L82" s="50"/>
      <c r="M82" s="41">
        <v>42065</v>
      </c>
      <c r="N82" s="51">
        <f t="shared" ca="1" si="6"/>
        <v>43235.70945185185</v>
      </c>
      <c r="O82" s="52"/>
      <c r="P82" s="4"/>
      <c r="Q82" s="4"/>
    </row>
    <row r="83" spans="1:17" x14ac:dyDescent="0.25">
      <c r="A83" s="16">
        <f t="shared" si="5"/>
        <v>15</v>
      </c>
      <c r="B83" s="7" t="s">
        <v>185</v>
      </c>
      <c r="C83" s="21" t="s">
        <v>186</v>
      </c>
      <c r="D83" s="3" t="s">
        <v>26</v>
      </c>
      <c r="E83" s="49">
        <v>41850</v>
      </c>
      <c r="F83" s="50"/>
      <c r="G83" s="58" t="s">
        <v>27</v>
      </c>
      <c r="H83" s="50"/>
      <c r="I83" s="50"/>
      <c r="J83" s="50"/>
      <c r="K83" s="50"/>
      <c r="L83" s="50"/>
      <c r="M83" s="41">
        <v>42065</v>
      </c>
      <c r="N83" s="51">
        <f t="shared" ca="1" si="6"/>
        <v>43235.70945185185</v>
      </c>
      <c r="O83" s="52">
        <f t="shared" ca="1" si="7"/>
        <v>3.75</v>
      </c>
      <c r="P83" s="4"/>
      <c r="Q83" s="4"/>
    </row>
    <row r="84" spans="1:17" x14ac:dyDescent="0.25">
      <c r="A84" s="16">
        <f t="shared" si="5"/>
        <v>16</v>
      </c>
      <c r="B84" s="7" t="s">
        <v>187</v>
      </c>
      <c r="C84" s="21" t="s">
        <v>119</v>
      </c>
      <c r="D84" s="3" t="s">
        <v>26</v>
      </c>
      <c r="E84" s="50"/>
      <c r="F84" s="50"/>
      <c r="G84" s="58" t="s">
        <v>27</v>
      </c>
      <c r="H84" s="50"/>
      <c r="I84" s="50"/>
      <c r="J84" s="50"/>
      <c r="K84" s="50"/>
      <c r="L84" s="50"/>
      <c r="M84" s="41" t="s">
        <v>80</v>
      </c>
      <c r="N84" s="51">
        <f t="shared" ca="1" si="6"/>
        <v>43235.70945185185</v>
      </c>
      <c r="O84" s="52"/>
      <c r="P84" s="4"/>
      <c r="Q84" s="4" t="s">
        <v>81</v>
      </c>
    </row>
    <row r="85" spans="1:17" ht="15.75" x14ac:dyDescent="0.25">
      <c r="A85" s="28" t="s">
        <v>188</v>
      </c>
      <c r="B85" s="135" t="s">
        <v>189</v>
      </c>
      <c r="C85" s="135"/>
      <c r="D85" s="32"/>
      <c r="E85" s="46"/>
      <c r="F85" s="46"/>
      <c r="G85" s="46"/>
      <c r="H85" s="46"/>
      <c r="I85" s="46"/>
      <c r="J85" s="46"/>
      <c r="K85" s="46"/>
      <c r="L85" s="46"/>
      <c r="M85" s="44"/>
      <c r="N85" s="44"/>
      <c r="O85" s="44"/>
      <c r="P85" s="12"/>
      <c r="Q85" s="12" t="s">
        <v>190</v>
      </c>
    </row>
    <row r="86" spans="1:17" x14ac:dyDescent="0.25">
      <c r="A86" s="16">
        <f>A84+1</f>
        <v>17</v>
      </c>
      <c r="B86" s="9" t="s">
        <v>187</v>
      </c>
      <c r="C86" s="23" t="s">
        <v>177</v>
      </c>
      <c r="D86" s="3" t="s">
        <v>26</v>
      </c>
      <c r="E86" s="53">
        <v>40389</v>
      </c>
      <c r="F86" s="50"/>
      <c r="G86" s="50" t="s">
        <v>27</v>
      </c>
      <c r="H86" s="50"/>
      <c r="I86" s="50"/>
      <c r="J86" s="50"/>
      <c r="K86" s="50"/>
      <c r="L86" s="50"/>
      <c r="M86" s="41">
        <v>40471</v>
      </c>
      <c r="N86" s="51">
        <f t="shared" ca="1" si="6"/>
        <v>43235.70945185185</v>
      </c>
      <c r="O86" s="52">
        <f t="shared" ca="1" si="7"/>
        <v>7.75</v>
      </c>
      <c r="P86" s="4"/>
      <c r="Q86" s="4"/>
    </row>
    <row r="87" spans="1:17" x14ac:dyDescent="0.25">
      <c r="A87" s="16">
        <f>A86+1</f>
        <v>18</v>
      </c>
      <c r="B87" s="9" t="s">
        <v>191</v>
      </c>
      <c r="C87" s="21" t="s">
        <v>192</v>
      </c>
      <c r="D87" s="3" t="s">
        <v>26</v>
      </c>
      <c r="E87" s="53">
        <v>40052</v>
      </c>
      <c r="F87" s="50"/>
      <c r="G87" s="50" t="s">
        <v>27</v>
      </c>
      <c r="H87" s="50"/>
      <c r="I87" s="50"/>
      <c r="J87" s="50"/>
      <c r="K87" s="50"/>
      <c r="L87" s="50"/>
      <c r="M87" s="41">
        <v>41050</v>
      </c>
      <c r="N87" s="51">
        <f t="shared" ca="1" si="6"/>
        <v>43235.70945185185</v>
      </c>
      <c r="O87" s="52">
        <f t="shared" ca="1" si="7"/>
        <v>8.6666666666666661</v>
      </c>
      <c r="P87" s="4"/>
      <c r="Q87" s="4"/>
    </row>
    <row r="88" spans="1:17" x14ac:dyDescent="0.25">
      <c r="A88" s="16">
        <f t="shared" ref="A88:A95" si="8">A87+1</f>
        <v>19</v>
      </c>
      <c r="B88" s="7" t="s">
        <v>193</v>
      </c>
      <c r="C88" s="21" t="s">
        <v>192</v>
      </c>
      <c r="D88" s="3" t="s">
        <v>26</v>
      </c>
      <c r="E88" s="53">
        <v>41123</v>
      </c>
      <c r="F88" s="50"/>
      <c r="G88" s="50" t="s">
        <v>27</v>
      </c>
      <c r="H88" s="50"/>
      <c r="I88" s="50"/>
      <c r="J88" s="50"/>
      <c r="K88" s="50"/>
      <c r="L88" s="50"/>
      <c r="M88" s="41">
        <v>41456</v>
      </c>
      <c r="N88" s="51">
        <f t="shared" ca="1" si="6"/>
        <v>43235.70945185185</v>
      </c>
      <c r="O88" s="52">
        <f t="shared" ca="1" si="7"/>
        <v>5.75</v>
      </c>
      <c r="P88" s="4"/>
      <c r="Q88" s="4"/>
    </row>
    <row r="89" spans="1:17" x14ac:dyDescent="0.25">
      <c r="A89" s="16">
        <f t="shared" si="8"/>
        <v>20</v>
      </c>
      <c r="B89" s="9" t="s">
        <v>50</v>
      </c>
      <c r="C89" s="21" t="s">
        <v>194</v>
      </c>
      <c r="D89" s="3" t="s">
        <v>26</v>
      </c>
      <c r="E89" s="53">
        <v>41133</v>
      </c>
      <c r="F89" s="50"/>
      <c r="G89" s="50" t="s">
        <v>27</v>
      </c>
      <c r="H89" s="50"/>
      <c r="I89" s="50"/>
      <c r="J89" s="50"/>
      <c r="K89" s="50"/>
      <c r="L89" s="50"/>
      <c r="M89" s="41">
        <v>41173</v>
      </c>
      <c r="N89" s="51">
        <f t="shared" ca="1" si="6"/>
        <v>43235.70945185185</v>
      </c>
      <c r="O89" s="52">
        <f t="shared" ca="1" si="7"/>
        <v>5.75</v>
      </c>
      <c r="P89" s="4"/>
      <c r="Q89" s="4"/>
    </row>
    <row r="90" spans="1:17" x14ac:dyDescent="0.25">
      <c r="A90" s="16">
        <f t="shared" si="8"/>
        <v>21</v>
      </c>
      <c r="B90" s="9" t="s">
        <v>195</v>
      </c>
      <c r="C90" s="21" t="s">
        <v>196</v>
      </c>
      <c r="D90" s="3" t="s">
        <v>26</v>
      </c>
      <c r="E90" s="53">
        <v>41123</v>
      </c>
      <c r="F90" s="50"/>
      <c r="G90" s="50" t="s">
        <v>27</v>
      </c>
      <c r="H90" s="50"/>
      <c r="I90" s="50"/>
      <c r="J90" s="50"/>
      <c r="K90" s="50"/>
      <c r="L90" s="50"/>
      <c r="M90" s="41">
        <v>41456</v>
      </c>
      <c r="N90" s="51">
        <f t="shared" ca="1" si="6"/>
        <v>43235.70945185185</v>
      </c>
      <c r="O90" s="52">
        <f t="shared" ca="1" si="7"/>
        <v>5.75</v>
      </c>
      <c r="P90" s="4"/>
      <c r="Q90" s="4"/>
    </row>
    <row r="91" spans="1:17" ht="38.25" x14ac:dyDescent="0.2">
      <c r="A91" s="48">
        <f t="shared" si="8"/>
        <v>22</v>
      </c>
      <c r="B91" s="5" t="s">
        <v>197</v>
      </c>
      <c r="C91" s="20" t="s">
        <v>198</v>
      </c>
      <c r="D91" s="5" t="s">
        <v>67</v>
      </c>
      <c r="E91" s="53">
        <v>40389</v>
      </c>
      <c r="F91" s="50"/>
      <c r="G91" s="50" t="s">
        <v>27</v>
      </c>
      <c r="H91" s="50"/>
      <c r="I91" s="50"/>
      <c r="J91" s="50"/>
      <c r="K91" s="50"/>
      <c r="L91" s="50"/>
      <c r="M91" s="47">
        <v>40801</v>
      </c>
      <c r="N91" s="59">
        <f t="shared" ca="1" si="6"/>
        <v>43235.70945185185</v>
      </c>
      <c r="O91" s="60">
        <f t="shared" ca="1" si="7"/>
        <v>7.75</v>
      </c>
      <c r="P91" s="37" t="s">
        <v>199</v>
      </c>
      <c r="Q91" s="4"/>
    </row>
    <row r="92" spans="1:17" x14ac:dyDescent="0.25">
      <c r="A92" s="16">
        <f t="shared" si="8"/>
        <v>23</v>
      </c>
      <c r="B92" s="3" t="s">
        <v>200</v>
      </c>
      <c r="C92" s="22" t="s">
        <v>201</v>
      </c>
      <c r="D92" s="3" t="s">
        <v>26</v>
      </c>
      <c r="E92" s="53">
        <v>41498</v>
      </c>
      <c r="F92" s="50"/>
      <c r="G92" s="50" t="s">
        <v>27</v>
      </c>
      <c r="H92" s="50"/>
      <c r="I92" s="50"/>
      <c r="J92" s="50"/>
      <c r="K92" s="50"/>
      <c r="L92" s="50"/>
      <c r="M92" s="41">
        <v>41713</v>
      </c>
      <c r="N92" s="51">
        <f t="shared" ca="1" si="6"/>
        <v>43235.70945185185</v>
      </c>
      <c r="O92" s="52">
        <f t="shared" ca="1" si="7"/>
        <v>4.75</v>
      </c>
      <c r="P92" s="4"/>
      <c r="Q92" s="4"/>
    </row>
    <row r="93" spans="1:17" x14ac:dyDescent="0.25">
      <c r="A93" s="16">
        <f t="shared" si="8"/>
        <v>24</v>
      </c>
      <c r="B93" s="7" t="s">
        <v>202</v>
      </c>
      <c r="C93" s="22" t="s">
        <v>203</v>
      </c>
      <c r="D93" s="3" t="s">
        <v>26</v>
      </c>
      <c r="E93" s="50"/>
      <c r="F93" s="50"/>
      <c r="G93" s="50" t="s">
        <v>27</v>
      </c>
      <c r="H93" s="50"/>
      <c r="I93" s="50"/>
      <c r="J93" s="50"/>
      <c r="K93" s="50"/>
      <c r="L93" s="50"/>
      <c r="M93" s="41">
        <v>42065</v>
      </c>
      <c r="N93" s="51">
        <f t="shared" ca="1" si="6"/>
        <v>43235.70945185185</v>
      </c>
      <c r="O93" s="52"/>
      <c r="P93" s="4"/>
      <c r="Q93" s="4"/>
    </row>
    <row r="94" spans="1:17" x14ac:dyDescent="0.25">
      <c r="A94" s="16">
        <f t="shared" si="8"/>
        <v>25</v>
      </c>
      <c r="B94" s="7" t="s">
        <v>204</v>
      </c>
      <c r="C94" s="22" t="s">
        <v>51</v>
      </c>
      <c r="D94" s="3" t="s">
        <v>26</v>
      </c>
      <c r="E94" s="49">
        <v>41850</v>
      </c>
      <c r="F94" s="50"/>
      <c r="G94" s="50" t="s">
        <v>27</v>
      </c>
      <c r="H94" s="50"/>
      <c r="I94" s="50"/>
      <c r="J94" s="50"/>
      <c r="K94" s="50"/>
      <c r="L94" s="50"/>
      <c r="M94" s="41">
        <v>42065</v>
      </c>
      <c r="N94" s="51">
        <f t="shared" ca="1" si="6"/>
        <v>43235.70945185185</v>
      </c>
      <c r="O94" s="52">
        <f t="shared" ca="1" si="7"/>
        <v>3.75</v>
      </c>
      <c r="P94" s="4"/>
      <c r="Q94" s="4"/>
    </row>
    <row r="95" spans="1:17" x14ac:dyDescent="0.25">
      <c r="A95" s="16">
        <f t="shared" si="8"/>
        <v>26</v>
      </c>
      <c r="B95" s="7" t="s">
        <v>205</v>
      </c>
      <c r="C95" s="22" t="s">
        <v>54</v>
      </c>
      <c r="D95" s="3" t="s">
        <v>67</v>
      </c>
      <c r="E95" s="49"/>
      <c r="F95" s="50"/>
      <c r="G95" s="50"/>
      <c r="H95" s="50"/>
      <c r="I95" s="50"/>
      <c r="J95" s="50"/>
      <c r="K95" s="50"/>
      <c r="L95" s="50"/>
      <c r="M95" s="41" t="s">
        <v>80</v>
      </c>
      <c r="N95" s="51">
        <f t="shared" ca="1" si="6"/>
        <v>43235.70945185185</v>
      </c>
      <c r="O95" s="52"/>
      <c r="P95" s="4"/>
      <c r="Q95" s="4" t="s">
        <v>81</v>
      </c>
    </row>
    <row r="96" spans="1:17" ht="15.75" x14ac:dyDescent="0.25">
      <c r="A96" s="28" t="s">
        <v>206</v>
      </c>
      <c r="B96" s="135" t="s">
        <v>207</v>
      </c>
      <c r="C96" s="135"/>
      <c r="D96" s="32"/>
      <c r="E96" s="46"/>
      <c r="F96" s="46"/>
      <c r="G96" s="46"/>
      <c r="H96" s="46"/>
      <c r="I96" s="46"/>
      <c r="J96" s="46"/>
      <c r="K96" s="46"/>
      <c r="L96" s="46"/>
      <c r="M96" s="44"/>
      <c r="N96" s="44"/>
      <c r="O96" s="44"/>
      <c r="P96" s="12"/>
      <c r="Q96" s="12" t="s">
        <v>208</v>
      </c>
    </row>
    <row r="97" spans="1:17" x14ac:dyDescent="0.25">
      <c r="A97" s="16">
        <f>A95+1</f>
        <v>27</v>
      </c>
      <c r="B97" s="9" t="s">
        <v>209</v>
      </c>
      <c r="C97" s="21" t="s">
        <v>210</v>
      </c>
      <c r="D97" s="3" t="s">
        <v>26</v>
      </c>
      <c r="E97" s="49">
        <v>41355</v>
      </c>
      <c r="F97" s="50"/>
      <c r="G97" s="50" t="s">
        <v>27</v>
      </c>
      <c r="H97" s="50"/>
      <c r="I97" s="50"/>
      <c r="J97" s="50"/>
      <c r="K97" s="50"/>
      <c r="L97" s="50"/>
      <c r="M97" s="41">
        <v>41456</v>
      </c>
      <c r="N97" s="51">
        <f t="shared" ca="1" si="6"/>
        <v>43235.70945185185</v>
      </c>
      <c r="O97" s="52">
        <f t="shared" ca="1" si="7"/>
        <v>5.083333333333333</v>
      </c>
      <c r="P97" s="4"/>
      <c r="Q97" s="4"/>
    </row>
    <row r="98" spans="1:17" x14ac:dyDescent="0.25">
      <c r="A98" s="16">
        <f>A97+1</f>
        <v>28</v>
      </c>
      <c r="B98" s="7" t="s">
        <v>211</v>
      </c>
      <c r="C98" s="20" t="s">
        <v>212</v>
      </c>
      <c r="D98" s="9" t="s">
        <v>213</v>
      </c>
      <c r="E98" s="50"/>
      <c r="F98" s="50"/>
      <c r="G98" s="50"/>
      <c r="H98" s="50" t="s">
        <v>27</v>
      </c>
      <c r="I98" s="50"/>
      <c r="J98" s="50"/>
      <c r="K98" s="50"/>
      <c r="L98" s="50"/>
      <c r="M98" s="41">
        <v>41685</v>
      </c>
      <c r="N98" s="51">
        <f t="shared" ca="1" si="6"/>
        <v>43235.70945185185</v>
      </c>
      <c r="O98" s="52"/>
      <c r="P98" s="4"/>
      <c r="Q98" s="4"/>
    </row>
    <row r="99" spans="1:17" x14ac:dyDescent="0.25">
      <c r="A99" s="16">
        <f>A98+1</f>
        <v>29</v>
      </c>
      <c r="B99" s="7" t="s">
        <v>214</v>
      </c>
      <c r="C99" s="20" t="s">
        <v>51</v>
      </c>
      <c r="D99" s="3" t="s">
        <v>26</v>
      </c>
      <c r="E99" s="53">
        <v>41123</v>
      </c>
      <c r="F99" s="50"/>
      <c r="G99" s="50" t="s">
        <v>27</v>
      </c>
      <c r="H99" s="50"/>
      <c r="I99" s="50"/>
      <c r="J99" s="50"/>
      <c r="K99" s="50"/>
      <c r="L99" s="50"/>
      <c r="M99" s="41">
        <v>41197</v>
      </c>
      <c r="N99" s="51">
        <f t="shared" ca="1" si="6"/>
        <v>43235.70945185185</v>
      </c>
      <c r="O99" s="52">
        <f t="shared" ca="1" si="7"/>
        <v>5.75</v>
      </c>
      <c r="P99" s="4"/>
      <c r="Q99" s="4"/>
    </row>
    <row r="100" spans="1:17" x14ac:dyDescent="0.25">
      <c r="A100" s="16">
        <f>A99+1</f>
        <v>30</v>
      </c>
      <c r="B100" s="7" t="s">
        <v>215</v>
      </c>
      <c r="C100" s="20" t="s">
        <v>216</v>
      </c>
      <c r="D100" s="54" t="s">
        <v>217</v>
      </c>
      <c r="E100" s="49">
        <v>41527</v>
      </c>
      <c r="F100" s="50"/>
      <c r="G100" s="50" t="s">
        <v>27</v>
      </c>
      <c r="H100" s="50"/>
      <c r="I100" s="50"/>
      <c r="J100" s="50"/>
      <c r="K100" s="50"/>
      <c r="L100" s="50"/>
      <c r="M100" s="41">
        <v>41929</v>
      </c>
      <c r="N100" s="51">
        <f t="shared" ca="1" si="6"/>
        <v>43235.70945185185</v>
      </c>
      <c r="O100" s="52">
        <f t="shared" ca="1" si="7"/>
        <v>4.666666666666667</v>
      </c>
      <c r="P100" s="4"/>
      <c r="Q100" s="4"/>
    </row>
    <row r="101" spans="1:17" x14ac:dyDescent="0.25">
      <c r="A101" s="16">
        <f>A100+1</f>
        <v>31</v>
      </c>
      <c r="B101" s="7" t="s">
        <v>218</v>
      </c>
      <c r="C101" s="20" t="s">
        <v>59</v>
      </c>
      <c r="D101" s="9"/>
      <c r="E101" s="50"/>
      <c r="F101" s="50"/>
      <c r="G101" s="50"/>
      <c r="H101" s="50"/>
      <c r="I101" s="50"/>
      <c r="J101" s="50"/>
      <c r="K101" s="50"/>
      <c r="L101" s="50"/>
      <c r="M101" s="43" t="s">
        <v>80</v>
      </c>
      <c r="N101" s="51">
        <f t="shared" ca="1" si="6"/>
        <v>43235.70945185185</v>
      </c>
      <c r="O101" s="52"/>
      <c r="P101" s="4" t="s">
        <v>219</v>
      </c>
      <c r="Q101" s="4"/>
    </row>
    <row r="102" spans="1:17" x14ac:dyDescent="0.25">
      <c r="A102" s="61">
        <v>78</v>
      </c>
      <c r="B102" s="62" t="s">
        <v>220</v>
      </c>
      <c r="C102" s="63" t="s">
        <v>119</v>
      </c>
      <c r="D102" s="69" t="s">
        <v>221</v>
      </c>
      <c r="E102" s="64"/>
      <c r="F102" s="64"/>
      <c r="G102" s="64"/>
      <c r="H102" s="64"/>
      <c r="I102" s="64"/>
      <c r="J102" s="64"/>
      <c r="K102" s="64"/>
      <c r="L102" s="64"/>
      <c r="M102" s="68" t="s">
        <v>80</v>
      </c>
      <c r="N102" s="65"/>
      <c r="O102" s="66"/>
      <c r="P102" s="67"/>
      <c r="Q102" s="67"/>
    </row>
    <row r="103" spans="1:17" ht="6" customHeight="1" x14ac:dyDescent="0.25">
      <c r="A103" s="15"/>
      <c r="B103" s="10"/>
      <c r="C103" s="19"/>
      <c r="D103" s="31"/>
      <c r="E103" s="30"/>
      <c r="F103" s="30"/>
      <c r="G103" s="30"/>
      <c r="H103" s="30"/>
      <c r="I103" s="30"/>
      <c r="J103" s="30"/>
      <c r="K103" s="30"/>
      <c r="L103" s="30"/>
      <c r="M103" s="29"/>
      <c r="N103" s="30"/>
      <c r="O103" s="30"/>
      <c r="P103" s="30"/>
      <c r="Q103" s="30"/>
    </row>
    <row r="104" spans="1:17" x14ac:dyDescent="0.2">
      <c r="A104" s="136" t="s">
        <v>222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</row>
    <row r="105" spans="1:17" x14ac:dyDescent="0.2">
      <c r="A105" s="137" t="s">
        <v>223</v>
      </c>
      <c r="B105" s="137"/>
      <c r="M105" s="139" t="s">
        <v>224</v>
      </c>
      <c r="N105" s="139"/>
      <c r="O105" s="139"/>
      <c r="P105" s="139"/>
      <c r="Q105" s="139"/>
    </row>
    <row r="106" spans="1:17" x14ac:dyDescent="0.2">
      <c r="A106" s="130" t="s">
        <v>225</v>
      </c>
      <c r="B106" s="130"/>
    </row>
    <row r="107" spans="1:17" x14ac:dyDescent="0.2">
      <c r="A107" s="130" t="s">
        <v>226</v>
      </c>
      <c r="B107" s="130"/>
    </row>
    <row r="108" spans="1:17" x14ac:dyDescent="0.2">
      <c r="A108" s="130" t="s">
        <v>227</v>
      </c>
      <c r="B108" s="130"/>
      <c r="M108" s="132" t="s">
        <v>228</v>
      </c>
      <c r="N108" s="132"/>
      <c r="O108" s="132"/>
      <c r="P108" s="132"/>
      <c r="Q108" s="132"/>
    </row>
  </sheetData>
  <mergeCells count="35">
    <mergeCell ref="H1:Q1"/>
    <mergeCell ref="H2:Q2"/>
    <mergeCell ref="H3:Q3"/>
    <mergeCell ref="N4:Q4"/>
    <mergeCell ref="F5:H5"/>
    <mergeCell ref="I5:L5"/>
    <mergeCell ref="P5:P6"/>
    <mergeCell ref="Q5:Q6"/>
    <mergeCell ref="A1:F3"/>
    <mergeCell ref="A5:A6"/>
    <mergeCell ref="A41:C41"/>
    <mergeCell ref="A53:C53"/>
    <mergeCell ref="B56:C56"/>
    <mergeCell ref="B72:C72"/>
    <mergeCell ref="B7:C7"/>
    <mergeCell ref="B11:C11"/>
    <mergeCell ref="B18:C18"/>
    <mergeCell ref="B25:C25"/>
    <mergeCell ref="B31:C31"/>
    <mergeCell ref="A106:B106"/>
    <mergeCell ref="A107:B107"/>
    <mergeCell ref="A108:B108"/>
    <mergeCell ref="M108:Q108"/>
    <mergeCell ref="D5:D6"/>
    <mergeCell ref="E5:E6"/>
    <mergeCell ref="M5:M6"/>
    <mergeCell ref="N5:N6"/>
    <mergeCell ref="O5:O6"/>
    <mergeCell ref="B5:C6"/>
    <mergeCell ref="B85:C85"/>
    <mergeCell ref="B96:C96"/>
    <mergeCell ref="A104:Q104"/>
    <mergeCell ref="A105:B105"/>
    <mergeCell ref="M105:Q105"/>
    <mergeCell ref="A35:C35"/>
  </mergeCells>
  <pageMargins left="0.15694444444444444" right="0.15694444444444444" top="0.2298611111111111" bottom="0.2" header="0.16944444444444445" footer="7.8472222222222221E-2"/>
  <pageSetup paperSize="9" firstPageNumber="42949631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"/>
  <sheetViews>
    <sheetView topLeftCell="A67" zoomScale="115" zoomScaleSheetLayoutView="100" workbookViewId="0">
      <selection activeCell="O64" sqref="O64:O65"/>
    </sheetView>
  </sheetViews>
  <sheetFormatPr defaultRowHeight="15" x14ac:dyDescent="0.2"/>
  <cols>
    <col min="1" max="1" width="5.42578125" style="14" customWidth="1"/>
    <col min="2" max="2" width="18.140625" style="1" customWidth="1"/>
    <col min="3" max="3" width="8.28515625" style="18" customWidth="1"/>
    <col min="4" max="4" width="21.28515625" style="1" customWidth="1"/>
    <col min="5" max="5" width="11.28515625" style="1" customWidth="1"/>
    <col min="6" max="6" width="4.7109375" style="1" customWidth="1"/>
    <col min="7" max="7" width="6.140625" style="1" customWidth="1"/>
    <col min="8" max="8" width="6" style="1" customWidth="1"/>
    <col min="9" max="9" width="4.7109375" style="1" bestFit="1" customWidth="1"/>
    <col min="10" max="11" width="5.28515625" style="1" bestFit="1" customWidth="1"/>
    <col min="12" max="12" width="6.5703125" style="1" customWidth="1"/>
    <col min="13" max="13" width="11" style="1" customWidth="1"/>
    <col min="14" max="14" width="11.5703125" style="1" customWidth="1"/>
    <col min="15" max="15" width="7.28515625" style="1" customWidth="1"/>
    <col min="16" max="16" width="8.7109375" style="1" customWidth="1"/>
    <col min="17" max="17" width="7.5703125" style="1" customWidth="1"/>
    <col min="18" max="18" width="9.140625" style="1" bestFit="1"/>
    <col min="19" max="16384" width="9.140625" style="1"/>
  </cols>
  <sheetData>
    <row r="1" spans="1:256" x14ac:dyDescent="0.2">
      <c r="A1" s="152"/>
      <c r="B1" s="136"/>
      <c r="C1" s="132"/>
      <c r="D1" s="136"/>
      <c r="E1" s="136"/>
      <c r="F1" s="136"/>
      <c r="H1" s="136" t="s">
        <v>0</v>
      </c>
      <c r="I1" s="136"/>
      <c r="J1" s="136"/>
      <c r="K1" s="136"/>
      <c r="L1" s="136"/>
      <c r="M1" s="136"/>
      <c r="N1" s="136"/>
      <c r="O1" s="136"/>
      <c r="P1" s="136"/>
      <c r="Q1" s="136"/>
    </row>
    <row r="2" spans="1:256" customFormat="1" ht="16.5" x14ac:dyDescent="0.2">
      <c r="A2" s="152"/>
      <c r="B2" s="136"/>
      <c r="C2" s="132"/>
      <c r="D2" s="136"/>
      <c r="E2" s="136"/>
      <c r="F2" s="136"/>
      <c r="G2" s="1"/>
      <c r="H2" s="153" t="s">
        <v>1</v>
      </c>
      <c r="I2" s="153"/>
      <c r="J2" s="153"/>
      <c r="K2" s="153"/>
      <c r="L2" s="153"/>
      <c r="M2" s="153"/>
      <c r="N2" s="153"/>
      <c r="O2" s="153"/>
      <c r="P2" s="153"/>
      <c r="Q2" s="15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customFormat="1" ht="24" customHeight="1" x14ac:dyDescent="0.2">
      <c r="A3" s="152"/>
      <c r="B3" s="136"/>
      <c r="C3" s="132"/>
      <c r="D3" s="136"/>
      <c r="E3" s="136"/>
      <c r="F3" s="136"/>
      <c r="G3" s="1"/>
      <c r="H3" s="155" t="s">
        <v>2</v>
      </c>
      <c r="I3" s="155"/>
      <c r="J3" s="155"/>
      <c r="K3" s="155"/>
      <c r="L3" s="155"/>
      <c r="M3" s="155"/>
      <c r="N3" s="155"/>
      <c r="O3" s="155"/>
      <c r="P3" s="155"/>
      <c r="Q3" s="15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">
      <c r="N4" s="156" t="s">
        <v>257</v>
      </c>
      <c r="O4" s="136"/>
      <c r="P4" s="136"/>
      <c r="Q4" s="136"/>
    </row>
    <row r="5" spans="1:256" ht="24" customHeight="1" x14ac:dyDescent="0.2">
      <c r="A5" s="145" t="s">
        <v>4</v>
      </c>
      <c r="B5" s="147" t="s">
        <v>5</v>
      </c>
      <c r="C5" s="148"/>
      <c r="D5" s="142" t="s">
        <v>6</v>
      </c>
      <c r="E5" s="138" t="s">
        <v>7</v>
      </c>
      <c r="F5" s="142" t="s">
        <v>8</v>
      </c>
      <c r="G5" s="142"/>
      <c r="H5" s="142"/>
      <c r="I5" s="142" t="s">
        <v>9</v>
      </c>
      <c r="J5" s="142"/>
      <c r="K5" s="142"/>
      <c r="L5" s="142"/>
      <c r="M5" s="138" t="s">
        <v>10</v>
      </c>
      <c r="N5" s="138" t="s">
        <v>11</v>
      </c>
      <c r="O5" s="143" t="s">
        <v>12</v>
      </c>
      <c r="P5" s="138" t="s">
        <v>13</v>
      </c>
      <c r="Q5" s="138" t="s">
        <v>14</v>
      </c>
    </row>
    <row r="6" spans="1:256" ht="39.75" customHeight="1" x14ac:dyDescent="0.2">
      <c r="A6" s="146"/>
      <c r="B6" s="149"/>
      <c r="C6" s="150"/>
      <c r="D6" s="151"/>
      <c r="E6" s="134"/>
      <c r="F6" s="45" t="s">
        <v>15</v>
      </c>
      <c r="G6" s="99" t="s">
        <v>261</v>
      </c>
      <c r="H6" s="45" t="s">
        <v>17</v>
      </c>
      <c r="I6" s="45" t="s">
        <v>18</v>
      </c>
      <c r="J6" s="45" t="s">
        <v>19</v>
      </c>
      <c r="K6" s="45" t="s">
        <v>20</v>
      </c>
      <c r="L6" s="45" t="s">
        <v>21</v>
      </c>
      <c r="M6" s="134"/>
      <c r="N6" s="134"/>
      <c r="O6" s="144"/>
      <c r="P6" s="134"/>
      <c r="Q6" s="134"/>
    </row>
    <row r="7" spans="1:256" ht="18.75" x14ac:dyDescent="0.3">
      <c r="A7" s="26" t="s">
        <v>22</v>
      </c>
      <c r="B7" s="140" t="s">
        <v>23</v>
      </c>
      <c r="C7" s="140"/>
      <c r="D7" s="2"/>
      <c r="E7" s="11"/>
      <c r="F7" s="11"/>
      <c r="G7" s="11"/>
      <c r="H7" s="11"/>
      <c r="I7" s="11"/>
      <c r="J7" s="11"/>
      <c r="K7" s="11"/>
      <c r="L7" s="11"/>
      <c r="M7" s="13"/>
      <c r="N7" s="13"/>
      <c r="O7" s="11"/>
      <c r="P7" s="11"/>
      <c r="Q7" s="38" t="s">
        <v>70</v>
      </c>
    </row>
    <row r="8" spans="1:256" x14ac:dyDescent="0.25">
      <c r="A8" s="17">
        <v>1</v>
      </c>
      <c r="B8" s="3" t="s">
        <v>24</v>
      </c>
      <c r="C8" s="22" t="s">
        <v>25</v>
      </c>
      <c r="D8" s="3" t="s">
        <v>26</v>
      </c>
      <c r="E8" s="49">
        <v>36759</v>
      </c>
      <c r="F8" s="50" t="s">
        <v>27</v>
      </c>
      <c r="G8" s="50"/>
      <c r="H8" s="50"/>
      <c r="I8" s="50" t="s">
        <v>27</v>
      </c>
      <c r="J8" s="50" t="s">
        <v>27</v>
      </c>
      <c r="K8" s="50" t="s">
        <v>27</v>
      </c>
      <c r="L8" s="50"/>
      <c r="M8" s="40">
        <v>40238</v>
      </c>
      <c r="N8" s="51">
        <f ca="1">NOW()</f>
        <v>43235.70945185185</v>
      </c>
      <c r="O8" s="52">
        <f ca="1">DATEDIF(E8,N8,"m")/12</f>
        <v>17.666666666666668</v>
      </c>
      <c r="P8" s="4"/>
      <c r="Q8" s="4"/>
    </row>
    <row r="9" spans="1:256" x14ac:dyDescent="0.25">
      <c r="A9" s="16">
        <v>2</v>
      </c>
      <c r="B9" s="3" t="s">
        <v>30</v>
      </c>
      <c r="C9" s="22" t="s">
        <v>31</v>
      </c>
      <c r="D9" s="3" t="s">
        <v>26</v>
      </c>
      <c r="E9" s="53">
        <v>38710</v>
      </c>
      <c r="F9" s="50"/>
      <c r="G9" s="50" t="s">
        <v>27</v>
      </c>
      <c r="H9" s="50"/>
      <c r="I9" s="50"/>
      <c r="J9" s="50" t="s">
        <v>27</v>
      </c>
      <c r="K9" s="50"/>
      <c r="L9" s="50"/>
      <c r="M9" s="41">
        <v>38913</v>
      </c>
      <c r="N9" s="51">
        <f t="shared" ref="N9:N70" ca="1" si="0">NOW()</f>
        <v>43235.70945185185</v>
      </c>
      <c r="O9" s="52">
        <f t="shared" ref="O9:O70" ca="1" si="1">DATEDIF(E9,N9,"m")/12</f>
        <v>12.333333333333334</v>
      </c>
      <c r="P9" s="4"/>
      <c r="Q9" s="4"/>
    </row>
    <row r="10" spans="1:256" ht="15.75" x14ac:dyDescent="0.25">
      <c r="A10" s="27" t="s">
        <v>32</v>
      </c>
      <c r="B10" s="135" t="s">
        <v>33</v>
      </c>
      <c r="C10" s="135"/>
      <c r="D10" s="32"/>
      <c r="E10" s="46"/>
      <c r="F10" s="46"/>
      <c r="G10" s="46"/>
      <c r="H10" s="46"/>
      <c r="I10" s="46"/>
      <c r="J10" s="46"/>
      <c r="K10" s="46"/>
      <c r="L10" s="46"/>
      <c r="M10" s="42"/>
      <c r="N10" s="42"/>
      <c r="O10" s="42"/>
      <c r="P10" s="12"/>
      <c r="Q10" s="12" t="s">
        <v>208</v>
      </c>
    </row>
    <row r="11" spans="1:256" x14ac:dyDescent="0.25">
      <c r="A11" s="17">
        <v>3</v>
      </c>
      <c r="B11" s="3" t="s">
        <v>58</v>
      </c>
      <c r="C11" s="22" t="s">
        <v>59</v>
      </c>
      <c r="D11" s="54" t="s">
        <v>60</v>
      </c>
      <c r="E11" s="53">
        <v>36527</v>
      </c>
      <c r="F11" s="50"/>
      <c r="G11" s="50" t="s">
        <v>27</v>
      </c>
      <c r="H11" s="50"/>
      <c r="I11" s="50"/>
      <c r="J11" s="50"/>
      <c r="K11" s="50"/>
      <c r="L11" s="50"/>
      <c r="M11" s="40">
        <v>41456</v>
      </c>
      <c r="N11" s="51">
        <f t="shared" ref="N11:N17" ca="1" si="2">NOW()</f>
        <v>43235.70945185185</v>
      </c>
      <c r="O11" s="52">
        <f ca="1">DATEDIF(E11,N11,"m")/12</f>
        <v>18.333333333333332</v>
      </c>
      <c r="P11" s="4"/>
      <c r="Q11" s="4"/>
    </row>
    <row r="12" spans="1:256" x14ac:dyDescent="0.25">
      <c r="A12" s="17">
        <v>4</v>
      </c>
      <c r="B12" s="3" t="s">
        <v>35</v>
      </c>
      <c r="C12" s="22" t="s">
        <v>36</v>
      </c>
      <c r="D12" s="85" t="s">
        <v>37</v>
      </c>
      <c r="E12" s="53">
        <v>41593</v>
      </c>
      <c r="F12" s="50" t="s">
        <v>27</v>
      </c>
      <c r="G12" s="50"/>
      <c r="H12" s="50"/>
      <c r="I12" s="50"/>
      <c r="J12" s="50"/>
      <c r="K12" s="50"/>
      <c r="L12" s="50"/>
      <c r="M12" s="40">
        <v>41456</v>
      </c>
      <c r="N12" s="51">
        <f t="shared" ca="1" si="2"/>
        <v>43235.70945185185</v>
      </c>
      <c r="O12" s="52">
        <f ca="1">DATEDIF(E12,N12,"m")/12</f>
        <v>4.5</v>
      </c>
      <c r="P12" s="4"/>
      <c r="Q12" s="4"/>
    </row>
    <row r="13" spans="1:256" x14ac:dyDescent="0.25">
      <c r="A13" s="17">
        <v>5</v>
      </c>
      <c r="B13" s="3" t="s">
        <v>38</v>
      </c>
      <c r="C13" s="22" t="s">
        <v>39</v>
      </c>
      <c r="D13" s="3" t="s">
        <v>40</v>
      </c>
      <c r="E13" s="49">
        <v>37467</v>
      </c>
      <c r="F13" s="50"/>
      <c r="G13" s="50" t="s">
        <v>27</v>
      </c>
      <c r="H13" s="50"/>
      <c r="I13" s="50"/>
      <c r="J13" s="50"/>
      <c r="K13" s="50"/>
      <c r="L13" s="50"/>
      <c r="M13" s="40">
        <v>41240</v>
      </c>
      <c r="N13" s="51">
        <f t="shared" ca="1" si="2"/>
        <v>43235.70945185185</v>
      </c>
      <c r="O13" s="52">
        <f ca="1">DATEDIF(E13,N13,"m")/12</f>
        <v>15.75</v>
      </c>
      <c r="P13" s="4"/>
      <c r="Q13" s="4"/>
    </row>
    <row r="14" spans="1:256" x14ac:dyDescent="0.25">
      <c r="A14" s="17">
        <v>6</v>
      </c>
      <c r="B14" s="3" t="s">
        <v>44</v>
      </c>
      <c r="C14" s="22" t="s">
        <v>45</v>
      </c>
      <c r="D14" s="3" t="s">
        <v>46</v>
      </c>
      <c r="E14" s="50"/>
      <c r="F14" s="50"/>
      <c r="G14" s="50"/>
      <c r="H14" s="50" t="s">
        <v>27</v>
      </c>
      <c r="I14" s="50"/>
      <c r="J14" s="50"/>
      <c r="K14" s="50"/>
      <c r="L14" s="50"/>
      <c r="M14" s="40">
        <v>40341</v>
      </c>
      <c r="N14" s="51">
        <f t="shared" ca="1" si="2"/>
        <v>43235.70945185185</v>
      </c>
      <c r="O14" s="52"/>
      <c r="P14" s="4"/>
      <c r="Q14" s="4"/>
    </row>
    <row r="15" spans="1:256" x14ac:dyDescent="0.25">
      <c r="A15" s="17">
        <v>7</v>
      </c>
      <c r="B15" s="3" t="s">
        <v>47</v>
      </c>
      <c r="C15" s="22" t="s">
        <v>48</v>
      </c>
      <c r="D15" s="3" t="s">
        <v>49</v>
      </c>
      <c r="E15" s="50"/>
      <c r="F15" s="50"/>
      <c r="G15" s="50"/>
      <c r="H15" s="50"/>
      <c r="I15" s="50"/>
      <c r="J15" s="50"/>
      <c r="K15" s="50"/>
      <c r="L15" s="50"/>
      <c r="M15" s="40">
        <v>41275</v>
      </c>
      <c r="N15" s="51">
        <f t="shared" ca="1" si="2"/>
        <v>43235.70945185185</v>
      </c>
      <c r="O15" s="52"/>
      <c r="P15" s="4"/>
      <c r="Q15" s="4"/>
    </row>
    <row r="16" spans="1:256" x14ac:dyDescent="0.25">
      <c r="A16" s="17">
        <v>8</v>
      </c>
      <c r="B16" s="3" t="s">
        <v>50</v>
      </c>
      <c r="C16" s="22" t="s">
        <v>51</v>
      </c>
      <c r="D16" s="3" t="s">
        <v>49</v>
      </c>
      <c r="E16" s="50"/>
      <c r="F16" s="50"/>
      <c r="G16" s="50"/>
      <c r="H16" s="50"/>
      <c r="I16" s="50"/>
      <c r="J16" s="50"/>
      <c r="K16" s="50"/>
      <c r="L16" s="50"/>
      <c r="M16" s="40">
        <v>41792</v>
      </c>
      <c r="N16" s="51">
        <f t="shared" ca="1" si="2"/>
        <v>43235.70945185185</v>
      </c>
      <c r="O16" s="52"/>
      <c r="P16" s="4"/>
      <c r="Q16" s="4"/>
    </row>
    <row r="17" spans="1:17" x14ac:dyDescent="0.25">
      <c r="A17" s="17">
        <v>9</v>
      </c>
      <c r="B17" s="85" t="s">
        <v>253</v>
      </c>
      <c r="C17" s="86" t="s">
        <v>51</v>
      </c>
      <c r="D17" s="3" t="s">
        <v>49</v>
      </c>
      <c r="E17" s="50"/>
      <c r="F17" s="50"/>
      <c r="G17" s="50"/>
      <c r="H17" s="50"/>
      <c r="I17" s="50"/>
      <c r="J17" s="50"/>
      <c r="K17" s="50"/>
      <c r="L17" s="50"/>
      <c r="M17" s="40">
        <v>42713</v>
      </c>
      <c r="N17" s="51">
        <f t="shared" ca="1" si="2"/>
        <v>43235.70945185185</v>
      </c>
      <c r="O17" s="52"/>
      <c r="P17" s="4"/>
      <c r="Q17" s="4"/>
    </row>
    <row r="18" spans="1:17" ht="15.75" x14ac:dyDescent="0.25">
      <c r="A18" s="27" t="s">
        <v>32</v>
      </c>
      <c r="B18" s="135" t="s">
        <v>52</v>
      </c>
      <c r="C18" s="135"/>
      <c r="D18" s="32"/>
      <c r="E18" s="46"/>
      <c r="F18" s="46"/>
      <c r="G18" s="46"/>
      <c r="H18" s="46"/>
      <c r="I18" s="46"/>
      <c r="J18" s="46"/>
      <c r="K18" s="46"/>
      <c r="L18" s="46"/>
      <c r="M18" s="42"/>
      <c r="N18" s="42"/>
      <c r="O18" s="42"/>
      <c r="P18" s="12"/>
      <c r="Q18" s="12" t="s">
        <v>229</v>
      </c>
    </row>
    <row r="19" spans="1:17" x14ac:dyDescent="0.25">
      <c r="A19" s="17">
        <v>10</v>
      </c>
      <c r="B19" s="3" t="s">
        <v>53</v>
      </c>
      <c r="C19" s="22" t="s">
        <v>54</v>
      </c>
      <c r="D19" s="3" t="s">
        <v>55</v>
      </c>
      <c r="E19" s="53">
        <v>36759</v>
      </c>
      <c r="F19" s="50"/>
      <c r="G19" s="50" t="s">
        <v>27</v>
      </c>
      <c r="H19" s="50"/>
      <c r="I19" s="50"/>
      <c r="J19" s="50"/>
      <c r="K19" s="50"/>
      <c r="L19" s="50"/>
      <c r="M19" s="40">
        <v>42217</v>
      </c>
      <c r="N19" s="51">
        <f t="shared" ca="1" si="0"/>
        <v>43235.70945185185</v>
      </c>
      <c r="O19" s="102">
        <f t="shared" ca="1" si="1"/>
        <v>17.666666666666668</v>
      </c>
      <c r="P19" s="4"/>
      <c r="Q19" s="4"/>
    </row>
    <row r="20" spans="1:17" x14ac:dyDescent="0.25">
      <c r="A20" s="17">
        <v>11</v>
      </c>
      <c r="B20" s="3" t="s">
        <v>56</v>
      </c>
      <c r="C20" s="22" t="s">
        <v>57</v>
      </c>
      <c r="D20" s="3" t="s">
        <v>26</v>
      </c>
      <c r="E20" s="53">
        <v>38924</v>
      </c>
      <c r="F20" s="50"/>
      <c r="G20" s="50" t="s">
        <v>27</v>
      </c>
      <c r="H20" s="50"/>
      <c r="I20" s="50"/>
      <c r="J20" s="50"/>
      <c r="K20" s="50"/>
      <c r="L20" s="50"/>
      <c r="M20" s="40">
        <v>40422</v>
      </c>
      <c r="N20" s="51">
        <f t="shared" ca="1" si="0"/>
        <v>43235.70945185185</v>
      </c>
      <c r="O20" s="52">
        <f t="shared" ca="1" si="1"/>
        <v>11.75</v>
      </c>
      <c r="P20" s="4"/>
      <c r="Q20" s="4"/>
    </row>
    <row r="21" spans="1:17" x14ac:dyDescent="0.25">
      <c r="A21" s="17">
        <v>12</v>
      </c>
      <c r="B21" s="85" t="s">
        <v>258</v>
      </c>
      <c r="C21" s="86" t="s">
        <v>250</v>
      </c>
      <c r="D21" s="98" t="s">
        <v>260</v>
      </c>
      <c r="E21" s="49">
        <v>41822</v>
      </c>
      <c r="F21" s="50"/>
      <c r="G21" s="50" t="s">
        <v>27</v>
      </c>
      <c r="H21" s="50"/>
      <c r="I21" s="50"/>
      <c r="J21" s="50"/>
      <c r="K21" s="50"/>
      <c r="L21" s="50"/>
      <c r="M21" s="49">
        <v>42543</v>
      </c>
      <c r="N21" s="49">
        <f ca="1">N20</f>
        <v>43235.70945185185</v>
      </c>
      <c r="O21" s="52">
        <f t="shared" ca="1" si="1"/>
        <v>3.8333333333333335</v>
      </c>
      <c r="P21" s="50"/>
      <c r="Q21" s="50"/>
    </row>
    <row r="22" spans="1:17" x14ac:dyDescent="0.25">
      <c r="A22" s="17">
        <v>13</v>
      </c>
      <c r="B22" s="85" t="s">
        <v>262</v>
      </c>
      <c r="C22" s="86" t="s">
        <v>259</v>
      </c>
      <c r="D22" s="3" t="s">
        <v>26</v>
      </c>
      <c r="E22" s="49">
        <v>39360</v>
      </c>
      <c r="F22" s="50"/>
      <c r="G22" s="50" t="s">
        <v>27</v>
      </c>
      <c r="H22" s="50"/>
      <c r="I22" s="50"/>
      <c r="J22" s="100" t="s">
        <v>27</v>
      </c>
      <c r="K22" s="50"/>
      <c r="L22" s="50"/>
      <c r="M22" s="49">
        <v>42555</v>
      </c>
      <c r="N22" s="49">
        <f ca="1">N21</f>
        <v>43235.70945185185</v>
      </c>
      <c r="O22" s="52">
        <f t="shared" ca="1" si="1"/>
        <v>10.583333333333334</v>
      </c>
      <c r="P22" s="50"/>
      <c r="Q22" s="50"/>
    </row>
    <row r="23" spans="1:17" x14ac:dyDescent="0.25">
      <c r="A23" s="17">
        <v>14</v>
      </c>
      <c r="B23" s="70" t="s">
        <v>61</v>
      </c>
      <c r="C23" s="71" t="s">
        <v>62</v>
      </c>
      <c r="D23" s="98" t="s">
        <v>263</v>
      </c>
      <c r="E23" s="103">
        <v>39670</v>
      </c>
      <c r="F23" s="50"/>
      <c r="G23" s="50" t="s">
        <v>27</v>
      </c>
      <c r="H23" s="50"/>
      <c r="I23" s="50"/>
      <c r="J23" s="50"/>
      <c r="K23" s="50"/>
      <c r="L23" s="50"/>
      <c r="M23" s="40">
        <v>42491</v>
      </c>
      <c r="N23" s="51">
        <f ca="1">N22</f>
        <v>43235.70945185185</v>
      </c>
      <c r="O23" s="52">
        <f t="shared" ca="1" si="1"/>
        <v>9.75</v>
      </c>
      <c r="P23" s="4"/>
      <c r="Q23" s="4"/>
    </row>
    <row r="24" spans="1:17" x14ac:dyDescent="0.25">
      <c r="A24" s="17">
        <v>15</v>
      </c>
      <c r="B24" s="9" t="s">
        <v>63</v>
      </c>
      <c r="C24" s="21" t="s">
        <v>64</v>
      </c>
      <c r="D24" s="3" t="s">
        <v>26</v>
      </c>
      <c r="E24" s="53">
        <v>40702</v>
      </c>
      <c r="F24" s="50"/>
      <c r="G24" s="58" t="s">
        <v>27</v>
      </c>
      <c r="H24" s="50"/>
      <c r="I24" s="50"/>
      <c r="J24" s="50"/>
      <c r="K24" s="50"/>
      <c r="L24" s="50"/>
      <c r="M24" s="41">
        <v>40803</v>
      </c>
      <c r="N24" s="51">
        <f ca="1">NOW()</f>
        <v>43235.70945185185</v>
      </c>
      <c r="O24" s="52">
        <f ca="1">DATEDIF(E24,N24,"m")/12</f>
        <v>6.916666666666667</v>
      </c>
      <c r="P24" s="4"/>
      <c r="Q24" s="4"/>
    </row>
    <row r="25" spans="1:17" x14ac:dyDescent="0.25">
      <c r="A25" s="17">
        <v>16</v>
      </c>
      <c r="B25" s="8" t="s">
        <v>65</v>
      </c>
      <c r="C25" s="24" t="s">
        <v>66</v>
      </c>
      <c r="D25" s="56" t="s">
        <v>67</v>
      </c>
      <c r="E25" s="53">
        <v>41123</v>
      </c>
      <c r="F25" s="50"/>
      <c r="G25" s="50" t="s">
        <v>27</v>
      </c>
      <c r="H25" s="50"/>
      <c r="I25" s="50"/>
      <c r="J25" s="50"/>
      <c r="K25" s="50"/>
      <c r="L25" s="50"/>
      <c r="M25" s="41">
        <v>41456</v>
      </c>
      <c r="N25" s="51">
        <f ca="1">NOW()</f>
        <v>43235.70945185185</v>
      </c>
      <c r="O25" s="52">
        <f ca="1">DATEDIF(E25,N25,"m")/12</f>
        <v>5.75</v>
      </c>
      <c r="P25" s="4"/>
      <c r="Q25" s="4"/>
    </row>
    <row r="26" spans="1:17" ht="15.75" x14ac:dyDescent="0.25">
      <c r="A26" s="27" t="s">
        <v>68</v>
      </c>
      <c r="B26" s="135" t="s">
        <v>69</v>
      </c>
      <c r="C26" s="135"/>
      <c r="D26" s="32"/>
      <c r="E26" s="46"/>
      <c r="F26" s="46"/>
      <c r="G26" s="46"/>
      <c r="H26" s="46"/>
      <c r="I26" s="46"/>
      <c r="J26" s="46"/>
      <c r="K26" s="46"/>
      <c r="L26" s="46"/>
      <c r="M26" s="42"/>
      <c r="N26" s="42"/>
      <c r="O26" s="42"/>
      <c r="P26" s="12"/>
      <c r="Q26" s="12" t="s">
        <v>70</v>
      </c>
    </row>
    <row r="27" spans="1:17" x14ac:dyDescent="0.25">
      <c r="A27" s="17">
        <f>A25+1</f>
        <v>17</v>
      </c>
      <c r="B27" s="3" t="s">
        <v>71</v>
      </c>
      <c r="C27" s="22" t="s">
        <v>72</v>
      </c>
      <c r="D27" s="3" t="s">
        <v>73</v>
      </c>
      <c r="E27" s="49">
        <v>39259</v>
      </c>
      <c r="F27" s="50"/>
      <c r="G27" s="50" t="s">
        <v>27</v>
      </c>
      <c r="H27" s="50"/>
      <c r="I27" s="50"/>
      <c r="J27" s="50"/>
      <c r="K27" s="50"/>
      <c r="L27" s="50"/>
      <c r="M27" s="40">
        <v>40330</v>
      </c>
      <c r="N27" s="51">
        <f t="shared" ca="1" si="0"/>
        <v>43235.70945185185</v>
      </c>
      <c r="O27" s="52">
        <f t="shared" ca="1" si="1"/>
        <v>10.833333333333334</v>
      </c>
      <c r="P27" s="4"/>
      <c r="Q27" s="4"/>
    </row>
    <row r="28" spans="1:17" x14ac:dyDescent="0.25">
      <c r="A28" s="17">
        <f>A27+1</f>
        <v>18</v>
      </c>
      <c r="B28" s="3" t="s">
        <v>74</v>
      </c>
      <c r="C28" s="22" t="s">
        <v>75</v>
      </c>
      <c r="D28" s="3" t="s">
        <v>76</v>
      </c>
      <c r="E28" s="49">
        <v>39957</v>
      </c>
      <c r="F28" s="50"/>
      <c r="G28" s="50" t="s">
        <v>27</v>
      </c>
      <c r="H28" s="50"/>
      <c r="I28" s="50"/>
      <c r="J28" s="50"/>
      <c r="K28" s="50"/>
      <c r="L28" s="50"/>
      <c r="M28" s="40">
        <v>40330</v>
      </c>
      <c r="N28" s="51">
        <f t="shared" ca="1" si="0"/>
        <v>43235.70945185185</v>
      </c>
      <c r="O28" s="52">
        <f t="shared" ca="1" si="1"/>
        <v>8.9166666666666661</v>
      </c>
      <c r="P28" s="4"/>
      <c r="Q28" s="4"/>
    </row>
    <row r="29" spans="1:17" x14ac:dyDescent="0.25">
      <c r="A29" s="16">
        <f>A28+1</f>
        <v>19</v>
      </c>
      <c r="B29" s="8" t="s">
        <v>77</v>
      </c>
      <c r="C29" s="24" t="s">
        <v>78</v>
      </c>
      <c r="D29" s="36" t="s">
        <v>79</v>
      </c>
      <c r="E29" s="49">
        <v>40812</v>
      </c>
      <c r="F29" s="50"/>
      <c r="G29" s="50"/>
      <c r="H29" s="50" t="s">
        <v>27</v>
      </c>
      <c r="I29" s="50"/>
      <c r="J29" s="50"/>
      <c r="K29" s="50"/>
      <c r="L29" s="50"/>
      <c r="M29" s="41">
        <v>42309</v>
      </c>
      <c r="N29" s="51">
        <f t="shared" ca="1" si="0"/>
        <v>43235.70945185185</v>
      </c>
      <c r="O29" s="52">
        <f t="shared" ca="1" si="1"/>
        <v>6.583333333333333</v>
      </c>
      <c r="P29" s="4"/>
      <c r="Q29" s="4" t="s">
        <v>81</v>
      </c>
    </row>
    <row r="30" spans="1:17" ht="15.75" x14ac:dyDescent="0.25">
      <c r="A30" s="27" t="s">
        <v>84</v>
      </c>
      <c r="B30" s="135" t="s">
        <v>85</v>
      </c>
      <c r="C30" s="135"/>
      <c r="D30" s="32"/>
      <c r="E30" s="46"/>
      <c r="F30" s="46"/>
      <c r="G30" s="46"/>
      <c r="H30" s="46"/>
      <c r="I30" s="46"/>
      <c r="J30" s="46"/>
      <c r="K30" s="46"/>
      <c r="L30" s="46"/>
      <c r="M30" s="42"/>
      <c r="N30" s="42"/>
      <c r="O30" s="42"/>
      <c r="P30" s="12"/>
      <c r="Q30" s="12" t="s">
        <v>86</v>
      </c>
    </row>
    <row r="31" spans="1:17" x14ac:dyDescent="0.25">
      <c r="A31" s="16">
        <f>A29+1</f>
        <v>20</v>
      </c>
      <c r="B31" s="7" t="s">
        <v>87</v>
      </c>
      <c r="C31" s="90" t="s">
        <v>88</v>
      </c>
      <c r="D31" s="5" t="s">
        <v>89</v>
      </c>
      <c r="E31" s="53">
        <v>40179</v>
      </c>
      <c r="F31" s="50"/>
      <c r="G31" s="50" t="s">
        <v>27</v>
      </c>
      <c r="H31" s="50"/>
      <c r="I31" s="50"/>
      <c r="J31" s="50"/>
      <c r="K31" s="50"/>
      <c r="L31" s="50"/>
      <c r="M31" s="41">
        <v>41456</v>
      </c>
      <c r="N31" s="51">
        <f t="shared" ca="1" si="0"/>
        <v>43235.70945185185</v>
      </c>
      <c r="O31" s="52">
        <f t="shared" ca="1" si="1"/>
        <v>8.3333333333333339</v>
      </c>
      <c r="P31" s="4"/>
      <c r="Q31" s="4" t="s">
        <v>90</v>
      </c>
    </row>
    <row r="32" spans="1:17" x14ac:dyDescent="0.25">
      <c r="A32" s="16">
        <f t="shared" ref="A32:A48" si="3">A31+1</f>
        <v>21</v>
      </c>
      <c r="B32" s="3" t="s">
        <v>82</v>
      </c>
      <c r="C32" s="91" t="s">
        <v>36</v>
      </c>
      <c r="D32" s="3" t="s">
        <v>83</v>
      </c>
      <c r="E32" s="49">
        <v>41148</v>
      </c>
      <c r="F32" s="50"/>
      <c r="G32" s="50" t="s">
        <v>27</v>
      </c>
      <c r="H32" s="50"/>
      <c r="I32" s="50"/>
      <c r="J32" s="50"/>
      <c r="K32" s="50"/>
      <c r="L32" s="50"/>
      <c r="M32" s="41">
        <v>41456</v>
      </c>
      <c r="N32" s="51">
        <f t="shared" ca="1" si="0"/>
        <v>43235.70945185185</v>
      </c>
      <c r="O32" s="52">
        <f t="shared" ca="1" si="1"/>
        <v>5.666666666666667</v>
      </c>
      <c r="P32" s="4"/>
      <c r="Q32" s="4"/>
    </row>
    <row r="33" spans="1:17" x14ac:dyDescent="0.25">
      <c r="A33" s="16">
        <f t="shared" si="3"/>
        <v>22</v>
      </c>
      <c r="B33" s="3" t="s">
        <v>91</v>
      </c>
      <c r="C33" s="91" t="s">
        <v>92</v>
      </c>
      <c r="D33" s="3" t="s">
        <v>26</v>
      </c>
      <c r="E33" s="53">
        <v>41228</v>
      </c>
      <c r="F33" s="50"/>
      <c r="G33" s="50" t="s">
        <v>27</v>
      </c>
      <c r="H33" s="50"/>
      <c r="I33" s="50"/>
      <c r="J33" s="50"/>
      <c r="K33" s="50"/>
      <c r="L33" s="50"/>
      <c r="M33" s="40">
        <v>41160</v>
      </c>
      <c r="N33" s="51">
        <f t="shared" ca="1" si="0"/>
        <v>43235.70945185185</v>
      </c>
      <c r="O33" s="52">
        <f t="shared" ca="1" si="1"/>
        <v>5.5</v>
      </c>
      <c r="P33" s="4"/>
      <c r="Q33" s="4"/>
    </row>
    <row r="34" spans="1:17" x14ac:dyDescent="0.25">
      <c r="A34" s="16">
        <f t="shared" si="3"/>
        <v>23</v>
      </c>
      <c r="B34" s="3" t="s">
        <v>230</v>
      </c>
      <c r="C34" s="91" t="s">
        <v>231</v>
      </c>
      <c r="D34" s="3" t="s">
        <v>26</v>
      </c>
      <c r="E34" s="53">
        <v>36759</v>
      </c>
      <c r="F34" s="50"/>
      <c r="G34" s="50" t="s">
        <v>27</v>
      </c>
      <c r="H34" s="50"/>
      <c r="I34" s="50"/>
      <c r="J34" s="50"/>
      <c r="K34" s="50"/>
      <c r="L34" s="50"/>
      <c r="M34" s="40">
        <v>42052</v>
      </c>
      <c r="N34" s="51">
        <f t="shared" ca="1" si="0"/>
        <v>43235.70945185185</v>
      </c>
      <c r="O34" s="52">
        <f t="shared" ca="1" si="1"/>
        <v>17.666666666666668</v>
      </c>
      <c r="P34" s="4"/>
      <c r="Q34" s="4"/>
    </row>
    <row r="35" spans="1:17" x14ac:dyDescent="0.25">
      <c r="A35" s="16">
        <f t="shared" si="3"/>
        <v>24</v>
      </c>
      <c r="B35" s="7" t="s">
        <v>104</v>
      </c>
      <c r="C35" s="92" t="s">
        <v>105</v>
      </c>
      <c r="D35" s="3" t="s">
        <v>26</v>
      </c>
      <c r="E35" s="53">
        <v>38563</v>
      </c>
      <c r="F35" s="50"/>
      <c r="G35" s="50" t="s">
        <v>27</v>
      </c>
      <c r="H35" s="50"/>
      <c r="I35" s="50"/>
      <c r="J35" s="50" t="s">
        <v>27</v>
      </c>
      <c r="K35" s="50"/>
      <c r="L35" s="50"/>
      <c r="M35" s="41">
        <v>40429</v>
      </c>
      <c r="N35" s="51">
        <f t="shared" ca="1" si="0"/>
        <v>43235.70945185185</v>
      </c>
      <c r="O35" s="52">
        <f t="shared" ca="1" si="1"/>
        <v>12.75</v>
      </c>
      <c r="P35" s="4"/>
      <c r="Q35" s="4" t="s">
        <v>106</v>
      </c>
    </row>
    <row r="36" spans="1:17" x14ac:dyDescent="0.25">
      <c r="A36" s="16">
        <f t="shared" si="3"/>
        <v>25</v>
      </c>
      <c r="B36" s="7" t="s">
        <v>107</v>
      </c>
      <c r="C36" s="92" t="s">
        <v>108</v>
      </c>
      <c r="D36" s="3" t="s">
        <v>26</v>
      </c>
      <c r="E36" s="53">
        <v>41123</v>
      </c>
      <c r="F36" s="50"/>
      <c r="G36" s="50" t="s">
        <v>27</v>
      </c>
      <c r="H36" s="50"/>
      <c r="I36" s="50"/>
      <c r="J36" s="50" t="s">
        <v>27</v>
      </c>
      <c r="K36" s="50"/>
      <c r="L36" s="50"/>
      <c r="M36" s="41">
        <v>41456</v>
      </c>
      <c r="N36" s="51">
        <f t="shared" ca="1" si="0"/>
        <v>43235.70945185185</v>
      </c>
      <c r="O36" s="52">
        <f t="shared" ca="1" si="1"/>
        <v>5.75</v>
      </c>
      <c r="P36" s="4"/>
      <c r="Q36" s="4"/>
    </row>
    <row r="37" spans="1:17" x14ac:dyDescent="0.25">
      <c r="A37" s="16">
        <f t="shared" si="3"/>
        <v>26</v>
      </c>
      <c r="B37" s="7" t="s">
        <v>110</v>
      </c>
      <c r="C37" s="92" t="s">
        <v>111</v>
      </c>
      <c r="D37" s="3" t="s">
        <v>26</v>
      </c>
      <c r="E37" s="53">
        <v>41485</v>
      </c>
      <c r="F37" s="50"/>
      <c r="G37" s="50" t="s">
        <v>27</v>
      </c>
      <c r="H37" s="50"/>
      <c r="I37" s="50"/>
      <c r="J37" s="50"/>
      <c r="K37" s="50"/>
      <c r="L37" s="50"/>
      <c r="M37" s="41">
        <v>41685</v>
      </c>
      <c r="N37" s="51">
        <f t="shared" ca="1" si="0"/>
        <v>43235.70945185185</v>
      </c>
      <c r="O37" s="52">
        <f t="shared" ca="1" si="1"/>
        <v>4.75</v>
      </c>
      <c r="P37" s="4"/>
      <c r="Q37" s="4"/>
    </row>
    <row r="38" spans="1:17" x14ac:dyDescent="0.25">
      <c r="A38" s="16">
        <f t="shared" si="3"/>
        <v>27</v>
      </c>
      <c r="B38" s="7" t="s">
        <v>24</v>
      </c>
      <c r="C38" s="92" t="s">
        <v>113</v>
      </c>
      <c r="D38" s="3" t="s">
        <v>114</v>
      </c>
      <c r="E38" s="50"/>
      <c r="F38" s="50"/>
      <c r="G38" s="50"/>
      <c r="H38" s="50"/>
      <c r="I38" s="50"/>
      <c r="J38" s="50"/>
      <c r="K38" s="50"/>
      <c r="L38" s="50"/>
      <c r="M38" s="41">
        <v>40393</v>
      </c>
      <c r="N38" s="51">
        <f t="shared" ca="1" si="0"/>
        <v>43235.70945185185</v>
      </c>
      <c r="O38" s="52"/>
      <c r="P38" s="4"/>
      <c r="Q38" s="4"/>
    </row>
    <row r="39" spans="1:17" x14ac:dyDescent="0.25">
      <c r="A39" s="16">
        <f t="shared" si="3"/>
        <v>28</v>
      </c>
      <c r="B39" s="8" t="s">
        <v>115</v>
      </c>
      <c r="C39" s="93" t="s">
        <v>116</v>
      </c>
      <c r="D39" s="56" t="s">
        <v>117</v>
      </c>
      <c r="E39" s="49">
        <v>40742</v>
      </c>
      <c r="F39" s="50"/>
      <c r="G39" s="50"/>
      <c r="H39" s="50" t="s">
        <v>27</v>
      </c>
      <c r="I39" s="50"/>
      <c r="J39" s="50"/>
      <c r="K39" s="50"/>
      <c r="L39" s="50"/>
      <c r="M39" s="41">
        <v>41685</v>
      </c>
      <c r="N39" s="51">
        <f t="shared" ca="1" si="0"/>
        <v>43235.70945185185</v>
      </c>
      <c r="O39" s="52">
        <f t="shared" ca="1" si="1"/>
        <v>6.75</v>
      </c>
      <c r="P39" s="4"/>
      <c r="Q39" s="4"/>
    </row>
    <row r="40" spans="1:17" x14ac:dyDescent="0.25">
      <c r="A40" s="16">
        <f t="shared" si="3"/>
        <v>29</v>
      </c>
      <c r="B40" s="8" t="s">
        <v>107</v>
      </c>
      <c r="C40" s="93" t="s">
        <v>119</v>
      </c>
      <c r="D40" s="3" t="s">
        <v>26</v>
      </c>
      <c r="E40" s="49">
        <v>41017</v>
      </c>
      <c r="F40" s="50"/>
      <c r="G40" s="50" t="s">
        <v>27</v>
      </c>
      <c r="H40" s="50"/>
      <c r="I40" s="50"/>
      <c r="J40" s="50"/>
      <c r="K40" s="50"/>
      <c r="L40" s="50"/>
      <c r="M40" s="41">
        <v>41912</v>
      </c>
      <c r="N40" s="51">
        <f t="shared" ca="1" si="0"/>
        <v>43235.70945185185</v>
      </c>
      <c r="O40" s="52">
        <f t="shared" ca="1" si="1"/>
        <v>6</v>
      </c>
      <c r="P40" s="4"/>
      <c r="Q40" s="4"/>
    </row>
    <row r="41" spans="1:17" x14ac:dyDescent="0.25">
      <c r="A41" s="16">
        <f t="shared" si="3"/>
        <v>30</v>
      </c>
      <c r="B41" s="8" t="s">
        <v>127</v>
      </c>
      <c r="C41" s="93" t="s">
        <v>57</v>
      </c>
      <c r="D41" s="3" t="s">
        <v>26</v>
      </c>
      <c r="E41" s="50"/>
      <c r="F41" s="50"/>
      <c r="G41" s="50"/>
      <c r="H41" s="50"/>
      <c r="I41" s="50"/>
      <c r="J41" s="50"/>
      <c r="K41" s="50"/>
      <c r="L41" s="50"/>
      <c r="M41" s="43">
        <v>2011</v>
      </c>
      <c r="N41" s="51">
        <f t="shared" ca="1" si="0"/>
        <v>43235.70945185185</v>
      </c>
      <c r="O41" s="52"/>
      <c r="P41" s="4"/>
      <c r="Q41" s="4"/>
    </row>
    <row r="42" spans="1:17" x14ac:dyDescent="0.25">
      <c r="A42" s="16">
        <f t="shared" si="3"/>
        <v>31</v>
      </c>
      <c r="B42" s="9" t="s">
        <v>176</v>
      </c>
      <c r="C42" s="94" t="s">
        <v>177</v>
      </c>
      <c r="D42" s="3" t="s">
        <v>26</v>
      </c>
      <c r="E42" s="53">
        <v>41123</v>
      </c>
      <c r="F42" s="50"/>
      <c r="G42" s="58" t="s">
        <v>27</v>
      </c>
      <c r="H42" s="50"/>
      <c r="I42" s="50"/>
      <c r="J42" s="50"/>
      <c r="K42" s="50"/>
      <c r="L42" s="50"/>
      <c r="M42" s="41">
        <v>41228</v>
      </c>
      <c r="N42" s="51">
        <f t="shared" ref="N42:N48" ca="1" si="4">NOW()</f>
        <v>43235.70945185185</v>
      </c>
      <c r="O42" s="52">
        <f ca="1">DATEDIF(E42,N42,"m")/12</f>
        <v>5.75</v>
      </c>
      <c r="P42" s="4"/>
      <c r="Q42" s="4"/>
    </row>
    <row r="43" spans="1:17" x14ac:dyDescent="0.25">
      <c r="A43" s="16">
        <f t="shared" si="3"/>
        <v>32</v>
      </c>
      <c r="B43" s="89" t="s">
        <v>256</v>
      </c>
      <c r="C43" s="95" t="s">
        <v>186</v>
      </c>
      <c r="D43" s="3" t="s">
        <v>26</v>
      </c>
      <c r="E43" s="88">
        <v>42040</v>
      </c>
      <c r="F43" s="64"/>
      <c r="G43" s="101" t="s">
        <v>27</v>
      </c>
      <c r="H43" s="64"/>
      <c r="I43" s="64"/>
      <c r="J43" s="64"/>
      <c r="K43" s="64"/>
      <c r="L43" s="64"/>
      <c r="M43" s="81">
        <v>42583</v>
      </c>
      <c r="N43" s="51">
        <f t="shared" ca="1" si="4"/>
        <v>43235.70945185185</v>
      </c>
      <c r="O43" s="52">
        <f ca="1">DATEDIF(E43,N43,"m")/12</f>
        <v>3.25</v>
      </c>
      <c r="P43" s="67"/>
      <c r="Q43" s="67"/>
    </row>
    <row r="44" spans="1:17" x14ac:dyDescent="0.25">
      <c r="A44" s="16">
        <f t="shared" si="3"/>
        <v>33</v>
      </c>
      <c r="B44" s="87" t="s">
        <v>255</v>
      </c>
      <c r="C44" s="96" t="s">
        <v>102</v>
      </c>
      <c r="D44" s="3" t="s">
        <v>26</v>
      </c>
      <c r="E44" s="80">
        <v>42040</v>
      </c>
      <c r="F44" s="64"/>
      <c r="G44" s="101" t="s">
        <v>27</v>
      </c>
      <c r="H44" s="64"/>
      <c r="I44" s="64"/>
      <c r="J44" s="64"/>
      <c r="K44" s="64"/>
      <c r="L44" s="64"/>
      <c r="M44" s="81">
        <v>42583</v>
      </c>
      <c r="N44" s="51">
        <f t="shared" ca="1" si="4"/>
        <v>43235.70945185185</v>
      </c>
      <c r="O44" s="52">
        <f ca="1">DATEDIF(E44,N44,"m")/12</f>
        <v>3.25</v>
      </c>
      <c r="P44" s="67"/>
      <c r="Q44" s="67"/>
    </row>
    <row r="45" spans="1:17" x14ac:dyDescent="0.25">
      <c r="A45" s="16">
        <f t="shared" si="3"/>
        <v>34</v>
      </c>
      <c r="B45" s="62" t="s">
        <v>241</v>
      </c>
      <c r="C45" s="96" t="s">
        <v>242</v>
      </c>
      <c r="D45" s="79" t="s">
        <v>243</v>
      </c>
      <c r="E45" s="80">
        <v>41787</v>
      </c>
      <c r="F45" s="64"/>
      <c r="G45" s="101" t="s">
        <v>27</v>
      </c>
      <c r="H45" s="64"/>
      <c r="I45" s="64"/>
      <c r="J45" s="64"/>
      <c r="K45" s="64"/>
      <c r="L45" s="64"/>
      <c r="M45" s="81">
        <v>42583</v>
      </c>
      <c r="N45" s="51">
        <f t="shared" ca="1" si="4"/>
        <v>43235.70945185185</v>
      </c>
      <c r="O45" s="52">
        <f ca="1">DATEDIF(E45,N45,"m")/12</f>
        <v>3.9166666666666665</v>
      </c>
      <c r="P45" s="67"/>
      <c r="Q45" s="67"/>
    </row>
    <row r="46" spans="1:17" x14ac:dyDescent="0.25">
      <c r="A46" s="16">
        <f t="shared" si="3"/>
        <v>35</v>
      </c>
      <c r="B46" s="62" t="s">
        <v>244</v>
      </c>
      <c r="C46" s="96" t="s">
        <v>245</v>
      </c>
      <c r="D46" s="79" t="s">
        <v>246</v>
      </c>
      <c r="E46" s="80"/>
      <c r="F46" s="64"/>
      <c r="G46" s="64"/>
      <c r="H46" s="64"/>
      <c r="I46" s="64"/>
      <c r="J46" s="64"/>
      <c r="K46" s="64"/>
      <c r="L46" s="64"/>
      <c r="M46" s="81">
        <v>42430</v>
      </c>
      <c r="N46" s="51">
        <f t="shared" ca="1" si="4"/>
        <v>43235.70945185185</v>
      </c>
      <c r="O46" s="52"/>
      <c r="P46" s="67"/>
      <c r="Q46" s="67"/>
    </row>
    <row r="47" spans="1:17" x14ac:dyDescent="0.25">
      <c r="A47" s="16">
        <f t="shared" si="3"/>
        <v>36</v>
      </c>
      <c r="B47" s="62" t="s">
        <v>175</v>
      </c>
      <c r="C47" s="96" t="s">
        <v>247</v>
      </c>
      <c r="D47" s="79" t="s">
        <v>246</v>
      </c>
      <c r="E47" s="80"/>
      <c r="F47" s="64"/>
      <c r="G47" s="64"/>
      <c r="H47" s="64"/>
      <c r="I47" s="64"/>
      <c r="J47" s="64"/>
      <c r="K47" s="64"/>
      <c r="L47" s="64"/>
      <c r="M47" s="81">
        <v>42721</v>
      </c>
      <c r="N47" s="51">
        <f t="shared" ca="1" si="4"/>
        <v>43235.70945185185</v>
      </c>
      <c r="O47" s="52"/>
      <c r="P47" s="67"/>
      <c r="Q47" s="67"/>
    </row>
    <row r="48" spans="1:17" x14ac:dyDescent="0.25">
      <c r="A48" s="16">
        <f t="shared" si="3"/>
        <v>37</v>
      </c>
      <c r="B48" s="62" t="s">
        <v>240</v>
      </c>
      <c r="C48" s="96" t="s">
        <v>248</v>
      </c>
      <c r="D48" s="79" t="s">
        <v>249</v>
      </c>
      <c r="E48" s="80"/>
      <c r="F48" s="64"/>
      <c r="G48" s="64"/>
      <c r="H48" s="64"/>
      <c r="I48" s="64"/>
      <c r="J48" s="64"/>
      <c r="K48" s="64"/>
      <c r="L48" s="64"/>
      <c r="M48" s="81">
        <v>42439</v>
      </c>
      <c r="N48" s="51">
        <f t="shared" ca="1" si="4"/>
        <v>43235.70945185185</v>
      </c>
      <c r="O48" s="52"/>
      <c r="P48" s="67"/>
      <c r="Q48" s="67"/>
    </row>
    <row r="49" spans="1:17" ht="15.75" x14ac:dyDescent="0.25">
      <c r="A49" s="27" t="s">
        <v>138</v>
      </c>
      <c r="B49" s="141" t="s">
        <v>252</v>
      </c>
      <c r="C49" s="135"/>
      <c r="D49" s="32"/>
      <c r="E49" s="46"/>
      <c r="F49" s="46"/>
      <c r="G49" s="46"/>
      <c r="H49" s="46"/>
      <c r="I49" s="46"/>
      <c r="J49" s="46"/>
      <c r="K49" s="46"/>
      <c r="L49" s="46"/>
      <c r="M49" s="42"/>
      <c r="N49" s="42"/>
      <c r="O49" s="42"/>
      <c r="P49" s="12"/>
      <c r="Q49" s="12" t="s">
        <v>70</v>
      </c>
    </row>
    <row r="50" spans="1:17" x14ac:dyDescent="0.25">
      <c r="A50" s="16">
        <v>38</v>
      </c>
      <c r="B50" s="82" t="s">
        <v>251</v>
      </c>
      <c r="C50" s="83" t="s">
        <v>101</v>
      </c>
      <c r="D50" s="3" t="s">
        <v>26</v>
      </c>
      <c r="E50" s="53">
        <v>39205</v>
      </c>
      <c r="F50" s="100" t="s">
        <v>27</v>
      </c>
      <c r="G50" s="50"/>
      <c r="H50" s="50"/>
      <c r="I50" s="50"/>
      <c r="J50" s="50"/>
      <c r="K50" s="50"/>
      <c r="L50" s="50"/>
      <c r="M50" s="41">
        <v>42583</v>
      </c>
      <c r="N50" s="51">
        <f t="shared" ca="1" si="0"/>
        <v>43235.70945185185</v>
      </c>
      <c r="O50" s="52">
        <f t="shared" ca="1" si="1"/>
        <v>11</v>
      </c>
      <c r="P50" s="4"/>
      <c r="Q50" s="4"/>
    </row>
    <row r="51" spans="1:17" x14ac:dyDescent="0.25">
      <c r="A51" s="16">
        <f>A50+1</f>
        <v>39</v>
      </c>
      <c r="B51" s="9" t="s">
        <v>50</v>
      </c>
      <c r="C51" s="20" t="s">
        <v>142</v>
      </c>
      <c r="D51" s="3" t="s">
        <v>26</v>
      </c>
      <c r="E51" s="53">
        <v>41146</v>
      </c>
      <c r="F51" s="50"/>
      <c r="G51" s="50" t="s">
        <v>27</v>
      </c>
      <c r="H51" s="50"/>
      <c r="I51" s="50"/>
      <c r="J51" s="50" t="s">
        <v>27</v>
      </c>
      <c r="K51" s="50"/>
      <c r="L51" s="50"/>
      <c r="M51" s="41">
        <v>40854</v>
      </c>
      <c r="N51" s="51">
        <f t="shared" ca="1" si="0"/>
        <v>43235.70945185185</v>
      </c>
      <c r="O51" s="52">
        <f t="shared" ca="1" si="1"/>
        <v>5.666666666666667</v>
      </c>
      <c r="P51" s="4"/>
      <c r="Q51" s="4"/>
    </row>
    <row r="52" spans="1:17" x14ac:dyDescent="0.25">
      <c r="A52" s="16">
        <f>A51+1</f>
        <v>40</v>
      </c>
      <c r="B52" s="9" t="s">
        <v>143</v>
      </c>
      <c r="C52" s="20" t="s">
        <v>144</v>
      </c>
      <c r="D52" s="3" t="s">
        <v>26</v>
      </c>
      <c r="E52" s="53">
        <v>40780</v>
      </c>
      <c r="F52" s="50"/>
      <c r="G52" s="50" t="s">
        <v>27</v>
      </c>
      <c r="H52" s="50"/>
      <c r="I52" s="50"/>
      <c r="J52" s="50"/>
      <c r="K52" s="50"/>
      <c r="L52" s="50"/>
      <c r="M52" s="41">
        <v>40854</v>
      </c>
      <c r="N52" s="51">
        <f t="shared" ca="1" si="0"/>
        <v>43235.70945185185</v>
      </c>
      <c r="O52" s="52">
        <f t="shared" ca="1" si="1"/>
        <v>6.666666666666667</v>
      </c>
      <c r="P52" s="4"/>
      <c r="Q52" s="4"/>
    </row>
    <row r="53" spans="1:17" ht="15.75" x14ac:dyDescent="0.25">
      <c r="A53" s="28" t="s">
        <v>145</v>
      </c>
      <c r="B53" s="6" t="s">
        <v>146</v>
      </c>
      <c r="C53" s="6"/>
      <c r="D53" s="35"/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12"/>
      <c r="Q53" s="12" t="s">
        <v>147</v>
      </c>
    </row>
    <row r="54" spans="1:17" x14ac:dyDescent="0.25">
      <c r="A54" s="16">
        <f>A52+1</f>
        <v>41</v>
      </c>
      <c r="B54" s="9" t="s">
        <v>148</v>
      </c>
      <c r="C54" s="23" t="s">
        <v>149</v>
      </c>
      <c r="D54" s="55" t="s">
        <v>150</v>
      </c>
      <c r="E54" s="49">
        <v>36840</v>
      </c>
      <c r="F54" s="50" t="s">
        <v>27</v>
      </c>
      <c r="G54" s="50"/>
      <c r="H54" s="50"/>
      <c r="I54" s="50"/>
      <c r="J54" s="50"/>
      <c r="K54" s="50"/>
      <c r="L54" s="50"/>
      <c r="M54" s="41">
        <v>41244</v>
      </c>
      <c r="N54" s="51">
        <f t="shared" ca="1" si="0"/>
        <v>43235.70945185185</v>
      </c>
      <c r="O54" s="52">
        <f t="shared" ca="1" si="1"/>
        <v>17.5</v>
      </c>
      <c r="P54" s="4"/>
      <c r="Q54" s="4"/>
    </row>
    <row r="55" spans="1:17" x14ac:dyDescent="0.25">
      <c r="A55" s="16">
        <f>A54+1</f>
        <v>42</v>
      </c>
      <c r="B55" s="9" t="s">
        <v>151</v>
      </c>
      <c r="C55" s="23" t="s">
        <v>123</v>
      </c>
      <c r="D55" s="55" t="s">
        <v>26</v>
      </c>
      <c r="E55" s="49">
        <v>40429</v>
      </c>
      <c r="F55" s="50"/>
      <c r="G55" s="50"/>
      <c r="H55" s="50"/>
      <c r="I55" s="50"/>
      <c r="J55" s="50"/>
      <c r="K55" s="50"/>
      <c r="L55" s="50"/>
      <c r="M55" s="41">
        <v>40260</v>
      </c>
      <c r="N55" s="51">
        <f t="shared" ca="1" si="0"/>
        <v>43235.70945185185</v>
      </c>
      <c r="O55" s="52">
        <f t="shared" ca="1" si="1"/>
        <v>7.666666666666667</v>
      </c>
      <c r="P55" s="4"/>
      <c r="Q55" s="4"/>
    </row>
    <row r="56" spans="1:17" x14ac:dyDescent="0.25">
      <c r="A56" s="16">
        <f t="shared" ref="A56:A65" si="5">A55+1</f>
        <v>43</v>
      </c>
      <c r="B56" s="9" t="s">
        <v>152</v>
      </c>
      <c r="C56" s="23" t="s">
        <v>153</v>
      </c>
      <c r="D56" s="55"/>
      <c r="E56" s="50"/>
      <c r="F56" s="50"/>
      <c r="G56" s="50"/>
      <c r="H56" s="50"/>
      <c r="I56" s="50"/>
      <c r="J56" s="50"/>
      <c r="K56" s="50"/>
      <c r="L56" s="50"/>
      <c r="M56" s="41">
        <v>40488</v>
      </c>
      <c r="N56" s="51">
        <f t="shared" ca="1" si="0"/>
        <v>43235.70945185185</v>
      </c>
      <c r="O56" s="52"/>
      <c r="P56" s="4"/>
      <c r="Q56" s="4"/>
    </row>
    <row r="57" spans="1:17" x14ac:dyDescent="0.25">
      <c r="A57" s="16">
        <f t="shared" si="5"/>
        <v>44</v>
      </c>
      <c r="B57" s="9" t="s">
        <v>154</v>
      </c>
      <c r="C57" s="23" t="s">
        <v>155</v>
      </c>
      <c r="D57" s="55" t="s">
        <v>26</v>
      </c>
      <c r="E57" s="49">
        <v>38205</v>
      </c>
      <c r="F57" s="50"/>
      <c r="G57" s="50" t="s">
        <v>27</v>
      </c>
      <c r="H57" s="50"/>
      <c r="I57" s="50"/>
      <c r="J57" s="50"/>
      <c r="K57" s="50"/>
      <c r="L57" s="50"/>
      <c r="M57" s="41">
        <v>40325</v>
      </c>
      <c r="N57" s="51">
        <f t="shared" ca="1" si="0"/>
        <v>43235.70945185185</v>
      </c>
      <c r="O57" s="52">
        <f t="shared" ca="1" si="1"/>
        <v>13.75</v>
      </c>
      <c r="P57" s="4"/>
      <c r="Q57" s="4"/>
    </row>
    <row r="58" spans="1:17" x14ac:dyDescent="0.25">
      <c r="A58" s="16">
        <f t="shared" si="5"/>
        <v>45</v>
      </c>
      <c r="B58" s="9" t="s">
        <v>24</v>
      </c>
      <c r="C58" s="20" t="s">
        <v>156</v>
      </c>
      <c r="D58" s="9" t="s">
        <v>55</v>
      </c>
      <c r="E58" s="49">
        <v>39076</v>
      </c>
      <c r="F58" s="50"/>
      <c r="G58" s="50"/>
      <c r="H58" s="50" t="s">
        <v>27</v>
      </c>
      <c r="I58" s="50"/>
      <c r="J58" s="50"/>
      <c r="K58" s="50"/>
      <c r="L58" s="50"/>
      <c r="M58" s="41">
        <v>40260</v>
      </c>
      <c r="N58" s="51">
        <f t="shared" ca="1" si="0"/>
        <v>43235.70945185185</v>
      </c>
      <c r="O58" s="52">
        <f t="shared" ca="1" si="1"/>
        <v>11.333333333333334</v>
      </c>
      <c r="P58" s="4"/>
      <c r="Q58" s="4"/>
    </row>
    <row r="59" spans="1:17" x14ac:dyDescent="0.25">
      <c r="A59" s="16">
        <f t="shared" si="5"/>
        <v>46</v>
      </c>
      <c r="B59" s="9" t="s">
        <v>50</v>
      </c>
      <c r="C59" s="23" t="s">
        <v>157</v>
      </c>
      <c r="D59" s="55" t="s">
        <v>26</v>
      </c>
      <c r="E59" s="49">
        <v>39056</v>
      </c>
      <c r="F59" s="50"/>
      <c r="G59" s="50"/>
      <c r="H59" s="50" t="s">
        <v>27</v>
      </c>
      <c r="I59" s="50"/>
      <c r="J59" s="50"/>
      <c r="K59" s="50"/>
      <c r="L59" s="50"/>
      <c r="M59" s="41">
        <v>40325</v>
      </c>
      <c r="N59" s="51">
        <f t="shared" ca="1" si="0"/>
        <v>43235.70945185185</v>
      </c>
      <c r="O59" s="52">
        <f t="shared" ca="1" si="1"/>
        <v>11.416666666666666</v>
      </c>
      <c r="P59" s="4"/>
      <c r="Q59" s="4"/>
    </row>
    <row r="60" spans="1:17" x14ac:dyDescent="0.25">
      <c r="A60" s="16">
        <f t="shared" si="5"/>
        <v>47</v>
      </c>
      <c r="B60" s="9" t="s">
        <v>158</v>
      </c>
      <c r="C60" s="23" t="s">
        <v>159</v>
      </c>
      <c r="D60" s="55" t="s">
        <v>73</v>
      </c>
      <c r="E60" s="50"/>
      <c r="F60" s="50"/>
      <c r="G60" s="50" t="s">
        <v>27</v>
      </c>
      <c r="H60" s="50"/>
      <c r="I60" s="50"/>
      <c r="J60" s="50"/>
      <c r="K60" s="50"/>
      <c r="L60" s="50"/>
      <c r="M60" s="41">
        <v>40460</v>
      </c>
      <c r="N60" s="51">
        <f t="shared" ca="1" si="0"/>
        <v>43235.70945185185</v>
      </c>
      <c r="O60" s="52"/>
      <c r="P60" s="4"/>
      <c r="Q60" s="4"/>
    </row>
    <row r="61" spans="1:17" x14ac:dyDescent="0.25">
      <c r="A61" s="16">
        <f t="shared" si="5"/>
        <v>48</v>
      </c>
      <c r="B61" s="9" t="s">
        <v>160</v>
      </c>
      <c r="C61" s="23" t="s">
        <v>161</v>
      </c>
      <c r="D61" s="55"/>
      <c r="E61" s="50"/>
      <c r="F61" s="50"/>
      <c r="G61" s="50"/>
      <c r="H61" s="50"/>
      <c r="I61" s="50"/>
      <c r="J61" s="50"/>
      <c r="K61" s="50"/>
      <c r="L61" s="50"/>
      <c r="M61" s="41">
        <v>40784</v>
      </c>
      <c r="N61" s="51">
        <f t="shared" ca="1" si="0"/>
        <v>43235.70945185185</v>
      </c>
      <c r="O61" s="52"/>
      <c r="P61" s="4"/>
      <c r="Q61" s="4"/>
    </row>
    <row r="62" spans="1:17" x14ac:dyDescent="0.25">
      <c r="A62" s="16">
        <f t="shared" si="5"/>
        <v>49</v>
      </c>
      <c r="B62" s="9" t="s">
        <v>162</v>
      </c>
      <c r="C62" s="23" t="s">
        <v>163</v>
      </c>
      <c r="D62" s="55" t="s">
        <v>232</v>
      </c>
      <c r="E62" s="50"/>
      <c r="F62" s="50"/>
      <c r="G62" s="50"/>
      <c r="H62" s="50"/>
      <c r="I62" s="50"/>
      <c r="J62" s="50"/>
      <c r="K62" s="50"/>
      <c r="L62" s="50"/>
      <c r="M62" s="41">
        <v>40383</v>
      </c>
      <c r="N62" s="51">
        <f t="shared" ca="1" si="0"/>
        <v>43235.70945185185</v>
      </c>
      <c r="O62" s="52"/>
      <c r="P62" s="4"/>
      <c r="Q62" s="4"/>
    </row>
    <row r="63" spans="1:17" x14ac:dyDescent="0.25">
      <c r="A63" s="16">
        <f t="shared" si="5"/>
        <v>50</v>
      </c>
      <c r="B63" s="9" t="s">
        <v>165</v>
      </c>
      <c r="C63" s="21" t="s">
        <v>166</v>
      </c>
      <c r="D63" s="55" t="s">
        <v>26</v>
      </c>
      <c r="E63" s="49">
        <v>39961</v>
      </c>
      <c r="F63" s="50"/>
      <c r="G63" s="50" t="s">
        <v>27</v>
      </c>
      <c r="H63" s="50"/>
      <c r="I63" s="50"/>
      <c r="J63" s="50"/>
      <c r="K63" s="50"/>
      <c r="L63" s="50"/>
      <c r="M63" s="41">
        <v>41929</v>
      </c>
      <c r="N63" s="51">
        <f t="shared" ca="1" si="0"/>
        <v>43235.70945185185</v>
      </c>
      <c r="O63" s="52">
        <f t="shared" ca="1" si="1"/>
        <v>8.9166666666666661</v>
      </c>
      <c r="P63" s="4"/>
      <c r="Q63" s="4"/>
    </row>
    <row r="64" spans="1:17" x14ac:dyDescent="0.25">
      <c r="A64" s="16">
        <f t="shared" si="5"/>
        <v>51</v>
      </c>
      <c r="B64" s="82" t="s">
        <v>209</v>
      </c>
      <c r="C64" s="84" t="s">
        <v>170</v>
      </c>
      <c r="D64" s="104" t="s">
        <v>264</v>
      </c>
      <c r="E64" s="49">
        <v>41273</v>
      </c>
      <c r="F64" s="50"/>
      <c r="G64" s="50" t="s">
        <v>27</v>
      </c>
      <c r="H64" s="50"/>
      <c r="I64" s="50"/>
      <c r="J64" s="50"/>
      <c r="K64" s="50"/>
      <c r="L64" s="50"/>
      <c r="M64" s="41">
        <v>42536</v>
      </c>
      <c r="N64" s="51">
        <f t="shared" ca="1" si="0"/>
        <v>43235.70945185185</v>
      </c>
      <c r="O64" s="52">
        <f t="shared" ca="1" si="1"/>
        <v>5.333333333333333</v>
      </c>
      <c r="P64" s="4"/>
      <c r="Q64" s="4"/>
    </row>
    <row r="65" spans="1:17" x14ac:dyDescent="0.25">
      <c r="A65" s="16">
        <f t="shared" si="5"/>
        <v>52</v>
      </c>
      <c r="B65" s="82" t="s">
        <v>209</v>
      </c>
      <c r="C65" s="84" t="s">
        <v>177</v>
      </c>
      <c r="D65" s="97" t="s">
        <v>233</v>
      </c>
      <c r="E65" s="105">
        <v>42369</v>
      </c>
      <c r="F65" s="50"/>
      <c r="G65" s="50" t="s">
        <v>27</v>
      </c>
      <c r="H65" s="50"/>
      <c r="I65" s="50"/>
      <c r="J65" s="50"/>
      <c r="K65" s="50"/>
      <c r="L65" s="50"/>
      <c r="M65" s="41">
        <v>42569</v>
      </c>
      <c r="N65" s="51">
        <f t="shared" ca="1" si="0"/>
        <v>43235.70945185185</v>
      </c>
      <c r="O65" s="52">
        <f t="shared" ca="1" si="1"/>
        <v>2.3333333333333335</v>
      </c>
      <c r="P65" s="4"/>
      <c r="Q65" s="4"/>
    </row>
    <row r="66" spans="1:17" ht="15.75" x14ac:dyDescent="0.25">
      <c r="A66" s="28" t="s">
        <v>167</v>
      </c>
      <c r="B66" s="135" t="s">
        <v>168</v>
      </c>
      <c r="C66" s="135"/>
      <c r="D66" s="32"/>
      <c r="E66" s="46"/>
      <c r="F66" s="46"/>
      <c r="G66" s="46"/>
      <c r="H66" s="46"/>
      <c r="I66" s="46"/>
      <c r="J66" s="46"/>
      <c r="K66" s="46"/>
      <c r="L66" s="46"/>
      <c r="M66" s="44"/>
      <c r="N66" s="44"/>
      <c r="O66" s="44"/>
      <c r="P66" s="44"/>
      <c r="Q66" s="12" t="s">
        <v>169</v>
      </c>
    </row>
    <row r="67" spans="1:17" x14ac:dyDescent="0.25">
      <c r="A67" s="16">
        <v>53</v>
      </c>
      <c r="B67" s="9" t="s">
        <v>148</v>
      </c>
      <c r="C67" s="23" t="s">
        <v>170</v>
      </c>
      <c r="D67" s="3" t="s">
        <v>26</v>
      </c>
      <c r="E67" s="49">
        <v>40389</v>
      </c>
      <c r="F67" s="50"/>
      <c r="G67" s="57" t="s">
        <v>27</v>
      </c>
      <c r="H67" s="50"/>
      <c r="I67" s="50"/>
      <c r="J67" s="50"/>
      <c r="K67" s="50"/>
      <c r="L67" s="50"/>
      <c r="M67" s="41">
        <v>40463</v>
      </c>
      <c r="N67" s="51">
        <f t="shared" ca="1" si="0"/>
        <v>43235.70945185185</v>
      </c>
      <c r="O67" s="52">
        <f t="shared" ca="1" si="1"/>
        <v>7.75</v>
      </c>
      <c r="P67" s="4"/>
      <c r="Q67" s="4"/>
    </row>
    <row r="68" spans="1:17" x14ac:dyDescent="0.25">
      <c r="A68" s="16">
        <f>A67+1</f>
        <v>54</v>
      </c>
      <c r="B68" s="9" t="s">
        <v>171</v>
      </c>
      <c r="C68" s="23" t="s">
        <v>172</v>
      </c>
      <c r="D68" s="3" t="s">
        <v>26</v>
      </c>
      <c r="E68" s="53">
        <v>39314</v>
      </c>
      <c r="F68" s="50"/>
      <c r="G68" s="57" t="s">
        <v>27</v>
      </c>
      <c r="H68" s="50"/>
      <c r="I68" s="50"/>
      <c r="J68" s="50"/>
      <c r="K68" s="50"/>
      <c r="L68" s="50"/>
      <c r="M68" s="41">
        <v>41456</v>
      </c>
      <c r="N68" s="51">
        <f t="shared" ca="1" si="0"/>
        <v>43235.70945185185</v>
      </c>
      <c r="O68" s="52">
        <f t="shared" ca="1" si="1"/>
        <v>10.666666666666666</v>
      </c>
      <c r="P68" s="4"/>
      <c r="Q68" s="4"/>
    </row>
    <row r="69" spans="1:17" x14ac:dyDescent="0.25">
      <c r="A69" s="16">
        <f t="shared" ref="A69:A77" si="6">A68+1</f>
        <v>55</v>
      </c>
      <c r="B69" s="9" t="s">
        <v>173</v>
      </c>
      <c r="C69" s="23" t="s">
        <v>174</v>
      </c>
      <c r="D69" s="3" t="s">
        <v>26</v>
      </c>
      <c r="E69" s="53">
        <v>40389</v>
      </c>
      <c r="F69" s="50"/>
      <c r="G69" s="57" t="s">
        <v>27</v>
      </c>
      <c r="H69" s="50"/>
      <c r="I69" s="50"/>
      <c r="J69" s="50"/>
      <c r="K69" s="50"/>
      <c r="L69" s="50"/>
      <c r="M69" s="41">
        <v>40803</v>
      </c>
      <c r="N69" s="51">
        <f t="shared" ca="1" si="0"/>
        <v>43235.70945185185</v>
      </c>
      <c r="O69" s="52">
        <f t="shared" ca="1" si="1"/>
        <v>7.75</v>
      </c>
      <c r="P69" s="4"/>
      <c r="Q69" s="4"/>
    </row>
    <row r="70" spans="1:17" x14ac:dyDescent="0.25">
      <c r="A70" s="16">
        <f t="shared" si="6"/>
        <v>56</v>
      </c>
      <c r="B70" s="9" t="s">
        <v>175</v>
      </c>
      <c r="C70" s="21" t="s">
        <v>51</v>
      </c>
      <c r="D70" s="3" t="s">
        <v>26</v>
      </c>
      <c r="E70" s="53">
        <v>41123</v>
      </c>
      <c r="F70" s="50"/>
      <c r="G70" s="58" t="s">
        <v>27</v>
      </c>
      <c r="H70" s="50"/>
      <c r="I70" s="50"/>
      <c r="J70" s="50"/>
      <c r="K70" s="50"/>
      <c r="L70" s="50"/>
      <c r="M70" s="41">
        <v>41456</v>
      </c>
      <c r="N70" s="51">
        <f t="shared" ca="1" si="0"/>
        <v>43235.70945185185</v>
      </c>
      <c r="O70" s="52">
        <f t="shared" ca="1" si="1"/>
        <v>5.75</v>
      </c>
      <c r="P70" s="4"/>
      <c r="Q70" s="4"/>
    </row>
    <row r="71" spans="1:17" x14ac:dyDescent="0.25">
      <c r="A71" s="16">
        <f t="shared" si="6"/>
        <v>57</v>
      </c>
      <c r="B71" s="9" t="s">
        <v>178</v>
      </c>
      <c r="C71" s="21" t="s">
        <v>179</v>
      </c>
      <c r="D71" s="3" t="s">
        <v>26</v>
      </c>
      <c r="E71" s="53">
        <v>41081</v>
      </c>
      <c r="F71" s="50"/>
      <c r="G71" s="58" t="s">
        <v>27</v>
      </c>
      <c r="H71" s="50"/>
      <c r="I71" s="50"/>
      <c r="J71" s="50"/>
      <c r="K71" s="50"/>
      <c r="L71" s="50"/>
      <c r="M71" s="41">
        <v>41158</v>
      </c>
      <c r="N71" s="51">
        <f t="shared" ref="N71:N91" ca="1" si="7">NOW()</f>
        <v>43235.70945185185</v>
      </c>
      <c r="O71" s="52">
        <f t="shared" ref="O71:O91" ca="1" si="8">DATEDIF(E71,N71,"m")/12</f>
        <v>5.833333333333333</v>
      </c>
      <c r="P71" s="4"/>
      <c r="Q71" s="4"/>
    </row>
    <row r="72" spans="1:17" x14ac:dyDescent="0.25">
      <c r="A72" s="16">
        <f t="shared" si="6"/>
        <v>58</v>
      </c>
      <c r="B72" s="9" t="s">
        <v>180</v>
      </c>
      <c r="C72" s="21" t="s">
        <v>181</v>
      </c>
      <c r="D72" s="3" t="s">
        <v>26</v>
      </c>
      <c r="E72" s="53">
        <v>41498</v>
      </c>
      <c r="F72" s="50"/>
      <c r="G72" s="58" t="s">
        <v>27</v>
      </c>
      <c r="H72" s="50"/>
      <c r="I72" s="50"/>
      <c r="J72" s="50"/>
      <c r="K72" s="50"/>
      <c r="L72" s="50"/>
      <c r="M72" s="41">
        <v>41718</v>
      </c>
      <c r="N72" s="51">
        <f t="shared" ca="1" si="7"/>
        <v>43235.70945185185</v>
      </c>
      <c r="O72" s="52">
        <f t="shared" ca="1" si="8"/>
        <v>4.75</v>
      </c>
      <c r="P72" s="4"/>
      <c r="Q72" s="4"/>
    </row>
    <row r="73" spans="1:17" x14ac:dyDescent="0.25">
      <c r="A73" s="16">
        <f t="shared" si="6"/>
        <v>59</v>
      </c>
      <c r="B73" s="9" t="s">
        <v>182</v>
      </c>
      <c r="C73" s="21" t="s">
        <v>183</v>
      </c>
      <c r="D73" s="3" t="s">
        <v>26</v>
      </c>
      <c r="E73" s="49">
        <v>41353</v>
      </c>
      <c r="F73" s="50"/>
      <c r="G73" s="58" t="s">
        <v>27</v>
      </c>
      <c r="H73" s="50"/>
      <c r="I73" s="50"/>
      <c r="J73" s="50"/>
      <c r="K73" s="50"/>
      <c r="L73" s="50"/>
      <c r="M73" s="41">
        <v>41913</v>
      </c>
      <c r="N73" s="51">
        <f t="shared" ca="1" si="7"/>
        <v>43235.70945185185</v>
      </c>
      <c r="O73" s="52">
        <f t="shared" ca="1" si="8"/>
        <v>5.083333333333333</v>
      </c>
      <c r="P73" s="4"/>
      <c r="Q73" s="4"/>
    </row>
    <row r="74" spans="1:17" x14ac:dyDescent="0.25">
      <c r="A74" s="16">
        <f t="shared" si="6"/>
        <v>60</v>
      </c>
      <c r="B74" s="7" t="s">
        <v>107</v>
      </c>
      <c r="C74" s="21" t="s">
        <v>184</v>
      </c>
      <c r="D74" s="3" t="s">
        <v>26</v>
      </c>
      <c r="E74" s="50"/>
      <c r="F74" s="50"/>
      <c r="G74" s="58" t="s">
        <v>27</v>
      </c>
      <c r="H74" s="50"/>
      <c r="I74" s="50"/>
      <c r="J74" s="50"/>
      <c r="K74" s="50"/>
      <c r="L74" s="50"/>
      <c r="M74" s="41">
        <v>42065</v>
      </c>
      <c r="N74" s="51">
        <f t="shared" ca="1" si="7"/>
        <v>43235.70945185185</v>
      </c>
      <c r="O74" s="52"/>
      <c r="P74" s="4"/>
      <c r="Q74" s="4"/>
    </row>
    <row r="75" spans="1:17" x14ac:dyDescent="0.25">
      <c r="A75" s="16">
        <f t="shared" si="6"/>
        <v>61</v>
      </c>
      <c r="B75" s="7" t="s">
        <v>185</v>
      </c>
      <c r="C75" s="21" t="s">
        <v>186</v>
      </c>
      <c r="D75" s="3" t="s">
        <v>26</v>
      </c>
      <c r="E75" s="49">
        <v>41850</v>
      </c>
      <c r="F75" s="50"/>
      <c r="G75" s="58" t="s">
        <v>27</v>
      </c>
      <c r="H75" s="50"/>
      <c r="I75" s="50"/>
      <c r="J75" s="50"/>
      <c r="K75" s="50"/>
      <c r="L75" s="50"/>
      <c r="M75" s="41">
        <v>42065</v>
      </c>
      <c r="N75" s="51">
        <f t="shared" ca="1" si="7"/>
        <v>43235.70945185185</v>
      </c>
      <c r="O75" s="52">
        <f t="shared" ca="1" si="8"/>
        <v>3.75</v>
      </c>
      <c r="P75" s="4"/>
      <c r="Q75" s="4"/>
    </row>
    <row r="76" spans="1:17" x14ac:dyDescent="0.25">
      <c r="A76" s="16">
        <f t="shared" si="6"/>
        <v>62</v>
      </c>
      <c r="B76" s="7" t="s">
        <v>187</v>
      </c>
      <c r="C76" s="21" t="s">
        <v>119</v>
      </c>
      <c r="D76" s="3" t="s">
        <v>233</v>
      </c>
      <c r="E76" s="50"/>
      <c r="F76" s="50"/>
      <c r="G76" s="58" t="s">
        <v>27</v>
      </c>
      <c r="H76" s="50"/>
      <c r="I76" s="50"/>
      <c r="J76" s="50"/>
      <c r="K76" s="50"/>
      <c r="L76" s="50"/>
      <c r="M76" s="41">
        <v>42165</v>
      </c>
      <c r="N76" s="51">
        <f ca="1">NOW()</f>
        <v>43235.70945185185</v>
      </c>
      <c r="O76" s="52"/>
      <c r="P76" s="4"/>
      <c r="Q76" s="4" t="s">
        <v>81</v>
      </c>
    </row>
    <row r="77" spans="1:17" x14ac:dyDescent="0.25">
      <c r="A77" s="16">
        <f t="shared" si="6"/>
        <v>63</v>
      </c>
      <c r="B77" s="7" t="s">
        <v>234</v>
      </c>
      <c r="C77" s="21" t="s">
        <v>235</v>
      </c>
      <c r="D77" s="3" t="s">
        <v>26</v>
      </c>
      <c r="E77" s="50"/>
      <c r="F77" s="50"/>
      <c r="G77" s="58" t="s">
        <v>27</v>
      </c>
      <c r="H77" s="50"/>
      <c r="I77" s="50"/>
      <c r="J77" s="50"/>
      <c r="K77" s="50"/>
      <c r="L77" s="50"/>
      <c r="M77" s="41">
        <v>42072</v>
      </c>
      <c r="N77" s="51">
        <f ca="1">NOW()</f>
        <v>43235.70945185185</v>
      </c>
      <c r="O77" s="52"/>
      <c r="P77" s="4"/>
      <c r="Q77" s="4"/>
    </row>
    <row r="78" spans="1:17" ht="15.75" x14ac:dyDescent="0.25">
      <c r="A78" s="28" t="s">
        <v>188</v>
      </c>
      <c r="B78" s="135" t="s">
        <v>189</v>
      </c>
      <c r="C78" s="135"/>
      <c r="D78" s="32"/>
      <c r="E78" s="46"/>
      <c r="F78" s="46"/>
      <c r="G78" s="46"/>
      <c r="H78" s="46"/>
      <c r="I78" s="46"/>
      <c r="J78" s="46"/>
      <c r="K78" s="46"/>
      <c r="L78" s="46"/>
      <c r="M78" s="44"/>
      <c r="N78" s="44"/>
      <c r="O78" s="44"/>
      <c r="P78" s="12"/>
      <c r="Q78" s="12" t="s">
        <v>190</v>
      </c>
    </row>
    <row r="79" spans="1:17" x14ac:dyDescent="0.25">
      <c r="A79" s="16">
        <f>A77+1</f>
        <v>64</v>
      </c>
      <c r="B79" s="9" t="s">
        <v>191</v>
      </c>
      <c r="C79" s="21" t="s">
        <v>192</v>
      </c>
      <c r="D79" s="3" t="s">
        <v>26</v>
      </c>
      <c r="E79" s="53">
        <v>40052</v>
      </c>
      <c r="F79" s="50"/>
      <c r="G79" s="50" t="s">
        <v>27</v>
      </c>
      <c r="H79" s="50"/>
      <c r="I79" s="50"/>
      <c r="J79" s="50"/>
      <c r="K79" s="50"/>
      <c r="L79" s="50"/>
      <c r="M79" s="41">
        <v>41050</v>
      </c>
      <c r="N79" s="51">
        <f t="shared" ca="1" si="7"/>
        <v>43235.70945185185</v>
      </c>
      <c r="O79" s="52">
        <f t="shared" ca="1" si="8"/>
        <v>8.6666666666666661</v>
      </c>
      <c r="P79" s="4"/>
      <c r="Q79" s="4"/>
    </row>
    <row r="80" spans="1:17" x14ac:dyDescent="0.25">
      <c r="A80" s="16">
        <f t="shared" ref="A80:A87" si="9">A79+1</f>
        <v>65</v>
      </c>
      <c r="B80" s="7" t="s">
        <v>193</v>
      </c>
      <c r="C80" s="21" t="s">
        <v>192</v>
      </c>
      <c r="D80" s="3" t="s">
        <v>26</v>
      </c>
      <c r="E80" s="53">
        <v>41123</v>
      </c>
      <c r="F80" s="50"/>
      <c r="G80" s="50" t="s">
        <v>27</v>
      </c>
      <c r="H80" s="50"/>
      <c r="I80" s="50"/>
      <c r="J80" s="50"/>
      <c r="K80" s="50"/>
      <c r="L80" s="50"/>
      <c r="M80" s="41">
        <v>41456</v>
      </c>
      <c r="N80" s="51">
        <f t="shared" ca="1" si="7"/>
        <v>43235.70945185185</v>
      </c>
      <c r="O80" s="52">
        <f t="shared" ca="1" si="8"/>
        <v>5.75</v>
      </c>
      <c r="P80" s="4"/>
      <c r="Q80" s="4"/>
    </row>
    <row r="81" spans="1:17" x14ac:dyDescent="0.25">
      <c r="A81" s="16">
        <f t="shared" si="9"/>
        <v>66</v>
      </c>
      <c r="B81" s="9" t="s">
        <v>50</v>
      </c>
      <c r="C81" s="21" t="s">
        <v>194</v>
      </c>
      <c r="D81" s="3" t="s">
        <v>26</v>
      </c>
      <c r="E81" s="53">
        <v>41133</v>
      </c>
      <c r="F81" s="50"/>
      <c r="G81" s="50" t="s">
        <v>27</v>
      </c>
      <c r="H81" s="50"/>
      <c r="I81" s="50"/>
      <c r="J81" s="50"/>
      <c r="K81" s="50"/>
      <c r="L81" s="50"/>
      <c r="M81" s="41">
        <v>41173</v>
      </c>
      <c r="N81" s="51">
        <f t="shared" ca="1" si="7"/>
        <v>43235.70945185185</v>
      </c>
      <c r="O81" s="52">
        <f t="shared" ca="1" si="8"/>
        <v>5.75</v>
      </c>
      <c r="P81" s="4"/>
      <c r="Q81" s="4"/>
    </row>
    <row r="82" spans="1:17" x14ac:dyDescent="0.25">
      <c r="A82" s="16">
        <f t="shared" si="9"/>
        <v>67</v>
      </c>
      <c r="B82" s="9" t="s">
        <v>195</v>
      </c>
      <c r="C82" s="21" t="s">
        <v>196</v>
      </c>
      <c r="D82" s="3" t="s">
        <v>26</v>
      </c>
      <c r="E82" s="53">
        <v>41123</v>
      </c>
      <c r="F82" s="50"/>
      <c r="G82" s="50" t="s">
        <v>27</v>
      </c>
      <c r="H82" s="50"/>
      <c r="I82" s="50"/>
      <c r="J82" s="50"/>
      <c r="K82" s="50"/>
      <c r="L82" s="50"/>
      <c r="M82" s="41">
        <v>41456</v>
      </c>
      <c r="N82" s="51">
        <f t="shared" ca="1" si="7"/>
        <v>43235.70945185185</v>
      </c>
      <c r="O82" s="52">
        <f t="shared" ca="1" si="8"/>
        <v>5.75</v>
      </c>
      <c r="P82" s="4"/>
      <c r="Q82" s="4"/>
    </row>
    <row r="83" spans="1:17" x14ac:dyDescent="0.25">
      <c r="A83" s="16">
        <f t="shared" si="9"/>
        <v>68</v>
      </c>
      <c r="B83" s="3" t="s">
        <v>200</v>
      </c>
      <c r="C83" s="22" t="s">
        <v>201</v>
      </c>
      <c r="D83" s="3" t="s">
        <v>26</v>
      </c>
      <c r="E83" s="53">
        <v>41498</v>
      </c>
      <c r="F83" s="50"/>
      <c r="G83" s="50" t="s">
        <v>27</v>
      </c>
      <c r="H83" s="50"/>
      <c r="I83" s="50"/>
      <c r="J83" s="50"/>
      <c r="K83" s="50"/>
      <c r="L83" s="50"/>
      <c r="M83" s="41">
        <v>41713</v>
      </c>
      <c r="N83" s="51">
        <f t="shared" ca="1" si="7"/>
        <v>43235.70945185185</v>
      </c>
      <c r="O83" s="52">
        <f t="shared" ca="1" si="8"/>
        <v>4.75</v>
      </c>
      <c r="P83" s="4"/>
      <c r="Q83" s="4"/>
    </row>
    <row r="84" spans="1:17" x14ac:dyDescent="0.25">
      <c r="A84" s="16">
        <f t="shared" si="9"/>
        <v>69</v>
      </c>
      <c r="B84" s="7" t="s">
        <v>204</v>
      </c>
      <c r="C84" s="22" t="s">
        <v>51</v>
      </c>
      <c r="D84" s="3" t="s">
        <v>26</v>
      </c>
      <c r="E84" s="49">
        <v>41850</v>
      </c>
      <c r="F84" s="50"/>
      <c r="G84" s="50" t="s">
        <v>27</v>
      </c>
      <c r="H84" s="50"/>
      <c r="I84" s="50"/>
      <c r="J84" s="50"/>
      <c r="K84" s="50"/>
      <c r="L84" s="50"/>
      <c r="M84" s="41">
        <v>42065</v>
      </c>
      <c r="N84" s="51">
        <f t="shared" ca="1" si="7"/>
        <v>43235.70945185185</v>
      </c>
      <c r="O84" s="52">
        <f t="shared" ca="1" si="8"/>
        <v>3.75</v>
      </c>
      <c r="P84" s="4"/>
      <c r="Q84" s="4"/>
    </row>
    <row r="85" spans="1:17" x14ac:dyDescent="0.25">
      <c r="A85" s="16">
        <f t="shared" si="9"/>
        <v>70</v>
      </c>
      <c r="B85" s="7" t="s">
        <v>236</v>
      </c>
      <c r="C85" s="22" t="s">
        <v>237</v>
      </c>
      <c r="D85" s="3" t="s">
        <v>26</v>
      </c>
      <c r="E85" s="49">
        <v>41850</v>
      </c>
      <c r="F85" s="50"/>
      <c r="G85" s="50" t="s">
        <v>27</v>
      </c>
      <c r="H85" s="50"/>
      <c r="I85" s="50"/>
      <c r="J85" s="50"/>
      <c r="K85" s="50"/>
      <c r="L85" s="50"/>
      <c r="M85" s="41">
        <v>42311</v>
      </c>
      <c r="N85" s="51">
        <f t="shared" ca="1" si="7"/>
        <v>43235.70945185185</v>
      </c>
      <c r="O85" s="52">
        <f t="shared" ca="1" si="8"/>
        <v>3.75</v>
      </c>
      <c r="P85" s="4"/>
      <c r="Q85" s="4"/>
    </row>
    <row r="86" spans="1:17" x14ac:dyDescent="0.25">
      <c r="A86" s="16">
        <f t="shared" si="9"/>
        <v>71</v>
      </c>
      <c r="B86" s="7" t="s">
        <v>94</v>
      </c>
      <c r="C86" s="22" t="s">
        <v>210</v>
      </c>
      <c r="D86" s="3" t="s">
        <v>26</v>
      </c>
      <c r="E86" s="49"/>
      <c r="F86" s="50"/>
      <c r="G86" s="50" t="s">
        <v>27</v>
      </c>
      <c r="H86" s="50"/>
      <c r="I86" s="50"/>
      <c r="J86" s="50"/>
      <c r="K86" s="50"/>
      <c r="L86" s="50"/>
      <c r="M86" s="41">
        <v>42311</v>
      </c>
      <c r="N86" s="51">
        <f t="shared" ca="1" si="7"/>
        <v>43235.70945185185</v>
      </c>
      <c r="O86" s="52"/>
      <c r="P86" s="4"/>
      <c r="Q86" s="4"/>
    </row>
    <row r="87" spans="1:17" x14ac:dyDescent="0.25">
      <c r="A87" s="16">
        <f t="shared" si="9"/>
        <v>72</v>
      </c>
      <c r="B87" s="7" t="s">
        <v>238</v>
      </c>
      <c r="C87" s="22" t="s">
        <v>239</v>
      </c>
      <c r="D87" s="3" t="s">
        <v>233</v>
      </c>
      <c r="E87" s="49"/>
      <c r="F87" s="50"/>
      <c r="G87" s="50"/>
      <c r="H87" s="50" t="s">
        <v>27</v>
      </c>
      <c r="I87" s="50"/>
      <c r="J87" s="50"/>
      <c r="K87" s="50"/>
      <c r="L87" s="50"/>
      <c r="M87" s="41">
        <v>42072</v>
      </c>
      <c r="N87" s="51">
        <f t="shared" ca="1" si="7"/>
        <v>43235.70945185185</v>
      </c>
      <c r="O87" s="52"/>
      <c r="P87" s="4"/>
      <c r="Q87" s="4"/>
    </row>
    <row r="88" spans="1:17" ht="15.75" x14ac:dyDescent="0.25">
      <c r="A88" s="28" t="s">
        <v>206</v>
      </c>
      <c r="B88" s="135" t="s">
        <v>207</v>
      </c>
      <c r="C88" s="135"/>
      <c r="D88" s="32"/>
      <c r="E88" s="46"/>
      <c r="F88" s="46"/>
      <c r="G88" s="46"/>
      <c r="H88" s="46"/>
      <c r="I88" s="46"/>
      <c r="J88" s="46"/>
      <c r="K88" s="46"/>
      <c r="L88" s="46"/>
      <c r="M88" s="44"/>
      <c r="N88" s="44"/>
      <c r="O88" s="44"/>
      <c r="P88" s="12"/>
      <c r="Q88" s="12" t="s">
        <v>208</v>
      </c>
    </row>
    <row r="89" spans="1:17" x14ac:dyDescent="0.25">
      <c r="A89" s="16">
        <f>A87+1</f>
        <v>73</v>
      </c>
      <c r="B89" s="7" t="s">
        <v>214</v>
      </c>
      <c r="C89" s="20" t="s">
        <v>51</v>
      </c>
      <c r="D89" s="3" t="s">
        <v>26</v>
      </c>
      <c r="E89" s="53">
        <v>41123</v>
      </c>
      <c r="F89" s="50"/>
      <c r="G89" s="50" t="s">
        <v>27</v>
      </c>
      <c r="H89" s="50"/>
      <c r="I89" s="50"/>
      <c r="J89" s="50"/>
      <c r="K89" s="50"/>
      <c r="L89" s="50"/>
      <c r="M89" s="41">
        <v>41197</v>
      </c>
      <c r="N89" s="51">
        <f ca="1">NOW()</f>
        <v>43235.70945185185</v>
      </c>
      <c r="O89" s="52">
        <f ca="1">DATEDIF(E89,N89,"m")/12</f>
        <v>5.75</v>
      </c>
      <c r="P89" s="4"/>
      <c r="Q89" s="4"/>
    </row>
    <row r="90" spans="1:17" x14ac:dyDescent="0.25">
      <c r="A90" s="16">
        <f>A89+1</f>
        <v>74</v>
      </c>
      <c r="B90" s="9" t="s">
        <v>209</v>
      </c>
      <c r="C90" s="21" t="s">
        <v>210</v>
      </c>
      <c r="D90" s="3" t="s">
        <v>26</v>
      </c>
      <c r="E90" s="49">
        <v>41355</v>
      </c>
      <c r="F90" s="50"/>
      <c r="G90" s="50" t="s">
        <v>27</v>
      </c>
      <c r="H90" s="50"/>
      <c r="I90" s="50"/>
      <c r="J90" s="50"/>
      <c r="K90" s="50"/>
      <c r="L90" s="50"/>
      <c r="M90" s="41">
        <v>41456</v>
      </c>
      <c r="N90" s="51">
        <f t="shared" ca="1" si="7"/>
        <v>43235.70945185185</v>
      </c>
      <c r="O90" s="52">
        <f t="shared" ca="1" si="8"/>
        <v>5.083333333333333</v>
      </c>
      <c r="P90" s="4"/>
      <c r="Q90" s="4"/>
    </row>
    <row r="91" spans="1:17" x14ac:dyDescent="0.25">
      <c r="A91" s="16">
        <f>A90+1</f>
        <v>75</v>
      </c>
      <c r="B91" s="7" t="s">
        <v>215</v>
      </c>
      <c r="C91" s="20" t="s">
        <v>216</v>
      </c>
      <c r="D91" s="54" t="s">
        <v>217</v>
      </c>
      <c r="E91" s="49">
        <v>41527</v>
      </c>
      <c r="F91" s="50"/>
      <c r="G91" s="50" t="s">
        <v>27</v>
      </c>
      <c r="H91" s="50"/>
      <c r="I91" s="50"/>
      <c r="J91" s="50"/>
      <c r="K91" s="50"/>
      <c r="L91" s="50"/>
      <c r="M91" s="41">
        <v>41929</v>
      </c>
      <c r="N91" s="51">
        <f t="shared" ca="1" si="7"/>
        <v>43235.70945185185</v>
      </c>
      <c r="O91" s="52">
        <f t="shared" ca="1" si="8"/>
        <v>4.666666666666667</v>
      </c>
      <c r="P91" s="4"/>
      <c r="Q91" s="4"/>
    </row>
    <row r="92" spans="1:17" x14ac:dyDescent="0.25">
      <c r="A92" s="15"/>
      <c r="B92" s="10"/>
      <c r="C92" s="19"/>
      <c r="D92" s="31"/>
      <c r="E92" s="30"/>
      <c r="F92" s="30"/>
      <c r="G92" s="30"/>
      <c r="H92" s="30"/>
      <c r="I92" s="30"/>
      <c r="J92" s="30"/>
      <c r="K92" s="30"/>
      <c r="L92" s="30"/>
      <c r="M92" s="29"/>
      <c r="N92" s="30"/>
      <c r="O92" s="30"/>
      <c r="P92" s="30"/>
      <c r="Q92" s="30"/>
    </row>
    <row r="93" spans="1:17" x14ac:dyDescent="0.2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</row>
    <row r="94" spans="1:17" x14ac:dyDescent="0.2">
      <c r="A94" s="1"/>
      <c r="C94" s="1"/>
    </row>
    <row r="95" spans="1:17" x14ac:dyDescent="0.2">
      <c r="A95" s="137" t="s">
        <v>223</v>
      </c>
      <c r="B95" s="137"/>
      <c r="M95" s="139"/>
      <c r="N95" s="139"/>
      <c r="O95" s="139"/>
      <c r="P95" s="139"/>
      <c r="Q95" s="139"/>
    </row>
    <row r="96" spans="1:17" x14ac:dyDescent="0.2">
      <c r="A96" s="130" t="s">
        <v>225</v>
      </c>
      <c r="B96" s="130"/>
    </row>
    <row r="97" spans="1:17" x14ac:dyDescent="0.2">
      <c r="A97" s="130" t="s">
        <v>226</v>
      </c>
      <c r="B97" s="130"/>
    </row>
    <row r="98" spans="1:17" x14ac:dyDescent="0.2">
      <c r="A98" s="131" t="s">
        <v>254</v>
      </c>
      <c r="B98" s="130"/>
      <c r="M98" s="132"/>
      <c r="N98" s="132"/>
      <c r="O98" s="132"/>
      <c r="P98" s="132"/>
      <c r="Q98" s="132"/>
    </row>
  </sheetData>
  <mergeCells count="32">
    <mergeCell ref="H1:Q1"/>
    <mergeCell ref="H2:Q2"/>
    <mergeCell ref="H3:Q3"/>
    <mergeCell ref="N4:Q4"/>
    <mergeCell ref="F5:H5"/>
    <mergeCell ref="I5:L5"/>
    <mergeCell ref="P5:P6"/>
    <mergeCell ref="Q5:Q6"/>
    <mergeCell ref="A1:F3"/>
    <mergeCell ref="B5:C6"/>
    <mergeCell ref="A93:Q93"/>
    <mergeCell ref="B7:C7"/>
    <mergeCell ref="B10:C10"/>
    <mergeCell ref="B18:C18"/>
    <mergeCell ref="B26:C26"/>
    <mergeCell ref="B30:C30"/>
    <mergeCell ref="A96:B96"/>
    <mergeCell ref="A97:B97"/>
    <mergeCell ref="A98:B98"/>
    <mergeCell ref="M98:Q98"/>
    <mergeCell ref="A5:A6"/>
    <mergeCell ref="D5:D6"/>
    <mergeCell ref="E5:E6"/>
    <mergeCell ref="M5:M6"/>
    <mergeCell ref="N5:N6"/>
    <mergeCell ref="O5:O6"/>
    <mergeCell ref="A95:B95"/>
    <mergeCell ref="M95:Q95"/>
    <mergeCell ref="B49:C49"/>
    <mergeCell ref="B66:C66"/>
    <mergeCell ref="B78:C78"/>
    <mergeCell ref="B88:C88"/>
  </mergeCells>
  <pageMargins left="0.3298611111111111" right="0.11944444444444445" top="0.26944444444444443" bottom="0.16944444444444445" header="0.17986111111111111" footer="0.10972222222222222"/>
  <pageSetup paperSize="9" firstPageNumber="429496319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1"/>
  <sheetViews>
    <sheetView tabSelected="1" topLeftCell="A7" zoomScaleSheetLayoutView="100" workbookViewId="0">
      <selection activeCell="E9" sqref="E9"/>
    </sheetView>
  </sheetViews>
  <sheetFormatPr defaultRowHeight="16.5" x14ac:dyDescent="0.2"/>
  <cols>
    <col min="1" max="1" width="5.140625" style="125" customWidth="1"/>
    <col min="2" max="2" width="36.140625" style="1" customWidth="1"/>
    <col min="3" max="3" width="6.140625" style="127" customWidth="1"/>
    <col min="4" max="4" width="8.28515625" style="127" customWidth="1"/>
    <col min="5" max="5" width="21.5703125" style="128" customWidth="1"/>
    <col min="6" max="6" width="8.140625" style="167" customWidth="1"/>
    <col min="7" max="7" width="13.140625" style="167" customWidth="1"/>
    <col min="8" max="8" width="10.42578125" style="167" customWidth="1"/>
    <col min="9" max="9" width="10.140625" style="167" customWidth="1"/>
    <col min="10" max="10" width="6.42578125" style="167" customWidth="1"/>
    <col min="11" max="11" width="7" style="167" customWidth="1"/>
    <col min="12" max="13" width="6.85546875" style="167" customWidth="1"/>
    <col min="14" max="14" width="6.5703125" style="1" customWidth="1"/>
    <col min="15" max="16384" width="9.140625" style="1"/>
  </cols>
  <sheetData>
    <row r="1" spans="1:242" x14ac:dyDescent="0.2">
      <c r="F1" s="163" t="s">
        <v>0</v>
      </c>
      <c r="G1" s="163"/>
      <c r="H1" s="163"/>
      <c r="I1" s="163"/>
      <c r="J1" s="163"/>
      <c r="K1" s="163"/>
      <c r="L1" s="163"/>
      <c r="M1" s="163"/>
      <c r="N1" s="163"/>
    </row>
    <row r="2" spans="1:242" ht="18" customHeight="1" x14ac:dyDescent="0.2">
      <c r="B2" s="116"/>
      <c r="E2" s="188"/>
      <c r="F2" s="153" t="s">
        <v>1</v>
      </c>
      <c r="G2" s="153"/>
      <c r="H2" s="153"/>
      <c r="I2" s="153"/>
      <c r="J2" s="153"/>
      <c r="K2" s="153"/>
      <c r="L2" s="153"/>
      <c r="M2" s="153"/>
      <c r="N2" s="153"/>
    </row>
    <row r="3" spans="1:242" customFormat="1" ht="19.5" customHeight="1" x14ac:dyDescent="0.2">
      <c r="A3" s="125"/>
      <c r="B3" s="116"/>
      <c r="C3" s="127"/>
      <c r="D3" s="127"/>
      <c r="E3" s="188"/>
      <c r="F3" s="166"/>
      <c r="G3" s="166"/>
      <c r="H3" s="166"/>
      <c r="I3" s="167"/>
      <c r="J3" s="167"/>
      <c r="K3" s="167"/>
      <c r="L3" s="167"/>
      <c r="M3" s="16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27" customHeight="1" x14ac:dyDescent="0.3">
      <c r="A4" s="125"/>
      <c r="B4" s="116"/>
      <c r="C4" s="127"/>
      <c r="D4" s="127"/>
      <c r="E4" s="188"/>
      <c r="F4" s="164"/>
      <c r="G4" s="164"/>
      <c r="H4" s="164"/>
      <c r="I4" s="164"/>
      <c r="J4" s="164"/>
      <c r="K4" s="164"/>
      <c r="L4" s="164"/>
      <c r="M4" s="164"/>
      <c r="N4" s="16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customFormat="1" ht="17.25" customHeight="1" x14ac:dyDescent="0.3">
      <c r="A5" s="125"/>
      <c r="B5" s="116"/>
      <c r="C5" s="127"/>
      <c r="D5" s="127"/>
      <c r="E5" s="188"/>
      <c r="F5" s="168"/>
      <c r="G5" s="168"/>
      <c r="H5" s="168"/>
      <c r="I5" s="168"/>
      <c r="J5" s="168"/>
      <c r="K5" s="168"/>
      <c r="L5" s="168"/>
      <c r="M5" s="168"/>
      <c r="N5" s="10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customFormat="1" ht="24.75" customHeight="1" x14ac:dyDescent="0.25">
      <c r="A6" s="161" t="s">
        <v>273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10"/>
      <c r="P6" s="110"/>
      <c r="Q6" s="110"/>
      <c r="R6" s="110"/>
      <c r="S6" s="110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customFormat="1" ht="24.75" customHeight="1" x14ac:dyDescent="0.3">
      <c r="A7" s="164" t="s">
        <v>297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10"/>
      <c r="P7" s="110"/>
      <c r="Q7" s="110"/>
      <c r="R7" s="110"/>
      <c r="S7" s="110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</row>
    <row r="8" spans="1:242" s="113" customFormat="1" ht="23.1" customHeight="1" x14ac:dyDescent="0.2">
      <c r="A8" s="187"/>
      <c r="B8" s="114" t="s">
        <v>274</v>
      </c>
      <c r="C8" s="185"/>
      <c r="D8" s="185"/>
      <c r="E8" s="114"/>
      <c r="F8" s="169"/>
      <c r="G8" s="169"/>
      <c r="H8" s="169"/>
      <c r="I8" s="170"/>
      <c r="J8" s="170"/>
      <c r="K8" s="170"/>
      <c r="L8" s="170"/>
      <c r="M8" s="170"/>
      <c r="N8" s="115"/>
      <c r="O8" s="112"/>
      <c r="P8" s="112"/>
      <c r="Q8" s="112"/>
      <c r="R8" s="112"/>
      <c r="S8" s="112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</row>
    <row r="9" spans="1:242" s="113" customFormat="1" ht="23.1" customHeight="1" x14ac:dyDescent="0.2">
      <c r="A9" s="187"/>
      <c r="B9" s="114" t="s">
        <v>275</v>
      </c>
      <c r="C9" s="185"/>
      <c r="D9" s="185"/>
      <c r="E9" s="114"/>
      <c r="F9" s="169"/>
      <c r="G9" s="169"/>
      <c r="H9" s="169"/>
      <c r="I9" s="170"/>
      <c r="J9" s="170"/>
      <c r="K9" s="170"/>
      <c r="L9" s="170"/>
      <c r="M9" s="170"/>
      <c r="N9" s="115"/>
      <c r="O9" s="112"/>
      <c r="P9" s="112"/>
      <c r="Q9" s="112"/>
      <c r="R9" s="112"/>
      <c r="S9" s="112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</row>
    <row r="10" spans="1:242" s="113" customFormat="1" ht="23.1" customHeight="1" x14ac:dyDescent="0.2">
      <c r="A10" s="187"/>
      <c r="B10" s="114" t="s">
        <v>276</v>
      </c>
      <c r="C10" s="185"/>
      <c r="D10" s="185"/>
      <c r="E10" s="114"/>
      <c r="F10" s="169"/>
      <c r="G10" s="169"/>
      <c r="H10" s="169"/>
      <c r="I10" s="170"/>
      <c r="J10" s="170"/>
      <c r="K10" s="170"/>
      <c r="L10" s="170"/>
      <c r="M10" s="170"/>
      <c r="N10" s="115"/>
      <c r="O10" s="112"/>
      <c r="P10" s="112"/>
      <c r="Q10" s="112"/>
      <c r="R10" s="112"/>
      <c r="S10" s="112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</row>
    <row r="11" spans="1:242" s="113" customFormat="1" ht="23.1" customHeight="1" x14ac:dyDescent="0.2">
      <c r="A11" s="187"/>
      <c r="B11" s="114" t="s">
        <v>277</v>
      </c>
      <c r="C11" s="185"/>
      <c r="D11" s="185"/>
      <c r="E11" s="114"/>
      <c r="F11" s="169"/>
      <c r="G11" s="169"/>
      <c r="H11" s="169"/>
      <c r="I11" s="170"/>
      <c r="J11" s="170"/>
      <c r="K11" s="170"/>
      <c r="L11" s="170"/>
      <c r="M11" s="170"/>
      <c r="N11" s="115"/>
      <c r="O11" s="112"/>
      <c r="P11" s="112"/>
      <c r="Q11" s="112"/>
      <c r="R11" s="112"/>
      <c r="S11" s="112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</row>
    <row r="12" spans="1:242" ht="49.5" customHeight="1" x14ac:dyDescent="0.2">
      <c r="A12" s="129" t="s">
        <v>4</v>
      </c>
      <c r="B12" s="159" t="s">
        <v>292</v>
      </c>
      <c r="C12" s="165" t="s">
        <v>278</v>
      </c>
      <c r="D12" s="159" t="s">
        <v>279</v>
      </c>
      <c r="E12" s="189" t="s">
        <v>280</v>
      </c>
      <c r="F12" s="171" t="s">
        <v>281</v>
      </c>
      <c r="G12" s="172"/>
      <c r="H12" s="173"/>
      <c r="I12" s="174" t="s">
        <v>285</v>
      </c>
      <c r="J12" s="171" t="s">
        <v>286</v>
      </c>
      <c r="K12" s="173"/>
      <c r="L12" s="171" t="s">
        <v>289</v>
      </c>
      <c r="M12" s="173"/>
      <c r="N12" s="160" t="s">
        <v>14</v>
      </c>
    </row>
    <row r="13" spans="1:242" ht="50.25" customHeight="1" x14ac:dyDescent="0.2">
      <c r="A13" s="129"/>
      <c r="B13" s="159"/>
      <c r="C13" s="165"/>
      <c r="D13" s="159"/>
      <c r="E13" s="189"/>
      <c r="F13" s="175" t="s">
        <v>282</v>
      </c>
      <c r="G13" s="175" t="s">
        <v>283</v>
      </c>
      <c r="H13" s="175" t="s">
        <v>284</v>
      </c>
      <c r="I13" s="174"/>
      <c r="J13" s="175" t="s">
        <v>287</v>
      </c>
      <c r="K13" s="175" t="s">
        <v>288</v>
      </c>
      <c r="L13" s="175" t="s">
        <v>290</v>
      </c>
      <c r="M13" s="176" t="s">
        <v>291</v>
      </c>
      <c r="N13" s="160"/>
    </row>
    <row r="14" spans="1:242" ht="23.25" customHeight="1" x14ac:dyDescent="0.2">
      <c r="A14" s="119">
        <v>1</v>
      </c>
      <c r="B14" s="120">
        <v>2</v>
      </c>
      <c r="C14" s="120">
        <v>3</v>
      </c>
      <c r="D14" s="120">
        <v>4</v>
      </c>
      <c r="E14" s="190">
        <v>5</v>
      </c>
      <c r="F14" s="177">
        <v>6</v>
      </c>
      <c r="G14" s="177">
        <v>7</v>
      </c>
      <c r="H14" s="177">
        <v>8</v>
      </c>
      <c r="I14" s="177">
        <v>9</v>
      </c>
      <c r="J14" s="177">
        <v>10</v>
      </c>
      <c r="K14" s="177">
        <v>11</v>
      </c>
      <c r="L14" s="177">
        <v>12</v>
      </c>
      <c r="M14" s="177">
        <v>13</v>
      </c>
      <c r="N14" s="121">
        <v>14</v>
      </c>
    </row>
    <row r="15" spans="1:242" ht="21.95" customHeight="1" x14ac:dyDescent="0.2">
      <c r="A15" s="124"/>
      <c r="B15" s="117"/>
      <c r="C15" s="186"/>
      <c r="D15" s="186"/>
      <c r="E15" s="191"/>
      <c r="F15" s="178"/>
      <c r="G15" s="179"/>
      <c r="H15" s="180"/>
      <c r="I15" s="181"/>
      <c r="J15" s="182"/>
      <c r="K15" s="182"/>
      <c r="L15" s="182"/>
      <c r="M15" s="183"/>
      <c r="N15" s="118"/>
    </row>
    <row r="16" spans="1:242" ht="15" x14ac:dyDescent="0.2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</row>
    <row r="17" spans="1:14" ht="20.25" customHeight="1" x14ac:dyDescent="0.2">
      <c r="A17" s="126"/>
      <c r="B17" s="122" t="s">
        <v>293</v>
      </c>
      <c r="C17" s="126"/>
      <c r="D17" s="126"/>
    </row>
    <row r="18" spans="1:14" ht="24.75" customHeight="1" x14ac:dyDescent="0.2">
      <c r="A18" s="123"/>
      <c r="B18" s="122" t="s">
        <v>294</v>
      </c>
      <c r="I18" s="139"/>
      <c r="J18" s="139"/>
      <c r="K18" s="139"/>
      <c r="L18" s="139"/>
      <c r="M18" s="139"/>
      <c r="N18" s="139"/>
    </row>
    <row r="19" spans="1:14" ht="21" customHeight="1" x14ac:dyDescent="0.2">
      <c r="A19" s="130"/>
      <c r="B19" s="130"/>
      <c r="G19" s="184"/>
      <c r="H19" s="162" t="s">
        <v>295</v>
      </c>
      <c r="I19" s="162"/>
      <c r="J19" s="162"/>
      <c r="K19" s="162"/>
      <c r="L19" s="162"/>
      <c r="M19" s="162"/>
      <c r="N19" s="162"/>
    </row>
    <row r="20" spans="1:14" s="123" customFormat="1" ht="20.25" customHeight="1" x14ac:dyDescent="0.2">
      <c r="A20" s="161" t="s">
        <v>296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</row>
    <row r="21" spans="1:14" x14ac:dyDescent="0.2">
      <c r="A21" s="130"/>
      <c r="B21" s="130"/>
      <c r="I21" s="132"/>
      <c r="J21" s="132"/>
      <c r="K21" s="132"/>
      <c r="L21" s="132"/>
      <c r="M21" s="132"/>
      <c r="N21" s="132"/>
    </row>
  </sheetData>
  <mergeCells count="20">
    <mergeCell ref="F1:N1"/>
    <mergeCell ref="F2:N2"/>
    <mergeCell ref="F4:N4"/>
    <mergeCell ref="A6:N6"/>
    <mergeCell ref="F12:H12"/>
    <mergeCell ref="J12:K12"/>
    <mergeCell ref="I12:I13"/>
    <mergeCell ref="B12:B13"/>
    <mergeCell ref="C12:C13"/>
    <mergeCell ref="A7:N7"/>
    <mergeCell ref="A21:B21"/>
    <mergeCell ref="I21:N21"/>
    <mergeCell ref="D12:D13"/>
    <mergeCell ref="A16:N16"/>
    <mergeCell ref="I18:N18"/>
    <mergeCell ref="N12:N13"/>
    <mergeCell ref="A20:N20"/>
    <mergeCell ref="L12:M12"/>
    <mergeCell ref="H19:N19"/>
    <mergeCell ref="A19:B19"/>
  </mergeCells>
  <pageMargins left="0.32986111111111099" right="0.11944444444444401" top="0.5" bottom="0.45" header="0.179861111111111" footer="0.109722222222222"/>
  <pageSetup paperSize="9" scale="95" firstPageNumber="4294963191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C30" sqref="C30"/>
    </sheetView>
  </sheetViews>
  <sheetFormatPr defaultColWidth="9.140625" defaultRowHeight="12.75" x14ac:dyDescent="0.2"/>
  <sheetData/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Đề xuất tăng lương</vt:lpstr>
      <vt:lpstr>Bieu nhan su Quy II</vt:lpstr>
      <vt:lpstr>Nhân sự đến tháng 5-2016</vt:lpstr>
      <vt:lpstr>KIỂM KÊ TÀI SẢN 2016</vt:lpstr>
      <vt:lpstr>Sheet3</vt:lpstr>
      <vt:lpstr>'KIỂM KÊ TÀI SẢN 2016'!Print_Area</vt:lpstr>
      <vt:lpstr>'Bieu nhan su Quy II'!Print_Titles</vt:lpstr>
      <vt:lpstr>'KIỂM KÊ TÀI SẢN 2016'!Print_Titles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Bùi Thắng</cp:lastModifiedBy>
  <cp:revision/>
  <cp:lastPrinted>2016-12-20T02:23:45Z</cp:lastPrinted>
  <dcterms:created xsi:type="dcterms:W3CDTF">2015-04-03T13:56:23Z</dcterms:created>
  <dcterms:modified xsi:type="dcterms:W3CDTF">2018-05-15T10:21:37Z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1033-8.1.0.3010</vt:lpwstr>
  </property>
</Properties>
</file>