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d/Desktop/files/technology/C/collatz/"/>
    </mc:Choice>
  </mc:AlternateContent>
  <xr:revisionPtr revIDLastSave="0" documentId="13_ncr:1_{60B11DE6-018D-1041-A011-ECD5F25EC3AC}" xr6:coauthVersionLast="46" xr6:coauthVersionMax="46" xr10:uidLastSave="{00000000-0000-0000-0000-000000000000}"/>
  <bookViews>
    <workbookView xWindow="10360" yWindow="2500" windowWidth="28040" windowHeight="17440" xr2:uid="{D74185EA-B1A3-F946-8433-8AE5D6A854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3" i="1" l="1"/>
  <c r="Q41" i="1"/>
  <c r="W20" i="1"/>
  <c r="W19" i="1"/>
  <c r="Q39" i="1"/>
  <c r="W18" i="1"/>
  <c r="W17" i="1"/>
  <c r="Q3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40" i="1"/>
  <c r="Q42" i="1"/>
  <c r="Q2" i="1"/>
  <c r="Z27" i="1"/>
  <c r="Z23" i="1"/>
  <c r="Z24" i="1"/>
  <c r="Z25" i="1"/>
  <c r="Z26" i="1"/>
  <c r="Z22" i="1"/>
  <c r="Z21" i="1"/>
  <c r="Z20" i="1"/>
  <c r="Z19" i="1"/>
  <c r="Z18" i="1"/>
  <c r="Z17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2" i="1"/>
  <c r="W16" i="1"/>
  <c r="W15" i="1"/>
  <c r="W14" i="1"/>
  <c r="W13" i="1"/>
  <c r="W12" i="1"/>
  <c r="W11" i="1"/>
  <c r="W10" i="1"/>
  <c r="W9" i="1"/>
  <c r="W8" i="1"/>
  <c r="W7" i="1"/>
  <c r="W3" i="1"/>
  <c r="W4" i="1"/>
  <c r="W5" i="1"/>
  <c r="W6" i="1"/>
  <c r="W2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49" i="1"/>
  <c r="B50" i="1"/>
  <c r="B51" i="1"/>
  <c r="B47" i="1"/>
  <c r="B4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2" i="1"/>
  <c r="H45" i="1"/>
  <c r="O45" i="1" s="1"/>
  <c r="H44" i="1"/>
  <c r="O44" i="1" s="1"/>
  <c r="H43" i="1"/>
  <c r="O43" i="1" s="1"/>
  <c r="H41" i="1"/>
  <c r="O41" i="1" s="1"/>
  <c r="H42" i="1"/>
  <c r="O42" i="1" s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O33" i="1" s="1"/>
  <c r="H38" i="1" l="1"/>
  <c r="O38" i="1" s="1"/>
  <c r="H39" i="1"/>
  <c r="O39" i="1" s="1"/>
  <c r="H40" i="1"/>
  <c r="O40" i="1" s="1"/>
  <c r="H37" i="1"/>
  <c r="O37" i="1" s="1"/>
  <c r="H36" i="1"/>
  <c r="O36" i="1" s="1"/>
  <c r="H35" i="1"/>
  <c r="O35" i="1" s="1"/>
  <c r="H34" i="1"/>
  <c r="O34" i="1" s="1"/>
</calcChain>
</file>

<file path=xl/sharedStrings.xml><?xml version="1.0" encoding="utf-8"?>
<sst xmlns="http://schemas.openxmlformats.org/spreadsheetml/2006/main" count="76" uniqueCount="68">
  <si>
    <t>k</t>
  </si>
  <si>
    <t>reduced deltaN bound</t>
  </si>
  <si>
    <t>deltaN</t>
  </si>
  <si>
    <t>numbers not excluded</t>
  </si>
  <si>
    <t>fraction not excluded</t>
  </si>
  <si>
    <t>128 MiB</t>
  </si>
  <si>
    <t>256 MiB</t>
  </si>
  <si>
    <t>512 MiB</t>
  </si>
  <si>
    <t>1 GiB</t>
  </si>
  <si>
    <t>2 GiB</t>
  </si>
  <si>
    <t>4 GiB</t>
  </si>
  <si>
    <t>8 GiB</t>
  </si>
  <si>
    <t>unique patterns of 256</t>
  </si>
  <si>
    <t>size of sieve using 256-to-16 compression</t>
  </si>
  <si>
    <t>5 min.  (old)</t>
  </si>
  <si>
    <t>10 min.  (old)</t>
  </si>
  <si>
    <t>42 min.  (old)</t>
  </si>
  <si>
    <t>2.5 hours  (old)</t>
  </si>
  <si>
    <t>4.7 hours  (old)</t>
  </si>
  <si>
    <t>9.5 hours  (old)</t>
  </si>
  <si>
    <t>19 hours  (old)</t>
  </si>
  <si>
    <t>non-old times are using 64-bit int, clang, and Linux</t>
  </si>
  <si>
    <t>size of sieve using 64-to-8 compression</t>
  </si>
  <si>
    <t>16 GiB</t>
  </si>
  <si>
    <t>cumulative patterns of 256</t>
  </si>
  <si>
    <t>unique patterns of 64</t>
  </si>
  <si>
    <t>cumulative patterns of 64</t>
  </si>
  <si>
    <t>note that the "extra 3" only occur for k=6 and k=7</t>
  </si>
  <si>
    <t>2 days</t>
  </si>
  <si>
    <t>size of sieve using uint64 array (GiB)</t>
  </si>
  <si>
    <t>3.75 days</t>
  </si>
  <si>
    <t>7 days</t>
  </si>
  <si>
    <t>9 hours</t>
  </si>
  <si>
    <t>18 hours</t>
  </si>
  <si>
    <t>15 min.</t>
  </si>
  <si>
    <t>31 hours</t>
  </si>
  <si>
    <t>k &gt; 40 always uses 128-bit int</t>
  </si>
  <si>
    <t>32 GiB</t>
  </si>
  <si>
    <t>64 GiB</t>
  </si>
  <si>
    <t>128 GiB</t>
  </si>
  <si>
    <t>256 GiB</t>
  </si>
  <si>
    <t>512 GiB</t>
  </si>
  <si>
    <t>185 min. (GPU)</t>
  </si>
  <si>
    <t>"old" times are using 128-bit int, gcc, and macOS</t>
  </si>
  <si>
    <t>"GPU" times are using Nvidia Quadro P4000 (and Xeon W-2135)</t>
  </si>
  <si>
    <t>524 min. (GPU); 177 min. (GPU+4)</t>
  </si>
  <si>
    <t>"GPU+n" times are using the same but with n CPU threads feeding the GPU instead of just 1</t>
  </si>
  <si>
    <t>383 min. (GPU+4)</t>
  </si>
  <si>
    <t>11.8 hours (GPU+4)</t>
  </si>
  <si>
    <t>both using single thread of an I5-3210M CPU</t>
  </si>
  <si>
    <t>34.1 hours (GPU+6)</t>
  </si>
  <si>
    <t>Note that I improved the CPU part of the code as k increased, explaining some of the speed gains</t>
  </si>
  <si>
    <t>k - ceiling(k/log2(3))</t>
  </si>
  <si>
    <t>Good k's to run have been highlighed!</t>
  </si>
  <si>
    <t>2.51 days (GPU+6)</t>
  </si>
  <si>
    <t>See Columns B, E, and H for why!</t>
  </si>
  <si>
    <t>numbers not excluded (for sieves that reduce to 1)</t>
  </si>
  <si>
    <t>fraction not excluded (for sieves that reduce to 1)</t>
  </si>
  <si>
    <t>deltaN (for sieves that reduce to 1)</t>
  </si>
  <si>
    <t>deltaN (for A&gt;0 sieves)</t>
  </si>
  <si>
    <t>numbers not excluded (for A&gt;0 sieves)</t>
  </si>
  <si>
    <t>fraction not excluded (for A&gt;0 sieves)</t>
  </si>
  <si>
    <t>wall time to find deltaN from the reduced bound</t>
  </si>
  <si>
    <t>wall time to generate sieve using deltaN</t>
  </si>
  <si>
    <t>deltaN bound (for sieves that reduce to 1)</t>
  </si>
  <si>
    <t>numbers not excluded (deltaN = 1 sieves)</t>
  </si>
  <si>
    <t>numbers not excluded (deltaN = 0 sieves)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</si>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</sst>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2" fillId="2" borderId="0" xfId="0" applyFont="1" applyFill="1"/>
    <xf numFmtId="1" fontId="1" fillId="0" borderId="0" xfId="0" applyNumberFormat="1" applyFont="1" applyAlignment="1">
      <alignment wrapText="1"/>
    </xf>
    <xf numFmtId="1" fontId="2" fillId="0" borderId="0" xfId="0" applyNumberFormat="1" applyFont="1"/>
    <xf numFmtId="1" fontId="3" fillId="0" borderId="0" xfId="0" applyNumberFormat="1" applyFont="1"/>
    <xf numFmtId="0" fontId="1" fillId="0" borderId="0" xfId="0" applyNumberFormat="1" applyFont="1" applyAlignment="1">
      <alignment wrapText="1"/>
    </xf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C83C6-CD8C-8348-826A-EAE5365CAD0A}">
  <dimension ref="A1:Z68"/>
  <sheetViews>
    <sheetView tabSelected="1" topLeftCell="K20" workbookViewId="0">
      <selection activeCell="P49" sqref="P49"/>
    </sheetView>
  </sheetViews>
  <sheetFormatPr baseColWidth="10" defaultRowHeight="16" x14ac:dyDescent="0.2"/>
  <cols>
    <col min="1" max="1" width="10.83203125" style="3"/>
    <col min="2" max="2" width="18.5" style="3" customWidth="1"/>
    <col min="3" max="3" width="14" style="3" customWidth="1"/>
    <col min="4" max="4" width="31" style="3" customWidth="1"/>
    <col min="5" max="5" width="10" style="3" customWidth="1"/>
    <col min="6" max="6" width="24.83203125" style="3" customWidth="1"/>
    <col min="7" max="7" width="17" style="7" customWidth="1"/>
    <col min="8" max="8" width="15.33203125" style="3" customWidth="1"/>
    <col min="9" max="12" width="17" style="3" customWidth="1"/>
    <col min="13" max="14" width="22" style="3" customWidth="1"/>
    <col min="15" max="15" width="17.83203125" style="3" customWidth="1"/>
    <col min="16" max="16" width="15.33203125" style="3" customWidth="1"/>
    <col min="17" max="17" width="15.33203125" style="10" customWidth="1"/>
    <col min="18" max="18" width="15.33203125" style="3" customWidth="1"/>
    <col min="19" max="19" width="10.6640625" style="3" customWidth="1"/>
    <col min="20" max="20" width="16" style="3" customWidth="1"/>
    <col min="21" max="21" width="12.5" style="3" customWidth="1"/>
    <col min="22" max="22" width="18.33203125" style="3" customWidth="1"/>
    <col min="23" max="23" width="18.1640625" style="3" customWidth="1"/>
    <col min="24" max="24" width="10.83203125" style="3"/>
    <col min="25" max="25" width="13.6640625" style="3" customWidth="1"/>
    <col min="26" max="26" width="14" style="3" customWidth="1"/>
    <col min="27" max="16384" width="10.83203125" style="3"/>
  </cols>
  <sheetData>
    <row r="1" spans="1:26" s="2" customFormat="1" ht="48" customHeight="1" x14ac:dyDescent="0.2">
      <c r="A1" s="1" t="s">
        <v>0</v>
      </c>
      <c r="B1" s="2" t="s">
        <v>52</v>
      </c>
      <c r="C1" s="2" t="s">
        <v>1</v>
      </c>
      <c r="D1" s="2" t="s">
        <v>62</v>
      </c>
      <c r="E1" s="1" t="s">
        <v>2</v>
      </c>
      <c r="F1" s="2" t="s">
        <v>63</v>
      </c>
      <c r="G1" s="6" t="s">
        <v>3</v>
      </c>
      <c r="H1" s="1" t="s">
        <v>4</v>
      </c>
      <c r="I1" s="1" t="s">
        <v>12</v>
      </c>
      <c r="J1" s="1" t="s">
        <v>24</v>
      </c>
      <c r="K1" s="2" t="s">
        <v>25</v>
      </c>
      <c r="L1" s="2" t="s">
        <v>26</v>
      </c>
      <c r="M1" s="2" t="s">
        <v>13</v>
      </c>
      <c r="N1" s="2" t="s">
        <v>22</v>
      </c>
      <c r="O1" s="2" t="s">
        <v>29</v>
      </c>
      <c r="P1" s="6" t="s">
        <v>65</v>
      </c>
      <c r="Q1" s="9" t="s">
        <v>67</v>
      </c>
      <c r="R1" s="6" t="s">
        <v>66</v>
      </c>
      <c r="T1" s="2" t="s">
        <v>64</v>
      </c>
      <c r="U1" s="2" t="s">
        <v>58</v>
      </c>
      <c r="V1" s="2" t="s">
        <v>56</v>
      </c>
      <c r="W1" s="2" t="s">
        <v>57</v>
      </c>
      <c r="X1" s="2" t="s">
        <v>59</v>
      </c>
      <c r="Y1" s="2" t="s">
        <v>60</v>
      </c>
      <c r="Z1" s="2" t="s">
        <v>61</v>
      </c>
    </row>
    <row r="2" spans="1:26" x14ac:dyDescent="0.2">
      <c r="A2" s="3">
        <v>2</v>
      </c>
      <c r="B2" s="3">
        <f>A2 - CEILING(A2/LOG(3,2),1)</f>
        <v>0</v>
      </c>
      <c r="C2" s="3">
        <v>0</v>
      </c>
      <c r="E2" s="3">
        <v>0</v>
      </c>
      <c r="G2" s="7">
        <v>1</v>
      </c>
      <c r="H2" s="3">
        <f t="shared" ref="H2:H45" si="0">G2/2^A2</f>
        <v>0.25</v>
      </c>
      <c r="P2" s="7">
        <v>1</v>
      </c>
      <c r="Q2" s="10">
        <f>P2/G2</f>
        <v>1</v>
      </c>
      <c r="R2" s="7">
        <v>1</v>
      </c>
      <c r="T2" s="3">
        <v>0</v>
      </c>
      <c r="U2" s="3">
        <v>0</v>
      </c>
      <c r="V2" s="3">
        <v>4</v>
      </c>
      <c r="W2" s="3">
        <f t="shared" ref="W2:W20" si="1">V2/2^A2</f>
        <v>1</v>
      </c>
      <c r="X2" s="3">
        <v>0</v>
      </c>
      <c r="Y2" s="3">
        <v>4</v>
      </c>
      <c r="Z2" s="3">
        <f t="shared" ref="Z2:Z27" si="2">Y2/2^A2</f>
        <v>1</v>
      </c>
    </row>
    <row r="3" spans="1:26" x14ac:dyDescent="0.2">
      <c r="A3" s="3">
        <v>3</v>
      </c>
      <c r="B3" s="3">
        <f t="shared" ref="B3:B65" si="3">A3 - CEILING(A3/LOG(3,2),1)</f>
        <v>1</v>
      </c>
      <c r="C3" s="3">
        <v>0</v>
      </c>
      <c r="E3" s="3">
        <v>0</v>
      </c>
      <c r="G3" s="7">
        <v>2</v>
      </c>
      <c r="H3" s="3">
        <f t="shared" si="0"/>
        <v>0.25</v>
      </c>
      <c r="P3" s="7">
        <v>2</v>
      </c>
      <c r="Q3" s="10">
        <f t="shared" ref="Q3:Q43" si="4">P3/G3</f>
        <v>1</v>
      </c>
      <c r="R3" s="7">
        <v>2</v>
      </c>
      <c r="T3" s="3">
        <v>1</v>
      </c>
      <c r="U3" s="3">
        <v>0</v>
      </c>
      <c r="V3" s="3">
        <v>8</v>
      </c>
      <c r="W3" s="3">
        <f t="shared" si="1"/>
        <v>1</v>
      </c>
      <c r="X3" s="3">
        <v>1</v>
      </c>
      <c r="Y3" s="3">
        <v>7</v>
      </c>
      <c r="Z3" s="3">
        <f t="shared" si="2"/>
        <v>0.875</v>
      </c>
    </row>
    <row r="4" spans="1:26" x14ac:dyDescent="0.2">
      <c r="A4" s="3">
        <v>4</v>
      </c>
      <c r="B4" s="3">
        <f t="shared" si="3"/>
        <v>1</v>
      </c>
      <c r="C4" s="3">
        <v>0</v>
      </c>
      <c r="E4" s="3">
        <v>0</v>
      </c>
      <c r="G4" s="7">
        <v>3</v>
      </c>
      <c r="H4" s="3">
        <f t="shared" si="0"/>
        <v>0.1875</v>
      </c>
      <c r="P4" s="7">
        <v>3</v>
      </c>
      <c r="Q4" s="10">
        <f t="shared" si="4"/>
        <v>1</v>
      </c>
      <c r="R4" s="7">
        <v>3</v>
      </c>
      <c r="T4" s="3">
        <v>2</v>
      </c>
      <c r="U4" s="3">
        <v>1</v>
      </c>
      <c r="V4" s="3">
        <v>15</v>
      </c>
      <c r="W4" s="3">
        <f t="shared" si="1"/>
        <v>0.9375</v>
      </c>
      <c r="X4" s="3">
        <v>2</v>
      </c>
      <c r="Y4" s="3">
        <v>12</v>
      </c>
      <c r="Z4" s="3">
        <f t="shared" si="2"/>
        <v>0.75</v>
      </c>
    </row>
    <row r="5" spans="1:26" x14ac:dyDescent="0.2">
      <c r="A5" s="3">
        <v>5</v>
      </c>
      <c r="B5" s="3">
        <f t="shared" si="3"/>
        <v>1</v>
      </c>
      <c r="C5" s="3">
        <v>0</v>
      </c>
      <c r="E5" s="3">
        <v>0</v>
      </c>
      <c r="G5" s="7">
        <v>4</v>
      </c>
      <c r="H5" s="3">
        <f t="shared" si="0"/>
        <v>0.125</v>
      </c>
      <c r="P5" s="7">
        <v>4</v>
      </c>
      <c r="Q5" s="10">
        <f t="shared" si="4"/>
        <v>1</v>
      </c>
      <c r="R5" s="7">
        <v>4</v>
      </c>
      <c r="T5" s="3">
        <v>5</v>
      </c>
      <c r="U5" s="3">
        <v>2</v>
      </c>
      <c r="V5" s="3">
        <v>26</v>
      </c>
      <c r="W5" s="3">
        <f t="shared" si="1"/>
        <v>0.8125</v>
      </c>
      <c r="X5" s="3">
        <v>4</v>
      </c>
      <c r="Y5" s="3">
        <v>21</v>
      </c>
      <c r="Z5" s="3">
        <f t="shared" si="2"/>
        <v>0.65625</v>
      </c>
    </row>
    <row r="6" spans="1:26" x14ac:dyDescent="0.2">
      <c r="A6" s="3">
        <v>6</v>
      </c>
      <c r="B6" s="3">
        <f t="shared" si="3"/>
        <v>2</v>
      </c>
      <c r="C6" s="3">
        <v>1</v>
      </c>
      <c r="E6" s="3">
        <v>1</v>
      </c>
      <c r="G6" s="8">
        <v>7</v>
      </c>
      <c r="H6" s="3">
        <f t="shared" si="0"/>
        <v>0.109375</v>
      </c>
      <c r="K6" s="3">
        <v>1</v>
      </c>
      <c r="L6" s="3">
        <v>1</v>
      </c>
      <c r="P6" s="8">
        <v>7</v>
      </c>
      <c r="Q6" s="10">
        <f t="shared" si="4"/>
        <v>1</v>
      </c>
      <c r="R6" s="8">
        <v>8</v>
      </c>
      <c r="T6" s="3">
        <v>10</v>
      </c>
      <c r="U6" s="3">
        <v>4</v>
      </c>
      <c r="V6" s="3">
        <v>45</v>
      </c>
      <c r="W6" s="3">
        <f t="shared" si="1"/>
        <v>0.703125</v>
      </c>
      <c r="X6" s="3">
        <v>8</v>
      </c>
      <c r="Y6" s="3">
        <v>38</v>
      </c>
      <c r="Z6" s="3">
        <f t="shared" si="2"/>
        <v>0.59375</v>
      </c>
    </row>
    <row r="7" spans="1:26" x14ac:dyDescent="0.2">
      <c r="A7" s="3">
        <v>7</v>
      </c>
      <c r="B7" s="3">
        <f t="shared" si="3"/>
        <v>2</v>
      </c>
      <c r="C7" s="3">
        <v>1</v>
      </c>
      <c r="E7" s="3">
        <v>1</v>
      </c>
      <c r="G7" s="8">
        <v>11</v>
      </c>
      <c r="H7" s="3">
        <f t="shared" si="0"/>
        <v>8.59375E-2</v>
      </c>
      <c r="K7" s="3">
        <v>2</v>
      </c>
      <c r="L7" s="3">
        <v>3</v>
      </c>
      <c r="P7" s="8">
        <v>11</v>
      </c>
      <c r="Q7" s="10">
        <f t="shared" si="4"/>
        <v>1</v>
      </c>
      <c r="R7" s="8">
        <v>13</v>
      </c>
      <c r="T7" s="3">
        <v>21</v>
      </c>
      <c r="U7" s="3">
        <v>8</v>
      </c>
      <c r="V7" s="3">
        <v>78</v>
      </c>
      <c r="W7" s="3">
        <f t="shared" si="1"/>
        <v>0.609375</v>
      </c>
      <c r="X7" s="3">
        <v>16</v>
      </c>
      <c r="Y7" s="3">
        <v>69</v>
      </c>
      <c r="Z7" s="3">
        <f t="shared" si="2"/>
        <v>0.5390625</v>
      </c>
    </row>
    <row r="8" spans="1:26" x14ac:dyDescent="0.2">
      <c r="A8" s="3">
        <v>8</v>
      </c>
      <c r="B8" s="3">
        <f t="shared" si="3"/>
        <v>2</v>
      </c>
      <c r="C8" s="3">
        <v>1</v>
      </c>
      <c r="E8" s="3">
        <v>1</v>
      </c>
      <c r="G8" s="8">
        <v>16</v>
      </c>
      <c r="H8" s="3">
        <f t="shared" si="0"/>
        <v>6.25E-2</v>
      </c>
      <c r="I8" s="3">
        <v>1</v>
      </c>
      <c r="K8" s="3">
        <v>4</v>
      </c>
      <c r="L8" s="3">
        <v>7</v>
      </c>
      <c r="P8" s="8">
        <v>16</v>
      </c>
      <c r="Q8" s="10">
        <f t="shared" si="4"/>
        <v>1</v>
      </c>
      <c r="R8" s="8">
        <v>19</v>
      </c>
      <c r="T8" s="3">
        <v>42</v>
      </c>
      <c r="U8" s="3">
        <v>16</v>
      </c>
      <c r="V8" s="3">
        <v>139</v>
      </c>
      <c r="W8" s="3">
        <f t="shared" si="1"/>
        <v>0.54296875</v>
      </c>
      <c r="X8" s="3">
        <v>32</v>
      </c>
      <c r="Y8" s="3">
        <v>127</v>
      </c>
      <c r="Z8" s="3">
        <f t="shared" si="2"/>
        <v>0.49609375</v>
      </c>
    </row>
    <row r="9" spans="1:26" x14ac:dyDescent="0.2">
      <c r="A9" s="3">
        <v>9</v>
      </c>
      <c r="B9" s="3">
        <f t="shared" si="3"/>
        <v>3</v>
      </c>
      <c r="C9" s="3">
        <v>1</v>
      </c>
      <c r="E9" s="3">
        <v>1</v>
      </c>
      <c r="G9" s="8">
        <v>31</v>
      </c>
      <c r="H9" s="3">
        <f t="shared" si="0"/>
        <v>6.0546875E-2</v>
      </c>
      <c r="I9" s="4">
        <v>2</v>
      </c>
      <c r="J9" s="4"/>
      <c r="K9" s="4">
        <v>5</v>
      </c>
      <c r="L9" s="4">
        <v>8</v>
      </c>
      <c r="P9" s="8">
        <v>31</v>
      </c>
      <c r="Q9" s="10">
        <f t="shared" si="4"/>
        <v>1</v>
      </c>
      <c r="R9" s="8">
        <v>38</v>
      </c>
      <c r="T9" s="3">
        <v>85</v>
      </c>
      <c r="U9" s="3">
        <v>32</v>
      </c>
      <c r="V9" s="3">
        <v>251</v>
      </c>
      <c r="W9" s="3">
        <f t="shared" si="1"/>
        <v>0.490234375</v>
      </c>
      <c r="X9" s="3">
        <v>64</v>
      </c>
      <c r="Y9" s="3">
        <v>235</v>
      </c>
      <c r="Z9" s="3">
        <f t="shared" si="2"/>
        <v>0.458984375</v>
      </c>
    </row>
    <row r="10" spans="1:26" x14ac:dyDescent="0.2">
      <c r="A10" s="3">
        <v>10</v>
      </c>
      <c r="B10" s="3">
        <f t="shared" si="3"/>
        <v>3</v>
      </c>
      <c r="C10" s="3">
        <v>1</v>
      </c>
      <c r="E10" s="3">
        <v>1</v>
      </c>
      <c r="G10" s="8">
        <v>52</v>
      </c>
      <c r="H10" s="3">
        <f t="shared" si="0"/>
        <v>5.078125E-2</v>
      </c>
      <c r="I10" s="4">
        <v>4</v>
      </c>
      <c r="J10" s="4"/>
      <c r="K10" s="4">
        <v>14</v>
      </c>
      <c r="L10" s="4">
        <v>17</v>
      </c>
      <c r="P10" s="8">
        <v>52</v>
      </c>
      <c r="Q10" s="10">
        <f t="shared" si="4"/>
        <v>1</v>
      </c>
      <c r="R10" s="8">
        <v>64</v>
      </c>
      <c r="T10" s="3">
        <v>170</v>
      </c>
      <c r="U10" s="3">
        <v>64</v>
      </c>
      <c r="V10" s="3">
        <v>459</v>
      </c>
      <c r="W10" s="3">
        <f t="shared" si="1"/>
        <v>0.4482421875</v>
      </c>
      <c r="X10" s="3">
        <v>128</v>
      </c>
      <c r="Y10" s="3">
        <v>438</v>
      </c>
      <c r="Z10" s="3">
        <f t="shared" si="2"/>
        <v>0.427734375</v>
      </c>
    </row>
    <row r="11" spans="1:26" x14ac:dyDescent="0.2">
      <c r="A11" s="3">
        <v>11</v>
      </c>
      <c r="B11" s="3">
        <f t="shared" si="3"/>
        <v>4</v>
      </c>
      <c r="C11" s="3">
        <v>1</v>
      </c>
      <c r="E11" s="3">
        <v>1</v>
      </c>
      <c r="G11" s="8">
        <v>103</v>
      </c>
      <c r="H11" s="3">
        <f t="shared" si="0"/>
        <v>5.029296875E-2</v>
      </c>
      <c r="I11" s="3">
        <v>5</v>
      </c>
      <c r="K11" s="3">
        <v>15</v>
      </c>
      <c r="L11" s="3">
        <v>18</v>
      </c>
      <c r="P11" s="8">
        <v>103</v>
      </c>
      <c r="Q11" s="10">
        <f t="shared" si="4"/>
        <v>1</v>
      </c>
      <c r="R11" s="8">
        <v>128</v>
      </c>
      <c r="T11" s="3">
        <v>341</v>
      </c>
      <c r="U11" s="3">
        <v>128</v>
      </c>
      <c r="V11" s="3">
        <v>845</v>
      </c>
      <c r="W11" s="3">
        <f t="shared" si="1"/>
        <v>0.41259765625</v>
      </c>
      <c r="X11" s="3">
        <v>256</v>
      </c>
      <c r="Y11" s="3">
        <v>819</v>
      </c>
      <c r="Z11" s="3">
        <f t="shared" si="2"/>
        <v>0.39990234375</v>
      </c>
    </row>
    <row r="12" spans="1:26" x14ac:dyDescent="0.2">
      <c r="A12" s="3">
        <v>12</v>
      </c>
      <c r="B12" s="3">
        <f t="shared" si="3"/>
        <v>4</v>
      </c>
      <c r="C12" s="3">
        <v>1</v>
      </c>
      <c r="E12" s="3">
        <v>1</v>
      </c>
      <c r="G12" s="8">
        <v>182</v>
      </c>
      <c r="H12" s="3">
        <f t="shared" si="0"/>
        <v>4.443359375E-2</v>
      </c>
      <c r="I12" s="4">
        <v>16</v>
      </c>
      <c r="J12" s="4"/>
      <c r="K12" s="4">
        <v>27</v>
      </c>
      <c r="L12" s="4">
        <v>30</v>
      </c>
      <c r="P12" s="8">
        <v>182</v>
      </c>
      <c r="Q12" s="10">
        <f t="shared" si="4"/>
        <v>1</v>
      </c>
      <c r="R12" s="8">
        <v>226</v>
      </c>
      <c r="T12" s="3">
        <v>682</v>
      </c>
      <c r="U12" s="3">
        <v>256</v>
      </c>
      <c r="V12" s="3">
        <v>1567</v>
      </c>
      <c r="W12" s="3">
        <f t="shared" si="1"/>
        <v>0.382568359375</v>
      </c>
      <c r="X12" s="3">
        <v>512</v>
      </c>
      <c r="Y12" s="3">
        <v>1535</v>
      </c>
      <c r="Z12" s="3">
        <f t="shared" si="2"/>
        <v>0.374755859375</v>
      </c>
    </row>
    <row r="13" spans="1:26" x14ac:dyDescent="0.2">
      <c r="A13" s="3">
        <v>13</v>
      </c>
      <c r="B13" s="3">
        <f t="shared" si="3"/>
        <v>4</v>
      </c>
      <c r="C13" s="3">
        <v>1</v>
      </c>
      <c r="E13" s="3">
        <v>1</v>
      </c>
      <c r="G13" s="8">
        <v>297</v>
      </c>
      <c r="H13" s="3">
        <f t="shared" si="0"/>
        <v>3.62548828125E-2</v>
      </c>
      <c r="I13" s="4">
        <v>32</v>
      </c>
      <c r="J13" s="4"/>
      <c r="K13" s="4">
        <v>38</v>
      </c>
      <c r="L13" s="4">
        <v>41</v>
      </c>
      <c r="P13" s="8">
        <v>297</v>
      </c>
      <c r="Q13" s="10">
        <f t="shared" si="4"/>
        <v>1</v>
      </c>
      <c r="R13" s="8">
        <v>367</v>
      </c>
      <c r="T13" s="3">
        <v>1365</v>
      </c>
      <c r="U13" s="3">
        <v>512</v>
      </c>
      <c r="V13" s="3">
        <v>2921</v>
      </c>
      <c r="W13" s="3">
        <f t="shared" si="1"/>
        <v>0.3565673828125</v>
      </c>
      <c r="X13" s="3">
        <v>1024</v>
      </c>
      <c r="Y13" s="3">
        <v>2883</v>
      </c>
      <c r="Z13" s="3">
        <f t="shared" si="2"/>
        <v>0.3519287109375</v>
      </c>
    </row>
    <row r="14" spans="1:26" x14ac:dyDescent="0.2">
      <c r="A14" s="3">
        <v>14</v>
      </c>
      <c r="B14" s="3">
        <f t="shared" si="3"/>
        <v>5</v>
      </c>
      <c r="C14" s="3">
        <v>1</v>
      </c>
      <c r="E14" s="3">
        <v>1</v>
      </c>
      <c r="G14" s="8">
        <v>593</v>
      </c>
      <c r="H14" s="3">
        <f t="shared" si="0"/>
        <v>3.619384765625E-2</v>
      </c>
      <c r="I14" s="4">
        <v>33</v>
      </c>
      <c r="J14" s="4"/>
      <c r="K14" s="4">
        <v>38</v>
      </c>
      <c r="L14" s="4">
        <v>41</v>
      </c>
      <c r="P14" s="8">
        <v>593</v>
      </c>
      <c r="Q14" s="10">
        <f t="shared" si="4"/>
        <v>1</v>
      </c>
      <c r="R14" s="8">
        <v>734</v>
      </c>
      <c r="T14" s="3">
        <v>2730</v>
      </c>
      <c r="U14" s="3">
        <v>1024</v>
      </c>
      <c r="V14" s="3">
        <v>5469</v>
      </c>
      <c r="W14" s="3">
        <f t="shared" si="1"/>
        <v>0.33380126953125</v>
      </c>
      <c r="X14" s="3">
        <v>2048</v>
      </c>
      <c r="Y14" s="3">
        <v>5425</v>
      </c>
      <c r="Z14" s="3">
        <f t="shared" si="2"/>
        <v>0.33111572265625</v>
      </c>
    </row>
    <row r="15" spans="1:26" x14ac:dyDescent="0.2">
      <c r="A15" s="3">
        <v>15</v>
      </c>
      <c r="B15" s="3">
        <f t="shared" si="3"/>
        <v>5</v>
      </c>
      <c r="C15" s="3">
        <v>1</v>
      </c>
      <c r="E15" s="3">
        <v>1</v>
      </c>
      <c r="G15" s="8">
        <v>1049</v>
      </c>
      <c r="H15" s="3">
        <f t="shared" si="0"/>
        <v>3.2012939453125E-2</v>
      </c>
      <c r="I15" s="4">
        <v>113</v>
      </c>
      <c r="K15" s="4">
        <v>43</v>
      </c>
      <c r="L15" s="3">
        <v>46</v>
      </c>
      <c r="P15" s="8">
        <v>1049</v>
      </c>
      <c r="Q15" s="10">
        <f t="shared" si="4"/>
        <v>1</v>
      </c>
      <c r="R15" s="8">
        <v>1295</v>
      </c>
      <c r="T15" s="3">
        <v>5461</v>
      </c>
      <c r="U15" s="3">
        <v>2048</v>
      </c>
      <c r="V15" s="3">
        <v>10269</v>
      </c>
      <c r="W15" s="3">
        <f t="shared" si="1"/>
        <v>0.313385009765625</v>
      </c>
      <c r="X15" s="3">
        <v>4096</v>
      </c>
      <c r="Y15" s="3">
        <v>10218</v>
      </c>
      <c r="Z15" s="3">
        <f t="shared" si="2"/>
        <v>0.31182861328125</v>
      </c>
    </row>
    <row r="16" spans="1:26" x14ac:dyDescent="0.2">
      <c r="A16" s="3">
        <v>16</v>
      </c>
      <c r="B16" s="3">
        <f t="shared" si="3"/>
        <v>5</v>
      </c>
      <c r="C16" s="3">
        <v>1</v>
      </c>
      <c r="E16" s="3">
        <v>1</v>
      </c>
      <c r="G16" s="8">
        <v>1720</v>
      </c>
      <c r="H16" s="3">
        <f t="shared" si="0"/>
        <v>2.62451171875E-2</v>
      </c>
      <c r="I16" s="4">
        <v>224</v>
      </c>
      <c r="K16" s="4">
        <v>46</v>
      </c>
      <c r="L16" s="3">
        <v>51</v>
      </c>
      <c r="P16" s="8">
        <v>1720</v>
      </c>
      <c r="Q16" s="10">
        <f t="shared" si="4"/>
        <v>1</v>
      </c>
      <c r="R16" s="8">
        <v>2114</v>
      </c>
      <c r="T16" s="3">
        <v>10922</v>
      </c>
      <c r="U16" s="3">
        <v>4096</v>
      </c>
      <c r="V16" s="3">
        <v>19333</v>
      </c>
      <c r="W16" s="3">
        <f t="shared" si="1"/>
        <v>0.2949981689453125</v>
      </c>
      <c r="X16" s="3">
        <v>8192</v>
      </c>
      <c r="Y16" s="3">
        <v>19275</v>
      </c>
      <c r="Z16" s="3">
        <f t="shared" si="2"/>
        <v>0.2941131591796875</v>
      </c>
    </row>
    <row r="17" spans="1:26" x14ac:dyDescent="0.2">
      <c r="A17" s="3">
        <v>17</v>
      </c>
      <c r="B17" s="3">
        <f t="shared" si="3"/>
        <v>6</v>
      </c>
      <c r="C17" s="3">
        <v>1</v>
      </c>
      <c r="E17" s="3">
        <v>1</v>
      </c>
      <c r="G17" s="8">
        <v>3439</v>
      </c>
      <c r="H17" s="3">
        <f t="shared" si="0"/>
        <v>2.623748779296875E-2</v>
      </c>
      <c r="I17" s="4">
        <v>224</v>
      </c>
      <c r="K17" s="4">
        <v>46</v>
      </c>
      <c r="L17" s="3">
        <v>51</v>
      </c>
      <c r="P17" s="8">
        <v>3439</v>
      </c>
      <c r="Q17" s="10">
        <f t="shared" si="4"/>
        <v>1</v>
      </c>
      <c r="R17" s="8">
        <v>4228</v>
      </c>
      <c r="T17" s="3">
        <v>21845</v>
      </c>
      <c r="U17" s="3">
        <v>8192</v>
      </c>
      <c r="V17" s="3">
        <v>36469</v>
      </c>
      <c r="W17" s="3">
        <f t="shared" si="1"/>
        <v>0.27823638916015625</v>
      </c>
      <c r="X17" s="3">
        <v>16384</v>
      </c>
      <c r="Y17" s="3">
        <v>36403</v>
      </c>
      <c r="Z17" s="3">
        <f t="shared" si="2"/>
        <v>0.27773284912109375</v>
      </c>
    </row>
    <row r="18" spans="1:26" x14ac:dyDescent="0.2">
      <c r="A18" s="3">
        <v>18</v>
      </c>
      <c r="B18" s="3">
        <f t="shared" si="3"/>
        <v>6</v>
      </c>
      <c r="C18" s="3">
        <v>3</v>
      </c>
      <c r="E18" s="3">
        <v>1</v>
      </c>
      <c r="G18" s="8">
        <v>6104</v>
      </c>
      <c r="H18" s="3">
        <f t="shared" si="0"/>
        <v>2.3284912109375E-2</v>
      </c>
      <c r="I18" s="4">
        <v>617</v>
      </c>
      <c r="K18" s="4">
        <v>49</v>
      </c>
      <c r="L18" s="3">
        <v>52</v>
      </c>
      <c r="P18" s="8">
        <v>6104</v>
      </c>
      <c r="Q18" s="10">
        <f t="shared" si="4"/>
        <v>1</v>
      </c>
      <c r="R18" s="8">
        <v>7495</v>
      </c>
      <c r="T18" s="3">
        <v>43690</v>
      </c>
      <c r="U18" s="3">
        <v>16384</v>
      </c>
      <c r="V18" s="3">
        <v>68909</v>
      </c>
      <c r="W18" s="3">
        <f t="shared" si="1"/>
        <v>0.26286697387695312</v>
      </c>
      <c r="X18" s="3">
        <v>32768</v>
      </c>
      <c r="Y18" s="3">
        <v>68835</v>
      </c>
      <c r="Z18" s="3">
        <f t="shared" si="2"/>
        <v>0.26258468627929688</v>
      </c>
    </row>
    <row r="19" spans="1:26" x14ac:dyDescent="0.2">
      <c r="A19" s="3">
        <v>19</v>
      </c>
      <c r="B19" s="3">
        <f t="shared" si="3"/>
        <v>7</v>
      </c>
      <c r="C19" s="3">
        <v>6</v>
      </c>
      <c r="E19" s="3">
        <v>6</v>
      </c>
      <c r="G19" s="8">
        <v>12194</v>
      </c>
      <c r="H19" s="3">
        <f t="shared" si="0"/>
        <v>2.3258209228515625E-2</v>
      </c>
      <c r="I19" s="4">
        <v>621</v>
      </c>
      <c r="K19" s="4">
        <v>49</v>
      </c>
      <c r="L19" s="3">
        <v>52</v>
      </c>
      <c r="P19" s="3">
        <v>12199</v>
      </c>
      <c r="Q19" s="10">
        <f t="shared" si="4"/>
        <v>1.0004100377234706</v>
      </c>
      <c r="R19" s="3">
        <v>14990</v>
      </c>
      <c r="T19" s="3">
        <v>87381</v>
      </c>
      <c r="U19" s="3">
        <v>32768</v>
      </c>
      <c r="V19" s="3">
        <v>130389</v>
      </c>
      <c r="W19" s="3">
        <f t="shared" si="1"/>
        <v>0.24869728088378906</v>
      </c>
      <c r="X19" s="3">
        <v>65536</v>
      </c>
      <c r="Y19" s="3">
        <v>130306</v>
      </c>
      <c r="Z19" s="3">
        <f t="shared" si="2"/>
        <v>0.24853897094726562</v>
      </c>
    </row>
    <row r="20" spans="1:26" x14ac:dyDescent="0.2">
      <c r="A20" s="3">
        <v>20</v>
      </c>
      <c r="B20" s="3">
        <f t="shared" si="3"/>
        <v>7</v>
      </c>
      <c r="C20" s="3">
        <v>7</v>
      </c>
      <c r="E20" s="3">
        <v>6</v>
      </c>
      <c r="G20" s="8">
        <v>22244</v>
      </c>
      <c r="H20" s="3">
        <f t="shared" si="0"/>
        <v>2.1213531494140625E-2</v>
      </c>
      <c r="I20" s="4">
        <v>1515</v>
      </c>
      <c r="K20" s="4">
        <v>49</v>
      </c>
      <c r="L20" s="3">
        <v>52</v>
      </c>
      <c r="P20" s="3">
        <v>22258</v>
      </c>
      <c r="Q20" s="10">
        <f t="shared" si="4"/>
        <v>1.0006293832044597</v>
      </c>
      <c r="R20" s="3">
        <v>27328</v>
      </c>
      <c r="T20" s="3">
        <v>174762</v>
      </c>
      <c r="U20" s="3">
        <v>65536</v>
      </c>
      <c r="V20" s="3">
        <v>247004</v>
      </c>
      <c r="W20" s="3">
        <f t="shared" si="1"/>
        <v>0.23556137084960938</v>
      </c>
      <c r="X20" s="3">
        <v>131072</v>
      </c>
      <c r="Y20" s="3">
        <v>246912</v>
      </c>
      <c r="Z20" s="3">
        <f t="shared" si="2"/>
        <v>0.2354736328125</v>
      </c>
    </row>
    <row r="21" spans="1:26" x14ac:dyDescent="0.2">
      <c r="A21" s="3">
        <v>21</v>
      </c>
      <c r="B21" s="3">
        <f t="shared" si="3"/>
        <v>7</v>
      </c>
      <c r="C21" s="3">
        <v>7</v>
      </c>
      <c r="E21" s="3">
        <v>6</v>
      </c>
      <c r="G21" s="8">
        <v>38019</v>
      </c>
      <c r="H21" s="3">
        <f t="shared" si="0"/>
        <v>1.8128871917724609E-2</v>
      </c>
      <c r="I21" s="4">
        <v>2609</v>
      </c>
      <c r="K21" s="4">
        <v>49</v>
      </c>
      <c r="L21" s="3">
        <v>52</v>
      </c>
      <c r="P21" s="3">
        <v>38044</v>
      </c>
      <c r="Q21" s="10">
        <f t="shared" si="4"/>
        <v>1.0006575659538652</v>
      </c>
      <c r="R21" s="3">
        <v>46611</v>
      </c>
      <c r="T21" s="3">
        <v>349525</v>
      </c>
      <c r="X21" s="3">
        <v>262144</v>
      </c>
      <c r="Y21" s="3">
        <v>468345</v>
      </c>
      <c r="Z21" s="3">
        <f t="shared" si="2"/>
        <v>0.22332429885864258</v>
      </c>
    </row>
    <row r="22" spans="1:26" x14ac:dyDescent="0.2">
      <c r="A22" s="3">
        <v>22</v>
      </c>
      <c r="B22" s="3">
        <f t="shared" si="3"/>
        <v>8</v>
      </c>
      <c r="C22" s="3">
        <v>7</v>
      </c>
      <c r="E22" s="3">
        <v>6</v>
      </c>
      <c r="G22" s="8">
        <v>75969</v>
      </c>
      <c r="H22" s="3">
        <f t="shared" si="0"/>
        <v>1.8112421035766602E-2</v>
      </c>
      <c r="I22" s="4">
        <v>2621</v>
      </c>
      <c r="K22" s="4">
        <v>49</v>
      </c>
      <c r="L22" s="3">
        <v>52</v>
      </c>
      <c r="P22" s="3">
        <v>76057</v>
      </c>
      <c r="Q22" s="10">
        <f t="shared" si="4"/>
        <v>1.0011583672287381</v>
      </c>
      <c r="R22" s="3">
        <v>93222</v>
      </c>
      <c r="T22" s="3">
        <v>699050</v>
      </c>
      <c r="X22" s="3">
        <v>524288</v>
      </c>
      <c r="Y22" s="3">
        <v>889180</v>
      </c>
      <c r="Z22" s="3">
        <f t="shared" si="2"/>
        <v>0.21199703216552734</v>
      </c>
    </row>
    <row r="23" spans="1:26" x14ac:dyDescent="0.2">
      <c r="A23" s="3">
        <v>23</v>
      </c>
      <c r="B23" s="3">
        <f t="shared" si="3"/>
        <v>8</v>
      </c>
      <c r="C23" s="3">
        <v>7</v>
      </c>
      <c r="E23" s="3">
        <v>6</v>
      </c>
      <c r="G23" s="8">
        <v>137657</v>
      </c>
      <c r="H23" s="3">
        <f t="shared" si="0"/>
        <v>1.6409993171691895E-2</v>
      </c>
      <c r="I23" s="4">
        <v>4615</v>
      </c>
      <c r="K23" s="4">
        <v>50</v>
      </c>
      <c r="L23" s="3">
        <v>53</v>
      </c>
      <c r="P23" s="3">
        <v>137852</v>
      </c>
      <c r="Q23" s="10">
        <f t="shared" si="4"/>
        <v>1.0014165643592408</v>
      </c>
      <c r="R23" s="3">
        <v>168807</v>
      </c>
      <c r="T23" s="3">
        <v>1398101</v>
      </c>
      <c r="X23" s="3">
        <v>1048576</v>
      </c>
      <c r="Y23" s="3">
        <v>1689686</v>
      </c>
      <c r="Z23" s="3">
        <f t="shared" si="2"/>
        <v>0.20142626762390137</v>
      </c>
    </row>
    <row r="24" spans="1:26" x14ac:dyDescent="0.2">
      <c r="A24" s="3">
        <v>24</v>
      </c>
      <c r="B24" s="3">
        <f t="shared" si="3"/>
        <v>8</v>
      </c>
      <c r="C24" s="3">
        <v>7</v>
      </c>
      <c r="E24" s="3">
        <v>6</v>
      </c>
      <c r="G24" s="8">
        <v>234156</v>
      </c>
      <c r="H24" s="3">
        <f t="shared" si="0"/>
        <v>1.3956785202026367E-2</v>
      </c>
      <c r="I24" s="4">
        <v>5991</v>
      </c>
      <c r="K24" s="4">
        <v>50</v>
      </c>
      <c r="L24" s="3">
        <v>53</v>
      </c>
      <c r="P24" s="3">
        <v>234485</v>
      </c>
      <c r="Q24" s="10">
        <f t="shared" si="4"/>
        <v>1.0014050462085107</v>
      </c>
      <c r="R24" s="3">
        <v>286581</v>
      </c>
      <c r="T24" s="3">
        <v>2796202</v>
      </c>
      <c r="X24" s="3">
        <v>2097152</v>
      </c>
      <c r="Y24" s="3">
        <v>3213595</v>
      </c>
      <c r="Z24" s="3">
        <f t="shared" si="2"/>
        <v>0.19154518842697144</v>
      </c>
    </row>
    <row r="25" spans="1:26" x14ac:dyDescent="0.2">
      <c r="A25" s="3">
        <v>25</v>
      </c>
      <c r="B25" s="3">
        <f t="shared" si="3"/>
        <v>9</v>
      </c>
      <c r="C25" s="3">
        <v>15</v>
      </c>
      <c r="E25" s="3">
        <v>12</v>
      </c>
      <c r="G25" s="8">
        <v>467895</v>
      </c>
      <c r="H25" s="3">
        <f t="shared" si="0"/>
        <v>1.3944357633590698E-2</v>
      </c>
      <c r="I25" s="4">
        <v>6009</v>
      </c>
      <c r="K25" s="4">
        <v>50</v>
      </c>
      <c r="L25" s="3">
        <v>53</v>
      </c>
      <c r="P25" s="3">
        <v>468856</v>
      </c>
      <c r="Q25" s="10">
        <f t="shared" si="4"/>
        <v>1.0020538796097416</v>
      </c>
      <c r="R25" s="3">
        <v>573162</v>
      </c>
      <c r="T25" s="3">
        <v>5592405</v>
      </c>
      <c r="X25" s="3">
        <v>4194304</v>
      </c>
      <c r="Y25" s="3">
        <v>6116464</v>
      </c>
      <c r="Z25" s="3">
        <f t="shared" si="2"/>
        <v>0.18228483200073242</v>
      </c>
    </row>
    <row r="26" spans="1:26" x14ac:dyDescent="0.2">
      <c r="A26" s="3">
        <v>26</v>
      </c>
      <c r="B26" s="3">
        <f t="shared" si="3"/>
        <v>9</v>
      </c>
      <c r="C26" s="3">
        <v>15</v>
      </c>
      <c r="E26" s="3">
        <v>12</v>
      </c>
      <c r="G26" s="8">
        <v>847493</v>
      </c>
      <c r="H26" s="3">
        <f t="shared" si="0"/>
        <v>1.2628629803657532E-2</v>
      </c>
      <c r="I26" s="4">
        <v>7933</v>
      </c>
      <c r="K26" s="4">
        <v>50</v>
      </c>
      <c r="L26" s="3">
        <v>53</v>
      </c>
      <c r="P26" s="3">
        <v>849371</v>
      </c>
      <c r="Q26" s="10">
        <f t="shared" si="4"/>
        <v>1.002215947506351</v>
      </c>
      <c r="R26" s="3">
        <v>1037374</v>
      </c>
      <c r="T26" s="3">
        <v>11184810</v>
      </c>
      <c r="X26" s="3">
        <v>8388608</v>
      </c>
      <c r="Y26" s="3">
        <v>11650326</v>
      </c>
      <c r="Z26" s="3">
        <f t="shared" si="2"/>
        <v>0.17360338568687439</v>
      </c>
    </row>
    <row r="27" spans="1:26" x14ac:dyDescent="0.2">
      <c r="A27" s="3">
        <v>27</v>
      </c>
      <c r="B27" s="3">
        <f t="shared" si="3"/>
        <v>9</v>
      </c>
      <c r="C27" s="3">
        <v>15</v>
      </c>
      <c r="E27" s="3">
        <v>12</v>
      </c>
      <c r="G27" s="8">
        <v>1442349</v>
      </c>
      <c r="H27" s="3">
        <f t="shared" si="0"/>
        <v>1.0746337473392487E-2</v>
      </c>
      <c r="I27" s="4">
        <v>8508</v>
      </c>
      <c r="K27" s="4">
        <v>50</v>
      </c>
      <c r="L27" s="3">
        <v>53</v>
      </c>
      <c r="P27" s="3">
        <v>1445382</v>
      </c>
      <c r="Q27" s="10">
        <f t="shared" si="4"/>
        <v>1.0021028197752417</v>
      </c>
      <c r="R27" s="3">
        <v>1762293</v>
      </c>
      <c r="T27" s="3">
        <v>22369621</v>
      </c>
      <c r="X27" s="3">
        <v>16777216</v>
      </c>
      <c r="Y27" s="3">
        <v>22207183</v>
      </c>
      <c r="Z27" s="3">
        <f t="shared" si="2"/>
        <v>0.16545640677213669</v>
      </c>
    </row>
    <row r="28" spans="1:26" x14ac:dyDescent="0.2">
      <c r="A28" s="3">
        <v>28</v>
      </c>
      <c r="B28" s="3">
        <f t="shared" si="3"/>
        <v>10</v>
      </c>
      <c r="C28" s="3">
        <v>29</v>
      </c>
      <c r="E28" s="3">
        <v>25</v>
      </c>
      <c r="G28" s="8">
        <v>2882872</v>
      </c>
      <c r="H28" s="3">
        <f t="shared" si="0"/>
        <v>1.0739535093307495E-2</v>
      </c>
      <c r="I28" s="4">
        <v>8517</v>
      </c>
      <c r="K28" s="4">
        <v>50</v>
      </c>
      <c r="L28" s="3">
        <v>53</v>
      </c>
      <c r="P28" s="3">
        <v>2890278</v>
      </c>
      <c r="Q28" s="10">
        <f t="shared" si="4"/>
        <v>1.0025689659478465</v>
      </c>
      <c r="R28" s="3">
        <v>3524586</v>
      </c>
      <c r="T28" s="3">
        <v>44739242</v>
      </c>
    </row>
    <row r="29" spans="1:26" x14ac:dyDescent="0.2">
      <c r="A29" s="3">
        <v>29</v>
      </c>
      <c r="B29" s="3">
        <f t="shared" si="3"/>
        <v>10</v>
      </c>
      <c r="C29" s="3">
        <v>47</v>
      </c>
      <c r="E29" s="3">
        <v>25</v>
      </c>
      <c r="G29" s="8">
        <v>5226985</v>
      </c>
      <c r="H29" s="3">
        <f t="shared" si="0"/>
        <v>9.7360182553529739E-3</v>
      </c>
      <c r="I29" s="4">
        <v>9808</v>
      </c>
      <c r="K29" s="4">
        <v>50</v>
      </c>
      <c r="L29" s="3">
        <v>53</v>
      </c>
      <c r="P29" s="3">
        <v>5240809</v>
      </c>
      <c r="Q29" s="10">
        <f t="shared" si="4"/>
        <v>1.0026447368798648</v>
      </c>
      <c r="R29" s="3">
        <v>6385637</v>
      </c>
    </row>
    <row r="30" spans="1:26" x14ac:dyDescent="0.2">
      <c r="A30" s="3">
        <v>30</v>
      </c>
      <c r="B30" s="3">
        <f t="shared" si="3"/>
        <v>11</v>
      </c>
      <c r="C30" s="3">
        <v>59</v>
      </c>
      <c r="E30" s="3">
        <v>34</v>
      </c>
      <c r="G30" s="8">
        <v>10446423</v>
      </c>
      <c r="H30" s="3">
        <f t="shared" si="0"/>
        <v>9.7289895638823509E-3</v>
      </c>
      <c r="I30" s="4">
        <v>9821</v>
      </c>
      <c r="K30" s="4">
        <v>50</v>
      </c>
      <c r="L30" s="3">
        <v>53</v>
      </c>
      <c r="P30" s="3">
        <v>10479892</v>
      </c>
      <c r="Q30" s="10">
        <f t="shared" si="4"/>
        <v>1.0032038717942018</v>
      </c>
      <c r="R30" s="3">
        <v>12771274</v>
      </c>
    </row>
    <row r="31" spans="1:26" x14ac:dyDescent="0.2">
      <c r="A31" s="3">
        <v>31</v>
      </c>
      <c r="B31" s="3">
        <f t="shared" si="3"/>
        <v>11</v>
      </c>
      <c r="C31" s="3">
        <v>71</v>
      </c>
      <c r="E31" s="3">
        <v>34</v>
      </c>
      <c r="G31" s="7">
        <v>19347686</v>
      </c>
      <c r="H31" s="3">
        <f t="shared" si="0"/>
        <v>9.0094683691859245E-3</v>
      </c>
      <c r="I31" s="4">
        <v>10908</v>
      </c>
      <c r="K31" s="4">
        <v>50</v>
      </c>
      <c r="L31" s="3">
        <v>53</v>
      </c>
      <c r="P31" s="3">
        <v>19411259</v>
      </c>
      <c r="Q31" s="10">
        <f t="shared" si="4"/>
        <v>1.0032858192964265</v>
      </c>
      <c r="R31" s="3">
        <v>23642078</v>
      </c>
    </row>
    <row r="32" spans="1:26" x14ac:dyDescent="0.2">
      <c r="A32" s="3">
        <v>32</v>
      </c>
      <c r="B32" s="3">
        <f t="shared" si="3"/>
        <v>11</v>
      </c>
      <c r="C32" s="3">
        <v>71</v>
      </c>
      <c r="E32" s="3">
        <v>34</v>
      </c>
      <c r="F32" s="3" t="s">
        <v>14</v>
      </c>
      <c r="G32" s="7">
        <v>33880411</v>
      </c>
      <c r="H32" s="3">
        <f t="shared" si="0"/>
        <v>7.8883979003876448E-3</v>
      </c>
      <c r="I32" s="4">
        <v>11133</v>
      </c>
      <c r="K32" s="4">
        <v>50</v>
      </c>
      <c r="L32" s="3">
        <v>53</v>
      </c>
      <c r="P32" s="3">
        <v>33985809</v>
      </c>
      <c r="Q32" s="10">
        <f t="shared" si="4"/>
        <v>1.003110883159003</v>
      </c>
      <c r="R32" s="3">
        <v>41347483</v>
      </c>
    </row>
    <row r="33" spans="1:18" x14ac:dyDescent="0.2">
      <c r="A33" s="3">
        <v>33</v>
      </c>
      <c r="B33" s="3">
        <f t="shared" si="3"/>
        <v>12</v>
      </c>
      <c r="C33" s="3">
        <v>127</v>
      </c>
      <c r="E33" s="3">
        <v>37</v>
      </c>
      <c r="F33" s="3" t="s">
        <v>15</v>
      </c>
      <c r="G33" s="7">
        <v>67727277</v>
      </c>
      <c r="H33" s="3">
        <f t="shared" si="0"/>
        <v>7.8844927484169602E-3</v>
      </c>
      <c r="I33" s="3">
        <v>11136</v>
      </c>
      <c r="K33" s="4">
        <v>50</v>
      </c>
      <c r="L33" s="3">
        <v>53</v>
      </c>
      <c r="N33" s="3" t="s">
        <v>5</v>
      </c>
      <c r="O33" s="3">
        <f t="shared" ref="O33:O45" si="5">2^(A33-30)*8*H33</f>
        <v>0.50460753589868546</v>
      </c>
      <c r="P33" s="3">
        <v>67963287</v>
      </c>
      <c r="Q33" s="10">
        <f t="shared" si="4"/>
        <v>1.0034847111895551</v>
      </c>
      <c r="R33" s="3">
        <v>82694966</v>
      </c>
    </row>
    <row r="34" spans="1:18" x14ac:dyDescent="0.2">
      <c r="A34" s="3">
        <v>34</v>
      </c>
      <c r="B34" s="3">
        <f t="shared" si="3"/>
        <v>12</v>
      </c>
      <c r="C34" s="3">
        <v>287</v>
      </c>
      <c r="E34" s="3">
        <v>46</v>
      </c>
      <c r="F34" s="3" t="s">
        <v>34</v>
      </c>
      <c r="G34" s="7">
        <v>124486440</v>
      </c>
      <c r="H34" s="3">
        <f t="shared" si="0"/>
        <v>7.2460644878447056E-3</v>
      </c>
      <c r="I34" s="3">
        <v>11690</v>
      </c>
      <c r="J34" s="3">
        <v>12685</v>
      </c>
      <c r="K34" s="4">
        <v>50</v>
      </c>
      <c r="L34" s="3">
        <v>53</v>
      </c>
      <c r="M34" s="3" t="s">
        <v>5</v>
      </c>
      <c r="N34" s="3" t="s">
        <v>6</v>
      </c>
      <c r="O34" s="3">
        <f t="shared" si="5"/>
        <v>0.92749625444412231</v>
      </c>
      <c r="P34" s="3">
        <v>124925290</v>
      </c>
      <c r="Q34" s="10">
        <f t="shared" si="4"/>
        <v>1.0035252835569881</v>
      </c>
      <c r="R34" s="3">
        <v>151917636</v>
      </c>
    </row>
    <row r="35" spans="1:18" x14ac:dyDescent="0.2">
      <c r="A35" s="3">
        <v>35</v>
      </c>
      <c r="B35" s="3">
        <f t="shared" si="3"/>
        <v>12</v>
      </c>
      <c r="C35" s="3">
        <v>287</v>
      </c>
      <c r="E35" s="3">
        <v>46</v>
      </c>
      <c r="F35" s="3" t="s">
        <v>16</v>
      </c>
      <c r="G35" s="7">
        <v>216467460</v>
      </c>
      <c r="H35" s="3">
        <f t="shared" si="0"/>
        <v>6.3000322552397847E-3</v>
      </c>
      <c r="I35" s="3">
        <v>11649</v>
      </c>
      <c r="J35" s="3">
        <v>12887</v>
      </c>
      <c r="K35" s="4">
        <v>50</v>
      </c>
      <c r="L35" s="3">
        <v>53</v>
      </c>
      <c r="M35" s="3" t="s">
        <v>6</v>
      </c>
      <c r="N35" s="3" t="s">
        <v>7</v>
      </c>
      <c r="O35" s="3">
        <f t="shared" si="5"/>
        <v>1.6128082573413849</v>
      </c>
      <c r="P35" s="3">
        <v>217188664</v>
      </c>
      <c r="Q35" s="10">
        <f t="shared" si="4"/>
        <v>1.0033316970596875</v>
      </c>
      <c r="R35" s="3">
        <v>263841377</v>
      </c>
    </row>
    <row r="36" spans="1:18" x14ac:dyDescent="0.2">
      <c r="A36" s="3">
        <v>36</v>
      </c>
      <c r="B36" s="3">
        <f t="shared" si="3"/>
        <v>13</v>
      </c>
      <c r="C36" s="3">
        <v>383</v>
      </c>
      <c r="D36" s="3" t="s">
        <v>19</v>
      </c>
      <c r="E36" s="3">
        <v>88</v>
      </c>
      <c r="F36" s="3" t="s">
        <v>17</v>
      </c>
      <c r="G36" s="7">
        <v>432738821</v>
      </c>
      <c r="H36" s="3">
        <f t="shared" si="0"/>
        <v>6.2971786392154172E-3</v>
      </c>
      <c r="I36" s="3">
        <v>11650</v>
      </c>
      <c r="J36">
        <v>12888</v>
      </c>
      <c r="K36" s="4">
        <v>50</v>
      </c>
      <c r="L36" s="3">
        <v>53</v>
      </c>
      <c r="M36" s="3" t="s">
        <v>7</v>
      </c>
      <c r="N36" s="3" t="s">
        <v>8</v>
      </c>
      <c r="O36" s="3">
        <f t="shared" si="5"/>
        <v>3.2241554632782936</v>
      </c>
      <c r="P36" s="3">
        <v>434331928</v>
      </c>
      <c r="Q36" s="10">
        <f t="shared" si="4"/>
        <v>1.003681451542338</v>
      </c>
      <c r="R36" s="3">
        <v>527682754</v>
      </c>
    </row>
    <row r="37" spans="1:18" x14ac:dyDescent="0.2">
      <c r="A37" s="3">
        <v>37</v>
      </c>
      <c r="B37" s="3">
        <f t="shared" si="3"/>
        <v>13</v>
      </c>
      <c r="C37" s="3">
        <v>383</v>
      </c>
      <c r="D37" s="3" t="s">
        <v>20</v>
      </c>
      <c r="E37" s="3">
        <v>88</v>
      </c>
      <c r="F37" s="3" t="s">
        <v>18</v>
      </c>
      <c r="G37" s="7">
        <v>793742593</v>
      </c>
      <c r="H37" s="3">
        <f t="shared" si="0"/>
        <v>5.7752374632400461E-3</v>
      </c>
      <c r="I37" s="3">
        <v>11927</v>
      </c>
      <c r="J37">
        <v>13093</v>
      </c>
      <c r="K37" s="4">
        <v>50</v>
      </c>
      <c r="L37" s="3">
        <v>53</v>
      </c>
      <c r="M37" s="3" t="s">
        <v>8</v>
      </c>
      <c r="N37" s="3" t="s">
        <v>9</v>
      </c>
      <c r="O37" s="3">
        <f t="shared" si="5"/>
        <v>5.9138431623578072</v>
      </c>
      <c r="P37" s="3">
        <v>796671480</v>
      </c>
      <c r="Q37" s="10">
        <f t="shared" si="4"/>
        <v>1.0036899708114819</v>
      </c>
      <c r="R37" s="3">
        <v>967378591</v>
      </c>
    </row>
    <row r="38" spans="1:18" x14ac:dyDescent="0.2">
      <c r="A38" s="3">
        <v>38</v>
      </c>
      <c r="B38" s="3">
        <f t="shared" si="3"/>
        <v>14</v>
      </c>
      <c r="C38" s="3">
        <v>671</v>
      </c>
      <c r="D38" s="3" t="s">
        <v>28</v>
      </c>
      <c r="E38" s="3">
        <v>120</v>
      </c>
      <c r="F38" s="3" t="s">
        <v>32</v>
      </c>
      <c r="G38" s="7">
        <v>1586644081</v>
      </c>
      <c r="H38" s="3">
        <f t="shared" si="0"/>
        <v>5.7721775410755072E-3</v>
      </c>
      <c r="I38" s="3">
        <v>11928</v>
      </c>
      <c r="J38">
        <v>13094</v>
      </c>
      <c r="K38" s="4">
        <v>50</v>
      </c>
      <c r="L38" s="3">
        <v>53</v>
      </c>
      <c r="M38" s="3" t="s">
        <v>9</v>
      </c>
      <c r="N38" s="3" t="s">
        <v>10</v>
      </c>
      <c r="O38" s="3">
        <f t="shared" si="5"/>
        <v>11.821419604122639</v>
      </c>
      <c r="P38" s="3">
        <v>1593180326</v>
      </c>
      <c r="Q38" s="10">
        <f t="shared" si="4"/>
        <v>1.0041195407831354</v>
      </c>
      <c r="R38" s="3">
        <v>1934757182</v>
      </c>
    </row>
    <row r="39" spans="1:18" x14ac:dyDescent="0.2">
      <c r="A39" s="3">
        <v>39</v>
      </c>
      <c r="B39" s="3">
        <f t="shared" si="3"/>
        <v>14</v>
      </c>
      <c r="C39" s="3">
        <v>679</v>
      </c>
      <c r="D39" s="3" t="s">
        <v>30</v>
      </c>
      <c r="E39" s="3">
        <v>120</v>
      </c>
      <c r="F39" s="3" t="s">
        <v>33</v>
      </c>
      <c r="G39" s="7">
        <v>2962750556</v>
      </c>
      <c r="H39" s="3">
        <f t="shared" si="0"/>
        <v>5.3892118667135946E-3</v>
      </c>
      <c r="I39" s="3">
        <v>12180</v>
      </c>
      <c r="J39">
        <v>13282</v>
      </c>
      <c r="K39" s="4">
        <v>50</v>
      </c>
      <c r="L39" s="3">
        <v>53</v>
      </c>
      <c r="M39" s="3" t="s">
        <v>10</v>
      </c>
      <c r="N39" s="3" t="s">
        <v>11</v>
      </c>
      <c r="O39" s="3">
        <f t="shared" si="5"/>
        <v>22.074211806058884</v>
      </c>
      <c r="P39" s="3">
        <v>2975052723</v>
      </c>
      <c r="Q39" s="10">
        <f t="shared" si="4"/>
        <v>1.0041522790283801</v>
      </c>
      <c r="R39" s="3">
        <v>3611535862</v>
      </c>
    </row>
    <row r="40" spans="1:18" x14ac:dyDescent="0.2">
      <c r="A40" s="3">
        <v>40</v>
      </c>
      <c r="B40" s="3">
        <f t="shared" si="3"/>
        <v>14</v>
      </c>
      <c r="C40" s="3">
        <v>679</v>
      </c>
      <c r="D40" s="3" t="s">
        <v>31</v>
      </c>
      <c r="E40" s="3">
        <v>120</v>
      </c>
      <c r="F40" s="3" t="s">
        <v>35</v>
      </c>
      <c r="G40" s="7">
        <v>5257502632</v>
      </c>
      <c r="H40" s="3">
        <f t="shared" si="0"/>
        <v>4.7816707883612253E-3</v>
      </c>
      <c r="I40" s="3">
        <v>12161</v>
      </c>
      <c r="J40">
        <v>13374</v>
      </c>
      <c r="K40" s="4">
        <v>50</v>
      </c>
      <c r="L40" s="3">
        <v>53</v>
      </c>
      <c r="M40" s="3" t="s">
        <v>11</v>
      </c>
      <c r="N40" s="3" t="s">
        <v>23</v>
      </c>
      <c r="O40" s="3">
        <f t="shared" si="5"/>
        <v>39.171447098255157</v>
      </c>
      <c r="P40" s="3">
        <v>5278296297</v>
      </c>
      <c r="Q40" s="10">
        <f t="shared" si="4"/>
        <v>1.0039550460466606</v>
      </c>
      <c r="R40" s="3">
        <v>6402835000</v>
      </c>
    </row>
    <row r="41" spans="1:18" x14ac:dyDescent="0.2">
      <c r="A41" s="3">
        <v>41</v>
      </c>
      <c r="B41" s="3">
        <f t="shared" si="3"/>
        <v>15</v>
      </c>
      <c r="C41" s="3">
        <v>1215</v>
      </c>
      <c r="D41" s="3" t="s">
        <v>45</v>
      </c>
      <c r="E41" s="3">
        <v>208</v>
      </c>
      <c r="F41" s="3" t="s">
        <v>42</v>
      </c>
      <c r="G41" s="7">
        <v>10511130714</v>
      </c>
      <c r="H41" s="3">
        <f t="shared" si="0"/>
        <v>4.7799088470128481E-3</v>
      </c>
      <c r="I41" s="3">
        <v>12163</v>
      </c>
      <c r="J41" s="3">
        <v>13375</v>
      </c>
      <c r="K41" s="4"/>
      <c r="M41" s="3" t="s">
        <v>23</v>
      </c>
      <c r="O41" s="3">
        <f t="shared" si="5"/>
        <v>78.314026549458504</v>
      </c>
      <c r="P41" s="3">
        <v>10555794270</v>
      </c>
      <c r="Q41" s="10">
        <f t="shared" si="4"/>
        <v>1.0042491675934075</v>
      </c>
      <c r="R41" s="3">
        <v>12805670000</v>
      </c>
    </row>
    <row r="42" spans="1:18" x14ac:dyDescent="0.2">
      <c r="A42" s="3">
        <v>42</v>
      </c>
      <c r="B42" s="3">
        <f t="shared" si="3"/>
        <v>15</v>
      </c>
      <c r="C42" s="3">
        <v>1647</v>
      </c>
      <c r="D42" s="3" t="s">
        <v>47</v>
      </c>
      <c r="E42" s="3">
        <v>208</v>
      </c>
      <c r="G42" s="7">
        <v>19470959197</v>
      </c>
      <c r="H42" s="3">
        <f t="shared" si="0"/>
        <v>4.4271835570270923E-3</v>
      </c>
      <c r="I42" s="3">
        <v>12280</v>
      </c>
      <c r="J42">
        <v>13463</v>
      </c>
      <c r="K42" s="4"/>
      <c r="M42" s="3" t="s">
        <v>37</v>
      </c>
      <c r="O42" s="3">
        <f t="shared" si="5"/>
        <v>145.06995079666376</v>
      </c>
      <c r="P42" s="3">
        <v>19553586498</v>
      </c>
      <c r="Q42" s="10">
        <f t="shared" si="4"/>
        <v>1.0042436173875158</v>
      </c>
      <c r="R42" s="3">
        <v>23711865322</v>
      </c>
    </row>
    <row r="43" spans="1:18" x14ac:dyDescent="0.2">
      <c r="A43" s="3">
        <v>43</v>
      </c>
      <c r="B43" s="3">
        <f t="shared" si="3"/>
        <v>15</v>
      </c>
      <c r="C43" s="3">
        <v>1647</v>
      </c>
      <c r="D43" s="3" t="s">
        <v>48</v>
      </c>
      <c r="E43" s="3">
        <v>208</v>
      </c>
      <c r="G43" s="7">
        <v>34274190201</v>
      </c>
      <c r="H43" s="3">
        <f t="shared" si="0"/>
        <v>3.8965242994208893E-3</v>
      </c>
      <c r="I43" s="3">
        <v>12233</v>
      </c>
      <c r="J43">
        <v>13525</v>
      </c>
      <c r="K43" s="4"/>
      <c r="M43" s="3" t="s">
        <v>38</v>
      </c>
      <c r="O43" s="3">
        <f t="shared" si="5"/>
        <v>255.3626164868474</v>
      </c>
      <c r="P43" s="3">
        <v>34412404238</v>
      </c>
      <c r="Q43" s="10">
        <f t="shared" si="4"/>
        <v>1.0040325981792553</v>
      </c>
      <c r="R43" s="3">
        <v>41700700058</v>
      </c>
    </row>
    <row r="44" spans="1:18" x14ac:dyDescent="0.2">
      <c r="A44" s="3">
        <v>44</v>
      </c>
      <c r="B44" s="3">
        <f t="shared" si="3"/>
        <v>16</v>
      </c>
      <c r="C44" s="3">
        <v>4207</v>
      </c>
      <c r="D44" s="3" t="s">
        <v>50</v>
      </c>
      <c r="E44" s="3">
        <v>222</v>
      </c>
      <c r="G44" s="7">
        <v>68525928312</v>
      </c>
      <c r="H44" s="3">
        <f t="shared" si="0"/>
        <v>3.8952480458647187E-3</v>
      </c>
      <c r="I44" s="3">
        <v>12235</v>
      </c>
      <c r="J44">
        <v>13527</v>
      </c>
      <c r="K44" s="4"/>
      <c r="M44" s="3" t="s">
        <v>39</v>
      </c>
      <c r="O44" s="3">
        <f t="shared" si="5"/>
        <v>510.55795186758041</v>
      </c>
    </row>
    <row r="45" spans="1:18" x14ac:dyDescent="0.2">
      <c r="A45" s="3">
        <v>45</v>
      </c>
      <c r="B45" s="3">
        <f t="shared" si="3"/>
        <v>16</v>
      </c>
      <c r="C45" s="3">
        <v>5231</v>
      </c>
      <c r="D45" s="3" t="s">
        <v>54</v>
      </c>
      <c r="E45" s="3">
        <v>222</v>
      </c>
      <c r="G45" s="7">
        <v>126580124674</v>
      </c>
      <c r="H45" s="3">
        <f t="shared" si="0"/>
        <v>3.5976235231487408E-3</v>
      </c>
      <c r="I45" s="3">
        <v>12304</v>
      </c>
      <c r="J45">
        <v>13569</v>
      </c>
      <c r="K45" s="4"/>
      <c r="M45" s="3" t="s">
        <v>40</v>
      </c>
      <c r="O45" s="3">
        <f t="shared" si="5"/>
        <v>943.0954208523035</v>
      </c>
    </row>
    <row r="46" spans="1:18" x14ac:dyDescent="0.2">
      <c r="A46" s="5">
        <v>46</v>
      </c>
      <c r="B46" s="3">
        <f t="shared" si="3"/>
        <v>16</v>
      </c>
      <c r="C46" s="3">
        <v>5231</v>
      </c>
      <c r="J46"/>
      <c r="K46" s="4"/>
      <c r="M46" s="3" t="s">
        <v>41</v>
      </c>
    </row>
    <row r="47" spans="1:18" x14ac:dyDescent="0.2">
      <c r="A47" s="3">
        <v>47</v>
      </c>
      <c r="B47" s="3">
        <f t="shared" si="3"/>
        <v>17</v>
      </c>
      <c r="C47" s="3">
        <v>6015</v>
      </c>
      <c r="J47"/>
      <c r="K47" s="4"/>
    </row>
    <row r="48" spans="1:18" x14ac:dyDescent="0.2">
      <c r="A48" s="5">
        <v>48</v>
      </c>
      <c r="B48" s="3">
        <f t="shared" si="3"/>
        <v>17</v>
      </c>
      <c r="J48"/>
      <c r="K48" s="4"/>
    </row>
    <row r="49" spans="1:12" x14ac:dyDescent="0.2">
      <c r="A49" s="3">
        <v>49</v>
      </c>
      <c r="B49" s="3">
        <f t="shared" si="3"/>
        <v>18</v>
      </c>
      <c r="J49"/>
      <c r="K49" s="4"/>
    </row>
    <row r="50" spans="1:12" x14ac:dyDescent="0.2">
      <c r="A50" s="3">
        <v>50</v>
      </c>
      <c r="B50" s="3">
        <f t="shared" si="3"/>
        <v>18</v>
      </c>
      <c r="J50"/>
      <c r="K50" s="4"/>
    </row>
    <row r="51" spans="1:12" x14ac:dyDescent="0.2">
      <c r="A51" s="5">
        <v>51</v>
      </c>
      <c r="B51" s="3">
        <f t="shared" si="3"/>
        <v>18</v>
      </c>
      <c r="J51"/>
      <c r="K51" s="4"/>
    </row>
    <row r="52" spans="1:12" x14ac:dyDescent="0.2">
      <c r="A52" s="3">
        <v>52</v>
      </c>
      <c r="B52" s="3">
        <f t="shared" si="3"/>
        <v>19</v>
      </c>
    </row>
    <row r="53" spans="1:12" x14ac:dyDescent="0.2">
      <c r="A53" s="3">
        <v>53</v>
      </c>
      <c r="B53" s="3">
        <f t="shared" si="3"/>
        <v>19</v>
      </c>
      <c r="F53" s="3" t="s">
        <v>43</v>
      </c>
      <c r="L53" s="3" t="s">
        <v>27</v>
      </c>
    </row>
    <row r="54" spans="1:12" x14ac:dyDescent="0.2">
      <c r="A54" s="5">
        <v>54</v>
      </c>
      <c r="B54" s="3">
        <f t="shared" si="3"/>
        <v>19</v>
      </c>
    </row>
    <row r="55" spans="1:12" x14ac:dyDescent="0.2">
      <c r="A55" s="3">
        <v>55</v>
      </c>
      <c r="B55" s="3">
        <f t="shared" si="3"/>
        <v>20</v>
      </c>
      <c r="F55" s="3" t="s">
        <v>21</v>
      </c>
    </row>
    <row r="56" spans="1:12" x14ac:dyDescent="0.2">
      <c r="A56" s="5">
        <v>56</v>
      </c>
      <c r="B56" s="3">
        <f t="shared" si="3"/>
        <v>20</v>
      </c>
      <c r="F56" s="3" t="s">
        <v>36</v>
      </c>
    </row>
    <row r="57" spans="1:12" x14ac:dyDescent="0.2">
      <c r="A57" s="3">
        <v>57</v>
      </c>
      <c r="B57" s="3">
        <f t="shared" si="3"/>
        <v>21</v>
      </c>
    </row>
    <row r="58" spans="1:12" x14ac:dyDescent="0.2">
      <c r="A58" s="3">
        <v>58</v>
      </c>
      <c r="B58" s="3">
        <f t="shared" si="3"/>
        <v>21</v>
      </c>
      <c r="F58" s="3" t="s">
        <v>49</v>
      </c>
    </row>
    <row r="59" spans="1:12" x14ac:dyDescent="0.2">
      <c r="A59" s="5">
        <v>59</v>
      </c>
      <c r="B59" s="3">
        <f t="shared" si="3"/>
        <v>21</v>
      </c>
    </row>
    <row r="60" spans="1:12" x14ac:dyDescent="0.2">
      <c r="A60" s="3">
        <v>60</v>
      </c>
      <c r="B60" s="3">
        <f t="shared" si="3"/>
        <v>22</v>
      </c>
      <c r="F60" s="3" t="s">
        <v>44</v>
      </c>
    </row>
    <row r="61" spans="1:12" x14ac:dyDescent="0.2">
      <c r="A61" s="3">
        <v>61</v>
      </c>
      <c r="B61" s="3">
        <f t="shared" si="3"/>
        <v>22</v>
      </c>
      <c r="F61" s="3" t="s">
        <v>46</v>
      </c>
    </row>
    <row r="62" spans="1:12" x14ac:dyDescent="0.2">
      <c r="A62" s="5">
        <v>62</v>
      </c>
      <c r="B62" s="3">
        <f t="shared" si="3"/>
        <v>22</v>
      </c>
      <c r="F62" s="3" t="s">
        <v>51</v>
      </c>
    </row>
    <row r="63" spans="1:12" x14ac:dyDescent="0.2">
      <c r="A63" s="3">
        <v>63</v>
      </c>
      <c r="B63" s="3">
        <f t="shared" si="3"/>
        <v>23</v>
      </c>
    </row>
    <row r="64" spans="1:12" x14ac:dyDescent="0.2">
      <c r="A64" s="3">
        <v>64</v>
      </c>
      <c r="B64" s="3">
        <f t="shared" si="3"/>
        <v>23</v>
      </c>
    </row>
    <row r="65" spans="1:2" x14ac:dyDescent="0.2">
      <c r="A65" s="5">
        <v>65</v>
      </c>
      <c r="B65" s="3">
        <f t="shared" si="3"/>
        <v>23</v>
      </c>
    </row>
    <row r="67" spans="1:2" x14ac:dyDescent="0.2">
      <c r="A67" s="3" t="s">
        <v>53</v>
      </c>
    </row>
    <row r="68" spans="1:2" x14ac:dyDescent="0.2">
      <c r="A68" s="3" t="s">
        <v>55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brad</cp:lastModifiedBy>
  <dcterms:created xsi:type="dcterms:W3CDTF">2020-08-02T04:08:41Z</dcterms:created>
  <dcterms:modified xsi:type="dcterms:W3CDTF">2021-02-16T13:54:07Z</dcterms:modified>
</cp:coreProperties>
</file>