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6035" windowHeight="7725" tabRatio="751" activeTab="8"/>
  </bookViews>
  <sheets>
    <sheet name="Process" sheetId="6" r:id="rId1"/>
    <sheet name="Question &amp; Todo" sheetId="8" r:id="rId2"/>
    <sheet name="Feature selection" sheetId="10" r:id="rId3"/>
    <sheet name="OneR" sheetId="2" r:id="rId4"/>
    <sheet name="SVM" sheetId="3" r:id="rId5"/>
    <sheet name="decision tree" sheetId="4" r:id="rId6"/>
    <sheet name="Logistic regression" sheetId="7" r:id="rId7"/>
    <sheet name="Scatter" sheetId="9" r:id="rId8"/>
    <sheet name="comparison" sheetId="11" r:id="rId9"/>
  </sheets>
  <calcPr calcId="145621"/>
</workbook>
</file>

<file path=xl/calcChain.xml><?xml version="1.0" encoding="utf-8"?>
<calcChain xmlns="http://schemas.openxmlformats.org/spreadsheetml/2006/main">
  <c r="J24" i="2" l="1"/>
  <c r="J29" i="2" s="1"/>
  <c r="I24" i="2"/>
  <c r="H24" i="2"/>
  <c r="H29" i="2" s="1"/>
  <c r="G24" i="2"/>
  <c r="G29" i="2" s="1"/>
  <c r="F24" i="2"/>
  <c r="F29" i="2" s="1"/>
  <c r="E24" i="2"/>
  <c r="D24" i="2"/>
  <c r="C24" i="2"/>
  <c r="J28" i="2"/>
  <c r="K23" i="2"/>
  <c r="E28" i="2"/>
  <c r="D28" i="2"/>
  <c r="C28" i="2"/>
  <c r="K17" i="2"/>
  <c r="K18" i="2"/>
  <c r="K19" i="2"/>
  <c r="F28" i="2" s="1"/>
  <c r="K20" i="2"/>
  <c r="G28" i="2" s="1"/>
  <c r="K21" i="2"/>
  <c r="H28" i="2" s="1"/>
  <c r="K22" i="2"/>
  <c r="I28" i="2" s="1"/>
  <c r="K16" i="2"/>
  <c r="I29" i="2" s="1"/>
  <c r="C29" i="2" l="1"/>
  <c r="D29" i="2"/>
  <c r="E29" i="2"/>
</calcChain>
</file>

<file path=xl/sharedStrings.xml><?xml version="1.0" encoding="utf-8"?>
<sst xmlns="http://schemas.openxmlformats.org/spreadsheetml/2006/main" count="515" uniqueCount="250">
  <si>
    <t>a</t>
  </si>
  <si>
    <t>b</t>
  </si>
  <si>
    <t>c</t>
  </si>
  <si>
    <t>d</t>
  </si>
  <si>
    <t>e</t>
  </si>
  <si>
    <t>f</t>
  </si>
  <si>
    <t>g</t>
  </si>
  <si>
    <t>h</t>
  </si>
  <si>
    <t>classified</t>
  </si>
  <si>
    <t>Norm</t>
  </si>
  <si>
    <t>d04</t>
  </si>
  <si>
    <t>d02</t>
  </si>
  <si>
    <t>d07</t>
  </si>
  <si>
    <t>d01</t>
  </si>
  <si>
    <t>d03</t>
  </si>
  <si>
    <t>d05</t>
  </si>
  <si>
    <t>d06</t>
  </si>
  <si>
    <t>total</t>
  </si>
  <si>
    <t>FDR</t>
  </si>
  <si>
    <t>FPR</t>
  </si>
  <si>
    <t>===</t>
  </si>
  <si>
    <t>Correctly</t>
  </si>
  <si>
    <t>Classified</t>
  </si>
  <si>
    <t>Instances</t>
  </si>
  <si>
    <t>%</t>
  </si>
  <si>
    <t>Incorrectly</t>
  </si>
  <si>
    <t>Kappa</t>
  </si>
  <si>
    <t>statistic</t>
  </si>
  <si>
    <t>Mean</t>
  </si>
  <si>
    <t>absolute</t>
  </si>
  <si>
    <t>error</t>
  </si>
  <si>
    <t>Root</t>
  </si>
  <si>
    <t>mean</t>
  </si>
  <si>
    <t>squared</t>
  </si>
  <si>
    <t>Relative</t>
  </si>
  <si>
    <t>relative</t>
  </si>
  <si>
    <t>Total</t>
  </si>
  <si>
    <t>Number</t>
  </si>
  <si>
    <t>of</t>
  </si>
  <si>
    <t>Precision</t>
  </si>
  <si>
    <t>Recall</t>
  </si>
  <si>
    <t>F-Measure</t>
  </si>
  <si>
    <t>MCC</t>
  </si>
  <si>
    <t>Class</t>
  </si>
  <si>
    <t>Weighted</t>
  </si>
  <si>
    <t>Avg.</t>
  </si>
  <si>
    <t>ROC Area</t>
  </si>
  <si>
    <t>Rate Rate</t>
  </si>
  <si>
    <t>FP Rate</t>
  </si>
  <si>
    <t>PRC Are</t>
  </si>
  <si>
    <t>==</t>
  </si>
  <si>
    <t>Confusion</t>
  </si>
  <si>
    <t>Matrix</t>
  </si>
  <si>
    <t>Time</t>
  </si>
  <si>
    <t>0.21s</t>
  </si>
  <si>
    <t>time</t>
  </si>
  <si>
    <t>25.71 s</t>
  </si>
  <si>
    <t>3.03s</t>
  </si>
  <si>
    <t>orrectly</t>
  </si>
  <si>
    <t>Steps</t>
  </si>
  <si>
    <t>Get the data</t>
  </si>
  <si>
    <t xml:space="preserve">Dataset is composed if 44 datasets each is refereing to one fault type. There is also covering the normal mode of operation
</t>
  </si>
  <si>
    <t>Understanding the data</t>
  </si>
  <si>
    <t xml:space="preserve">Hi level understanding of the dataset using Excel and redfering to the literature to understand features' meaning and there interactions </t>
  </si>
  <si>
    <t xml:space="preserve">Stage-1 </t>
  </si>
  <si>
    <t>in stage-1 I am selecting a subset of data, i.e., faults of type Step only as the fault keeps active throught the sampling time</t>
  </si>
  <si>
    <t>Data exploration 
using Python</t>
  </si>
  <si>
    <t xml:space="preserve">*Check the data : No Missing/Null/NaN values
* compute descriptive stats (mean, STD, counts, Quantiles) for each variable withn each dataset
* Plot distributions for each variable for each dataset
</t>
  </si>
  <si>
    <t>Actions</t>
  </si>
  <si>
    <t>Data preparation in
 Python</t>
  </si>
  <si>
    <t>249.57 s</t>
  </si>
  <si>
    <t>Build model in Python</t>
  </si>
  <si>
    <t>* Combine the 7 datasets to one dataFrame of size  11540 x 52 features and 1 column for the Label
* Standardize the data ( 0 mean, std=1) - be able to compare feature with different scales/units without sacrifying the outliers. Helps with binary classifiers like SVM. also standardization trends to improve the training process
* randomize the data</t>
  </si>
  <si>
    <r>
      <t xml:space="preserve">* Split the data into Training and Testing data sets
* build 2 models in Python : SVM and Decision Tree  
</t>
    </r>
    <r>
      <rPr>
        <sz val="11"/>
        <color rgb="FFFF0000"/>
        <rFont val="Cambria"/>
        <family val="1"/>
        <scheme val="major"/>
      </rPr>
      <t>* Got issue of almost 100% accuracy  --&gt; decided to switch to WEKA to build the models and counter-check</t>
    </r>
  </si>
  <si>
    <t>Use WEKA</t>
  </si>
  <si>
    <t>* use the same dataset generated in Python</t>
  </si>
  <si>
    <t>Next steps</t>
  </si>
  <si>
    <t>Split Data set into Training and Testing:
--&gt; use the training with cross-validation for model selection/parameters tuning 
--&gt; Use Testing dataset to evaluat model accuracy</t>
  </si>
  <si>
    <t>how the classification is chosenchoosing the classification</t>
  </si>
  <si>
    <t>comment</t>
  </si>
  <si>
    <t xml:space="preserve">&gt; the classification is nominal without ranking.
&gt; Based on what fault was applied we are assigning the class name as Norm--&gt; No fault or dxx for fulat ID 01 to 07
&gt; </t>
  </si>
  <si>
    <t>is there a problem with this??</t>
  </si>
  <si>
    <t>Actions / question</t>
  </si>
  <si>
    <t>Iteam / Todo</t>
  </si>
  <si>
    <t>check the Cross-project validation</t>
  </si>
  <si>
    <t xml:space="preserve">there are some performance indicators that we can use. Evaluators are below:
&gt;&gt; cost effectiveness --&gt; the time??
&gt;&gt; F-measure [14,16–18] --&gt; evaluates whether an increase in precision (recall) outweighs a reduction in recall (precision
&gt;&gt; mean average precision (MAP) [19,20]--&gt;  is a single-figure measure of quality and has been shown to have particularly good discrimination and stability properties for evaluating ranking techniques
&gt;&gt; The  area under the receiver operator characteristic curve (AUC-ROC) [6, 14] --&gt;  AUC-ROC measures the probability that a randomly chosen defective entity ranks higher than a randomly chosen clean entity
</t>
  </si>
  <si>
    <t>Prepare thata for Cross validation</t>
  </si>
  <si>
    <t>Build Models in WEKA - No feature selected</t>
  </si>
  <si>
    <t>Build Models in WEKA - with Feature selected</t>
  </si>
  <si>
    <t>Use Weka experiment to compare models at a certain confidence level</t>
  </si>
  <si>
    <t>* Weka experiment enable us to compare the significance of the difference between models. It shoaws mean, STD and two random comparison @ a certain confidence level , i.e., alpha for p.</t>
  </si>
  <si>
    <t>Logistic regression</t>
  </si>
  <si>
    <t>Logistic regression shows very bad efficiency as it takes too long to evaluate the model.
It will not be considered</t>
  </si>
  <si>
    <t xml:space="preserve">1) No feature selection applied yet 
--&gt; ZeroR -- this is the Basic model. We apply it on the training dataset without cross validation. This model just select the most frequent class 
--&gt; SVM: 
&gt;&gt;&gt;use SVM Lib and LibLinear
&gt;&gt;&gt; use linear kernal than RBF kernel.
&gt;&gt;&gt; main parameters: Cost and Epsilon
&gt;&gt;&gt; use Grid serach to optimize parameter setting
--&gt; Decision tree (C4.8 / random Forest)
--&gt;  KNN
</t>
  </si>
  <si>
    <t>produce a chart thaty show the data collection process and the anomalies generated</t>
  </si>
  <si>
    <t>Report</t>
  </si>
  <si>
    <t>&gt;use the classifier we have chosen to validate the other faults without training.
&gt; try that with 3 calssifiers for example??
&gt; use the experimental to test the performance of the classifier on different data sets with different group of Anomalies: 
---&gt; d01 - d07 --&gt; Normal anomalies (F3 Hard)
---&gt; d08 - d12 --&gt; Random variables (F9 hard) 
---&gt; d13 --&gt; Slow drift
---&gt; d14 - d15 --&gt; Sticking (F15 hard)
---&gt; d16 - d20 --&gt; unknown
---&gt; d21 --&gt; Constant position (F21 Hard)</t>
  </si>
  <si>
    <t>Kappa Evaluation</t>
  </si>
  <si>
    <t>Kappa s a measure of agreement between the two individuals:
Poor agreement = Less than 0.20
Fair agreement = 0.20 to 0.40
Moderate agreement = 0.40 to 0.60
Good agreement = 0.60 to 0.80
Very good agreement = 0.80 to 1.00</t>
  </si>
  <si>
    <r>
      <t xml:space="preserve">2) run the models with Feature selection: </t>
    </r>
    <r>
      <rPr>
        <sz val="11"/>
        <color rgb="FFFF0000"/>
        <rFont val="Cambria"/>
        <family val="1"/>
        <scheme val="major"/>
      </rPr>
      <t>the model must be used under the AttributeSelectedClassifier   to do slection on training data only</t>
    </r>
    <r>
      <rPr>
        <sz val="11"/>
        <color theme="1"/>
        <rFont val="Cambria"/>
        <family val="1"/>
        <scheme val="major"/>
      </rPr>
      <t xml:space="preserve">
--&gt; Information gain, 
--&gt; Decision tree, 
--&gt; Correlation
--&gt; PCA
*Rebuild the Model </t>
    </r>
  </si>
  <si>
    <t>* we use the Experimenter to do our evaluation for the mean and Std.</t>
  </si>
  <si>
    <t>Evaluation (within Models)</t>
  </si>
  <si>
    <t>Evaluation (Cross Models)</t>
  </si>
  <si>
    <t>* evaluat the acuracy between With/o feature selction
* Use the Experimenter to do our evaluation for the mean and Std.</t>
  </si>
  <si>
    <t>Cross Project Validation</t>
  </si>
  <si>
    <t>In Python</t>
  </si>
  <si>
    <t>build the new datasets related to the other Faults</t>
  </si>
  <si>
    <t>Weka evaluation</t>
  </si>
  <si>
    <t>* use the datasets build
* Apply to dataset without Cross validation
* Check accuracy and signficancy through experimenter.</t>
  </si>
  <si>
    <t>Use Python to show Feature importance</t>
  </si>
  <si>
    <t>* if time permits we can use python  the class in pythin to show feature importa</t>
  </si>
  <si>
    <t>Use the Experimenter for a first evaluation of the algorithms</t>
  </si>
  <si>
    <t>WEKA first pick of algo</t>
  </si>
  <si>
    <t>XMEAS_1</t>
  </si>
  <si>
    <t>XMEAS_2</t>
  </si>
  <si>
    <t>XMEAS_3</t>
  </si>
  <si>
    <t>XMEAS_4</t>
  </si>
  <si>
    <t>XMEAS_5</t>
  </si>
  <si>
    <t>XMEAS_6</t>
  </si>
  <si>
    <t>XMEAS_7</t>
  </si>
  <si>
    <t>XMEAS_8</t>
  </si>
  <si>
    <t>XMEAS_9</t>
  </si>
  <si>
    <t>XMEAS_10</t>
  </si>
  <si>
    <t>XMEAS_11</t>
  </si>
  <si>
    <t>XMEAS_12</t>
  </si>
  <si>
    <t>XMEAS_13</t>
  </si>
  <si>
    <t>XMEAS_14</t>
  </si>
  <si>
    <t>XMEAS_15</t>
  </si>
  <si>
    <t>XMEAS_16</t>
  </si>
  <si>
    <t>XMEAS_17</t>
  </si>
  <si>
    <t>XMEAS_18</t>
  </si>
  <si>
    <t>XMEAS_19</t>
  </si>
  <si>
    <t>XMEAS_20</t>
  </si>
  <si>
    <t>XMEAS_21</t>
  </si>
  <si>
    <t>XMEAS_22</t>
  </si>
  <si>
    <t>XMEAS_23</t>
  </si>
  <si>
    <t>XMEAS_24</t>
  </si>
  <si>
    <t>XMEAS_25</t>
  </si>
  <si>
    <t>XMEAS_26</t>
  </si>
  <si>
    <t>XMEAS_27</t>
  </si>
  <si>
    <t>XMEAS_28</t>
  </si>
  <si>
    <t>XMEAS_29</t>
  </si>
  <si>
    <t>XMEAS_30</t>
  </si>
  <si>
    <t>XMEAS_31</t>
  </si>
  <si>
    <t>XMEAS_32</t>
  </si>
  <si>
    <t>XMEAS_33</t>
  </si>
  <si>
    <t>XMEAS_34</t>
  </si>
  <si>
    <t>XMEAS_35</t>
  </si>
  <si>
    <t>XMEAS_36</t>
  </si>
  <si>
    <t>XMEAS_37</t>
  </si>
  <si>
    <t>XMEAS_38</t>
  </si>
  <si>
    <t>XMEAS_39</t>
  </si>
  <si>
    <t>XMEAS_40</t>
  </si>
  <si>
    <t>XMEAS_41</t>
  </si>
  <si>
    <t>XMV_1</t>
  </si>
  <si>
    <t>XMV_2</t>
  </si>
  <si>
    <t>XMV_3</t>
  </si>
  <si>
    <t>XMV_4</t>
  </si>
  <si>
    <t>XMV_5</t>
  </si>
  <si>
    <t>XMV_6</t>
  </si>
  <si>
    <t>XMV_7</t>
  </si>
  <si>
    <t>XMV_8</t>
  </si>
  <si>
    <t>XMV_9</t>
  </si>
  <si>
    <t>XMV_10</t>
  </si>
  <si>
    <t>XMV_11</t>
  </si>
  <si>
    <t>candidate for Non-linear Kernel</t>
  </si>
  <si>
    <t>Corrrelated</t>
  </si>
  <si>
    <t>Non linear kernel</t>
  </si>
  <si>
    <t>XMEAS_1-XMEAS_2</t>
  </si>
  <si>
    <t>XMEAS_1-XMEAS_3</t>
  </si>
  <si>
    <t>XMEAS_1-XMEAS_4</t>
  </si>
  <si>
    <t>XMEAS_1-XMEAS_5</t>
  </si>
  <si>
    <t>XMEAS_1-XMEAS_6</t>
  </si>
  <si>
    <t>XMEAS_1-XMEAS_7</t>
  </si>
  <si>
    <t>XMEAS_1-XMEAS_8</t>
  </si>
  <si>
    <t>XMEAS_1-XMEAS_9</t>
  </si>
  <si>
    <t>XMEAS_1-XMEAS_10</t>
  </si>
  <si>
    <t>XMEAS_1-XMEAS_11</t>
  </si>
  <si>
    <t>XMEAS_1-XMEAS_12</t>
  </si>
  <si>
    <t>XMEAS_1-XMEAS_13</t>
  </si>
  <si>
    <t>XMEAS_1-XMEAS_14</t>
  </si>
  <si>
    <t>XMEAS_1-XMEAS_15</t>
  </si>
  <si>
    <t>XMEAS_1-XMEAS_16</t>
  </si>
  <si>
    <t>XMEAS_1-XMEAS_17</t>
  </si>
  <si>
    <t>XMEAS_1-XMEAS_18</t>
  </si>
  <si>
    <t>XMEAS_1-XMEAS_19</t>
  </si>
  <si>
    <t>XMEAS_1-XMEAS_20</t>
  </si>
  <si>
    <t>XMEAS_1-XMEAS_21</t>
  </si>
  <si>
    <t>XMEAS_1-XMEAS_22</t>
  </si>
  <si>
    <t>XMEAS_1-XMEAS_23</t>
  </si>
  <si>
    <t>XMEAS_1-XMEAS_24</t>
  </si>
  <si>
    <t>XMEAS_1-XMEAS_25</t>
  </si>
  <si>
    <t>XMEAS_1-XMEAS_26</t>
  </si>
  <si>
    <t>XMEAS_1-XMEAS_27</t>
  </si>
  <si>
    <t>XMEAS_1-XMEAS_28</t>
  </si>
  <si>
    <t>XMEAS_1-XMEAS_29</t>
  </si>
  <si>
    <t>XMEAS_1-XMEAS_30</t>
  </si>
  <si>
    <t>XMEAS_1-XMEAS_31</t>
  </si>
  <si>
    <t>XMEAS_1-XMEAS_32</t>
  </si>
  <si>
    <t>XMEAS_1-XMEAS_33</t>
  </si>
  <si>
    <t>XMEAS_1-XMEAS_34</t>
  </si>
  <si>
    <t>XMEAS_1-XMEAS_35</t>
  </si>
  <si>
    <t>XMEAS_1-XMEAS_36</t>
  </si>
  <si>
    <t>XMEAS_1-XMEAS_37</t>
  </si>
  <si>
    <t>XMEAS_1-XMEAS_38</t>
  </si>
  <si>
    <t>XMEAS_1-XMEAS_39</t>
  </si>
  <si>
    <t>XMEAS_1-XMEAS_40</t>
  </si>
  <si>
    <t>XMEAS_1-XMEAS_41</t>
  </si>
  <si>
    <t>XMEAS_1-XMV_1</t>
  </si>
  <si>
    <t>XMEAS_1-XMV_2</t>
  </si>
  <si>
    <t>XMEAS_1-XMV_3</t>
  </si>
  <si>
    <t>XMEAS_1-XMV_4</t>
  </si>
  <si>
    <t>XMEAS_1-XMV_5</t>
  </si>
  <si>
    <t>XMEAS_1-XMV_6</t>
  </si>
  <si>
    <t>XMEAS_1-XMV_7</t>
  </si>
  <si>
    <t>XMEAS_1-XMV_8</t>
  </si>
  <si>
    <t>XMEAS_1-XMV_9</t>
  </si>
  <si>
    <t>XMEAS_1-XMV_10</t>
  </si>
  <si>
    <t>XMEAS_1-XMV_11</t>
  </si>
  <si>
    <t>Fault-d01</t>
  </si>
  <si>
    <t>Fault-d02</t>
  </si>
  <si>
    <t>Fault-d03</t>
  </si>
  <si>
    <t>Fault-d04</t>
  </si>
  <si>
    <t>Fault-d05</t>
  </si>
  <si>
    <t>Fault-d06</t>
  </si>
  <si>
    <t>Fault-d07</t>
  </si>
  <si>
    <t>Correlation/ Class</t>
  </si>
  <si>
    <t>Convert to Binary Class</t>
  </si>
  <si>
    <t>* Convert the data to Binary Class (Fault/Nomral) --&gt; a class umbalance problem
* Covert to balanced Class --&gt; Apply Weka SpreadSubSample to the two classes equal</t>
  </si>
  <si>
    <t>evaluate the models with Binary Classes</t>
  </si>
  <si>
    <t>* evaluate my models with Binary classes and save the model
* this model will be applied to the other dataset.</t>
  </si>
  <si>
    <t>ClassifierAttributeEval</t>
  </si>
  <si>
    <t>Base learner fro accuracy esimation:  leafs=2 and  confidence factor= 0.25</t>
  </si>
  <si>
    <t>cross validation = 5</t>
  </si>
  <si>
    <t>evaluation methods is Accuracy  - tested with F-score but gave NaN</t>
  </si>
  <si>
    <t>Model</t>
  </si>
  <si>
    <t>Feature selection</t>
  </si>
  <si>
    <t>No (52 attributes)</t>
  </si>
  <si>
    <t>Yes (15 attributes)</t>
  </si>
  <si>
    <t>Accuracy</t>
  </si>
  <si>
    <t>TP Rate</t>
  </si>
  <si>
    <t>Racall</t>
  </si>
  <si>
    <t>Trainning time(s)</t>
  </si>
  <si>
    <t>RandoForest Winthin Project</t>
  </si>
  <si>
    <t xml:space="preserve">Precision </t>
  </si>
  <si>
    <t>RandoForest Winthin Project- Binary</t>
  </si>
  <si>
    <t>NA</t>
  </si>
  <si>
    <t>SVM Within Project</t>
  </si>
  <si>
    <t>?</t>
  </si>
  <si>
    <t>RandoForest Cross Project-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</si>
</sst>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theme="1"/>
      <name val="Cambria"/>
      <scheme val="major"/>
    </font>
    <font>
      <sz val="10"/>
      <name val="Lucida Console"/>
      <family val="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1" applyNumberFormat="1" applyFont="1"/>
    <xf numFmtId="0" fontId="0" fillId="34" borderId="10" xfId="0" applyFill="1" applyBorder="1"/>
    <xf numFmtId="0" fontId="0" fillId="0" borderId="10" xfId="0" applyBorder="1"/>
    <xf numFmtId="0" fontId="0" fillId="35" borderId="0" xfId="0" applyFill="1"/>
    <xf numFmtId="164" fontId="0" fillId="0" borderId="10" xfId="1" applyNumberFormat="1" applyFont="1" applyBorder="1" applyAlignment="1">
      <alignment horizontal="center"/>
    </xf>
    <xf numFmtId="164" fontId="0" fillId="36" borderId="10" xfId="1" applyNumberFormat="1" applyFont="1" applyFill="1" applyBorder="1" applyAlignment="1">
      <alignment horizontal="center"/>
    </xf>
    <xf numFmtId="0" fontId="0" fillId="36" borderId="10" xfId="0" applyFill="1" applyBorder="1"/>
    <xf numFmtId="0" fontId="0" fillId="37" borderId="0" xfId="0" applyFill="1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20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8" fillId="34" borderId="0" xfId="0" applyFont="1" applyFill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20" fillId="0" borderId="0" xfId="0" applyFont="1" applyAlignment="1">
      <alignment horizontal="center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8" fillId="34" borderId="0" xfId="0" applyFont="1" applyFill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0" fillId="0" borderId="10" xfId="0" applyFill="1" applyBorder="1"/>
    <xf numFmtId="0" fontId="0" fillId="39" borderId="10" xfId="0" applyFill="1" applyBorder="1"/>
    <xf numFmtId="0" fontId="0" fillId="33" borderId="10" xfId="0" applyFill="1" applyBorder="1"/>
    <xf numFmtId="0" fontId="16" fillId="38" borderId="10" xfId="0" applyFont="1" applyFill="1" applyBorder="1" applyAlignment="1">
      <alignment horizontal="center" vertical="center"/>
    </xf>
    <xf numFmtId="0" fontId="16" fillId="38" borderId="15" xfId="0" applyFont="1" applyFill="1" applyBorder="1" applyAlignment="1">
      <alignment horizontal="center" vertical="center"/>
    </xf>
    <xf numFmtId="0" fontId="0" fillId="0" borderId="17" xfId="0" applyBorder="1"/>
    <xf numFmtId="0" fontId="16" fillId="33" borderId="16" xfId="0" applyFont="1" applyFill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top" wrapText="1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23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0" fontId="0" fillId="40" borderId="10" xfId="0" applyFill="1" applyBorder="1"/>
    <xf numFmtId="0" fontId="24" fillId="33" borderId="10" xfId="0" applyFont="1" applyFill="1" applyBorder="1" applyAlignment="1">
      <alignment vertical="center"/>
    </xf>
    <xf numFmtId="0" fontId="24" fillId="33" borderId="10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strike val="0"/>
        <outline val="0"/>
        <shadow val="0"/>
        <u val="none"/>
        <vertAlign val="baseline"/>
        <sz val="11"/>
        <name val="Cambria"/>
        <scheme val="maj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scheme val="maj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10</xdr:row>
      <xdr:rowOff>133350</xdr:rowOff>
    </xdr:from>
    <xdr:to>
      <xdr:col>8</xdr:col>
      <xdr:colOff>447012</xdr:colOff>
      <xdr:row>27</xdr:row>
      <xdr:rowOff>85326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038350"/>
          <a:ext cx="5304762" cy="31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C31" totalsRowShown="0" headerRowDxfId="3" dataDxfId="2">
  <autoFilter ref="B2:C31"/>
  <tableColumns count="2">
    <tableColumn id="1" name="Steps" dataDxfId="1"/>
    <tableColumn id="2" name="Action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7" totalsRowShown="0">
  <autoFilter ref="A1:C17"/>
  <tableColumns count="3">
    <tableColumn id="1" name="Iteam / Todo"/>
    <tableColumn id="2" name="comment"/>
    <tableColumn id="3" name="Actions / ques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C31"/>
  <sheetViews>
    <sheetView topLeftCell="A13" zoomScale="85" zoomScaleNormal="85" workbookViewId="0">
      <selection activeCell="C19" sqref="C19"/>
    </sheetView>
  </sheetViews>
  <sheetFormatPr defaultRowHeight="15" x14ac:dyDescent="0.25"/>
  <cols>
    <col min="1" max="1" width="2" customWidth="1"/>
    <col min="2" max="2" width="31.42578125" customWidth="1"/>
    <col min="3" max="3" width="128" style="11" customWidth="1"/>
  </cols>
  <sheetData>
    <row r="2" spans="2:3" ht="21" x14ac:dyDescent="0.35">
      <c r="B2" s="14" t="s">
        <v>59</v>
      </c>
      <c r="C2" s="19" t="s">
        <v>68</v>
      </c>
    </row>
    <row r="3" spans="2:3" ht="28.5" x14ac:dyDescent="0.25">
      <c r="B3" s="12" t="s">
        <v>60</v>
      </c>
      <c r="C3" s="20" t="s">
        <v>61</v>
      </c>
    </row>
    <row r="4" spans="2:3" x14ac:dyDescent="0.25">
      <c r="B4" s="12" t="s">
        <v>62</v>
      </c>
      <c r="C4" s="21" t="s">
        <v>63</v>
      </c>
    </row>
    <row r="5" spans="2:3" x14ac:dyDescent="0.25">
      <c r="B5" s="12" t="s">
        <v>64</v>
      </c>
      <c r="C5" s="20" t="s">
        <v>65</v>
      </c>
    </row>
    <row r="6" spans="2:3" ht="57" x14ac:dyDescent="0.25">
      <c r="B6" s="12" t="s">
        <v>66</v>
      </c>
      <c r="C6" s="20" t="s">
        <v>67</v>
      </c>
    </row>
    <row r="7" spans="2:3" ht="57" x14ac:dyDescent="0.25">
      <c r="B7" s="12" t="s">
        <v>69</v>
      </c>
      <c r="C7" s="20" t="s">
        <v>72</v>
      </c>
    </row>
    <row r="8" spans="2:3" ht="42.75" x14ac:dyDescent="0.25">
      <c r="B8" s="12" t="s">
        <v>71</v>
      </c>
      <c r="C8" s="20" t="s">
        <v>73</v>
      </c>
    </row>
    <row r="9" spans="2:3" x14ac:dyDescent="0.25">
      <c r="B9" s="12" t="s">
        <v>74</v>
      </c>
      <c r="C9" s="20" t="s">
        <v>75</v>
      </c>
    </row>
    <row r="10" spans="2:3" x14ac:dyDescent="0.25">
      <c r="B10" s="11"/>
      <c r="C10" s="15"/>
    </row>
    <row r="11" spans="2:3" x14ac:dyDescent="0.25">
      <c r="B11" s="17" t="s">
        <v>76</v>
      </c>
      <c r="C11" s="22"/>
    </row>
    <row r="12" spans="2:3" x14ac:dyDescent="0.25">
      <c r="B12" s="11"/>
      <c r="C12" s="15"/>
    </row>
    <row r="13" spans="2:3" ht="29.25" customHeight="1" x14ac:dyDescent="0.25">
      <c r="B13" s="12" t="s">
        <v>112</v>
      </c>
      <c r="C13" s="20" t="s">
        <v>111</v>
      </c>
    </row>
    <row r="14" spans="2:3" ht="42.75" x14ac:dyDescent="0.25">
      <c r="B14" s="12" t="s">
        <v>86</v>
      </c>
      <c r="C14" s="20" t="s">
        <v>77</v>
      </c>
    </row>
    <row r="15" spans="2:3" ht="171" x14ac:dyDescent="0.25">
      <c r="B15" s="12" t="s">
        <v>87</v>
      </c>
      <c r="C15" s="20" t="s">
        <v>93</v>
      </c>
    </row>
    <row r="16" spans="2:3" ht="33.75" customHeight="1" x14ac:dyDescent="0.25">
      <c r="B16" s="12" t="s">
        <v>101</v>
      </c>
      <c r="C16" s="20" t="s">
        <v>100</v>
      </c>
    </row>
    <row r="17" spans="2:3" ht="108.75" customHeight="1" x14ac:dyDescent="0.25">
      <c r="B17" s="18" t="s">
        <v>88</v>
      </c>
      <c r="C17" s="20" t="s">
        <v>99</v>
      </c>
    </row>
    <row r="18" spans="2:3" ht="33.75" customHeight="1" x14ac:dyDescent="0.25">
      <c r="B18" s="12" t="s">
        <v>101</v>
      </c>
      <c r="C18" s="20" t="s">
        <v>100</v>
      </c>
    </row>
    <row r="19" spans="2:3" ht="33.75" customHeight="1" x14ac:dyDescent="0.25">
      <c r="B19" s="12" t="s">
        <v>109</v>
      </c>
      <c r="C19" s="20" t="s">
        <v>110</v>
      </c>
    </row>
    <row r="20" spans="2:3" ht="33.75" customHeight="1" x14ac:dyDescent="0.25">
      <c r="B20" s="31" t="s">
        <v>227</v>
      </c>
      <c r="C20" s="32" t="s">
        <v>228</v>
      </c>
    </row>
    <row r="21" spans="2:3" ht="33.75" customHeight="1" x14ac:dyDescent="0.25">
      <c r="B21" s="31" t="s">
        <v>229</v>
      </c>
      <c r="C21" s="32" t="s">
        <v>230</v>
      </c>
    </row>
    <row r="22" spans="2:3" ht="33.75" customHeight="1" x14ac:dyDescent="0.25">
      <c r="B22" s="12" t="s">
        <v>102</v>
      </c>
      <c r="C22" s="20" t="s">
        <v>103</v>
      </c>
    </row>
    <row r="23" spans="2:3" ht="42.75" x14ac:dyDescent="0.25">
      <c r="B23" s="18" t="s">
        <v>89</v>
      </c>
      <c r="C23" s="20" t="s">
        <v>90</v>
      </c>
    </row>
    <row r="24" spans="2:3" x14ac:dyDescent="0.25">
      <c r="B24" s="18"/>
      <c r="C24" s="20"/>
    </row>
    <row r="25" spans="2:3" x14ac:dyDescent="0.25">
      <c r="B25" s="18"/>
      <c r="C25" s="20"/>
    </row>
    <row r="26" spans="2:3" x14ac:dyDescent="0.25">
      <c r="B26" s="17" t="s">
        <v>104</v>
      </c>
      <c r="C26" s="22"/>
    </row>
    <row r="27" spans="2:3" x14ac:dyDescent="0.25">
      <c r="B27" s="18" t="s">
        <v>105</v>
      </c>
      <c r="C27" s="20" t="s">
        <v>106</v>
      </c>
    </row>
    <row r="28" spans="2:3" ht="42.75" x14ac:dyDescent="0.25">
      <c r="B28" s="18" t="s">
        <v>107</v>
      </c>
      <c r="C28" s="20" t="s">
        <v>108</v>
      </c>
    </row>
    <row r="29" spans="2:3" x14ac:dyDescent="0.25">
      <c r="B29" s="18"/>
      <c r="C29" s="20"/>
    </row>
    <row r="30" spans="2:3" x14ac:dyDescent="0.25">
      <c r="B30" s="18"/>
      <c r="C30" s="20"/>
    </row>
    <row r="31" spans="2:3" x14ac:dyDescent="0.25">
      <c r="B31" s="13"/>
      <c r="C31" s="23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activeCell="B3" sqref="B3"/>
    </sheetView>
  </sheetViews>
  <sheetFormatPr defaultRowHeight="15" x14ac:dyDescent="0.25"/>
  <cols>
    <col min="1" max="1" width="55.42578125" customWidth="1"/>
    <col min="2" max="2" width="84.85546875" customWidth="1"/>
    <col min="3" max="3" width="79.42578125" customWidth="1"/>
  </cols>
  <sheetData>
    <row r="1" spans="1:3" x14ac:dyDescent="0.25">
      <c r="A1" t="s">
        <v>83</v>
      </c>
      <c r="B1" t="s">
        <v>79</v>
      </c>
      <c r="C1" t="s">
        <v>82</v>
      </c>
    </row>
    <row r="2" spans="1:3" s="16" customFormat="1" ht="66.75" customHeight="1" x14ac:dyDescent="0.25">
      <c r="A2" s="15" t="s">
        <v>78</v>
      </c>
      <c r="B2" s="15" t="s">
        <v>80</v>
      </c>
      <c r="C2" s="15" t="s">
        <v>81</v>
      </c>
    </row>
    <row r="3" spans="1:3" s="16" customFormat="1" ht="165" x14ac:dyDescent="0.25">
      <c r="A3" s="15" t="s">
        <v>84</v>
      </c>
      <c r="B3" s="15" t="s">
        <v>96</v>
      </c>
      <c r="C3" s="15" t="s">
        <v>85</v>
      </c>
    </row>
    <row r="4" spans="1:3" s="16" customFormat="1" ht="54" customHeight="1" x14ac:dyDescent="0.25">
      <c r="A4" s="15" t="s">
        <v>91</v>
      </c>
      <c r="B4" s="15" t="s">
        <v>92</v>
      </c>
      <c r="C4" s="15"/>
    </row>
    <row r="5" spans="1:3" s="16" customFormat="1" ht="54" customHeight="1" x14ac:dyDescent="0.25">
      <c r="A5" s="15" t="s">
        <v>95</v>
      </c>
      <c r="B5" s="15" t="s">
        <v>94</v>
      </c>
      <c r="C5" s="15"/>
    </row>
    <row r="6" spans="1:3" s="16" customFormat="1" ht="105" x14ac:dyDescent="0.25">
      <c r="A6" s="15" t="s">
        <v>97</v>
      </c>
      <c r="B6" s="15" t="s">
        <v>98</v>
      </c>
      <c r="C6" s="15"/>
    </row>
    <row r="7" spans="1:3" s="16" customFormat="1" ht="54" customHeight="1" x14ac:dyDescent="0.25">
      <c r="A7" s="15"/>
      <c r="B7" s="15"/>
      <c r="C7" s="15"/>
    </row>
    <row r="8" spans="1:3" s="16" customFormat="1" ht="54" customHeight="1" x14ac:dyDescent="0.25">
      <c r="A8" s="15"/>
      <c r="B8" s="15"/>
      <c r="C8" s="15"/>
    </row>
    <row r="9" spans="1:3" s="16" customFormat="1" ht="54" customHeight="1" x14ac:dyDescent="0.25">
      <c r="A9" s="15"/>
      <c r="B9" s="15"/>
      <c r="C9" s="15"/>
    </row>
    <row r="10" spans="1:3" s="16" customFormat="1" ht="54" customHeight="1" x14ac:dyDescent="0.25">
      <c r="A10" s="15"/>
      <c r="B10" s="15"/>
      <c r="C10" s="1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A7"/>
  <sheetViews>
    <sheetView workbookViewId="0">
      <selection activeCell="C54" sqref="C54"/>
    </sheetView>
  </sheetViews>
  <sheetFormatPr defaultRowHeight="15" x14ac:dyDescent="0.25"/>
  <sheetData>
    <row r="2" spans="1:1" x14ac:dyDescent="0.25">
      <c r="A2" t="s">
        <v>231</v>
      </c>
    </row>
    <row r="4" spans="1:1" x14ac:dyDescent="0.25">
      <c r="A4" t="s">
        <v>232</v>
      </c>
    </row>
    <row r="6" spans="1:1" x14ac:dyDescent="0.25">
      <c r="A6" t="s">
        <v>234</v>
      </c>
    </row>
    <row r="7" spans="1:1" x14ac:dyDescent="0.25">
      <c r="A7" t="s">
        <v>233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workbookViewId="0">
      <selection activeCell="E4" sqref="E4"/>
    </sheetView>
  </sheetViews>
  <sheetFormatPr defaultRowHeight="15" x14ac:dyDescent="0.25"/>
  <cols>
    <col min="3" max="10" width="9.5703125" bestFit="1" customWidth="1"/>
  </cols>
  <sheetData>
    <row r="2" spans="1:11" x14ac:dyDescent="0.25">
      <c r="A2" t="s">
        <v>53</v>
      </c>
      <c r="B2" t="s">
        <v>54</v>
      </c>
    </row>
    <row r="4" spans="1:11" x14ac:dyDescent="0.25">
      <c r="A4" s="10" t="s">
        <v>21</v>
      </c>
      <c r="B4" s="10" t="s">
        <v>22</v>
      </c>
      <c r="C4" s="10" t="s">
        <v>23</v>
      </c>
      <c r="D4" s="10">
        <v>7215</v>
      </c>
      <c r="E4" s="10">
        <v>62.521700000000003</v>
      </c>
      <c r="F4" s="10" t="s">
        <v>24</v>
      </c>
    </row>
    <row r="5" spans="1:11" x14ac:dyDescent="0.25">
      <c r="A5" s="10" t="s">
        <v>25</v>
      </c>
      <c r="B5" s="10" t="s">
        <v>22</v>
      </c>
      <c r="C5" s="10" t="s">
        <v>23</v>
      </c>
      <c r="D5" s="10">
        <v>4325</v>
      </c>
      <c r="E5" s="10">
        <v>37.478299999999997</v>
      </c>
      <c r="F5" s="10" t="s">
        <v>24</v>
      </c>
    </row>
    <row r="6" spans="1:11" x14ac:dyDescent="0.25">
      <c r="A6" s="10" t="s">
        <v>26</v>
      </c>
      <c r="B6" s="10" t="s">
        <v>27</v>
      </c>
      <c r="C6" s="10">
        <v>0.56289999999999996</v>
      </c>
      <c r="D6" s="10"/>
      <c r="E6" s="10"/>
      <c r="F6" s="10"/>
    </row>
    <row r="7" spans="1:11" x14ac:dyDescent="0.25">
      <c r="A7" s="10" t="s">
        <v>28</v>
      </c>
      <c r="B7" s="10" t="s">
        <v>29</v>
      </c>
      <c r="C7" s="10" t="s">
        <v>30</v>
      </c>
      <c r="D7" s="10">
        <v>9.3700000000000006E-2</v>
      </c>
      <c r="E7" s="10"/>
      <c r="F7" s="10"/>
    </row>
    <row r="8" spans="1:11" x14ac:dyDescent="0.25">
      <c r="A8" s="10" t="s">
        <v>31</v>
      </c>
      <c r="B8" s="10" t="s">
        <v>32</v>
      </c>
      <c r="C8" s="10" t="s">
        <v>33</v>
      </c>
      <c r="D8" s="10" t="s">
        <v>30</v>
      </c>
      <c r="E8" s="10">
        <v>0.30609999999999998</v>
      </c>
      <c r="F8" s="10"/>
    </row>
    <row r="9" spans="1:11" x14ac:dyDescent="0.25">
      <c r="A9" s="10" t="s">
        <v>34</v>
      </c>
      <c r="B9" s="10" t="s">
        <v>29</v>
      </c>
      <c r="C9" s="10" t="s">
        <v>30</v>
      </c>
      <c r="D9" s="10">
        <v>43.3825</v>
      </c>
      <c r="E9" s="10" t="s">
        <v>24</v>
      </c>
      <c r="F9" s="10"/>
    </row>
    <row r="10" spans="1:11" x14ac:dyDescent="0.25">
      <c r="A10" s="10" t="s">
        <v>31</v>
      </c>
      <c r="B10" s="10" t="s">
        <v>35</v>
      </c>
      <c r="C10" s="10" t="s">
        <v>33</v>
      </c>
      <c r="D10" s="10" t="s">
        <v>30</v>
      </c>
      <c r="E10" s="10">
        <v>93.148200000000003</v>
      </c>
      <c r="F10" s="10" t="s">
        <v>24</v>
      </c>
    </row>
    <row r="11" spans="1:11" x14ac:dyDescent="0.25">
      <c r="A11" s="10" t="s">
        <v>36</v>
      </c>
      <c r="B11" s="10" t="s">
        <v>37</v>
      </c>
      <c r="C11" s="10" t="s">
        <v>38</v>
      </c>
      <c r="D11" s="10" t="s">
        <v>23</v>
      </c>
      <c r="E11" s="10">
        <v>11540</v>
      </c>
      <c r="F11" s="10"/>
    </row>
    <row r="15" spans="1:11" x14ac:dyDescent="0.25">
      <c r="A15" t="s">
        <v>8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17</v>
      </c>
    </row>
    <row r="16" spans="1:11" x14ac:dyDescent="0.25">
      <c r="A16" t="s">
        <v>9</v>
      </c>
      <c r="B16" t="s">
        <v>0</v>
      </c>
      <c r="C16" s="2">
        <v>1751</v>
      </c>
      <c r="D16">
        <v>242</v>
      </c>
      <c r="E16">
        <v>145</v>
      </c>
      <c r="F16">
        <v>65</v>
      </c>
      <c r="G16">
        <v>132</v>
      </c>
      <c r="H16">
        <v>145</v>
      </c>
      <c r="I16">
        <v>100</v>
      </c>
      <c r="J16">
        <v>0</v>
      </c>
      <c r="K16" s="2">
        <f>SUM(C16:J16)</f>
        <v>2580</v>
      </c>
    </row>
    <row r="17" spans="1:11" x14ac:dyDescent="0.25">
      <c r="A17" t="s">
        <v>10</v>
      </c>
      <c r="B17" t="s">
        <v>1</v>
      </c>
      <c r="C17">
        <v>181</v>
      </c>
      <c r="D17" s="2">
        <v>900</v>
      </c>
      <c r="E17">
        <v>43</v>
      </c>
      <c r="F17">
        <v>25</v>
      </c>
      <c r="G17">
        <v>31</v>
      </c>
      <c r="H17">
        <v>60</v>
      </c>
      <c r="I17">
        <v>35</v>
      </c>
      <c r="J17">
        <v>5</v>
      </c>
      <c r="K17" s="2">
        <f t="shared" ref="K17:K23" si="0">SUM(C17:J17)</f>
        <v>1280</v>
      </c>
    </row>
    <row r="18" spans="1:11" x14ac:dyDescent="0.25">
      <c r="A18" t="s">
        <v>11</v>
      </c>
      <c r="B18" t="s">
        <v>2</v>
      </c>
      <c r="C18">
        <v>302</v>
      </c>
      <c r="D18">
        <v>27</v>
      </c>
      <c r="E18" s="2">
        <v>637</v>
      </c>
      <c r="F18">
        <v>75</v>
      </c>
      <c r="G18">
        <v>73</v>
      </c>
      <c r="H18">
        <v>97</v>
      </c>
      <c r="I18">
        <v>69</v>
      </c>
      <c r="J18">
        <v>0</v>
      </c>
      <c r="K18" s="2">
        <f t="shared" si="0"/>
        <v>1280</v>
      </c>
    </row>
    <row r="19" spans="1:11" x14ac:dyDescent="0.25">
      <c r="A19" t="s">
        <v>12</v>
      </c>
      <c r="B19" t="s">
        <v>3</v>
      </c>
      <c r="C19">
        <v>210</v>
      </c>
      <c r="D19">
        <v>35</v>
      </c>
      <c r="E19">
        <v>69</v>
      </c>
      <c r="F19" s="2">
        <v>744</v>
      </c>
      <c r="G19">
        <v>95</v>
      </c>
      <c r="H19">
        <v>42</v>
      </c>
      <c r="I19">
        <v>75</v>
      </c>
      <c r="J19">
        <v>10</v>
      </c>
      <c r="K19" s="2">
        <f t="shared" si="0"/>
        <v>1280</v>
      </c>
    </row>
    <row r="20" spans="1:11" x14ac:dyDescent="0.25">
      <c r="A20" t="s">
        <v>13</v>
      </c>
      <c r="B20" t="s">
        <v>4</v>
      </c>
      <c r="C20">
        <v>132</v>
      </c>
      <c r="D20">
        <v>35</v>
      </c>
      <c r="E20">
        <v>57</v>
      </c>
      <c r="F20">
        <v>80</v>
      </c>
      <c r="G20" s="2">
        <v>859</v>
      </c>
      <c r="H20">
        <v>42</v>
      </c>
      <c r="I20">
        <v>60</v>
      </c>
      <c r="J20">
        <v>15</v>
      </c>
      <c r="K20" s="2">
        <f t="shared" si="0"/>
        <v>1280</v>
      </c>
    </row>
    <row r="21" spans="1:11" x14ac:dyDescent="0.25">
      <c r="A21" t="s">
        <v>14</v>
      </c>
      <c r="B21" t="s">
        <v>5</v>
      </c>
      <c r="C21">
        <v>332</v>
      </c>
      <c r="D21">
        <v>40</v>
      </c>
      <c r="E21">
        <v>105</v>
      </c>
      <c r="F21">
        <v>38</v>
      </c>
      <c r="G21">
        <v>57</v>
      </c>
      <c r="H21" s="2">
        <v>623</v>
      </c>
      <c r="I21">
        <v>80</v>
      </c>
      <c r="J21">
        <v>5</v>
      </c>
      <c r="K21" s="2">
        <f t="shared" si="0"/>
        <v>1280</v>
      </c>
    </row>
    <row r="22" spans="1:11" x14ac:dyDescent="0.25">
      <c r="A22" t="s">
        <v>15</v>
      </c>
      <c r="B22" t="s">
        <v>6</v>
      </c>
      <c r="C22">
        <v>282</v>
      </c>
      <c r="D22">
        <v>47</v>
      </c>
      <c r="E22">
        <v>113</v>
      </c>
      <c r="F22">
        <v>93</v>
      </c>
      <c r="G22">
        <v>85</v>
      </c>
      <c r="H22">
        <v>69</v>
      </c>
      <c r="I22" s="2">
        <v>556</v>
      </c>
      <c r="J22">
        <v>35</v>
      </c>
      <c r="K22" s="2">
        <f t="shared" si="0"/>
        <v>1280</v>
      </c>
    </row>
    <row r="23" spans="1:11" x14ac:dyDescent="0.25">
      <c r="A23" t="s">
        <v>16</v>
      </c>
      <c r="B23" t="s">
        <v>7</v>
      </c>
      <c r="C23">
        <v>45</v>
      </c>
      <c r="D23">
        <v>0</v>
      </c>
      <c r="E23">
        <v>0</v>
      </c>
      <c r="F23">
        <v>15</v>
      </c>
      <c r="G23">
        <v>35</v>
      </c>
      <c r="H23">
        <v>25</v>
      </c>
      <c r="I23">
        <v>15</v>
      </c>
      <c r="J23" s="2">
        <v>1145</v>
      </c>
      <c r="K23" s="2">
        <f t="shared" si="0"/>
        <v>1280</v>
      </c>
    </row>
    <row r="24" spans="1:11" x14ac:dyDescent="0.25">
      <c r="C24" s="1">
        <f>SUM(C16:C23)-C16</f>
        <v>1484</v>
      </c>
      <c r="D24" s="1">
        <f>SUM(D16:D23)-D17</f>
        <v>426</v>
      </c>
      <c r="E24" s="1">
        <f>SUM(E16:E23)-E18</f>
        <v>532</v>
      </c>
      <c r="F24" s="1">
        <f>SUM(F16:F23)-F19</f>
        <v>391</v>
      </c>
      <c r="G24" s="1">
        <f>SUM(G16:G23)-G20</f>
        <v>508</v>
      </c>
      <c r="H24" s="1">
        <f>SUM(H16:H23)-H21</f>
        <v>480</v>
      </c>
      <c r="I24" s="1">
        <f>SUM(I16:I23)-I22</f>
        <v>434</v>
      </c>
      <c r="J24" s="1">
        <f>SUM(J16:J23)-J23</f>
        <v>70</v>
      </c>
    </row>
    <row r="28" spans="1:11" x14ac:dyDescent="0.25">
      <c r="B28" t="s">
        <v>18</v>
      </c>
      <c r="C28" s="3">
        <f>C16/2580</f>
        <v>0.67868217054263569</v>
      </c>
      <c r="D28" s="3">
        <f>D17/1280</f>
        <v>0.703125</v>
      </c>
      <c r="E28" s="3">
        <f>E18/1280</f>
        <v>0.49765625000000002</v>
      </c>
      <c r="F28" s="3">
        <f>F19/K19</f>
        <v>0.58125000000000004</v>
      </c>
      <c r="G28" s="3">
        <f>G20/K20</f>
        <v>0.67109375000000004</v>
      </c>
      <c r="H28" s="3">
        <f>H21/K21</f>
        <v>0.48671874999999998</v>
      </c>
      <c r="I28" s="3">
        <f>I22/K22</f>
        <v>0.43437500000000001</v>
      </c>
      <c r="J28" s="3">
        <f>J23/K23</f>
        <v>0.89453125</v>
      </c>
    </row>
    <row r="29" spans="1:11" x14ac:dyDescent="0.25">
      <c r="B29" t="s">
        <v>19</v>
      </c>
      <c r="C29" s="3">
        <f>C24/SUM(K17:K23)</f>
        <v>0.16562499999999999</v>
      </c>
      <c r="D29" s="3">
        <f>D24/SUM(K18:K23,K16)</f>
        <v>4.1520467836257312E-2</v>
      </c>
      <c r="E29" s="3">
        <f>E24/SUM(K16:K17,K19:K23)</f>
        <v>5.185185185185185E-2</v>
      </c>
      <c r="F29" s="3">
        <f>F24/SUM(K16:K18,K20:K23)</f>
        <v>3.8109161793372322E-2</v>
      </c>
      <c r="G29" s="3">
        <f>G24/SUM(K16:K19,K21:K23)</f>
        <v>4.9512670565302147E-2</v>
      </c>
      <c r="H29" s="3">
        <f>H24/SUM(K22:K23,K16:K20)</f>
        <v>4.6783625730994149E-2</v>
      </c>
      <c r="I29" s="3">
        <f>I24/SUM(K23,K16:K21)</f>
        <v>4.230019493177388E-2</v>
      </c>
      <c r="J29" s="3">
        <f>J24/SUM(K16:K22)</f>
        <v>6.8226120857699801E-3</v>
      </c>
    </row>
    <row r="36" spans="2:12" x14ac:dyDescent="0.25">
      <c r="D36" s="4" t="s">
        <v>47</v>
      </c>
      <c r="E36" s="4" t="s">
        <v>48</v>
      </c>
      <c r="F36" s="4" t="s">
        <v>39</v>
      </c>
      <c r="G36" s="4" t="s">
        <v>40</v>
      </c>
      <c r="H36" s="4" t="s">
        <v>41</v>
      </c>
      <c r="I36" s="4" t="s">
        <v>42</v>
      </c>
      <c r="J36" s="4" t="s">
        <v>46</v>
      </c>
      <c r="K36" s="4" t="s">
        <v>49</v>
      </c>
      <c r="L36" s="4" t="s">
        <v>43</v>
      </c>
    </row>
    <row r="37" spans="2:12" x14ac:dyDescent="0.25">
      <c r="D37" s="3">
        <v>0.67900000000000005</v>
      </c>
      <c r="E37" s="3">
        <v>0.16600000000000001</v>
      </c>
      <c r="F37" s="3">
        <v>0.54100000000000004</v>
      </c>
      <c r="G37" s="3">
        <v>0.67900000000000005</v>
      </c>
      <c r="H37" s="3">
        <v>0.60199999999999998</v>
      </c>
      <c r="I37" s="3">
        <v>0.47599999999999998</v>
      </c>
      <c r="J37" s="3">
        <v>0.75700000000000001</v>
      </c>
      <c r="K37" s="3">
        <v>0.439</v>
      </c>
      <c r="L37" t="s">
        <v>9</v>
      </c>
    </row>
    <row r="38" spans="2:12" x14ac:dyDescent="0.25">
      <c r="D38" s="3">
        <v>0.70299999999999996</v>
      </c>
      <c r="E38" s="3">
        <v>4.2000000000000003E-2</v>
      </c>
      <c r="F38" s="3">
        <v>0.67900000000000005</v>
      </c>
      <c r="G38" s="3">
        <v>0.70299999999999996</v>
      </c>
      <c r="H38" s="3">
        <v>0.69099999999999995</v>
      </c>
      <c r="I38" s="3">
        <v>0.65100000000000002</v>
      </c>
      <c r="J38" s="3">
        <v>0.83099999999999996</v>
      </c>
      <c r="K38" s="3">
        <v>0.51</v>
      </c>
      <c r="L38" t="s">
        <v>10</v>
      </c>
    </row>
    <row r="39" spans="2:12" x14ac:dyDescent="0.25">
      <c r="D39" s="3">
        <v>0.498</v>
      </c>
      <c r="E39" s="3">
        <v>5.1999999999999998E-2</v>
      </c>
      <c r="F39" s="3">
        <v>0.54500000000000004</v>
      </c>
      <c r="G39" s="3">
        <v>0.498</v>
      </c>
      <c r="H39" s="3">
        <v>0.52</v>
      </c>
      <c r="I39" s="3">
        <v>0.46400000000000002</v>
      </c>
      <c r="J39" s="3">
        <v>0.72299999999999998</v>
      </c>
      <c r="K39" s="3">
        <v>0.32700000000000001</v>
      </c>
      <c r="L39" t="s">
        <v>11</v>
      </c>
    </row>
    <row r="40" spans="2:12" x14ac:dyDescent="0.25">
      <c r="D40" s="3">
        <v>0.58099999999999996</v>
      </c>
      <c r="E40" s="3">
        <v>3.7999999999999999E-2</v>
      </c>
      <c r="F40" s="3">
        <v>0.65600000000000003</v>
      </c>
      <c r="G40" s="3">
        <v>0.58099999999999996</v>
      </c>
      <c r="H40" s="3">
        <v>0.61599999999999999</v>
      </c>
      <c r="I40" s="3">
        <v>0.57299999999999995</v>
      </c>
      <c r="J40" s="3">
        <v>0.77200000000000002</v>
      </c>
      <c r="K40" s="3">
        <v>0.42699999999999999</v>
      </c>
      <c r="L40" t="s">
        <v>12</v>
      </c>
    </row>
    <row r="41" spans="2:12" x14ac:dyDescent="0.25">
      <c r="D41" s="3">
        <v>0.67100000000000004</v>
      </c>
      <c r="E41" s="3">
        <v>0.05</v>
      </c>
      <c r="F41" s="3">
        <v>0.628</v>
      </c>
      <c r="G41" s="3">
        <v>0.67100000000000004</v>
      </c>
      <c r="H41" s="3">
        <v>0.64900000000000002</v>
      </c>
      <c r="I41" s="3">
        <v>0.60399999999999998</v>
      </c>
      <c r="J41" s="3">
        <v>0.81100000000000005</v>
      </c>
      <c r="K41" s="3">
        <v>0.45800000000000002</v>
      </c>
      <c r="L41" t="s">
        <v>13</v>
      </c>
    </row>
    <row r="42" spans="2:12" x14ac:dyDescent="0.25">
      <c r="D42" s="3">
        <v>0.48699999999999999</v>
      </c>
      <c r="E42" s="3">
        <v>4.7E-2</v>
      </c>
      <c r="F42" s="3">
        <v>0.56499999999999995</v>
      </c>
      <c r="G42" s="3">
        <v>0.48699999999999999</v>
      </c>
      <c r="H42" s="3">
        <v>0.52300000000000002</v>
      </c>
      <c r="I42" s="3">
        <v>0.47</v>
      </c>
      <c r="J42" s="3">
        <v>0.72</v>
      </c>
      <c r="K42" s="3">
        <v>0.33200000000000002</v>
      </c>
      <c r="L42" t="s">
        <v>14</v>
      </c>
    </row>
    <row r="43" spans="2:12" x14ac:dyDescent="0.25">
      <c r="D43" s="3">
        <v>0.434</v>
      </c>
      <c r="E43" s="3">
        <v>4.2000000000000003E-2</v>
      </c>
      <c r="F43" s="3">
        <v>0.56200000000000006</v>
      </c>
      <c r="G43" s="3">
        <v>0.434</v>
      </c>
      <c r="H43" s="3">
        <v>0.49</v>
      </c>
      <c r="I43" s="3">
        <v>0.44</v>
      </c>
      <c r="J43" s="3">
        <v>0.69599999999999995</v>
      </c>
      <c r="K43" s="3">
        <v>0.307</v>
      </c>
      <c r="L43" t="s">
        <v>15</v>
      </c>
    </row>
    <row r="44" spans="2:12" x14ac:dyDescent="0.25">
      <c r="D44" s="3">
        <v>0.89500000000000002</v>
      </c>
      <c r="E44" s="3">
        <v>7.0000000000000001E-3</v>
      </c>
      <c r="F44" s="3">
        <v>0.94199999999999995</v>
      </c>
      <c r="G44" s="3">
        <v>0.89500000000000002</v>
      </c>
      <c r="H44" s="3">
        <v>0.91800000000000004</v>
      </c>
      <c r="I44" s="3">
        <v>0.90800000000000003</v>
      </c>
      <c r="J44" s="3">
        <v>0.94399999999999995</v>
      </c>
      <c r="K44" s="3">
        <v>0.85499999999999998</v>
      </c>
      <c r="L44" t="s">
        <v>16</v>
      </c>
    </row>
    <row r="45" spans="2:12" x14ac:dyDescent="0.25">
      <c r="B45" t="s">
        <v>44</v>
      </c>
      <c r="C45" t="s">
        <v>45</v>
      </c>
      <c r="D45">
        <v>0.625</v>
      </c>
      <c r="E45">
        <v>6.8000000000000005E-2</v>
      </c>
      <c r="F45">
        <v>0.629</v>
      </c>
      <c r="G45">
        <v>0.625</v>
      </c>
      <c r="H45">
        <v>0.623</v>
      </c>
      <c r="I45">
        <v>0.56200000000000006</v>
      </c>
      <c r="J45">
        <v>0.77900000000000003</v>
      </c>
      <c r="K45">
        <v>0.45500000000000002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workbookViewId="0">
      <selection activeCell="B3" sqref="B3"/>
    </sheetView>
  </sheetViews>
  <sheetFormatPr defaultRowHeight="15" x14ac:dyDescent="0.25"/>
  <sheetData>
    <row r="3" spans="1:6" x14ac:dyDescent="0.25">
      <c r="A3" t="s">
        <v>55</v>
      </c>
      <c r="B3" t="s">
        <v>56</v>
      </c>
    </row>
    <row r="6" spans="1:6" x14ac:dyDescent="0.25">
      <c r="A6" s="10" t="s">
        <v>21</v>
      </c>
      <c r="B6" s="10" t="s">
        <v>22</v>
      </c>
      <c r="C6" s="10" t="s">
        <v>23</v>
      </c>
      <c r="D6" s="10">
        <v>9512</v>
      </c>
      <c r="E6" s="10">
        <v>82.426299999999998</v>
      </c>
      <c r="F6" s="10" t="s">
        <v>24</v>
      </c>
    </row>
    <row r="7" spans="1:6" x14ac:dyDescent="0.25">
      <c r="A7" s="10" t="s">
        <v>25</v>
      </c>
      <c r="B7" s="10" t="s">
        <v>22</v>
      </c>
      <c r="C7" s="10" t="s">
        <v>23</v>
      </c>
      <c r="D7" s="10">
        <v>2028</v>
      </c>
      <c r="E7" s="10">
        <v>17.573699999999999</v>
      </c>
      <c r="F7" s="10" t="s">
        <v>24</v>
      </c>
    </row>
    <row r="8" spans="1:6" x14ac:dyDescent="0.25">
      <c r="A8" s="10" t="s">
        <v>26</v>
      </c>
      <c r="B8" s="10" t="s">
        <v>27</v>
      </c>
      <c r="C8" s="10">
        <v>0.79190000000000005</v>
      </c>
      <c r="D8" s="10"/>
      <c r="E8" s="10"/>
      <c r="F8" s="10"/>
    </row>
    <row r="9" spans="1:6" x14ac:dyDescent="0.25">
      <c r="A9" s="10" t="s">
        <v>28</v>
      </c>
      <c r="B9" s="10" t="s">
        <v>29</v>
      </c>
      <c r="C9" s="10" t="s">
        <v>30</v>
      </c>
      <c r="D9" s="10">
        <v>4.3900000000000002E-2</v>
      </c>
      <c r="E9" s="10"/>
      <c r="F9" s="10"/>
    </row>
    <row r="10" spans="1:6" x14ac:dyDescent="0.25">
      <c r="A10" s="10" t="s">
        <v>31</v>
      </c>
      <c r="B10" s="10" t="s">
        <v>32</v>
      </c>
      <c r="C10" s="10" t="s">
        <v>33</v>
      </c>
      <c r="D10" s="10" t="s">
        <v>30</v>
      </c>
      <c r="E10" s="10">
        <v>0.20960000000000001</v>
      </c>
      <c r="F10" s="10"/>
    </row>
    <row r="11" spans="1:6" x14ac:dyDescent="0.25">
      <c r="A11" s="10" t="s">
        <v>34</v>
      </c>
      <c r="B11" s="10" t="s">
        <v>29</v>
      </c>
      <c r="C11" s="10" t="s">
        <v>30</v>
      </c>
      <c r="D11" s="10">
        <v>20.342099999999999</v>
      </c>
      <c r="E11" s="10" t="s">
        <v>24</v>
      </c>
      <c r="F11" s="10"/>
    </row>
    <row r="12" spans="1:6" x14ac:dyDescent="0.25">
      <c r="A12" s="10" t="s">
        <v>31</v>
      </c>
      <c r="B12" s="10" t="s">
        <v>35</v>
      </c>
      <c r="C12" s="10" t="s">
        <v>33</v>
      </c>
      <c r="D12" s="10" t="s">
        <v>30</v>
      </c>
      <c r="E12" s="10">
        <v>63.784500000000001</v>
      </c>
      <c r="F12" s="10" t="s">
        <v>24</v>
      </c>
    </row>
    <row r="13" spans="1:6" x14ac:dyDescent="0.25">
      <c r="A13" s="10" t="s">
        <v>36</v>
      </c>
      <c r="B13" s="10" t="s">
        <v>37</v>
      </c>
      <c r="C13" s="10" t="s">
        <v>38</v>
      </c>
      <c r="D13" s="10" t="s">
        <v>23</v>
      </c>
      <c r="E13" s="10">
        <v>11540</v>
      </c>
      <c r="F13" s="10"/>
    </row>
    <row r="17" spans="2:11" x14ac:dyDescent="0.25">
      <c r="C17" s="4" t="s">
        <v>47</v>
      </c>
      <c r="D17" s="4" t="s">
        <v>48</v>
      </c>
      <c r="E17" s="4" t="s">
        <v>39</v>
      </c>
      <c r="F17" s="4" t="s">
        <v>40</v>
      </c>
      <c r="G17" s="4" t="s">
        <v>41</v>
      </c>
      <c r="H17" s="4" t="s">
        <v>42</v>
      </c>
      <c r="I17" s="4" t="s">
        <v>46</v>
      </c>
      <c r="J17" s="4" t="s">
        <v>49</v>
      </c>
      <c r="K17" s="4" t="s">
        <v>43</v>
      </c>
    </row>
    <row r="18" spans="2:11" x14ac:dyDescent="0.25">
      <c r="C18" s="7">
        <v>1</v>
      </c>
      <c r="D18" s="7">
        <v>0.223</v>
      </c>
      <c r="E18" s="7">
        <v>0.56399999999999995</v>
      </c>
      <c r="F18" s="7">
        <v>1</v>
      </c>
      <c r="G18" s="7">
        <v>0.72099999999999997</v>
      </c>
      <c r="H18" s="7">
        <v>0.66200000000000003</v>
      </c>
      <c r="I18" s="7">
        <v>0.88900000000000001</v>
      </c>
      <c r="J18" s="7">
        <v>0.56399999999999995</v>
      </c>
      <c r="K18" s="5" t="s">
        <v>9</v>
      </c>
    </row>
    <row r="19" spans="2:11" x14ac:dyDescent="0.25">
      <c r="C19" s="7">
        <v>0.91500000000000004</v>
      </c>
      <c r="D19" s="7">
        <v>0</v>
      </c>
      <c r="E19" s="7">
        <v>1</v>
      </c>
      <c r="F19" s="7">
        <v>0.91500000000000004</v>
      </c>
      <c r="G19" s="7">
        <v>0.95599999999999996</v>
      </c>
      <c r="H19" s="7">
        <v>0.95099999999999996</v>
      </c>
      <c r="I19" s="7">
        <v>0.95699999999999996</v>
      </c>
      <c r="J19" s="7">
        <v>0.92400000000000004</v>
      </c>
      <c r="K19" s="5" t="s">
        <v>10</v>
      </c>
    </row>
    <row r="20" spans="2:11" x14ac:dyDescent="0.25">
      <c r="C20" s="7">
        <v>0.98199999999999998</v>
      </c>
      <c r="D20" s="7">
        <v>0</v>
      </c>
      <c r="E20" s="7">
        <v>1</v>
      </c>
      <c r="F20" s="7">
        <v>0.98199999999999998</v>
      </c>
      <c r="G20" s="7">
        <v>0.99099999999999999</v>
      </c>
      <c r="H20" s="7">
        <v>0.99</v>
      </c>
      <c r="I20" s="7">
        <v>0.99099999999999999</v>
      </c>
      <c r="J20" s="7">
        <v>0.98399999999999999</v>
      </c>
      <c r="K20" s="5" t="s">
        <v>11</v>
      </c>
    </row>
    <row r="21" spans="2:11" x14ac:dyDescent="0.25">
      <c r="C21" s="7">
        <v>1</v>
      </c>
      <c r="D21" s="7">
        <v>0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5" t="s">
        <v>12</v>
      </c>
    </row>
    <row r="22" spans="2:11" x14ac:dyDescent="0.25">
      <c r="C22" s="7">
        <v>0.98599999999999999</v>
      </c>
      <c r="D22" s="7">
        <v>0</v>
      </c>
      <c r="E22" s="7">
        <v>1</v>
      </c>
      <c r="F22" s="7">
        <v>0.98599999999999999</v>
      </c>
      <c r="G22" s="7">
        <v>0.99299999999999999</v>
      </c>
      <c r="H22" s="7">
        <v>0.99199999999999999</v>
      </c>
      <c r="I22" s="7">
        <v>0.99299999999999999</v>
      </c>
      <c r="J22" s="7">
        <v>0.98699999999999999</v>
      </c>
      <c r="K22" s="5" t="s">
        <v>13</v>
      </c>
    </row>
    <row r="23" spans="2:11" x14ac:dyDescent="0.25">
      <c r="C23" s="8">
        <v>0</v>
      </c>
      <c r="D23" s="7">
        <v>3.0000000000000001E-3</v>
      </c>
      <c r="E23" s="7">
        <v>0</v>
      </c>
      <c r="F23" s="7">
        <v>0</v>
      </c>
      <c r="G23" s="7">
        <v>0</v>
      </c>
      <c r="H23" s="7">
        <v>-1.7999999999999999E-2</v>
      </c>
      <c r="I23" s="7">
        <v>0.498</v>
      </c>
      <c r="J23" s="7">
        <v>0.111</v>
      </c>
      <c r="K23" s="5" t="s">
        <v>14</v>
      </c>
    </row>
    <row r="24" spans="2:11" x14ac:dyDescent="0.25">
      <c r="C24" s="7">
        <v>0.53600000000000003</v>
      </c>
      <c r="D24" s="7">
        <v>0</v>
      </c>
      <c r="E24" s="7">
        <v>1</v>
      </c>
      <c r="F24" s="7">
        <v>0.53600000000000003</v>
      </c>
      <c r="G24" s="7">
        <v>0.69799999999999995</v>
      </c>
      <c r="H24" s="7">
        <v>0.71199999999999997</v>
      </c>
      <c r="I24" s="7">
        <v>0.76800000000000002</v>
      </c>
      <c r="J24" s="7">
        <v>0.58699999999999997</v>
      </c>
      <c r="K24" s="5" t="s">
        <v>15</v>
      </c>
    </row>
    <row r="25" spans="2:11" x14ac:dyDescent="0.25">
      <c r="C25" s="7">
        <v>0.997</v>
      </c>
      <c r="D25" s="7">
        <v>0</v>
      </c>
      <c r="E25" s="7">
        <v>1</v>
      </c>
      <c r="F25" s="7">
        <v>0.997</v>
      </c>
      <c r="G25" s="7">
        <v>0.998</v>
      </c>
      <c r="H25" s="7">
        <v>0.998</v>
      </c>
      <c r="I25" s="7">
        <v>0.998</v>
      </c>
      <c r="J25" s="7">
        <v>0.997</v>
      </c>
      <c r="K25" s="5" t="s">
        <v>16</v>
      </c>
    </row>
    <row r="26" spans="2:11" x14ac:dyDescent="0.25">
      <c r="B26" t="s">
        <v>44</v>
      </c>
      <c r="C26">
        <v>0.82399999999999995</v>
      </c>
      <c r="D26">
        <v>0.05</v>
      </c>
      <c r="E26">
        <v>0.79200000000000004</v>
      </c>
      <c r="F26">
        <v>0.82399999999999995</v>
      </c>
      <c r="G26">
        <v>0.78600000000000003</v>
      </c>
      <c r="H26">
        <v>0.77200000000000002</v>
      </c>
      <c r="I26">
        <v>0.88700000000000001</v>
      </c>
      <c r="J26">
        <v>0.746</v>
      </c>
    </row>
    <row r="30" spans="2:11" x14ac:dyDescent="0.25">
      <c r="B30" t="s">
        <v>50</v>
      </c>
      <c r="C30" t="s">
        <v>51</v>
      </c>
      <c r="D30" t="s">
        <v>52</v>
      </c>
      <c r="E30" t="s">
        <v>20</v>
      </c>
    </row>
    <row r="32" spans="2:11" x14ac:dyDescent="0.25">
      <c r="C32" s="2" t="s">
        <v>0</v>
      </c>
      <c r="D32" s="2" t="s">
        <v>1</v>
      </c>
      <c r="E32" s="2" t="s">
        <v>2</v>
      </c>
      <c r="F32" s="2" t="s">
        <v>3</v>
      </c>
      <c r="G32" s="2" t="s">
        <v>4</v>
      </c>
      <c r="H32" s="2" t="s">
        <v>5</v>
      </c>
      <c r="I32" s="2" t="s">
        <v>6</v>
      </c>
      <c r="J32" s="2" t="s">
        <v>7</v>
      </c>
    </row>
    <row r="33" spans="1:10" x14ac:dyDescent="0.25">
      <c r="A33" t="s">
        <v>9</v>
      </c>
      <c r="B33" s="6" t="s">
        <v>0</v>
      </c>
      <c r="C33" s="5">
        <v>2580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25">
      <c r="A34" t="s">
        <v>10</v>
      </c>
      <c r="B34" s="6" t="s">
        <v>1</v>
      </c>
      <c r="C34" s="5">
        <v>97</v>
      </c>
      <c r="D34" s="5">
        <v>1171</v>
      </c>
      <c r="E34" s="5">
        <v>0</v>
      </c>
      <c r="F34" s="5">
        <v>0</v>
      </c>
      <c r="G34" s="5">
        <v>0</v>
      </c>
      <c r="H34" s="5">
        <v>12</v>
      </c>
      <c r="I34" s="5">
        <v>0</v>
      </c>
      <c r="J34" s="5">
        <v>0</v>
      </c>
    </row>
    <row r="35" spans="1:10" x14ac:dyDescent="0.25">
      <c r="A35" t="s">
        <v>11</v>
      </c>
      <c r="B35" s="6" t="s">
        <v>2</v>
      </c>
      <c r="C35" s="5">
        <v>23</v>
      </c>
      <c r="D35" s="5">
        <v>0</v>
      </c>
      <c r="E35" s="5">
        <v>1257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25">
      <c r="A36" t="s">
        <v>12</v>
      </c>
      <c r="B36" s="6" t="s">
        <v>3</v>
      </c>
      <c r="C36" s="5">
        <v>0</v>
      </c>
      <c r="D36" s="5">
        <v>0</v>
      </c>
      <c r="E36" s="5">
        <v>0</v>
      </c>
      <c r="F36" s="5">
        <v>1280</v>
      </c>
      <c r="G36" s="5">
        <v>0</v>
      </c>
      <c r="H36" s="5">
        <v>0</v>
      </c>
      <c r="I36" s="5">
        <v>0</v>
      </c>
      <c r="J36" s="5">
        <v>0</v>
      </c>
    </row>
    <row r="37" spans="1:10" x14ac:dyDescent="0.25">
      <c r="A37" t="s">
        <v>13</v>
      </c>
      <c r="B37" s="6" t="s">
        <v>4</v>
      </c>
      <c r="C37" s="5">
        <v>18</v>
      </c>
      <c r="D37" s="5">
        <v>0</v>
      </c>
      <c r="E37" s="5">
        <v>0</v>
      </c>
      <c r="F37" s="5">
        <v>0</v>
      </c>
      <c r="G37" s="5">
        <v>1262</v>
      </c>
      <c r="H37" s="5">
        <v>0</v>
      </c>
      <c r="I37" s="5">
        <v>0</v>
      </c>
      <c r="J37" s="5">
        <v>0</v>
      </c>
    </row>
    <row r="38" spans="1:10" x14ac:dyDescent="0.25">
      <c r="A38" t="s">
        <v>14</v>
      </c>
      <c r="B38" s="6" t="s">
        <v>5</v>
      </c>
      <c r="C38" s="9">
        <v>1280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</row>
    <row r="39" spans="1:10" x14ac:dyDescent="0.25">
      <c r="A39" t="s">
        <v>15</v>
      </c>
      <c r="B39" s="6" t="s">
        <v>6</v>
      </c>
      <c r="C39" s="5">
        <v>575</v>
      </c>
      <c r="D39" s="5">
        <v>0</v>
      </c>
      <c r="E39" s="5">
        <v>0</v>
      </c>
      <c r="F39" s="5">
        <v>0</v>
      </c>
      <c r="G39" s="5">
        <v>0</v>
      </c>
      <c r="H39" s="5">
        <v>19</v>
      </c>
      <c r="I39" s="5">
        <v>686</v>
      </c>
      <c r="J39" s="5">
        <v>0</v>
      </c>
    </row>
    <row r="40" spans="1:10" x14ac:dyDescent="0.25">
      <c r="A40" t="s">
        <v>16</v>
      </c>
      <c r="B40" s="6" t="s">
        <v>7</v>
      </c>
      <c r="C40" s="5">
        <v>4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workbookViewId="0">
      <selection activeCell="B2" sqref="B2"/>
    </sheetView>
  </sheetViews>
  <sheetFormatPr defaultRowHeight="15" x14ac:dyDescent="0.25"/>
  <sheetData>
    <row r="2" spans="1:11" x14ac:dyDescent="0.25">
      <c r="A2" t="s">
        <v>55</v>
      </c>
      <c r="B2" t="s">
        <v>57</v>
      </c>
    </row>
    <row r="4" spans="1:11" x14ac:dyDescent="0.25">
      <c r="A4" s="10" t="s">
        <v>58</v>
      </c>
      <c r="B4" s="10" t="s">
        <v>22</v>
      </c>
      <c r="C4" s="10" t="s">
        <v>23</v>
      </c>
      <c r="D4" s="10">
        <v>10648</v>
      </c>
      <c r="E4" s="10">
        <v>92.270399999999995</v>
      </c>
      <c r="F4" s="10" t="s">
        <v>24</v>
      </c>
    </row>
    <row r="5" spans="1:11" x14ac:dyDescent="0.25">
      <c r="A5" s="10" t="s">
        <v>25</v>
      </c>
      <c r="B5" s="10" t="s">
        <v>22</v>
      </c>
      <c r="C5" s="10" t="s">
        <v>23</v>
      </c>
      <c r="D5" s="10">
        <v>892</v>
      </c>
      <c r="E5" s="10">
        <v>7.7295999999999996</v>
      </c>
      <c r="F5" s="10" t="s">
        <v>24</v>
      </c>
    </row>
    <row r="6" spans="1:11" x14ac:dyDescent="0.25">
      <c r="A6" s="10" t="s">
        <v>26</v>
      </c>
      <c r="B6" s="10" t="s">
        <v>27</v>
      </c>
      <c r="C6" s="10">
        <v>0.91049999999999998</v>
      </c>
      <c r="D6" s="10"/>
      <c r="E6" s="10"/>
      <c r="F6" s="10"/>
    </row>
    <row r="7" spans="1:11" x14ac:dyDescent="0.25">
      <c r="A7" s="10" t="s">
        <v>28</v>
      </c>
      <c r="B7" s="10" t="s">
        <v>29</v>
      </c>
      <c r="C7" s="10" t="s">
        <v>30</v>
      </c>
      <c r="D7" s="10">
        <v>2.0299999999999999E-2</v>
      </c>
      <c r="E7" s="10"/>
      <c r="F7" s="10"/>
    </row>
    <row r="8" spans="1:11" x14ac:dyDescent="0.25">
      <c r="A8" s="10" t="s">
        <v>31</v>
      </c>
      <c r="B8" s="10" t="s">
        <v>32</v>
      </c>
      <c r="C8" s="10" t="s">
        <v>33</v>
      </c>
      <c r="D8" s="10" t="s">
        <v>30</v>
      </c>
      <c r="E8" s="10">
        <v>0.13469999999999999</v>
      </c>
      <c r="F8" s="10"/>
    </row>
    <row r="9" spans="1:11" x14ac:dyDescent="0.25">
      <c r="A9" s="10" t="s">
        <v>34</v>
      </c>
      <c r="B9" s="10" t="s">
        <v>29</v>
      </c>
      <c r="C9" s="10" t="s">
        <v>30</v>
      </c>
      <c r="D9" s="10">
        <v>9.4189000000000007</v>
      </c>
      <c r="E9" s="10" t="s">
        <v>24</v>
      </c>
      <c r="F9" s="10"/>
    </row>
    <row r="10" spans="1:11" x14ac:dyDescent="0.25">
      <c r="A10" s="10" t="s">
        <v>31</v>
      </c>
      <c r="B10" s="10" t="s">
        <v>35</v>
      </c>
      <c r="C10" s="10" t="s">
        <v>33</v>
      </c>
      <c r="D10" s="10" t="s">
        <v>30</v>
      </c>
      <c r="E10" s="10">
        <v>40.994999999999997</v>
      </c>
      <c r="F10" s="10" t="s">
        <v>24</v>
      </c>
    </row>
    <row r="11" spans="1:11" x14ac:dyDescent="0.25">
      <c r="A11" s="10" t="s">
        <v>36</v>
      </c>
      <c r="B11" s="10" t="s">
        <v>37</v>
      </c>
      <c r="C11" s="10" t="s">
        <v>38</v>
      </c>
      <c r="D11" s="10" t="s">
        <v>23</v>
      </c>
      <c r="E11" s="10">
        <v>11540</v>
      </c>
      <c r="F11" s="10"/>
    </row>
    <row r="15" spans="1:11" x14ac:dyDescent="0.25">
      <c r="C15" s="4" t="s">
        <v>47</v>
      </c>
      <c r="D15" s="4" t="s">
        <v>48</v>
      </c>
      <c r="E15" s="4" t="s">
        <v>39</v>
      </c>
      <c r="F15" s="4" t="s">
        <v>40</v>
      </c>
      <c r="G15" s="4" t="s">
        <v>41</v>
      </c>
      <c r="H15" s="4" t="s">
        <v>42</v>
      </c>
      <c r="I15" s="4" t="s">
        <v>46</v>
      </c>
      <c r="J15" s="4" t="s">
        <v>49</v>
      </c>
      <c r="K15" s="4" t="s">
        <v>43</v>
      </c>
    </row>
    <row r="16" spans="1:11" x14ac:dyDescent="0.25">
      <c r="C16">
        <v>0.84399999999999997</v>
      </c>
      <c r="D16">
        <v>5.0999999999999997E-2</v>
      </c>
      <c r="E16">
        <v>0.82799999999999996</v>
      </c>
      <c r="F16">
        <v>0.84399999999999997</v>
      </c>
      <c r="G16">
        <v>0.83599999999999997</v>
      </c>
      <c r="H16">
        <v>0.78800000000000003</v>
      </c>
      <c r="I16">
        <v>0.91700000000000004</v>
      </c>
      <c r="J16">
        <v>0.76400000000000001</v>
      </c>
      <c r="K16" t="s">
        <v>9</v>
      </c>
    </row>
    <row r="17" spans="1:11" x14ac:dyDescent="0.25">
      <c r="C17">
        <v>0.999</v>
      </c>
      <c r="D17">
        <v>0</v>
      </c>
      <c r="E17">
        <v>0.999</v>
      </c>
      <c r="F17">
        <v>0.999</v>
      </c>
      <c r="G17">
        <v>0.999</v>
      </c>
      <c r="H17">
        <v>0.999</v>
      </c>
      <c r="I17">
        <v>1</v>
      </c>
      <c r="J17">
        <v>0.998</v>
      </c>
      <c r="K17" t="s">
        <v>10</v>
      </c>
    </row>
    <row r="18" spans="1:11" x14ac:dyDescent="0.25">
      <c r="C18">
        <v>0.98399999999999999</v>
      </c>
      <c r="D18">
        <v>1E-3</v>
      </c>
      <c r="E18">
        <v>0.98799999999999999</v>
      </c>
      <c r="F18">
        <v>0.98399999999999999</v>
      </c>
      <c r="G18">
        <v>0.98599999999999999</v>
      </c>
      <c r="H18">
        <v>0.98499999999999999</v>
      </c>
      <c r="I18">
        <v>0.99299999999999999</v>
      </c>
      <c r="J18">
        <v>0.98399999999999999</v>
      </c>
      <c r="K18" t="s">
        <v>11</v>
      </c>
    </row>
    <row r="19" spans="1:11" x14ac:dyDescent="0.25">
      <c r="C19">
        <v>0.996</v>
      </c>
      <c r="D19">
        <v>0</v>
      </c>
      <c r="E19">
        <v>0.999</v>
      </c>
      <c r="F19">
        <v>0.996</v>
      </c>
      <c r="G19">
        <v>0.998</v>
      </c>
      <c r="H19">
        <v>0.997</v>
      </c>
      <c r="I19">
        <v>1</v>
      </c>
      <c r="J19">
        <v>0.998</v>
      </c>
      <c r="K19" t="s">
        <v>12</v>
      </c>
    </row>
    <row r="20" spans="1:11" x14ac:dyDescent="0.25">
      <c r="C20">
        <v>0.99099999999999999</v>
      </c>
      <c r="D20">
        <v>0</v>
      </c>
      <c r="E20">
        <v>0.997</v>
      </c>
      <c r="F20">
        <v>0.99099999999999999</v>
      </c>
      <c r="G20">
        <v>0.99399999999999999</v>
      </c>
      <c r="H20">
        <v>0.99299999999999999</v>
      </c>
      <c r="I20">
        <v>0.997</v>
      </c>
      <c r="J20">
        <v>0.99399999999999999</v>
      </c>
      <c r="K20" t="s">
        <v>13</v>
      </c>
    </row>
    <row r="21" spans="1:11" x14ac:dyDescent="0.25">
      <c r="C21">
        <v>0.66300000000000003</v>
      </c>
      <c r="D21">
        <v>3.9E-2</v>
      </c>
      <c r="E21">
        <v>0.68</v>
      </c>
      <c r="F21">
        <v>0.66300000000000003</v>
      </c>
      <c r="G21">
        <v>0.67200000000000004</v>
      </c>
      <c r="H21">
        <v>0.63100000000000001</v>
      </c>
      <c r="I21">
        <v>0.86799999999999999</v>
      </c>
      <c r="J21">
        <v>0.56299999999999994</v>
      </c>
      <c r="K21" t="s">
        <v>14</v>
      </c>
    </row>
    <row r="22" spans="1:11" x14ac:dyDescent="0.25">
      <c r="C22">
        <v>0.98399999999999999</v>
      </c>
      <c r="D22">
        <v>2E-3</v>
      </c>
      <c r="E22">
        <v>0.98699999999999999</v>
      </c>
      <c r="F22">
        <v>0.98399999999999999</v>
      </c>
      <c r="G22">
        <v>0.98599999999999999</v>
      </c>
      <c r="H22">
        <v>0.98399999999999999</v>
      </c>
      <c r="I22">
        <v>0.99199999999999999</v>
      </c>
      <c r="J22">
        <v>0.97599999999999998</v>
      </c>
      <c r="K22" t="s">
        <v>15</v>
      </c>
    </row>
    <row r="23" spans="1:11" x14ac:dyDescent="0.25">
      <c r="C23">
        <v>0.999</v>
      </c>
      <c r="D23">
        <v>0</v>
      </c>
      <c r="E23">
        <v>0.998</v>
      </c>
      <c r="F23">
        <v>0.999</v>
      </c>
      <c r="G23">
        <v>0.999</v>
      </c>
      <c r="H23">
        <v>0.999</v>
      </c>
      <c r="I23">
        <v>1</v>
      </c>
      <c r="J23">
        <v>0.999</v>
      </c>
      <c r="K23" t="s">
        <v>16</v>
      </c>
    </row>
    <row r="24" spans="1:11" x14ac:dyDescent="0.25">
      <c r="A24" t="s">
        <v>44</v>
      </c>
      <c r="B24" t="s">
        <v>45</v>
      </c>
      <c r="C24">
        <v>0.92300000000000004</v>
      </c>
      <c r="D24">
        <v>1.6E-2</v>
      </c>
      <c r="E24">
        <v>0.92300000000000004</v>
      </c>
      <c r="F24">
        <v>0.92300000000000004</v>
      </c>
      <c r="G24">
        <v>0.92300000000000004</v>
      </c>
      <c r="H24">
        <v>0.90700000000000003</v>
      </c>
      <c r="I24">
        <v>0.96499999999999997</v>
      </c>
      <c r="J24">
        <v>0.89300000000000002</v>
      </c>
    </row>
    <row r="28" spans="1:11" x14ac:dyDescent="0.25">
      <c r="D28" s="2" t="s">
        <v>0</v>
      </c>
      <c r="E28" s="2" t="s">
        <v>1</v>
      </c>
      <c r="F28" s="2" t="s">
        <v>2</v>
      </c>
      <c r="G28" s="2" t="s">
        <v>3</v>
      </c>
      <c r="H28" s="2" t="s">
        <v>4</v>
      </c>
      <c r="I28" s="2" t="s">
        <v>5</v>
      </c>
      <c r="J28" s="2" t="s">
        <v>6</v>
      </c>
      <c r="K28" s="2" t="s">
        <v>7</v>
      </c>
    </row>
    <row r="29" spans="1:11" x14ac:dyDescent="0.25">
      <c r="B29" t="s">
        <v>9</v>
      </c>
      <c r="C29" t="s">
        <v>0</v>
      </c>
      <c r="D29">
        <v>2177</v>
      </c>
      <c r="E29">
        <v>0</v>
      </c>
      <c r="F29">
        <v>8</v>
      </c>
      <c r="G29">
        <v>0</v>
      </c>
      <c r="H29">
        <v>2</v>
      </c>
      <c r="I29">
        <v>387</v>
      </c>
      <c r="J29">
        <v>6</v>
      </c>
      <c r="K29">
        <v>0</v>
      </c>
    </row>
    <row r="30" spans="1:11" x14ac:dyDescent="0.25">
      <c r="B30" t="s">
        <v>10</v>
      </c>
      <c r="C30" t="s">
        <v>1</v>
      </c>
      <c r="D30">
        <v>0</v>
      </c>
      <c r="E30">
        <v>1279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</row>
    <row r="31" spans="1:11" x14ac:dyDescent="0.25">
      <c r="B31" t="s">
        <v>11</v>
      </c>
      <c r="C31" t="s">
        <v>2</v>
      </c>
      <c r="D31">
        <v>16</v>
      </c>
      <c r="E31">
        <v>0</v>
      </c>
      <c r="F31">
        <v>1260</v>
      </c>
      <c r="G31">
        <v>0</v>
      </c>
      <c r="H31">
        <v>0</v>
      </c>
      <c r="I31">
        <v>4</v>
      </c>
      <c r="J31">
        <v>0</v>
      </c>
      <c r="K31">
        <v>0</v>
      </c>
    </row>
    <row r="32" spans="1:11" x14ac:dyDescent="0.25">
      <c r="B32" t="s">
        <v>12</v>
      </c>
      <c r="C32" t="s">
        <v>3</v>
      </c>
      <c r="D32">
        <v>1</v>
      </c>
      <c r="E32">
        <v>0</v>
      </c>
      <c r="F32">
        <v>0</v>
      </c>
      <c r="G32">
        <v>1275</v>
      </c>
      <c r="H32">
        <v>0</v>
      </c>
      <c r="I32">
        <v>0</v>
      </c>
      <c r="J32">
        <v>2</v>
      </c>
      <c r="K32">
        <v>2</v>
      </c>
    </row>
    <row r="33" spans="2:11" x14ac:dyDescent="0.25">
      <c r="B33" t="s">
        <v>13</v>
      </c>
      <c r="C33" t="s">
        <v>4</v>
      </c>
      <c r="D33">
        <v>4</v>
      </c>
      <c r="E33">
        <v>1</v>
      </c>
      <c r="F33">
        <v>0</v>
      </c>
      <c r="G33">
        <v>0</v>
      </c>
      <c r="H33">
        <v>1269</v>
      </c>
      <c r="I33">
        <v>2</v>
      </c>
      <c r="J33">
        <v>4</v>
      </c>
      <c r="K33">
        <v>0</v>
      </c>
    </row>
    <row r="34" spans="2:11" x14ac:dyDescent="0.25">
      <c r="B34" t="s">
        <v>14</v>
      </c>
      <c r="C34" t="s">
        <v>5</v>
      </c>
      <c r="D34">
        <v>419</v>
      </c>
      <c r="E34">
        <v>0</v>
      </c>
      <c r="F34">
        <v>7</v>
      </c>
      <c r="G34">
        <v>0</v>
      </c>
      <c r="H34">
        <v>0</v>
      </c>
      <c r="I34">
        <v>849</v>
      </c>
      <c r="J34">
        <v>5</v>
      </c>
      <c r="K34">
        <v>0</v>
      </c>
    </row>
    <row r="35" spans="2:11" x14ac:dyDescent="0.25">
      <c r="B35" t="s">
        <v>15</v>
      </c>
      <c r="C35" t="s">
        <v>6</v>
      </c>
      <c r="D35">
        <v>12</v>
      </c>
      <c r="E35">
        <v>0</v>
      </c>
      <c r="F35">
        <v>0</v>
      </c>
      <c r="G35">
        <v>1</v>
      </c>
      <c r="H35">
        <v>2</v>
      </c>
      <c r="I35">
        <v>5</v>
      </c>
      <c r="J35">
        <v>1260</v>
      </c>
      <c r="K35">
        <v>0</v>
      </c>
    </row>
    <row r="36" spans="2:11" x14ac:dyDescent="0.25">
      <c r="B36" t="s">
        <v>16</v>
      </c>
      <c r="C36" t="s">
        <v>7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workbookViewId="0">
      <selection activeCell="F5" sqref="F5"/>
    </sheetView>
  </sheetViews>
  <sheetFormatPr defaultRowHeight="15" x14ac:dyDescent="0.25"/>
  <sheetData>
    <row r="2" spans="2:12" x14ac:dyDescent="0.25">
      <c r="B2" t="s">
        <v>55</v>
      </c>
      <c r="C2" t="s">
        <v>70</v>
      </c>
    </row>
    <row r="4" spans="2:12" x14ac:dyDescent="0.25">
      <c r="B4" s="10"/>
      <c r="C4" s="10"/>
      <c r="D4" s="10"/>
      <c r="E4" s="10"/>
      <c r="F4" s="10"/>
      <c r="G4" s="10"/>
    </row>
    <row r="5" spans="2:12" x14ac:dyDescent="0.25">
      <c r="B5" s="10" t="s">
        <v>21</v>
      </c>
      <c r="C5" s="10" t="s">
        <v>22</v>
      </c>
      <c r="D5" s="10" t="s">
        <v>23</v>
      </c>
      <c r="E5" s="10">
        <v>10233</v>
      </c>
      <c r="F5" s="10">
        <v>88.674199999999999</v>
      </c>
      <c r="G5" s="10" t="s">
        <v>24</v>
      </c>
    </row>
    <row r="6" spans="2:12" x14ac:dyDescent="0.25">
      <c r="B6" s="10" t="s">
        <v>25</v>
      </c>
      <c r="C6" s="10" t="s">
        <v>22</v>
      </c>
      <c r="D6" s="10" t="s">
        <v>23</v>
      </c>
      <c r="E6" s="10">
        <v>1307</v>
      </c>
      <c r="F6" s="10">
        <v>11.325799999999999</v>
      </c>
      <c r="G6" s="10" t="s">
        <v>24</v>
      </c>
    </row>
    <row r="7" spans="2:12" x14ac:dyDescent="0.25">
      <c r="B7" s="10" t="s">
        <v>26</v>
      </c>
      <c r="C7" s="10" t="s">
        <v>27</v>
      </c>
      <c r="D7" s="10">
        <v>0.86780000000000002</v>
      </c>
      <c r="E7" s="10"/>
      <c r="F7" s="10"/>
      <c r="G7" s="10"/>
    </row>
    <row r="8" spans="2:12" x14ac:dyDescent="0.25">
      <c r="B8" s="10" t="s">
        <v>28</v>
      </c>
      <c r="C8" s="10" t="s">
        <v>29</v>
      </c>
      <c r="D8" s="10" t="s">
        <v>30</v>
      </c>
      <c r="E8" s="10">
        <v>3.56E-2</v>
      </c>
      <c r="F8" s="10"/>
      <c r="G8" s="10"/>
    </row>
    <row r="9" spans="2:12" x14ac:dyDescent="0.25">
      <c r="B9" s="10" t="s">
        <v>31</v>
      </c>
      <c r="C9" s="10" t="s">
        <v>32</v>
      </c>
      <c r="D9" s="10" t="s">
        <v>33</v>
      </c>
      <c r="E9" s="10" t="s">
        <v>30</v>
      </c>
      <c r="F9" s="10">
        <v>0.13719999999999999</v>
      </c>
      <c r="G9" s="10"/>
    </row>
    <row r="10" spans="2:12" x14ac:dyDescent="0.25">
      <c r="B10" s="10" t="s">
        <v>34</v>
      </c>
      <c r="C10" s="10" t="s">
        <v>29</v>
      </c>
      <c r="D10" s="10" t="s">
        <v>30</v>
      </c>
      <c r="E10" s="10">
        <v>16.462399999999999</v>
      </c>
      <c r="F10" s="10" t="s">
        <v>24</v>
      </c>
      <c r="G10" s="10"/>
    </row>
    <row r="11" spans="2:12" x14ac:dyDescent="0.25">
      <c r="B11" s="10" t="s">
        <v>31</v>
      </c>
      <c r="C11" s="10" t="s">
        <v>35</v>
      </c>
      <c r="D11" s="10" t="s">
        <v>33</v>
      </c>
      <c r="E11" s="10" t="s">
        <v>30</v>
      </c>
      <c r="F11" s="10">
        <v>41.761499999999998</v>
      </c>
      <c r="G11" s="10" t="s">
        <v>24</v>
      </c>
    </row>
    <row r="12" spans="2:12" x14ac:dyDescent="0.25">
      <c r="B12" s="10" t="s">
        <v>36</v>
      </c>
      <c r="C12" s="10" t="s">
        <v>37</v>
      </c>
      <c r="D12" s="10" t="s">
        <v>38</v>
      </c>
      <c r="E12" s="10" t="s">
        <v>23</v>
      </c>
      <c r="F12" s="10">
        <v>11540</v>
      </c>
      <c r="G12" s="10"/>
    </row>
    <row r="16" spans="2:12" x14ac:dyDescent="0.25">
      <c r="D16" s="4" t="s">
        <v>47</v>
      </c>
      <c r="E16" s="4" t="s">
        <v>48</v>
      </c>
      <c r="F16" s="4" t="s">
        <v>39</v>
      </c>
      <c r="G16" s="4" t="s">
        <v>40</v>
      </c>
      <c r="H16" s="4" t="s">
        <v>41</v>
      </c>
      <c r="I16" s="4" t="s">
        <v>42</v>
      </c>
      <c r="J16" s="4" t="s">
        <v>46</v>
      </c>
      <c r="K16" s="4" t="s">
        <v>49</v>
      </c>
      <c r="L16" s="4" t="s">
        <v>43</v>
      </c>
    </row>
    <row r="17" spans="2:12" x14ac:dyDescent="0.25">
      <c r="D17">
        <v>0.89600000000000002</v>
      </c>
      <c r="E17">
        <v>0.111</v>
      </c>
      <c r="F17">
        <v>0.69899999999999995</v>
      </c>
      <c r="G17">
        <v>0.89600000000000002</v>
      </c>
      <c r="H17">
        <v>0.78500000000000003</v>
      </c>
      <c r="I17">
        <v>0.72299999999999998</v>
      </c>
      <c r="J17">
        <v>0.94899999999999995</v>
      </c>
      <c r="K17">
        <v>0.77600000000000002</v>
      </c>
      <c r="L17" t="s">
        <v>9</v>
      </c>
    </row>
    <row r="18" spans="2:12" x14ac:dyDescent="0.25">
      <c r="D18">
        <v>0.998</v>
      </c>
      <c r="E18">
        <v>0</v>
      </c>
      <c r="F18">
        <v>0.998</v>
      </c>
      <c r="G18">
        <v>0.998</v>
      </c>
      <c r="H18">
        <v>0.998</v>
      </c>
      <c r="I18">
        <v>0.998</v>
      </c>
      <c r="J18">
        <v>1</v>
      </c>
      <c r="K18">
        <v>1</v>
      </c>
      <c r="L18" t="s">
        <v>10</v>
      </c>
    </row>
    <row r="19" spans="2:12" x14ac:dyDescent="0.25">
      <c r="D19">
        <v>0.98799999999999999</v>
      </c>
      <c r="E19">
        <v>5.0000000000000001E-3</v>
      </c>
      <c r="F19">
        <v>0.96399999999999997</v>
      </c>
      <c r="G19">
        <v>0.98799999999999999</v>
      </c>
      <c r="H19">
        <v>0.97599999999999998</v>
      </c>
      <c r="I19">
        <v>0.97299999999999998</v>
      </c>
      <c r="J19">
        <v>0.997</v>
      </c>
      <c r="K19">
        <v>0.98599999999999999</v>
      </c>
      <c r="L19" t="s">
        <v>11</v>
      </c>
    </row>
    <row r="20" spans="2:12" x14ac:dyDescent="0.25">
      <c r="D20">
        <v>0.99</v>
      </c>
      <c r="E20">
        <v>0</v>
      </c>
      <c r="F20">
        <v>0.999</v>
      </c>
      <c r="G20">
        <v>0.99</v>
      </c>
      <c r="H20">
        <v>0.995</v>
      </c>
      <c r="I20">
        <v>0.99399999999999999</v>
      </c>
      <c r="J20">
        <v>1</v>
      </c>
      <c r="K20">
        <v>0.999</v>
      </c>
      <c r="L20" t="s">
        <v>12</v>
      </c>
    </row>
    <row r="21" spans="2:12" x14ac:dyDescent="0.25">
      <c r="D21">
        <v>0.99199999999999999</v>
      </c>
      <c r="E21">
        <v>1E-3</v>
      </c>
      <c r="F21">
        <v>0.995</v>
      </c>
      <c r="G21">
        <v>0.99199999999999999</v>
      </c>
      <c r="H21">
        <v>0.99399999999999999</v>
      </c>
      <c r="I21">
        <v>0.99299999999999999</v>
      </c>
      <c r="J21">
        <v>0.999</v>
      </c>
      <c r="K21">
        <v>0.995</v>
      </c>
      <c r="L21" t="s">
        <v>13</v>
      </c>
    </row>
    <row r="22" spans="2:12" x14ac:dyDescent="0.25">
      <c r="D22">
        <v>0.23400000000000001</v>
      </c>
      <c r="E22">
        <v>2.4E-2</v>
      </c>
      <c r="F22">
        <v>0.54500000000000004</v>
      </c>
      <c r="G22">
        <v>0.23400000000000001</v>
      </c>
      <c r="H22">
        <v>0.32700000000000001</v>
      </c>
      <c r="I22">
        <v>0.309</v>
      </c>
      <c r="J22">
        <v>0.91300000000000003</v>
      </c>
      <c r="K22">
        <v>0.47399999999999998</v>
      </c>
      <c r="L22" t="s">
        <v>14</v>
      </c>
    </row>
    <row r="23" spans="2:12" x14ac:dyDescent="0.25">
      <c r="D23">
        <v>0.996</v>
      </c>
      <c r="E23">
        <v>0</v>
      </c>
      <c r="F23">
        <v>0.997</v>
      </c>
      <c r="G23">
        <v>0.996</v>
      </c>
      <c r="H23">
        <v>0.996</v>
      </c>
      <c r="I23">
        <v>0.996</v>
      </c>
      <c r="J23">
        <v>1</v>
      </c>
      <c r="K23">
        <v>0.997</v>
      </c>
      <c r="L23" t="s">
        <v>15</v>
      </c>
    </row>
    <row r="24" spans="2:12" x14ac:dyDescent="0.25">
      <c r="D24">
        <v>0.99099999999999999</v>
      </c>
      <c r="E24">
        <v>0</v>
      </c>
      <c r="F24">
        <v>0.999</v>
      </c>
      <c r="G24">
        <v>0.99099999999999999</v>
      </c>
      <c r="H24">
        <v>0.995</v>
      </c>
      <c r="I24">
        <v>0.995</v>
      </c>
      <c r="J24">
        <v>1</v>
      </c>
      <c r="K24">
        <v>1</v>
      </c>
      <c r="L24" t="s">
        <v>16</v>
      </c>
    </row>
    <row r="25" spans="2:12" x14ac:dyDescent="0.25">
      <c r="B25" t="s">
        <v>44</v>
      </c>
      <c r="C25" t="s">
        <v>45</v>
      </c>
      <c r="D25">
        <v>0.88700000000000001</v>
      </c>
      <c r="E25">
        <v>2.8000000000000001E-2</v>
      </c>
      <c r="F25">
        <v>0.877</v>
      </c>
      <c r="G25">
        <v>0.88700000000000001</v>
      </c>
      <c r="H25">
        <v>0.872</v>
      </c>
      <c r="I25">
        <v>0.85599999999999998</v>
      </c>
      <c r="J25">
        <v>0.97899999999999998</v>
      </c>
      <c r="K25">
        <v>0.88900000000000001</v>
      </c>
    </row>
    <row r="30" spans="2:12" x14ac:dyDescent="0.25"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</row>
    <row r="31" spans="2:12" x14ac:dyDescent="0.25">
      <c r="C31" t="s">
        <v>9</v>
      </c>
      <c r="D31" t="s">
        <v>0</v>
      </c>
      <c r="E31">
        <v>2312</v>
      </c>
      <c r="F31">
        <v>1</v>
      </c>
      <c r="G31">
        <v>18</v>
      </c>
      <c r="H31">
        <v>0</v>
      </c>
      <c r="I31">
        <v>3</v>
      </c>
      <c r="J31">
        <v>244</v>
      </c>
      <c r="K31">
        <v>1</v>
      </c>
      <c r="L31">
        <v>1</v>
      </c>
    </row>
    <row r="32" spans="2:12" x14ac:dyDescent="0.25">
      <c r="C32" t="s">
        <v>10</v>
      </c>
      <c r="D32" t="s">
        <v>1</v>
      </c>
      <c r="E32">
        <v>3</v>
      </c>
      <c r="F32">
        <v>1277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3:12" x14ac:dyDescent="0.25">
      <c r="C33" t="s">
        <v>11</v>
      </c>
      <c r="D33" t="s">
        <v>2</v>
      </c>
      <c r="E33">
        <v>16</v>
      </c>
      <c r="F33">
        <v>0</v>
      </c>
      <c r="G33">
        <v>1264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3:12" x14ac:dyDescent="0.25">
      <c r="C34" t="s">
        <v>12</v>
      </c>
      <c r="D34" t="s">
        <v>3</v>
      </c>
      <c r="E34">
        <v>6</v>
      </c>
      <c r="F34">
        <v>0</v>
      </c>
      <c r="G34">
        <v>2</v>
      </c>
      <c r="H34">
        <v>1267</v>
      </c>
      <c r="I34">
        <v>0</v>
      </c>
      <c r="J34">
        <v>5</v>
      </c>
      <c r="K34">
        <v>0</v>
      </c>
      <c r="L34">
        <v>0</v>
      </c>
    </row>
    <row r="35" spans="3:12" x14ac:dyDescent="0.25">
      <c r="C35" t="s">
        <v>13</v>
      </c>
      <c r="D35" t="s">
        <v>4</v>
      </c>
      <c r="E35">
        <v>3</v>
      </c>
      <c r="F35">
        <v>0</v>
      </c>
      <c r="G35">
        <v>5</v>
      </c>
      <c r="H35">
        <v>0</v>
      </c>
      <c r="I35">
        <v>1270</v>
      </c>
      <c r="J35">
        <v>0</v>
      </c>
      <c r="K35">
        <v>2</v>
      </c>
      <c r="L35">
        <v>0</v>
      </c>
    </row>
    <row r="36" spans="3:12" x14ac:dyDescent="0.25">
      <c r="C36" t="s">
        <v>14</v>
      </c>
      <c r="D36" t="s">
        <v>5</v>
      </c>
      <c r="E36">
        <v>962</v>
      </c>
      <c r="F36">
        <v>1</v>
      </c>
      <c r="G36">
        <v>16</v>
      </c>
      <c r="H36">
        <v>1</v>
      </c>
      <c r="I36">
        <v>1</v>
      </c>
      <c r="J36">
        <v>299</v>
      </c>
      <c r="K36">
        <v>0</v>
      </c>
      <c r="L36">
        <v>0</v>
      </c>
    </row>
    <row r="37" spans="3:12" x14ac:dyDescent="0.25">
      <c r="C37" t="s">
        <v>15</v>
      </c>
      <c r="D37" t="s">
        <v>6</v>
      </c>
      <c r="E37">
        <v>0</v>
      </c>
      <c r="F37">
        <v>0</v>
      </c>
      <c r="G37">
        <v>2</v>
      </c>
      <c r="H37">
        <v>0</v>
      </c>
      <c r="I37">
        <v>2</v>
      </c>
      <c r="J37">
        <v>1</v>
      </c>
      <c r="K37">
        <v>1275</v>
      </c>
      <c r="L37">
        <v>0</v>
      </c>
    </row>
    <row r="38" spans="3:12" x14ac:dyDescent="0.25">
      <c r="C38" t="s">
        <v>16</v>
      </c>
      <c r="D38" t="s">
        <v>7</v>
      </c>
      <c r="E38">
        <v>6</v>
      </c>
      <c r="F38">
        <v>0</v>
      </c>
      <c r="G38">
        <v>4</v>
      </c>
      <c r="H38">
        <v>0</v>
      </c>
      <c r="I38">
        <v>0</v>
      </c>
      <c r="J38">
        <v>0</v>
      </c>
      <c r="K38">
        <v>1</v>
      </c>
      <c r="L38">
        <v>1269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workbookViewId="0">
      <selection activeCell="C18" sqref="C18"/>
    </sheetView>
  </sheetViews>
  <sheetFormatPr defaultRowHeight="15" x14ac:dyDescent="0.25"/>
  <cols>
    <col min="4" max="4" width="21.42578125" customWidth="1"/>
    <col min="13" max="13" width="46.42578125" customWidth="1"/>
  </cols>
  <sheetData>
    <row r="1" spans="2:12" ht="15.75" thickBot="1" x14ac:dyDescent="0.3"/>
    <row r="2" spans="2:12" ht="20.25" customHeight="1" thickBot="1" x14ac:dyDescent="0.3">
      <c r="D2" s="30" t="s">
        <v>226</v>
      </c>
      <c r="E2" s="28" t="s">
        <v>9</v>
      </c>
      <c r="F2" s="27" t="s">
        <v>219</v>
      </c>
      <c r="G2" s="27" t="s">
        <v>220</v>
      </c>
      <c r="H2" s="27" t="s">
        <v>221</v>
      </c>
      <c r="I2" s="27" t="s">
        <v>222</v>
      </c>
      <c r="J2" s="27" t="s">
        <v>223</v>
      </c>
      <c r="K2" s="27" t="s">
        <v>224</v>
      </c>
      <c r="L2" s="27" t="s">
        <v>225</v>
      </c>
    </row>
    <row r="3" spans="2:12" x14ac:dyDescent="0.25">
      <c r="B3" t="s">
        <v>113</v>
      </c>
      <c r="C3" t="s">
        <v>114</v>
      </c>
      <c r="D3" s="29" t="s">
        <v>168</v>
      </c>
      <c r="E3" s="5"/>
      <c r="F3" s="4"/>
      <c r="G3" s="5"/>
      <c r="H3" s="5"/>
      <c r="I3" s="5"/>
      <c r="J3" s="5"/>
      <c r="K3" s="4"/>
      <c r="L3" s="5"/>
    </row>
    <row r="4" spans="2:12" x14ac:dyDescent="0.25">
      <c r="C4" t="s">
        <v>115</v>
      </c>
      <c r="D4" s="5" t="s">
        <v>169</v>
      </c>
      <c r="E4" s="5"/>
      <c r="F4" s="4"/>
      <c r="G4" s="4"/>
      <c r="H4" s="5"/>
      <c r="I4" s="5"/>
      <c r="J4" s="5"/>
      <c r="K4" s="4"/>
      <c r="L4" s="5"/>
    </row>
    <row r="5" spans="2:12" x14ac:dyDescent="0.25">
      <c r="C5" t="s">
        <v>116</v>
      </c>
      <c r="D5" s="5" t="s">
        <v>170</v>
      </c>
      <c r="E5" s="5"/>
      <c r="F5" s="4"/>
      <c r="G5" s="4"/>
      <c r="H5" s="5"/>
      <c r="I5" s="5"/>
      <c r="J5" s="5"/>
      <c r="K5" s="4"/>
      <c r="L5" s="5"/>
    </row>
    <row r="6" spans="2:12" x14ac:dyDescent="0.25">
      <c r="C6" t="s">
        <v>117</v>
      </c>
      <c r="D6" s="5" t="s">
        <v>171</v>
      </c>
      <c r="E6" s="5"/>
      <c r="F6" s="4"/>
      <c r="G6" s="5"/>
      <c r="H6" s="5"/>
      <c r="I6" s="5"/>
      <c r="J6" s="5"/>
      <c r="K6" s="4"/>
      <c r="L6" s="5"/>
    </row>
    <row r="7" spans="2:12" x14ac:dyDescent="0.25">
      <c r="C7" t="s">
        <v>118</v>
      </c>
      <c r="D7" s="5" t="s">
        <v>172</v>
      </c>
      <c r="E7" s="5"/>
      <c r="F7" s="4"/>
      <c r="G7" s="5"/>
      <c r="H7" s="5"/>
      <c r="I7" s="5"/>
      <c r="J7" s="5"/>
      <c r="K7" s="4"/>
      <c r="L7" s="5"/>
    </row>
    <row r="8" spans="2:12" x14ac:dyDescent="0.25">
      <c r="C8" t="s">
        <v>119</v>
      </c>
      <c r="D8" s="5" t="s">
        <v>173</v>
      </c>
      <c r="E8" s="5"/>
      <c r="F8" s="4"/>
      <c r="G8" s="5"/>
      <c r="H8" s="5"/>
      <c r="I8" s="5"/>
      <c r="J8" s="5"/>
      <c r="K8" s="4"/>
      <c r="L8" s="5"/>
    </row>
    <row r="9" spans="2:12" x14ac:dyDescent="0.25">
      <c r="C9" t="s">
        <v>120</v>
      </c>
      <c r="D9" s="5" t="s">
        <v>174</v>
      </c>
      <c r="E9" s="5"/>
      <c r="F9" s="4"/>
      <c r="G9" s="5"/>
      <c r="H9" s="5"/>
      <c r="I9" s="5"/>
      <c r="J9" s="5"/>
      <c r="K9" s="4"/>
      <c r="L9" s="5"/>
    </row>
    <row r="10" spans="2:12" x14ac:dyDescent="0.25">
      <c r="C10" t="s">
        <v>121</v>
      </c>
      <c r="D10" s="5" t="s">
        <v>175</v>
      </c>
      <c r="E10" s="25"/>
      <c r="F10" s="4"/>
      <c r="G10" s="5"/>
      <c r="H10" s="5"/>
      <c r="I10" s="5"/>
      <c r="J10" s="5"/>
      <c r="K10" s="4"/>
      <c r="L10" s="5"/>
    </row>
    <row r="11" spans="2:12" x14ac:dyDescent="0.25">
      <c r="C11" t="s">
        <v>122</v>
      </c>
      <c r="D11" s="5" t="s">
        <v>176</v>
      </c>
      <c r="E11" s="5"/>
      <c r="F11" s="4"/>
      <c r="G11" s="4"/>
      <c r="H11" s="5"/>
      <c r="I11" s="5"/>
      <c r="J11" s="5"/>
      <c r="K11" s="4"/>
      <c r="L11" s="5"/>
    </row>
    <row r="12" spans="2:12" x14ac:dyDescent="0.25">
      <c r="C12" t="s">
        <v>123</v>
      </c>
      <c r="D12" s="5" t="s">
        <v>177</v>
      </c>
      <c r="E12" s="5"/>
      <c r="F12" s="4"/>
      <c r="G12" s="4"/>
      <c r="H12" s="5"/>
      <c r="I12" s="5"/>
      <c r="J12" s="5"/>
      <c r="K12" s="4"/>
      <c r="L12" s="5"/>
    </row>
    <row r="13" spans="2:12" x14ac:dyDescent="0.25">
      <c r="C13" t="s">
        <v>124</v>
      </c>
      <c r="D13" s="5" t="s">
        <v>178</v>
      </c>
      <c r="E13" s="5"/>
      <c r="F13" s="4"/>
      <c r="G13" s="5"/>
      <c r="H13" s="5"/>
      <c r="I13" s="5"/>
      <c r="J13" s="5"/>
      <c r="K13" s="4"/>
      <c r="L13" s="5"/>
    </row>
    <row r="14" spans="2:12" x14ac:dyDescent="0.25">
      <c r="C14" t="s">
        <v>125</v>
      </c>
      <c r="D14" s="5" t="s">
        <v>179</v>
      </c>
      <c r="E14" s="5"/>
      <c r="F14" s="4"/>
      <c r="G14" s="5"/>
      <c r="H14" s="5"/>
      <c r="I14" s="5"/>
      <c r="J14" s="5"/>
      <c r="K14" s="4"/>
      <c r="L14" s="5"/>
    </row>
    <row r="15" spans="2:12" x14ac:dyDescent="0.25">
      <c r="C15" t="s">
        <v>126</v>
      </c>
      <c r="D15" s="5" t="s">
        <v>180</v>
      </c>
      <c r="E15" s="5"/>
      <c r="F15" s="4"/>
      <c r="G15" s="5"/>
      <c r="H15" s="5"/>
      <c r="I15" s="5"/>
      <c r="J15" s="5"/>
      <c r="K15" s="4"/>
      <c r="L15" s="5"/>
    </row>
    <row r="16" spans="2:12" x14ac:dyDescent="0.25">
      <c r="C16" t="s">
        <v>127</v>
      </c>
      <c r="D16" s="5" t="s">
        <v>181</v>
      </c>
      <c r="E16" s="5"/>
      <c r="F16" s="4"/>
      <c r="G16" s="5"/>
      <c r="H16" s="5"/>
      <c r="I16" s="5"/>
      <c r="J16" s="5"/>
      <c r="K16" s="4"/>
      <c r="L16" s="5"/>
    </row>
    <row r="17" spans="3:13" x14ac:dyDescent="0.25">
      <c r="C17" t="s">
        <v>128</v>
      </c>
      <c r="D17" s="5" t="s">
        <v>182</v>
      </c>
      <c r="E17" s="5"/>
      <c r="F17" s="4"/>
      <c r="G17" s="5"/>
      <c r="H17" s="5"/>
      <c r="I17" s="5"/>
      <c r="J17" s="5"/>
      <c r="K17" s="4"/>
      <c r="L17" s="5"/>
    </row>
    <row r="18" spans="3:13" x14ac:dyDescent="0.25">
      <c r="C18" t="s">
        <v>129</v>
      </c>
      <c r="D18" s="5" t="s">
        <v>183</v>
      </c>
      <c r="E18" s="5"/>
      <c r="F18" s="4"/>
      <c r="G18" s="5"/>
      <c r="H18" s="5"/>
      <c r="I18" s="5"/>
      <c r="J18" s="5"/>
      <c r="K18" s="4"/>
      <c r="L18" s="5"/>
    </row>
    <row r="19" spans="3:13" x14ac:dyDescent="0.25">
      <c r="C19" t="s">
        <v>130</v>
      </c>
      <c r="D19" s="24" t="s">
        <v>184</v>
      </c>
      <c r="E19" s="5"/>
      <c r="F19" s="4"/>
      <c r="G19" s="9"/>
      <c r="H19" s="5"/>
      <c r="I19" s="5"/>
      <c r="J19" s="5"/>
      <c r="K19" s="4"/>
      <c r="L19" s="5"/>
      <c r="M19" t="s">
        <v>165</v>
      </c>
    </row>
    <row r="20" spans="3:13" x14ac:dyDescent="0.25">
      <c r="C20" t="s">
        <v>131</v>
      </c>
      <c r="D20" s="9" t="s">
        <v>185</v>
      </c>
      <c r="E20" s="5"/>
      <c r="F20" s="4"/>
      <c r="G20" s="4"/>
      <c r="H20" s="5"/>
      <c r="I20" s="5"/>
      <c r="J20" s="5"/>
      <c r="K20" s="4"/>
      <c r="L20" s="5"/>
      <c r="M20" t="s">
        <v>165</v>
      </c>
    </row>
    <row r="21" spans="3:13" x14ac:dyDescent="0.25">
      <c r="C21" t="s">
        <v>132</v>
      </c>
      <c r="D21" s="5" t="s">
        <v>186</v>
      </c>
      <c r="E21" s="5"/>
      <c r="F21" s="4"/>
      <c r="G21" s="5"/>
      <c r="H21" s="5"/>
      <c r="I21" s="5"/>
      <c r="J21" s="5"/>
      <c r="K21" s="4"/>
      <c r="L21" s="5"/>
    </row>
    <row r="22" spans="3:13" x14ac:dyDescent="0.25">
      <c r="C22" t="s">
        <v>133</v>
      </c>
      <c r="D22" s="5" t="s">
        <v>187</v>
      </c>
      <c r="E22" s="5"/>
      <c r="F22" s="4"/>
      <c r="G22" s="5"/>
      <c r="H22" s="5"/>
      <c r="I22" s="5"/>
      <c r="J22" s="5"/>
      <c r="K22" s="4"/>
      <c r="L22" s="5"/>
    </row>
    <row r="23" spans="3:13" x14ac:dyDescent="0.25">
      <c r="C23" t="s">
        <v>134</v>
      </c>
      <c r="D23" s="5" t="s">
        <v>188</v>
      </c>
      <c r="E23" s="5"/>
      <c r="F23" s="4"/>
      <c r="G23" s="4"/>
      <c r="H23" s="5"/>
      <c r="I23" s="5"/>
      <c r="J23" s="5"/>
      <c r="K23" s="4"/>
      <c r="L23" s="5"/>
    </row>
    <row r="24" spans="3:13" x14ac:dyDescent="0.25">
      <c r="C24" t="s">
        <v>135</v>
      </c>
      <c r="D24" s="5" t="s">
        <v>189</v>
      </c>
      <c r="E24" s="5"/>
      <c r="F24" s="4"/>
      <c r="G24" s="5"/>
      <c r="H24" s="5"/>
      <c r="I24" s="5"/>
      <c r="J24" s="5"/>
      <c r="K24" s="4"/>
      <c r="L24" s="5"/>
    </row>
    <row r="25" spans="3:13" x14ac:dyDescent="0.25">
      <c r="C25" t="s">
        <v>136</v>
      </c>
      <c r="D25" s="5" t="s">
        <v>190</v>
      </c>
      <c r="E25" s="5"/>
      <c r="F25" s="4"/>
      <c r="G25" s="4"/>
      <c r="H25" s="5"/>
      <c r="I25" s="5"/>
      <c r="J25" s="5"/>
      <c r="K25" s="4"/>
      <c r="L25" s="5"/>
    </row>
    <row r="26" spans="3:13" x14ac:dyDescent="0.25">
      <c r="C26" t="s">
        <v>137</v>
      </c>
      <c r="D26" s="5" t="s">
        <v>191</v>
      </c>
      <c r="E26" s="5"/>
      <c r="F26" s="4"/>
      <c r="G26" s="5"/>
      <c r="H26" s="5"/>
      <c r="I26" s="5"/>
      <c r="J26" s="5"/>
      <c r="K26" s="4"/>
      <c r="L26" s="5"/>
    </row>
    <row r="27" spans="3:13" x14ac:dyDescent="0.25">
      <c r="C27" t="s">
        <v>138</v>
      </c>
      <c r="D27" s="5" t="s">
        <v>192</v>
      </c>
      <c r="E27" s="5"/>
      <c r="F27" s="4"/>
      <c r="G27" s="5"/>
      <c r="H27" s="5"/>
      <c r="I27" s="5"/>
      <c r="J27" s="5"/>
      <c r="K27" s="4"/>
      <c r="L27" s="5"/>
    </row>
    <row r="28" spans="3:13" x14ac:dyDescent="0.25">
      <c r="C28" t="s">
        <v>139</v>
      </c>
      <c r="D28" s="5" t="s">
        <v>193</v>
      </c>
      <c r="E28" s="5"/>
      <c r="F28" s="4"/>
      <c r="G28" s="5"/>
      <c r="H28" s="5"/>
      <c r="I28" s="5"/>
      <c r="J28" s="5"/>
      <c r="K28" s="4"/>
      <c r="L28" s="5"/>
    </row>
    <row r="29" spans="3:13" x14ac:dyDescent="0.25">
      <c r="C29" t="s">
        <v>140</v>
      </c>
      <c r="D29" s="5" t="s">
        <v>194</v>
      </c>
      <c r="E29" s="5"/>
      <c r="F29" s="4"/>
      <c r="G29" s="9"/>
      <c r="H29" s="5"/>
      <c r="I29" s="5"/>
      <c r="J29" s="5"/>
      <c r="K29" s="4"/>
      <c r="L29" s="5"/>
    </row>
    <row r="30" spans="3:13" x14ac:dyDescent="0.25">
      <c r="C30" t="s">
        <v>141</v>
      </c>
      <c r="D30" s="5" t="s">
        <v>195</v>
      </c>
      <c r="E30" s="5"/>
      <c r="F30" s="4"/>
      <c r="G30" s="5"/>
      <c r="H30" s="5"/>
      <c r="I30" s="5"/>
      <c r="J30" s="5"/>
      <c r="K30" s="4"/>
      <c r="L30" s="5"/>
    </row>
    <row r="31" spans="3:13" x14ac:dyDescent="0.25">
      <c r="C31" t="s">
        <v>142</v>
      </c>
      <c r="D31" s="5" t="s">
        <v>196</v>
      </c>
      <c r="E31" s="5"/>
      <c r="F31" s="4"/>
      <c r="G31" s="9"/>
      <c r="H31" s="5"/>
      <c r="I31" s="5"/>
      <c r="J31" s="5"/>
      <c r="K31" s="4"/>
      <c r="L31" s="5"/>
    </row>
    <row r="32" spans="3:13" x14ac:dyDescent="0.25">
      <c r="C32" t="s">
        <v>143</v>
      </c>
      <c r="D32" s="5" t="s">
        <v>197</v>
      </c>
      <c r="E32" s="5"/>
      <c r="F32" s="4"/>
      <c r="G32" s="5"/>
      <c r="H32" s="5"/>
      <c r="I32" s="5"/>
      <c r="J32" s="5"/>
      <c r="K32" s="4"/>
      <c r="L32" s="5"/>
    </row>
    <row r="33" spans="3:12" x14ac:dyDescent="0.25">
      <c r="C33" t="s">
        <v>144</v>
      </c>
      <c r="D33" s="5" t="s">
        <v>198</v>
      </c>
      <c r="E33" s="5"/>
      <c r="F33" s="4"/>
      <c r="G33" s="5"/>
      <c r="H33" s="5"/>
      <c r="I33" s="5"/>
      <c r="J33" s="5"/>
      <c r="K33" s="4"/>
      <c r="L33" s="5"/>
    </row>
    <row r="34" spans="3:12" x14ac:dyDescent="0.25">
      <c r="C34" t="s">
        <v>145</v>
      </c>
      <c r="D34" s="5" t="s">
        <v>199</v>
      </c>
      <c r="E34" s="5"/>
      <c r="F34" s="4"/>
      <c r="G34" s="5"/>
      <c r="H34" s="5"/>
      <c r="I34" s="5"/>
      <c r="J34" s="5"/>
      <c r="K34" s="4"/>
      <c r="L34" s="5"/>
    </row>
    <row r="35" spans="3:12" x14ac:dyDescent="0.25">
      <c r="C35" t="s">
        <v>146</v>
      </c>
      <c r="D35" s="5" t="s">
        <v>200</v>
      </c>
      <c r="E35" s="5"/>
      <c r="F35" s="4"/>
      <c r="G35" s="4"/>
      <c r="H35" s="5"/>
      <c r="I35" s="5"/>
      <c r="J35" s="5"/>
      <c r="K35" s="4"/>
      <c r="L35" s="5"/>
    </row>
    <row r="36" spans="3:12" x14ac:dyDescent="0.25">
      <c r="C36" t="s">
        <v>147</v>
      </c>
      <c r="D36" s="5" t="s">
        <v>201</v>
      </c>
      <c r="E36" s="5"/>
      <c r="F36" s="4"/>
      <c r="G36" s="4"/>
      <c r="H36" s="5"/>
      <c r="I36" s="5"/>
      <c r="J36" s="5"/>
      <c r="K36" s="4"/>
      <c r="L36" s="5"/>
    </row>
    <row r="37" spans="3:12" x14ac:dyDescent="0.25">
      <c r="C37" t="s">
        <v>148</v>
      </c>
      <c r="D37" s="5" t="s">
        <v>202</v>
      </c>
      <c r="E37" s="5"/>
      <c r="F37" s="4"/>
      <c r="G37" s="9"/>
      <c r="H37" s="5"/>
      <c r="I37" s="5"/>
      <c r="J37" s="5"/>
      <c r="K37" s="4"/>
      <c r="L37" s="5"/>
    </row>
    <row r="38" spans="3:12" x14ac:dyDescent="0.25">
      <c r="C38" t="s">
        <v>149</v>
      </c>
      <c r="D38" s="5" t="s">
        <v>203</v>
      </c>
      <c r="E38" s="5"/>
      <c r="F38" s="4"/>
      <c r="G38" s="5"/>
      <c r="H38" s="5"/>
      <c r="I38" s="5"/>
      <c r="J38" s="5"/>
      <c r="K38" s="4"/>
      <c r="L38" s="5"/>
    </row>
    <row r="39" spans="3:12" x14ac:dyDescent="0.25">
      <c r="C39" t="s">
        <v>150</v>
      </c>
      <c r="D39" s="5" t="s">
        <v>204</v>
      </c>
      <c r="E39" s="5"/>
      <c r="F39" s="4"/>
      <c r="G39" s="5"/>
      <c r="H39" s="5"/>
      <c r="I39" s="5"/>
      <c r="J39" s="5"/>
      <c r="K39" s="4"/>
      <c r="L39" s="5"/>
    </row>
    <row r="40" spans="3:12" x14ac:dyDescent="0.25">
      <c r="C40" t="s">
        <v>151</v>
      </c>
      <c r="D40" s="5" t="s">
        <v>205</v>
      </c>
      <c r="E40" s="5"/>
      <c r="F40" s="4"/>
      <c r="G40" s="4"/>
      <c r="H40" s="5"/>
      <c r="I40" s="5"/>
      <c r="J40" s="5"/>
      <c r="K40" s="4"/>
      <c r="L40" s="5"/>
    </row>
    <row r="41" spans="3:12" x14ac:dyDescent="0.25">
      <c r="C41" t="s">
        <v>152</v>
      </c>
      <c r="D41" s="5" t="s">
        <v>206</v>
      </c>
      <c r="E41" s="5"/>
      <c r="F41" s="4"/>
      <c r="G41" s="5"/>
      <c r="H41" s="5"/>
      <c r="I41" s="5"/>
      <c r="J41" s="5"/>
      <c r="K41" s="4"/>
      <c r="L41" s="5"/>
    </row>
    <row r="42" spans="3:12" x14ac:dyDescent="0.25">
      <c r="C42" t="s">
        <v>153</v>
      </c>
      <c r="D42" s="5" t="s">
        <v>207</v>
      </c>
      <c r="E42" s="5"/>
      <c r="F42" s="4"/>
      <c r="G42" s="5"/>
      <c r="H42" s="5"/>
      <c r="I42" s="5"/>
      <c r="J42" s="5"/>
      <c r="K42" s="4"/>
      <c r="L42" s="5"/>
    </row>
    <row r="43" spans="3:12" x14ac:dyDescent="0.25">
      <c r="C43" t="s">
        <v>154</v>
      </c>
      <c r="D43" s="5" t="s">
        <v>208</v>
      </c>
      <c r="E43" s="5"/>
      <c r="F43" s="4"/>
      <c r="G43" s="5"/>
      <c r="H43" s="5"/>
      <c r="I43" s="5"/>
      <c r="J43" s="5"/>
      <c r="K43" s="4"/>
      <c r="L43" s="5"/>
    </row>
    <row r="44" spans="3:12" x14ac:dyDescent="0.25">
      <c r="C44" t="s">
        <v>155</v>
      </c>
      <c r="D44" s="5" t="s">
        <v>209</v>
      </c>
      <c r="E44" s="5"/>
      <c r="F44" s="4"/>
      <c r="G44" s="4"/>
      <c r="H44" s="5"/>
      <c r="I44" s="5"/>
      <c r="J44" s="5"/>
      <c r="K44" s="4"/>
      <c r="L44" s="5"/>
    </row>
    <row r="45" spans="3:12" x14ac:dyDescent="0.25">
      <c r="C45" s="1" t="s">
        <v>156</v>
      </c>
      <c r="D45" s="26" t="s">
        <v>210</v>
      </c>
      <c r="E45" s="33" t="s">
        <v>166</v>
      </c>
      <c r="F45" s="34"/>
      <c r="G45" s="34"/>
      <c r="H45" s="34"/>
      <c r="I45" s="34"/>
      <c r="J45" s="34"/>
      <c r="K45" s="34"/>
      <c r="L45" s="35"/>
    </row>
    <row r="46" spans="3:12" x14ac:dyDescent="0.25">
      <c r="C46" t="s">
        <v>157</v>
      </c>
      <c r="D46" s="5" t="s">
        <v>211</v>
      </c>
      <c r="E46" s="5"/>
      <c r="F46" s="4"/>
      <c r="G46" s="5"/>
      <c r="H46" s="5"/>
      <c r="I46" s="5"/>
      <c r="J46" s="5"/>
      <c r="K46" s="4"/>
      <c r="L46" s="4"/>
    </row>
    <row r="47" spans="3:12" x14ac:dyDescent="0.25">
      <c r="C47" t="s">
        <v>158</v>
      </c>
      <c r="D47" s="5" t="s">
        <v>212</v>
      </c>
      <c r="E47" s="5"/>
      <c r="F47" s="4"/>
      <c r="G47" s="5"/>
      <c r="H47" s="5"/>
      <c r="I47" s="5"/>
      <c r="J47" s="5"/>
      <c r="K47" s="4"/>
      <c r="L47" s="5"/>
    </row>
    <row r="48" spans="3:12" x14ac:dyDescent="0.25">
      <c r="C48" t="s">
        <v>159</v>
      </c>
      <c r="D48" s="5" t="s">
        <v>213</v>
      </c>
      <c r="E48" s="5"/>
      <c r="F48" s="4"/>
      <c r="G48" s="4"/>
      <c r="H48" s="5"/>
      <c r="I48" s="5"/>
      <c r="J48" s="5"/>
      <c r="K48" s="4"/>
      <c r="L48" s="5"/>
    </row>
    <row r="49" spans="3:13" x14ac:dyDescent="0.25">
      <c r="C49" t="s">
        <v>160</v>
      </c>
      <c r="D49" s="5" t="s">
        <v>214</v>
      </c>
      <c r="E49" s="5"/>
      <c r="F49" s="4"/>
      <c r="G49" s="5"/>
      <c r="H49" s="5"/>
      <c r="I49" s="5"/>
      <c r="J49" s="5"/>
      <c r="K49" s="4"/>
      <c r="L49" s="5"/>
    </row>
    <row r="50" spans="3:13" x14ac:dyDescent="0.25">
      <c r="C50" t="s">
        <v>161</v>
      </c>
      <c r="D50" s="5" t="s">
        <v>215</v>
      </c>
      <c r="E50" s="5"/>
      <c r="F50" s="4"/>
      <c r="G50" s="5"/>
      <c r="H50" s="5"/>
      <c r="I50" s="5"/>
      <c r="J50" s="5"/>
      <c r="K50" s="4"/>
      <c r="L50" s="5"/>
    </row>
    <row r="51" spans="3:13" x14ac:dyDescent="0.25">
      <c r="C51" t="s">
        <v>162</v>
      </c>
      <c r="D51" s="5" t="s">
        <v>216</v>
      </c>
      <c r="E51" s="5"/>
      <c r="F51" s="4"/>
      <c r="G51" s="9"/>
      <c r="H51" s="5"/>
      <c r="I51" s="5"/>
      <c r="J51" s="5"/>
      <c r="K51" s="4"/>
      <c r="L51" s="9"/>
      <c r="M51" t="s">
        <v>167</v>
      </c>
    </row>
    <row r="52" spans="3:13" x14ac:dyDescent="0.25">
      <c r="C52" t="s">
        <v>163</v>
      </c>
      <c r="D52" s="5" t="s">
        <v>217</v>
      </c>
      <c r="E52" s="5"/>
      <c r="F52" s="4"/>
      <c r="G52" s="5"/>
      <c r="H52" s="5"/>
      <c r="I52" s="4"/>
      <c r="J52" s="5"/>
      <c r="K52" s="4"/>
      <c r="L52" s="5"/>
    </row>
    <row r="53" spans="3:13" x14ac:dyDescent="0.25">
      <c r="C53" t="s">
        <v>164</v>
      </c>
      <c r="D53" s="5" t="s">
        <v>218</v>
      </c>
      <c r="E53" s="5"/>
      <c r="F53" s="4"/>
      <c r="G53" s="5"/>
      <c r="H53" s="5"/>
      <c r="I53" s="5"/>
      <c r="J53" s="9"/>
      <c r="K53" s="4"/>
      <c r="L53" s="5"/>
    </row>
  </sheetData>
  <mergeCells count="1">
    <mergeCell ref="E45:L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6"/>
  <sheetViews>
    <sheetView tabSelected="1" topLeftCell="A4" workbookViewId="0">
      <selection activeCell="F12" sqref="F12"/>
    </sheetView>
  </sheetViews>
  <sheetFormatPr defaultRowHeight="15" x14ac:dyDescent="0.25"/>
  <cols>
    <col min="1" max="1" width="1.28515625" customWidth="1"/>
    <col min="2" max="2" width="22" customWidth="1"/>
    <col min="3" max="3" width="20" customWidth="1"/>
    <col min="4" max="4" width="10.7109375" customWidth="1"/>
    <col min="5" max="5" width="13.5703125" customWidth="1"/>
    <col min="8" max="8" width="9.5703125" bestFit="1" customWidth="1"/>
    <col min="10" max="10" width="13.42578125" customWidth="1"/>
    <col min="11" max="11" width="10" customWidth="1"/>
    <col min="12" max="12" width="17.85546875" bestFit="1" customWidth="1"/>
  </cols>
  <sheetData>
    <row r="4" spans="2:12" s="46" customFormat="1" ht="21" customHeight="1" x14ac:dyDescent="0.25">
      <c r="B4" s="44" t="s">
        <v>235</v>
      </c>
      <c r="C4" s="44" t="s">
        <v>236</v>
      </c>
      <c r="D4" s="45" t="s">
        <v>239</v>
      </c>
      <c r="E4" s="45" t="s">
        <v>26</v>
      </c>
      <c r="F4" s="45" t="s">
        <v>240</v>
      </c>
      <c r="G4" s="45" t="s">
        <v>48</v>
      </c>
      <c r="H4" s="45" t="s">
        <v>244</v>
      </c>
      <c r="I4" s="45" t="s">
        <v>241</v>
      </c>
      <c r="J4" s="45" t="s">
        <v>41</v>
      </c>
      <c r="K4" s="45" t="s">
        <v>46</v>
      </c>
      <c r="L4" s="45" t="s">
        <v>242</v>
      </c>
    </row>
    <row r="5" spans="2:12" x14ac:dyDescent="0.25">
      <c r="B5" s="41" t="s">
        <v>243</v>
      </c>
      <c r="C5" s="43" t="s">
        <v>237</v>
      </c>
      <c r="D5" s="38">
        <v>0.94194100000000003</v>
      </c>
      <c r="E5" s="37">
        <v>0.93230000000000002</v>
      </c>
      <c r="F5" s="37">
        <v>0.94199999999999995</v>
      </c>
      <c r="G5" s="37">
        <v>1.4999999999999999E-2</v>
      </c>
      <c r="H5" s="37">
        <v>0.94599999999999995</v>
      </c>
      <c r="I5" s="37">
        <v>0.94199999999999995</v>
      </c>
      <c r="J5" s="37">
        <v>0.93799999999999994</v>
      </c>
      <c r="K5" s="37">
        <v>0.99399999999999999</v>
      </c>
      <c r="L5" s="37">
        <v>55.36</v>
      </c>
    </row>
    <row r="6" spans="2:12" x14ac:dyDescent="0.25">
      <c r="B6" s="41"/>
      <c r="C6" s="43" t="s">
        <v>238</v>
      </c>
      <c r="D6" s="38">
        <v>0.962449</v>
      </c>
      <c r="E6" s="37">
        <v>0.95630000000000004</v>
      </c>
      <c r="F6" s="37">
        <v>0.96199999999999997</v>
      </c>
      <c r="G6" s="37">
        <v>8.9999999999999993E-3</v>
      </c>
      <c r="H6" s="37">
        <v>0.96399999999999997</v>
      </c>
      <c r="I6" s="37">
        <v>0.96199999999999997</v>
      </c>
      <c r="J6" s="37">
        <v>0.96199999999999997</v>
      </c>
      <c r="K6" s="37">
        <v>0.998</v>
      </c>
      <c r="L6" s="37">
        <v>44.38</v>
      </c>
    </row>
    <row r="7" spans="2:12" x14ac:dyDescent="0.25">
      <c r="B7" s="41" t="s">
        <v>245</v>
      </c>
      <c r="C7" s="43" t="s">
        <v>237</v>
      </c>
      <c r="D7" s="38">
        <v>0.930813</v>
      </c>
      <c r="E7" s="37">
        <v>0.80359999999999998</v>
      </c>
      <c r="F7" s="37">
        <v>0.93100000000000005</v>
      </c>
      <c r="G7" s="37">
        <v>0.13</v>
      </c>
      <c r="H7" s="37">
        <v>0.93100000000000005</v>
      </c>
      <c r="I7" s="37">
        <v>0.93100000000000005</v>
      </c>
      <c r="J7" s="37">
        <v>0.93100000000000005</v>
      </c>
      <c r="K7" s="37">
        <v>0.98</v>
      </c>
      <c r="L7" s="37">
        <v>41.76</v>
      </c>
    </row>
    <row r="8" spans="2:12" x14ac:dyDescent="0.25">
      <c r="B8" s="41"/>
      <c r="C8" s="43" t="s">
        <v>238</v>
      </c>
      <c r="D8" s="38">
        <v>0.96937600000000002</v>
      </c>
      <c r="E8" s="39">
        <v>0.91180000000000005</v>
      </c>
      <c r="F8" s="39">
        <v>0.96899999999999997</v>
      </c>
      <c r="G8" s="37">
        <v>7.2999999999999995E-2</v>
      </c>
      <c r="H8" s="37">
        <v>0.96899999999999997</v>
      </c>
      <c r="I8" s="37">
        <v>0.96899999999999997</v>
      </c>
      <c r="J8" s="37">
        <v>0.96899999999999997</v>
      </c>
      <c r="K8" s="37">
        <v>0.995</v>
      </c>
      <c r="L8" s="39">
        <v>28.84</v>
      </c>
    </row>
    <row r="9" spans="2:12" x14ac:dyDescent="0.25">
      <c r="B9" s="41" t="s">
        <v>249</v>
      </c>
      <c r="C9" s="43" t="s">
        <v>237</v>
      </c>
      <c r="D9" s="38">
        <v>0.89743600000000001</v>
      </c>
      <c r="E9" s="39">
        <v>0</v>
      </c>
      <c r="F9" s="37">
        <v>0.89700000000000002</v>
      </c>
      <c r="G9" s="37">
        <v>0.89700000000000002</v>
      </c>
      <c r="H9" s="37" t="s">
        <v>246</v>
      </c>
      <c r="I9" s="37">
        <v>0.89700000000000002</v>
      </c>
      <c r="J9" s="37" t="s">
        <v>246</v>
      </c>
      <c r="K9" s="37">
        <v>0.58599999999999997</v>
      </c>
      <c r="L9" s="37"/>
    </row>
    <row r="10" spans="2:12" x14ac:dyDescent="0.25">
      <c r="B10" s="41"/>
      <c r="C10" s="43" t="s">
        <v>238</v>
      </c>
      <c r="D10" s="38">
        <v>0.897756</v>
      </c>
      <c r="E10" s="39">
        <v>8.0999999999999996E-3</v>
      </c>
      <c r="F10" s="37">
        <v>0.89800000000000002</v>
      </c>
      <c r="G10" s="37">
        <v>0.89300000000000002</v>
      </c>
      <c r="H10" s="37">
        <v>0.88300000000000001</v>
      </c>
      <c r="I10" s="37">
        <v>0.89800000000000002</v>
      </c>
      <c r="J10" s="37">
        <v>0.85</v>
      </c>
      <c r="K10" s="37">
        <v>0.626</v>
      </c>
      <c r="L10" s="37"/>
    </row>
    <row r="11" spans="2:12" x14ac:dyDescent="0.25">
      <c r="B11" s="42" t="s">
        <v>247</v>
      </c>
      <c r="C11" s="43" t="s">
        <v>237</v>
      </c>
      <c r="D11" s="38">
        <v>0.89249999999999996</v>
      </c>
      <c r="E11" s="39">
        <v>0.87339999999999995</v>
      </c>
      <c r="F11" s="37">
        <v>0.89300000000000002</v>
      </c>
      <c r="G11" s="37">
        <v>3.2000000000000001E-2</v>
      </c>
      <c r="H11" s="37" t="s">
        <v>246</v>
      </c>
      <c r="I11" s="37">
        <v>0.89400000000000002</v>
      </c>
      <c r="J11" s="37" t="s">
        <v>246</v>
      </c>
      <c r="K11" s="37">
        <v>0.96899999999999997</v>
      </c>
      <c r="L11" s="37">
        <v>550.98</v>
      </c>
    </row>
    <row r="12" spans="2:12" x14ac:dyDescent="0.25">
      <c r="B12" s="42"/>
      <c r="C12" s="43" t="s">
        <v>238</v>
      </c>
      <c r="D12" s="40">
        <v>0.68659700000000001</v>
      </c>
      <c r="E12" s="39">
        <v>0.61950000000000005</v>
      </c>
      <c r="F12" s="39">
        <v>0.68700000000000006</v>
      </c>
      <c r="G12" s="39">
        <v>9.2999999999999999E-2</v>
      </c>
      <c r="H12" s="5" t="s">
        <v>248</v>
      </c>
      <c r="I12" s="39">
        <v>0.68700000000000006</v>
      </c>
      <c r="J12" s="5" t="s">
        <v>248</v>
      </c>
      <c r="K12" s="39">
        <v>0.85</v>
      </c>
      <c r="L12" s="39">
        <v>90.3</v>
      </c>
    </row>
    <row r="16" spans="2:12" x14ac:dyDescent="0.25">
      <c r="D16" s="36"/>
    </row>
  </sheetData>
  <mergeCells count="4">
    <mergeCell ref="B5:B6"/>
    <mergeCell ref="B7:B8"/>
    <mergeCell ref="B9:B10"/>
    <mergeCell ref="B11:B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Process</vt:lpstr>
      <vt:lpstr>Question &amp; Todo</vt:lpstr>
      <vt:lpstr>Feature selection</vt:lpstr>
      <vt:lpstr>OneR</vt:lpstr>
      <vt:lpstr>SVM</vt:lpstr>
      <vt:lpstr>decision tree</vt:lpstr>
      <vt:lpstr>Logistic regression</vt:lpstr>
      <vt:lpstr>Scatter</vt:lpstr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Hamid</dc:creator>
  <cp:lastModifiedBy>Hassan Hamid</cp:lastModifiedBy>
  <dcterms:created xsi:type="dcterms:W3CDTF">2019-03-24T16:45:49Z</dcterms:created>
  <dcterms:modified xsi:type="dcterms:W3CDTF">2019-04-06T03:26:25Z</dcterms:modified>
</cp:coreProperties>
</file>