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\Documents\Владимир\6 семестр\ИСЛ\"/>
    </mc:Choice>
  </mc:AlternateContent>
  <xr:revisionPtr revIDLastSave="0" documentId="13_ncr:1_{27EF04D5-F1AD-4EC4-B99F-187BEC12F0B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8" i="1"/>
  <c r="J25" i="1"/>
  <c r="J26" i="1"/>
  <c r="J27" i="1"/>
  <c r="J28" i="1"/>
  <c r="J29" i="1"/>
  <c r="J30" i="1"/>
  <c r="J31" i="1"/>
  <c r="J32" i="1"/>
  <c r="J33" i="1"/>
  <c r="J24" i="1"/>
  <c r="I25" i="1"/>
  <c r="I26" i="1"/>
  <c r="I27" i="1"/>
  <c r="I28" i="1"/>
  <c r="I29" i="1"/>
  <c r="I30" i="1"/>
  <c r="I31" i="1"/>
  <c r="I32" i="1"/>
  <c r="I33" i="1"/>
  <c r="I24" i="1"/>
  <c r="J9" i="1" l="1"/>
  <c r="J10" i="1" s="1"/>
  <c r="J11" i="1" s="1"/>
  <c r="J12" i="1" s="1"/>
  <c r="J13" i="1" s="1"/>
  <c r="J14" i="1" s="1"/>
  <c r="J15" i="1" s="1"/>
  <c r="J16" i="1" s="1"/>
  <c r="J17" i="1" s="1"/>
  <c r="J8" i="1"/>
  <c r="I18" i="1"/>
  <c r="E18" i="1"/>
  <c r="F18" i="1"/>
  <c r="G18" i="1"/>
  <c r="H18" i="1"/>
  <c r="D18" i="1"/>
</calcChain>
</file>

<file path=xl/sharedStrings.xml><?xml version="1.0" encoding="utf-8"?>
<sst xmlns="http://schemas.openxmlformats.org/spreadsheetml/2006/main" count="27" uniqueCount="19">
  <si>
    <t>I квартал</t>
  </si>
  <si>
    <t>II квартал</t>
  </si>
  <si>
    <t>III квартал</t>
  </si>
  <si>
    <t>IV квартал</t>
  </si>
  <si>
    <t>Позиция</t>
  </si>
  <si>
    <t>Средниий запас за год по позиции</t>
  </si>
  <si>
    <t>Реализация за квартал</t>
  </si>
  <si>
    <t>Итог</t>
  </si>
  <si>
    <t>Доля в итоговом запасе</t>
  </si>
  <si>
    <t>Доля с накоплением</t>
  </si>
  <si>
    <t>Коэффициент вариации</t>
  </si>
  <si>
    <t>Процент вариации от среднего</t>
  </si>
  <si>
    <t>А</t>
  </si>
  <si>
    <t>В</t>
  </si>
  <si>
    <t>С</t>
  </si>
  <si>
    <t>Категория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</si>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</sst>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Лист1!$C$8:$C$17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</c:numCache>
            </c:numRef>
          </c:cat>
          <c:val>
            <c:numRef>
              <c:f>Лист1!$D$8:$D$17</c:f>
              <c:numCache>
                <c:formatCode>General</c:formatCode>
                <c:ptCount val="10"/>
                <c:pt idx="0">
                  <c:v>4900</c:v>
                </c:pt>
                <c:pt idx="1">
                  <c:v>3800</c:v>
                </c:pt>
                <c:pt idx="2">
                  <c:v>2500</c:v>
                </c:pt>
                <c:pt idx="3">
                  <c:v>1900</c:v>
                </c:pt>
                <c:pt idx="4">
                  <c:v>900</c:v>
                </c:pt>
                <c:pt idx="5">
                  <c:v>690</c:v>
                </c:pt>
                <c:pt idx="6">
                  <c:v>450</c:v>
                </c:pt>
                <c:pt idx="7">
                  <c:v>200</c:v>
                </c:pt>
                <c:pt idx="8">
                  <c:v>150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4-4345-828E-02DE39A2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375992"/>
        <c:axId val="6183766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Лист1!$J$8:$J$17</c:f>
              <c:numCache>
                <c:formatCode>General</c:formatCode>
                <c:ptCount val="10"/>
                <c:pt idx="0">
                  <c:v>31.33</c:v>
                </c:pt>
                <c:pt idx="1">
                  <c:v>55.629999999999995</c:v>
                </c:pt>
                <c:pt idx="2">
                  <c:v>71.61</c:v>
                </c:pt>
                <c:pt idx="3">
                  <c:v>83.76</c:v>
                </c:pt>
                <c:pt idx="4">
                  <c:v>89.51</c:v>
                </c:pt>
                <c:pt idx="5">
                  <c:v>93.92</c:v>
                </c:pt>
                <c:pt idx="6">
                  <c:v>96.8</c:v>
                </c:pt>
                <c:pt idx="7">
                  <c:v>98.08</c:v>
                </c:pt>
                <c:pt idx="8">
                  <c:v>99.039999999999992</c:v>
                </c:pt>
                <c:pt idx="9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4-4345-828E-02DE39A2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38152"/>
        <c:axId val="691937496"/>
      </c:lineChart>
      <c:catAx>
        <c:axId val="6183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76648"/>
        <c:crosses val="autoZero"/>
        <c:auto val="1"/>
        <c:lblAlgn val="ctr"/>
        <c:lblOffset val="100"/>
        <c:noMultiLvlLbl val="0"/>
      </c:catAx>
      <c:valAx>
        <c:axId val="618376648"/>
        <c:scaling>
          <c:orientation val="minMax"/>
          <c:max val="15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375992"/>
        <c:crosses val="autoZero"/>
        <c:crossBetween val="between"/>
      </c:valAx>
      <c:valAx>
        <c:axId val="69193749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38152"/>
        <c:crosses val="max"/>
        <c:crossBetween val="between"/>
      </c:valAx>
      <c:catAx>
        <c:axId val="691938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91937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6350</xdr:rowOff>
    </xdr:from>
    <xdr:to>
      <xdr:col>19</xdr:col>
      <xdr:colOff>314325</xdr:colOff>
      <xdr:row>18</xdr:row>
      <xdr:rowOff>101599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F1C5054-6DB8-4A77-88D7-E69000C2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33"/>
  <sheetViews>
    <sheetView tabSelected="1" topLeftCell="A8" workbookViewId="0">
      <selection activeCell="O22" sqref="O22"/>
    </sheetView>
  </sheetViews>
  <sheetFormatPr defaultRowHeight="14.5" x14ac:dyDescent="0.35"/>
  <cols>
    <col min="4" max="4" width="12.26953125" customWidth="1"/>
    <col min="5" max="8" width="10.81640625" customWidth="1"/>
    <col min="9" max="9" width="13.453125" customWidth="1"/>
    <col min="10" max="10" width="12.54296875" customWidth="1"/>
    <col min="11" max="11" width="9.6328125" customWidth="1"/>
  </cols>
  <sheetData>
    <row r="4" spans="3:11" ht="15" thickBot="1" x14ac:dyDescent="0.4"/>
    <row r="5" spans="3:11" ht="31.5" customHeight="1" x14ac:dyDescent="0.35">
      <c r="C5" s="25" t="s">
        <v>4</v>
      </c>
      <c r="D5" s="28" t="s">
        <v>5</v>
      </c>
      <c r="E5" s="34" t="s">
        <v>6</v>
      </c>
      <c r="F5" s="35"/>
      <c r="G5" s="35"/>
      <c r="H5" s="36"/>
      <c r="I5" s="28" t="s">
        <v>8</v>
      </c>
      <c r="J5" s="28" t="s">
        <v>9</v>
      </c>
      <c r="K5" s="25" t="s">
        <v>15</v>
      </c>
    </row>
    <row r="6" spans="3:11" ht="15" thickBot="1" x14ac:dyDescent="0.4">
      <c r="C6" s="26"/>
      <c r="D6" s="29"/>
      <c r="E6" s="37"/>
      <c r="F6" s="38"/>
      <c r="G6" s="38"/>
      <c r="H6" s="39"/>
      <c r="I6" s="29"/>
      <c r="J6" s="29"/>
      <c r="K6" s="26"/>
    </row>
    <row r="7" spans="3:11" ht="15" thickBot="1" x14ac:dyDescent="0.4">
      <c r="C7" s="27"/>
      <c r="D7" s="30"/>
      <c r="E7" s="7" t="s">
        <v>0</v>
      </c>
      <c r="F7" s="7" t="s">
        <v>1</v>
      </c>
      <c r="G7" s="7" t="s">
        <v>2</v>
      </c>
      <c r="H7" s="7" t="s">
        <v>3</v>
      </c>
      <c r="I7" s="30"/>
      <c r="J7" s="30"/>
      <c r="K7" s="26"/>
    </row>
    <row r="8" spans="3:11" x14ac:dyDescent="0.35">
      <c r="C8" s="1">
        <v>1</v>
      </c>
      <c r="D8" s="2">
        <v>4900</v>
      </c>
      <c r="E8" s="2">
        <v>4000</v>
      </c>
      <c r="F8" s="2">
        <v>3700</v>
      </c>
      <c r="G8" s="2">
        <v>3500</v>
      </c>
      <c r="H8" s="2">
        <v>4100</v>
      </c>
      <c r="I8" s="11">
        <f>ROUND(D8/$D$18 * 100,2)</f>
        <v>31.33</v>
      </c>
      <c r="J8" s="11">
        <f>I8</f>
        <v>31.33</v>
      </c>
      <c r="K8" s="22" t="s">
        <v>12</v>
      </c>
    </row>
    <row r="9" spans="3:11" x14ac:dyDescent="0.35">
      <c r="C9" s="1">
        <v>9</v>
      </c>
      <c r="D9" s="2">
        <v>3800</v>
      </c>
      <c r="E9" s="2">
        <v>3600</v>
      </c>
      <c r="F9" s="2">
        <v>3300</v>
      </c>
      <c r="G9" s="2">
        <v>4000</v>
      </c>
      <c r="H9" s="2">
        <v>3400</v>
      </c>
      <c r="I9" s="11">
        <f t="shared" ref="I9:I17" si="0">ROUND(D9/$D$18 * 100,2)</f>
        <v>24.3</v>
      </c>
      <c r="J9" s="11">
        <f>J8+I9</f>
        <v>55.629999999999995</v>
      </c>
      <c r="K9" s="23"/>
    </row>
    <row r="10" spans="3:11" ht="15" thickBot="1" x14ac:dyDescent="0.4">
      <c r="C10" s="1">
        <v>8</v>
      </c>
      <c r="D10" s="2">
        <v>2500</v>
      </c>
      <c r="E10" s="2">
        <v>400</v>
      </c>
      <c r="F10" s="2">
        <v>1600</v>
      </c>
      <c r="G10" s="2">
        <v>2000</v>
      </c>
      <c r="H10" s="2">
        <v>2900</v>
      </c>
      <c r="I10" s="11">
        <f t="shared" si="0"/>
        <v>15.98</v>
      </c>
      <c r="J10" s="11">
        <f t="shared" ref="J10:J17" si="1">J9+I10</f>
        <v>71.61</v>
      </c>
      <c r="K10" s="24"/>
    </row>
    <row r="11" spans="3:11" x14ac:dyDescent="0.35">
      <c r="C11" s="3">
        <v>4</v>
      </c>
      <c r="D11" s="4">
        <v>1900</v>
      </c>
      <c r="E11" s="4">
        <v>3300</v>
      </c>
      <c r="F11" s="4">
        <v>100</v>
      </c>
      <c r="G11" s="4">
        <v>1500</v>
      </c>
      <c r="H11" s="4">
        <v>2000</v>
      </c>
      <c r="I11" s="12">
        <f t="shared" si="0"/>
        <v>12.15</v>
      </c>
      <c r="J11" s="12">
        <f t="shared" si="1"/>
        <v>83.76</v>
      </c>
      <c r="K11" s="20" t="s">
        <v>13</v>
      </c>
    </row>
    <row r="12" spans="3:11" ht="15" thickBot="1" x14ac:dyDescent="0.4">
      <c r="C12" s="3">
        <v>7</v>
      </c>
      <c r="D12" s="4">
        <v>900</v>
      </c>
      <c r="E12" s="4">
        <v>1400</v>
      </c>
      <c r="F12" s="4">
        <v>1040</v>
      </c>
      <c r="G12" s="4">
        <v>1200</v>
      </c>
      <c r="H12" s="4">
        <v>1300</v>
      </c>
      <c r="I12" s="12">
        <f t="shared" si="0"/>
        <v>5.75</v>
      </c>
      <c r="J12" s="12">
        <f t="shared" si="1"/>
        <v>89.51</v>
      </c>
      <c r="K12" s="21"/>
    </row>
    <row r="13" spans="3:11" x14ac:dyDescent="0.35">
      <c r="C13" s="5">
        <v>10</v>
      </c>
      <c r="D13" s="6">
        <v>690</v>
      </c>
      <c r="E13" s="6">
        <v>700</v>
      </c>
      <c r="F13" s="6">
        <v>1000</v>
      </c>
      <c r="G13" s="6">
        <v>1100</v>
      </c>
      <c r="H13" s="6">
        <v>800</v>
      </c>
      <c r="I13" s="13">
        <f t="shared" si="0"/>
        <v>4.41</v>
      </c>
      <c r="J13" s="13">
        <f t="shared" si="1"/>
        <v>93.92</v>
      </c>
      <c r="K13" s="31" t="s">
        <v>14</v>
      </c>
    </row>
    <row r="14" spans="3:11" x14ac:dyDescent="0.35">
      <c r="C14" s="5">
        <v>6</v>
      </c>
      <c r="D14" s="6">
        <v>450</v>
      </c>
      <c r="E14" s="6">
        <v>450</v>
      </c>
      <c r="F14" s="6">
        <v>490</v>
      </c>
      <c r="G14" s="6">
        <v>460</v>
      </c>
      <c r="H14" s="6">
        <v>480</v>
      </c>
      <c r="I14" s="13">
        <f t="shared" si="0"/>
        <v>2.88</v>
      </c>
      <c r="J14" s="13">
        <f t="shared" si="1"/>
        <v>96.8</v>
      </c>
      <c r="K14" s="32"/>
    </row>
    <row r="15" spans="3:11" x14ac:dyDescent="0.35">
      <c r="C15" s="5">
        <v>3</v>
      </c>
      <c r="D15" s="6">
        <v>200</v>
      </c>
      <c r="E15" s="6">
        <v>500</v>
      </c>
      <c r="F15" s="6">
        <v>600</v>
      </c>
      <c r="G15" s="6">
        <v>400</v>
      </c>
      <c r="H15" s="6">
        <v>900</v>
      </c>
      <c r="I15" s="13">
        <f t="shared" si="0"/>
        <v>1.28</v>
      </c>
      <c r="J15" s="13">
        <f t="shared" si="1"/>
        <v>98.08</v>
      </c>
      <c r="K15" s="32"/>
    </row>
    <row r="16" spans="3:11" x14ac:dyDescent="0.35">
      <c r="C16" s="5">
        <v>2</v>
      </c>
      <c r="D16" s="6">
        <v>150</v>
      </c>
      <c r="E16" s="6">
        <v>240</v>
      </c>
      <c r="F16" s="6">
        <v>300</v>
      </c>
      <c r="G16" s="6">
        <v>340</v>
      </c>
      <c r="H16" s="6">
        <v>400</v>
      </c>
      <c r="I16" s="13">
        <f t="shared" si="0"/>
        <v>0.96</v>
      </c>
      <c r="J16" s="13">
        <f t="shared" si="1"/>
        <v>99.039999999999992</v>
      </c>
      <c r="K16" s="32"/>
    </row>
    <row r="17" spans="3:11" ht="15" thickBot="1" x14ac:dyDescent="0.4">
      <c r="C17" s="5">
        <v>5</v>
      </c>
      <c r="D17" s="6">
        <v>150</v>
      </c>
      <c r="E17" s="6">
        <v>50</v>
      </c>
      <c r="F17" s="6">
        <v>70</v>
      </c>
      <c r="G17" s="6">
        <v>180</v>
      </c>
      <c r="H17" s="6">
        <v>20</v>
      </c>
      <c r="I17" s="13">
        <f t="shared" si="0"/>
        <v>0.96</v>
      </c>
      <c r="J17" s="13">
        <f t="shared" si="1"/>
        <v>99.999999999999986</v>
      </c>
      <c r="K17" s="33"/>
    </row>
    <row r="18" spans="3:11" ht="15" thickBot="1" x14ac:dyDescent="0.4">
      <c r="C18" s="10" t="s">
        <v>7</v>
      </c>
      <c r="D18" s="10">
        <f xml:space="preserve"> SUM(D8:D17)</f>
        <v>15640</v>
      </c>
      <c r="E18" s="10">
        <f t="shared" ref="E18:H18" si="2" xml:space="preserve"> SUM(E8:E17)</f>
        <v>14640</v>
      </c>
      <c r="F18" s="10">
        <f t="shared" si="2"/>
        <v>12200</v>
      </c>
      <c r="G18" s="10">
        <f t="shared" si="2"/>
        <v>14680</v>
      </c>
      <c r="H18" s="10">
        <f t="shared" si="2"/>
        <v>16300</v>
      </c>
      <c r="I18" s="10">
        <f t="shared" ref="I18" si="3">D18/$D$18 * 100</f>
        <v>100</v>
      </c>
      <c r="J18" s="9"/>
      <c r="K18" s="8"/>
    </row>
    <row r="20" spans="3:11" ht="15" thickBot="1" x14ac:dyDescent="0.4"/>
    <row r="21" spans="3:11" ht="14.5" customHeight="1" x14ac:dyDescent="0.35">
      <c r="C21" s="25" t="s">
        <v>4</v>
      </c>
      <c r="D21" s="28" t="s">
        <v>5</v>
      </c>
      <c r="E21" s="34" t="s">
        <v>6</v>
      </c>
      <c r="F21" s="35"/>
      <c r="G21" s="35"/>
      <c r="H21" s="36"/>
      <c r="I21" s="28" t="s">
        <v>10</v>
      </c>
      <c r="J21" s="28" t="s">
        <v>11</v>
      </c>
      <c r="K21" s="25" t="s">
        <v>15</v>
      </c>
    </row>
    <row r="22" spans="3:11" ht="27.5" customHeight="1" thickBot="1" x14ac:dyDescent="0.4">
      <c r="C22" s="26"/>
      <c r="D22" s="29"/>
      <c r="E22" s="37"/>
      <c r="F22" s="38"/>
      <c r="G22" s="38"/>
      <c r="H22" s="39"/>
      <c r="I22" s="29"/>
      <c r="J22" s="29"/>
      <c r="K22" s="26"/>
    </row>
    <row r="23" spans="3:11" ht="15" thickBot="1" x14ac:dyDescent="0.4">
      <c r="C23" s="27"/>
      <c r="D23" s="30"/>
      <c r="E23" s="7" t="s">
        <v>0</v>
      </c>
      <c r="F23" s="7" t="s">
        <v>1</v>
      </c>
      <c r="G23" s="7" t="s">
        <v>2</v>
      </c>
      <c r="H23" s="7" t="s">
        <v>3</v>
      </c>
      <c r="I23" s="30"/>
      <c r="J23" s="30"/>
      <c r="K23" s="26"/>
    </row>
    <row r="24" spans="3:11" x14ac:dyDescent="0.35">
      <c r="C24" s="14">
        <v>6</v>
      </c>
      <c r="D24" s="15">
        <v>450</v>
      </c>
      <c r="E24" s="15">
        <v>450</v>
      </c>
      <c r="F24" s="15">
        <v>490</v>
      </c>
      <c r="G24" s="15">
        <v>460</v>
      </c>
      <c r="H24" s="15">
        <v>480</v>
      </c>
      <c r="I24" s="16">
        <f>ROUND(SQRT(DEVSQ(E24:H24) / 4),2)</f>
        <v>15.81</v>
      </c>
      <c r="J24" s="16">
        <f>ROUND(I24/D24*100,2)</f>
        <v>3.51</v>
      </c>
      <c r="K24" s="31" t="s">
        <v>16</v>
      </c>
    </row>
    <row r="25" spans="3:11" x14ac:dyDescent="0.35">
      <c r="C25" s="5">
        <v>1</v>
      </c>
      <c r="D25" s="6">
        <v>4900</v>
      </c>
      <c r="E25" s="6">
        <v>4000</v>
      </c>
      <c r="F25" s="6">
        <v>3700</v>
      </c>
      <c r="G25" s="6">
        <v>3500</v>
      </c>
      <c r="H25" s="6">
        <v>4100</v>
      </c>
      <c r="I25" s="13">
        <f t="shared" ref="I25:I33" si="4">ROUND(SQRT(DEVSQ(E25:H25) / 4),2)</f>
        <v>238.48</v>
      </c>
      <c r="J25" s="13">
        <f t="shared" ref="J25:J33" si="5">ROUND(I25/D25*100,2)</f>
        <v>4.87</v>
      </c>
      <c r="K25" s="32"/>
    </row>
    <row r="26" spans="3:11" ht="15" thickBot="1" x14ac:dyDescent="0.4">
      <c r="C26" s="5">
        <v>9</v>
      </c>
      <c r="D26" s="6">
        <v>3800</v>
      </c>
      <c r="E26" s="6">
        <v>3600</v>
      </c>
      <c r="F26" s="6">
        <v>3300</v>
      </c>
      <c r="G26" s="6">
        <v>4000</v>
      </c>
      <c r="H26" s="6">
        <v>3400</v>
      </c>
      <c r="I26" s="13">
        <f t="shared" si="4"/>
        <v>268.10000000000002</v>
      </c>
      <c r="J26" s="13">
        <f t="shared" si="5"/>
        <v>7.06</v>
      </c>
      <c r="K26" s="33"/>
    </row>
    <row r="27" spans="3:11" x14ac:dyDescent="0.35">
      <c r="C27" s="3">
        <v>7</v>
      </c>
      <c r="D27" s="4">
        <v>900</v>
      </c>
      <c r="E27" s="4">
        <v>1400</v>
      </c>
      <c r="F27" s="4">
        <v>1040</v>
      </c>
      <c r="G27" s="4">
        <v>1200</v>
      </c>
      <c r="H27" s="4">
        <v>1300</v>
      </c>
      <c r="I27" s="12">
        <f t="shared" si="4"/>
        <v>132.94999999999999</v>
      </c>
      <c r="J27" s="12">
        <f t="shared" si="5"/>
        <v>14.77</v>
      </c>
      <c r="K27" s="20" t="s">
        <v>17</v>
      </c>
    </row>
    <row r="28" spans="3:11" ht="15" thickBot="1" x14ac:dyDescent="0.4">
      <c r="C28" s="3">
        <v>10</v>
      </c>
      <c r="D28" s="4">
        <v>690</v>
      </c>
      <c r="E28" s="4">
        <v>700</v>
      </c>
      <c r="F28" s="4">
        <v>1000</v>
      </c>
      <c r="G28" s="4">
        <v>1100</v>
      </c>
      <c r="H28" s="4">
        <v>800</v>
      </c>
      <c r="I28" s="12">
        <f t="shared" si="4"/>
        <v>158.11000000000001</v>
      </c>
      <c r="J28" s="12">
        <f t="shared" si="5"/>
        <v>22.91</v>
      </c>
      <c r="K28" s="21"/>
    </row>
    <row r="29" spans="3:11" x14ac:dyDescent="0.35">
      <c r="C29" s="1">
        <v>8</v>
      </c>
      <c r="D29" s="2">
        <v>2500</v>
      </c>
      <c r="E29" s="2">
        <v>400</v>
      </c>
      <c r="F29" s="2">
        <v>1600</v>
      </c>
      <c r="G29" s="2">
        <v>2000</v>
      </c>
      <c r="H29" s="2">
        <v>2900</v>
      </c>
      <c r="I29" s="11">
        <f t="shared" si="4"/>
        <v>898.26</v>
      </c>
      <c r="J29" s="11">
        <f t="shared" si="5"/>
        <v>35.93</v>
      </c>
      <c r="K29" s="22" t="s">
        <v>18</v>
      </c>
    </row>
    <row r="30" spans="3:11" x14ac:dyDescent="0.35">
      <c r="C30" s="1">
        <v>2</v>
      </c>
      <c r="D30" s="2">
        <v>150</v>
      </c>
      <c r="E30" s="2">
        <v>240</v>
      </c>
      <c r="F30" s="2">
        <v>300</v>
      </c>
      <c r="G30" s="2">
        <v>340</v>
      </c>
      <c r="H30" s="2">
        <v>400</v>
      </c>
      <c r="I30" s="11">
        <f t="shared" si="4"/>
        <v>58.31</v>
      </c>
      <c r="J30" s="11">
        <f t="shared" si="5"/>
        <v>38.869999999999997</v>
      </c>
      <c r="K30" s="23"/>
    </row>
    <row r="31" spans="3:11" x14ac:dyDescent="0.35">
      <c r="C31" s="1">
        <v>5</v>
      </c>
      <c r="D31" s="2">
        <v>150</v>
      </c>
      <c r="E31" s="2">
        <v>50</v>
      </c>
      <c r="F31" s="2">
        <v>70</v>
      </c>
      <c r="G31" s="2">
        <v>180</v>
      </c>
      <c r="H31" s="2">
        <v>20</v>
      </c>
      <c r="I31" s="11">
        <f t="shared" si="4"/>
        <v>60.42</v>
      </c>
      <c r="J31" s="11">
        <f t="shared" si="5"/>
        <v>40.28</v>
      </c>
      <c r="K31" s="23"/>
    </row>
    <row r="32" spans="3:11" x14ac:dyDescent="0.35">
      <c r="C32" s="1">
        <v>4</v>
      </c>
      <c r="D32" s="2">
        <v>1900</v>
      </c>
      <c r="E32" s="2">
        <v>3300</v>
      </c>
      <c r="F32" s="2">
        <v>100</v>
      </c>
      <c r="G32" s="2">
        <v>1500</v>
      </c>
      <c r="H32" s="2">
        <v>2000</v>
      </c>
      <c r="I32" s="11">
        <f t="shared" si="4"/>
        <v>1145.3699999999999</v>
      </c>
      <c r="J32" s="11">
        <f t="shared" si="5"/>
        <v>60.28</v>
      </c>
      <c r="K32" s="23"/>
    </row>
    <row r="33" spans="3:11" ht="15" thickBot="1" x14ac:dyDescent="0.4">
      <c r="C33" s="17">
        <v>3</v>
      </c>
      <c r="D33" s="18">
        <v>200</v>
      </c>
      <c r="E33" s="18">
        <v>500</v>
      </c>
      <c r="F33" s="18">
        <v>600</v>
      </c>
      <c r="G33" s="18">
        <v>400</v>
      </c>
      <c r="H33" s="18">
        <v>900</v>
      </c>
      <c r="I33" s="19">
        <f t="shared" si="4"/>
        <v>187.08</v>
      </c>
      <c r="J33" s="19">
        <f t="shared" si="5"/>
        <v>93.54</v>
      </c>
      <c r="K33" s="24"/>
    </row>
  </sheetData>
  <sortState ref="C24:J33">
    <sortCondition ref="J24:J33"/>
  </sortState>
  <mergeCells count="18">
    <mergeCell ref="E5:H6"/>
    <mergeCell ref="J5:J7"/>
    <mergeCell ref="I5:I7"/>
    <mergeCell ref="D5:D7"/>
    <mergeCell ref="C5:C7"/>
    <mergeCell ref="K8:K10"/>
    <mergeCell ref="K13:K17"/>
    <mergeCell ref="K11:K12"/>
    <mergeCell ref="K24:K26"/>
    <mergeCell ref="K5:K7"/>
    <mergeCell ref="K27:K28"/>
    <mergeCell ref="K29:K33"/>
    <mergeCell ref="C21:C23"/>
    <mergeCell ref="D21:D23"/>
    <mergeCell ref="I21:I23"/>
    <mergeCell ref="J21:J23"/>
    <mergeCell ref="K21:K23"/>
    <mergeCell ref="E21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true users</dc:creator>
  <cp:lastModifiedBy>1</cp:lastModifiedBy>
  <dcterms:created xsi:type="dcterms:W3CDTF">2015-06-05T18:19:34Z</dcterms:created>
  <dcterms:modified xsi:type="dcterms:W3CDTF">2020-02-09T12:45:41Z</dcterms:modified>
</cp:coreProperties>
</file>